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 original" sheetId="1" r:id="rId4"/>
    <sheet state="visible" name="data" sheetId="2" r:id="rId5"/>
    <sheet state="visible" name="genero" sheetId="3" r:id="rId6"/>
    <sheet state="visible" name="nivel" sheetId="4" r:id="rId7"/>
    <sheet state="visible" name="instructores" sheetId="5" r:id="rId8"/>
    <sheet state="visible" name="alumnos" sheetId="6" r:id="rId9"/>
  </sheets>
  <definedNames/>
  <calcPr/>
</workbook>
</file>

<file path=xl/sharedStrings.xml><?xml version="1.0" encoding="utf-8"?>
<sst xmlns="http://schemas.openxmlformats.org/spreadsheetml/2006/main" count="19042" uniqueCount="2993">
  <si>
    <t>legajo</t>
  </si>
  <si>
    <t>nombre</t>
  </si>
  <si>
    <t>apellido</t>
  </si>
  <si>
    <t>email</t>
  </si>
  <si>
    <t>genero</t>
  </si>
  <si>
    <t>nota_1p</t>
  </si>
  <si>
    <t>nota_2p</t>
  </si>
  <si>
    <t>nota_final</t>
  </si>
  <si>
    <t>nivel</t>
  </si>
  <si>
    <t>apellido_instructor</t>
  </si>
  <si>
    <t>nombre_instructor</t>
  </si>
  <si>
    <t>email_instructor</t>
  </si>
  <si>
    <t>Tamarah</t>
  </si>
  <si>
    <t>Manach</t>
  </si>
  <si>
    <t>tmanach0@about.com</t>
  </si>
  <si>
    <t>Female</t>
  </si>
  <si>
    <t>1B</t>
  </si>
  <si>
    <t>Quin</t>
  </si>
  <si>
    <t>Antonina</t>
  </si>
  <si>
    <t>aquin1@loc.gov</t>
  </si>
  <si>
    <t>Lise</t>
  </si>
  <si>
    <t>Tomblett</t>
  </si>
  <si>
    <t>ltomblett1@lycos.com</t>
  </si>
  <si>
    <t>Yearron</t>
  </si>
  <si>
    <t>Livvy</t>
  </si>
  <si>
    <t>lyearronh@tamu.edu</t>
  </si>
  <si>
    <t>Tymothy</t>
  </si>
  <si>
    <t>Burch</t>
  </si>
  <si>
    <t>tburch2@cornell.edu</t>
  </si>
  <si>
    <t>Male</t>
  </si>
  <si>
    <t>Lortzing</t>
  </si>
  <si>
    <t>Calvin</t>
  </si>
  <si>
    <t>clortzing8@i2i.jp</t>
  </si>
  <si>
    <t>Alwin</t>
  </si>
  <si>
    <t>McKeurton</t>
  </si>
  <si>
    <t>amckeurton3@godaddy.com</t>
  </si>
  <si>
    <t>4</t>
  </si>
  <si>
    <t>Weight</t>
  </si>
  <si>
    <t>Celine</t>
  </si>
  <si>
    <t>cweight5@ocn.ne.jp</t>
  </si>
  <si>
    <t>Reidar</t>
  </si>
  <si>
    <t>Shreeve</t>
  </si>
  <si>
    <t>rshreeve4@npr.org</t>
  </si>
  <si>
    <t>3</t>
  </si>
  <si>
    <t>Bowen</t>
  </si>
  <si>
    <t>Donnell</t>
  </si>
  <si>
    <t>dbowen0@constantcontact.com</t>
  </si>
  <si>
    <t>Harwilll</t>
  </si>
  <si>
    <t>MacDonell</t>
  </si>
  <si>
    <t>hmacdonell5@forbes.com</t>
  </si>
  <si>
    <t>2</t>
  </si>
  <si>
    <t>Lantaff</t>
  </si>
  <si>
    <t>Nickie</t>
  </si>
  <si>
    <t>nlantaffb@geocities.jp</t>
  </si>
  <si>
    <t>Fielding</t>
  </si>
  <si>
    <t>Bernardelli</t>
  </si>
  <si>
    <t>fbernardelli6@google.ca</t>
  </si>
  <si>
    <t>Talyah</t>
  </si>
  <si>
    <t>Eddie</t>
  </si>
  <si>
    <t>teddie7@zdnet.com</t>
  </si>
  <si>
    <t>Polygender</t>
  </si>
  <si>
    <t>Hallifax</t>
  </si>
  <si>
    <t>Grata</t>
  </si>
  <si>
    <t>ghallifaxd@plala.or.jp</t>
  </si>
  <si>
    <t>Lanny</t>
  </si>
  <si>
    <t>Sigmund</t>
  </si>
  <si>
    <t>lsigmund8@aol.com</t>
  </si>
  <si>
    <t>1A</t>
  </si>
  <si>
    <t>Morry</t>
  </si>
  <si>
    <t>Josovich</t>
  </si>
  <si>
    <t>mjosovich9@purevolume.com</t>
  </si>
  <si>
    <t>Jan</t>
  </si>
  <si>
    <t>Bilovus</t>
  </si>
  <si>
    <t>jbilovusa@walmart.com</t>
  </si>
  <si>
    <t>Eadmeades</t>
  </si>
  <si>
    <t>Odessa</t>
  </si>
  <si>
    <t>oeadmeadesa@google.it</t>
  </si>
  <si>
    <t>Steffen</t>
  </si>
  <si>
    <t>Assante</t>
  </si>
  <si>
    <t>sassanteb@ow.ly</t>
  </si>
  <si>
    <t>Cotterill</t>
  </si>
  <si>
    <t>Davy</t>
  </si>
  <si>
    <t>dcotterill6@hubpages.com</t>
  </si>
  <si>
    <t>Clemmy</t>
  </si>
  <si>
    <t>Coggles</t>
  </si>
  <si>
    <t>ccogglesc@bbb.org</t>
  </si>
  <si>
    <t>Brosel</t>
  </si>
  <si>
    <t>Ethelind</t>
  </si>
  <si>
    <t>ebroselc@hhs.gov</t>
  </si>
  <si>
    <t>Maxy</t>
  </si>
  <si>
    <t>Tixall</t>
  </si>
  <si>
    <t>mtixalld@eepurl.com</t>
  </si>
  <si>
    <t>Dewey</t>
  </si>
  <si>
    <t>O'Hickee</t>
  </si>
  <si>
    <t>dohickeee@sina.com.cn</t>
  </si>
  <si>
    <t>Capron</t>
  </si>
  <si>
    <t>Ambur</t>
  </si>
  <si>
    <t>acapron9@vimeo.com</t>
  </si>
  <si>
    <t>Trumaine</t>
  </si>
  <si>
    <t>Hacquoil</t>
  </si>
  <si>
    <t>thacquoilf@youtube.com</t>
  </si>
  <si>
    <t>Rafaelita</t>
  </si>
  <si>
    <t>Stockbridge</t>
  </si>
  <si>
    <t>rstockbridgeg@g.co</t>
  </si>
  <si>
    <t>Sinney</t>
  </si>
  <si>
    <t>Loraine</t>
  </si>
  <si>
    <t>lsinneye@stumbleupon.com</t>
  </si>
  <si>
    <t>Manolo</t>
  </si>
  <si>
    <t>Broadway</t>
  </si>
  <si>
    <t>mbroadwayh@nsw.gov.au</t>
  </si>
  <si>
    <t>Healey</t>
  </si>
  <si>
    <t>Nanette</t>
  </si>
  <si>
    <t>nhealeyj@ucsd.edu</t>
  </si>
  <si>
    <t>Maurice</t>
  </si>
  <si>
    <t>Ragdale</t>
  </si>
  <si>
    <t>mragdalei@illinois.edu</t>
  </si>
  <si>
    <t>Eolande</t>
  </si>
  <si>
    <t>Dudderidge</t>
  </si>
  <si>
    <t>edudderidgej@bravesites.com</t>
  </si>
  <si>
    <t>Kaylyn</t>
  </si>
  <si>
    <t>Ascrofte</t>
  </si>
  <si>
    <t>kascroftek@hostgator.com</t>
  </si>
  <si>
    <t>Merola</t>
  </si>
  <si>
    <t>Alejandri</t>
  </si>
  <si>
    <t>malejandril@google.com.hk</t>
  </si>
  <si>
    <t>Birgitta</t>
  </si>
  <si>
    <t>Mumberson</t>
  </si>
  <si>
    <t>bmumbersonm@sun.com</t>
  </si>
  <si>
    <t>Jakobsson</t>
  </si>
  <si>
    <t>Sylas</t>
  </si>
  <si>
    <t>sjakobsson3@cbslocal.com</t>
  </si>
  <si>
    <t>Irena</t>
  </si>
  <si>
    <t>Gladhill</t>
  </si>
  <si>
    <t>igladhilln@homestead.com</t>
  </si>
  <si>
    <t>Pieter</t>
  </si>
  <si>
    <t>Iris</t>
  </si>
  <si>
    <t>ipieterg@alibaba.com</t>
  </si>
  <si>
    <t>Rhodie</t>
  </si>
  <si>
    <t>Maneylaws</t>
  </si>
  <si>
    <t>rmaneylawso@mlb.com</t>
  </si>
  <si>
    <t>Ossie</t>
  </si>
  <si>
    <t>Hulburt</t>
  </si>
  <si>
    <t>ohulburtp@cmu.edu</t>
  </si>
  <si>
    <t>Basilio</t>
  </si>
  <si>
    <t>Happs</t>
  </si>
  <si>
    <t>bhappsq@yandex.ru</t>
  </si>
  <si>
    <t>Franky</t>
  </si>
  <si>
    <t>Copestake</t>
  </si>
  <si>
    <t>fcopestaker@dedecms.com</t>
  </si>
  <si>
    <t>Margot</t>
  </si>
  <si>
    <t>Bignold</t>
  </si>
  <si>
    <t>mbignolds@people.com.cn</t>
  </si>
  <si>
    <t>Dyana</t>
  </si>
  <si>
    <t>Seaward</t>
  </si>
  <si>
    <t>dseawardt@nbcnews.com</t>
  </si>
  <si>
    <t>Tripp</t>
  </si>
  <si>
    <t>Durno</t>
  </si>
  <si>
    <t>tdurnou@a8.net</t>
  </si>
  <si>
    <t>Chucho</t>
  </si>
  <si>
    <t>Goakes</t>
  </si>
  <si>
    <t>cgoakesv@mediafire.com</t>
  </si>
  <si>
    <t>Mathilde</t>
  </si>
  <si>
    <t>Look</t>
  </si>
  <si>
    <t>mlookw@printfriendly.com</t>
  </si>
  <si>
    <t>Langlois</t>
  </si>
  <si>
    <t>Eyde</t>
  </si>
  <si>
    <t>elanglois4@smugmug.com</t>
  </si>
  <si>
    <t>Rozelle</t>
  </si>
  <si>
    <t>Briers</t>
  </si>
  <si>
    <t>rbriersx@unc.edu</t>
  </si>
  <si>
    <t>Joell</t>
  </si>
  <si>
    <t>Pirrey</t>
  </si>
  <si>
    <t>jpirreyy@usnews.com</t>
  </si>
  <si>
    <t>Halladey</t>
  </si>
  <si>
    <t>Katrine</t>
  </si>
  <si>
    <t>khalladey7@mtv.com</t>
  </si>
  <si>
    <t>Wanids</t>
  </si>
  <si>
    <t>Swinn</t>
  </si>
  <si>
    <t>wswinnz@google.de</t>
  </si>
  <si>
    <t>Kele</t>
  </si>
  <si>
    <t>Ritmeyer</t>
  </si>
  <si>
    <t>kritmeyer10@upenn.edu</t>
  </si>
  <si>
    <t>Lorilyn</t>
  </si>
  <si>
    <t>Ladloe</t>
  </si>
  <si>
    <t>lladloe11@shinystat.com</t>
  </si>
  <si>
    <t>Robb</t>
  </si>
  <si>
    <t>Yurmanovev</t>
  </si>
  <si>
    <t>ryurmanovev12@tiny.cc</t>
  </si>
  <si>
    <t>Ilse</t>
  </si>
  <si>
    <t>Pyle</t>
  </si>
  <si>
    <t>ipyle13@disqus.com</t>
  </si>
  <si>
    <t>Barthram</t>
  </si>
  <si>
    <t>Lynette</t>
  </si>
  <si>
    <t>lbarthramf@cnbc.com</t>
  </si>
  <si>
    <t>Clarice</t>
  </si>
  <si>
    <t>Stallan</t>
  </si>
  <si>
    <t>cstallan14@cornell.edu</t>
  </si>
  <si>
    <t>Akim</t>
  </si>
  <si>
    <t>Southerden</t>
  </si>
  <si>
    <t>asoutherden15@homestead.com</t>
  </si>
  <si>
    <t>Kelli</t>
  </si>
  <si>
    <t>kdewey16@geocities.com</t>
  </si>
  <si>
    <t>Tully</t>
  </si>
  <si>
    <t>Philpault</t>
  </si>
  <si>
    <t>tphilpault17@pagesperso-orange.fr</t>
  </si>
  <si>
    <t>Dranfield</t>
  </si>
  <si>
    <t>Leona</t>
  </si>
  <si>
    <t>ldranfield2@tinypic.com</t>
  </si>
  <si>
    <t>Culley</t>
  </si>
  <si>
    <t>Mebius</t>
  </si>
  <si>
    <t>cmebius18@mozilla.org</t>
  </si>
  <si>
    <t>Andra</t>
  </si>
  <si>
    <t>Fawthrop</t>
  </si>
  <si>
    <t>afawthrop19@51.la</t>
  </si>
  <si>
    <t>Berty</t>
  </si>
  <si>
    <t>Stoate</t>
  </si>
  <si>
    <t>bstoate1a@cnbc.com</t>
  </si>
  <si>
    <t>Hynda</t>
  </si>
  <si>
    <t>Tuckwell</t>
  </si>
  <si>
    <t>htuckwell1b@furl.net</t>
  </si>
  <si>
    <t>Torey</t>
  </si>
  <si>
    <t>Sigfrid</t>
  </si>
  <si>
    <t>tsigfrid1c@naver.com</t>
  </si>
  <si>
    <t>Genderqueer</t>
  </si>
  <si>
    <t>Cull</t>
  </si>
  <si>
    <t>Whyard</t>
  </si>
  <si>
    <t>cwhyard1d@storify.com</t>
  </si>
  <si>
    <t>Rachael</t>
  </si>
  <si>
    <t>Evenden</t>
  </si>
  <si>
    <t>revenden1e@prweb.com</t>
  </si>
  <si>
    <t>Phoebe</t>
  </si>
  <si>
    <t>Avrahamoff</t>
  </si>
  <si>
    <t>pavrahamoff1f@about.com</t>
  </si>
  <si>
    <t>Adriane</t>
  </si>
  <si>
    <t>Rishman</t>
  </si>
  <si>
    <t>arishman1g@aboutads.info</t>
  </si>
  <si>
    <t>Aron</t>
  </si>
  <si>
    <t>Clara</t>
  </si>
  <si>
    <t>aclara1h@uol.com.br</t>
  </si>
  <si>
    <t>Isidora</t>
  </si>
  <si>
    <t>Marzello</t>
  </si>
  <si>
    <t>imarzello1i@washingtonpost.com</t>
  </si>
  <si>
    <t>Fairleigh</t>
  </si>
  <si>
    <t>Kepe</t>
  </si>
  <si>
    <t>fkepe1j@nhs.uk</t>
  </si>
  <si>
    <t>Marleen</t>
  </si>
  <si>
    <t>Piotrkowski</t>
  </si>
  <si>
    <t>mpiotrkowski1k@gmpg.org</t>
  </si>
  <si>
    <t>Elinore</t>
  </si>
  <si>
    <t>Dunklee</t>
  </si>
  <si>
    <t>edunklee1l@rakuten.co.jp</t>
  </si>
  <si>
    <t>Darby</t>
  </si>
  <si>
    <t>Freen</t>
  </si>
  <si>
    <t>dfreen1m@gnu.org</t>
  </si>
  <si>
    <t>Vikki</t>
  </si>
  <si>
    <t>Khosa</t>
  </si>
  <si>
    <t>vkhosa1n@youtube.com</t>
  </si>
  <si>
    <t>Lina</t>
  </si>
  <si>
    <t>Cominotti</t>
  </si>
  <si>
    <t>lcominotti1o@fastcompany.com</t>
  </si>
  <si>
    <t>Devin</t>
  </si>
  <si>
    <t>Houtbie</t>
  </si>
  <si>
    <t>dhoutbie1p@eepurl.com</t>
  </si>
  <si>
    <t>Ron</t>
  </si>
  <si>
    <t>Rudeforth</t>
  </si>
  <si>
    <t>rrudeforth1q@moonfruit.com</t>
  </si>
  <si>
    <t>Donielle</t>
  </si>
  <si>
    <t>Meharry</t>
  </si>
  <si>
    <t>dmeharry1r@ucoz.com</t>
  </si>
  <si>
    <t>Cindy</t>
  </si>
  <si>
    <t>Sellar</t>
  </si>
  <si>
    <t>csellar1s@theguardian.com</t>
  </si>
  <si>
    <t>Genderfluid</t>
  </si>
  <si>
    <t>Caril</t>
  </si>
  <si>
    <t>Strettle</t>
  </si>
  <si>
    <t>cstrettle1t@51.la</t>
  </si>
  <si>
    <t>Brnaby</t>
  </si>
  <si>
    <t>Tawton</t>
  </si>
  <si>
    <t>btawton1u@de.vu</t>
  </si>
  <si>
    <t>Jarid</t>
  </si>
  <si>
    <t>Sclanders</t>
  </si>
  <si>
    <t>jsclanders1v@smugmug.com</t>
  </si>
  <si>
    <t>Traci</t>
  </si>
  <si>
    <t>McLeary</t>
  </si>
  <si>
    <t>tmcleary1w@meetup.com</t>
  </si>
  <si>
    <t>Josephina</t>
  </si>
  <si>
    <t>Daud</t>
  </si>
  <si>
    <t>jdaud1x@hostgator.com</t>
  </si>
  <si>
    <t>Ruby</t>
  </si>
  <si>
    <t>Lunnon</t>
  </si>
  <si>
    <t>rlunnon1y@sakura.ne.jp</t>
  </si>
  <si>
    <t>Calv</t>
  </si>
  <si>
    <t>Coneybeer</t>
  </si>
  <si>
    <t>cconeybeer1z@huffingtonpost.com</t>
  </si>
  <si>
    <t>Bramall</t>
  </si>
  <si>
    <t>Genny</t>
  </si>
  <si>
    <t>gbramalli@umn.edu</t>
  </si>
  <si>
    <t>Flynn</t>
  </si>
  <si>
    <t>Hedditch</t>
  </si>
  <si>
    <t>fhedditch20@amazon.de</t>
  </si>
  <si>
    <t>Morganne</t>
  </si>
  <si>
    <t>Meddings</t>
  </si>
  <si>
    <t>mmeddings21@google.ru</t>
  </si>
  <si>
    <t>Karlis</t>
  </si>
  <si>
    <t>Brando</t>
  </si>
  <si>
    <t>kbrando22@purevolume.com</t>
  </si>
  <si>
    <t>Lorry</t>
  </si>
  <si>
    <t>Farden</t>
  </si>
  <si>
    <t>lfarden23@globo.com</t>
  </si>
  <si>
    <t>Eldredge</t>
  </si>
  <si>
    <t>Campione</t>
  </si>
  <si>
    <t>ecampione24@trellian.com</t>
  </si>
  <si>
    <t>Buddie</t>
  </si>
  <si>
    <t>Devil</t>
  </si>
  <si>
    <t>bdevil25@creativecommons.org</t>
  </si>
  <si>
    <t>Lazare</t>
  </si>
  <si>
    <t>Abrahmovici</t>
  </si>
  <si>
    <t>labrahmovici26@forbes.com</t>
  </si>
  <si>
    <t>Agender</t>
  </si>
  <si>
    <t>Zea</t>
  </si>
  <si>
    <t>Bulle</t>
  </si>
  <si>
    <t>zbulle27@yale.edu</t>
  </si>
  <si>
    <t>Padraic</t>
  </si>
  <si>
    <t>Galer</t>
  </si>
  <si>
    <t>pgaler28@gravatar.com</t>
  </si>
  <si>
    <t>Non-binary</t>
  </si>
  <si>
    <t>Kippar</t>
  </si>
  <si>
    <t>Lusted</t>
  </si>
  <si>
    <t>klusted29@photobucket.com</t>
  </si>
  <si>
    <t>Hort</t>
  </si>
  <si>
    <t>Ferraron</t>
  </si>
  <si>
    <t>hferraron2a@google.com.br</t>
  </si>
  <si>
    <t>Elysee</t>
  </si>
  <si>
    <t>Pavlov</t>
  </si>
  <si>
    <t>epavlov2b@netlog.com</t>
  </si>
  <si>
    <t>Constancy</t>
  </si>
  <si>
    <t>Gillebride</t>
  </si>
  <si>
    <t>cgillebride2c@networkadvertising.org</t>
  </si>
  <si>
    <t>Nikita</t>
  </si>
  <si>
    <t>Haugeh</t>
  </si>
  <si>
    <t>nhaugeh2d@about.com</t>
  </si>
  <si>
    <t>Isa</t>
  </si>
  <si>
    <t>McCarrick</t>
  </si>
  <si>
    <t>imccarrick2e@wired.com</t>
  </si>
  <si>
    <t>Gleda</t>
  </si>
  <si>
    <t>Feldon</t>
  </si>
  <si>
    <t>gfeldon2f@icio.us</t>
  </si>
  <si>
    <t>Bendix</t>
  </si>
  <si>
    <t>Eggleston</t>
  </si>
  <si>
    <t>beggleston2g@samsung.com</t>
  </si>
  <si>
    <t>Hieronymus</t>
  </si>
  <si>
    <t>Eliot</t>
  </si>
  <si>
    <t>heliot2h@uol.com.br</t>
  </si>
  <si>
    <t>Corney</t>
  </si>
  <si>
    <t>Djakovic</t>
  </si>
  <si>
    <t>cdjakovic2i@si.edu</t>
  </si>
  <si>
    <t>Junette</t>
  </si>
  <si>
    <t>Duchateau</t>
  </si>
  <si>
    <t>jduchateau2j@alexa.com</t>
  </si>
  <si>
    <t>Adrien</t>
  </si>
  <si>
    <t>Mahmood</t>
  </si>
  <si>
    <t>amahmood2k@trellian.com</t>
  </si>
  <si>
    <t>Lesley</t>
  </si>
  <si>
    <t>Clampe</t>
  </si>
  <si>
    <t>lclampe2l@oracle.com</t>
  </si>
  <si>
    <t>Chanda</t>
  </si>
  <si>
    <t>Tanzig</t>
  </si>
  <si>
    <t>ctanzig2m@cbslocal.com</t>
  </si>
  <si>
    <t>Quinlan</t>
  </si>
  <si>
    <t>Roocroft</t>
  </si>
  <si>
    <t>qroocroft2n@statcounter.com</t>
  </si>
  <si>
    <t>Ezequiel</t>
  </si>
  <si>
    <t>Sames</t>
  </si>
  <si>
    <t>esames2o@aol.com</t>
  </si>
  <si>
    <t>Jodee</t>
  </si>
  <si>
    <t>Strange</t>
  </si>
  <si>
    <t>jstrange2p@usatoday.com</t>
  </si>
  <si>
    <t>Jen</t>
  </si>
  <si>
    <t>Boulger</t>
  </si>
  <si>
    <t>jboulger2q@smh.com.au</t>
  </si>
  <si>
    <t>Odelia</t>
  </si>
  <si>
    <t>Standall</t>
  </si>
  <si>
    <t>ostandall2r@elpais.com</t>
  </si>
  <si>
    <t>Casey</t>
  </si>
  <si>
    <t>Marron</t>
  </si>
  <si>
    <t>cmarron2s@geocities.com</t>
  </si>
  <si>
    <t>Dot</t>
  </si>
  <si>
    <t>McBeth</t>
  </si>
  <si>
    <t>dmcbeth2t@cmu.edu</t>
  </si>
  <si>
    <t>Uta</t>
  </si>
  <si>
    <t>Domanek</t>
  </si>
  <si>
    <t>udomanek2u@homestead.com</t>
  </si>
  <si>
    <t>Prudy</t>
  </si>
  <si>
    <t>Calver</t>
  </si>
  <si>
    <t>pcalver2v@prnewswire.com</t>
  </si>
  <si>
    <t>Roanna</t>
  </si>
  <si>
    <t>Ruller</t>
  </si>
  <si>
    <t>rruller2w@linkedin.com</t>
  </si>
  <si>
    <t>Livvyy</t>
  </si>
  <si>
    <t>Cunnell</t>
  </si>
  <si>
    <t>lcunnell2x@berkeley.edu</t>
  </si>
  <si>
    <t>Garv</t>
  </si>
  <si>
    <t>Clutterham</t>
  </si>
  <si>
    <t>gclutterham2y@bandcamp.com</t>
  </si>
  <si>
    <t>Nadiya</t>
  </si>
  <si>
    <t>Barreau</t>
  </si>
  <si>
    <t>nbarreau2z@storify.com</t>
  </si>
  <si>
    <t>See</t>
  </si>
  <si>
    <t>Pierro</t>
  </si>
  <si>
    <t>spierro30@webeden.co.uk</t>
  </si>
  <si>
    <t>Teodor</t>
  </si>
  <si>
    <t>Vlasyev</t>
  </si>
  <si>
    <t>tvlasyev31@nymag.com</t>
  </si>
  <si>
    <t>Pall</t>
  </si>
  <si>
    <t>Bramhill</t>
  </si>
  <si>
    <t>pbramhill32@sohu.com</t>
  </si>
  <si>
    <t>Markus</t>
  </si>
  <si>
    <t>Alexsandrovich</t>
  </si>
  <si>
    <t>malexsandrovich33@pen.io</t>
  </si>
  <si>
    <t>Emmye</t>
  </si>
  <si>
    <t>Hinksen</t>
  </si>
  <si>
    <t>ehinksen34@technorati.com</t>
  </si>
  <si>
    <t>Allianora</t>
  </si>
  <si>
    <t>Sawood</t>
  </si>
  <si>
    <t>asawood35@joomla.org</t>
  </si>
  <si>
    <t>Kathrine</t>
  </si>
  <si>
    <t>McKibbin</t>
  </si>
  <si>
    <t>kmckibbin36@myspace.com</t>
  </si>
  <si>
    <t>Britta</t>
  </si>
  <si>
    <t>Linklater</t>
  </si>
  <si>
    <t>blinklater37@noaa.gov</t>
  </si>
  <si>
    <t>Ellynn</t>
  </si>
  <si>
    <t>Vauter</t>
  </si>
  <si>
    <t>evauter38@homestead.com</t>
  </si>
  <si>
    <t>Dwayne</t>
  </si>
  <si>
    <t>Avramow</t>
  </si>
  <si>
    <t>davramow39@google.nl</t>
  </si>
  <si>
    <t>Rudie</t>
  </si>
  <si>
    <t>Hansell</t>
  </si>
  <si>
    <t>rhansell3a@amazon.co.jp</t>
  </si>
  <si>
    <t>Sheffield</t>
  </si>
  <si>
    <t>Ropking</t>
  </si>
  <si>
    <t>sropking3b@google.pl</t>
  </si>
  <si>
    <t>Davide</t>
  </si>
  <si>
    <t>Berr</t>
  </si>
  <si>
    <t>dberr3c@cyberchimps.com</t>
  </si>
  <si>
    <t>Mitchell</t>
  </si>
  <si>
    <t>Verna</t>
  </si>
  <si>
    <t>mverna3d@woothemes.com</t>
  </si>
  <si>
    <t>Kinahan</t>
  </si>
  <si>
    <t>mkinahan3e@gov.uk</t>
  </si>
  <si>
    <t>Burke</t>
  </si>
  <si>
    <t>Stride</t>
  </si>
  <si>
    <t>bstride3f@ibm.com</t>
  </si>
  <si>
    <t>Martguerita</t>
  </si>
  <si>
    <t>Felmingham</t>
  </si>
  <si>
    <t>mfelmingham3g@xing.com</t>
  </si>
  <si>
    <t>Dalenna</t>
  </si>
  <si>
    <t>Mussilli</t>
  </si>
  <si>
    <t>dmussilli3h@seesaa.net</t>
  </si>
  <si>
    <t>Eilis</t>
  </si>
  <si>
    <t>McElroy</t>
  </si>
  <si>
    <t>emcelroy3i@go.com</t>
  </si>
  <si>
    <t>Nikaniki</t>
  </si>
  <si>
    <t>MacCosto</t>
  </si>
  <si>
    <t>nmaccosto3j@comcast.net</t>
  </si>
  <si>
    <t>Antonia</t>
  </si>
  <si>
    <t>Matousek</t>
  </si>
  <si>
    <t>amatousek3k@linkedin.com</t>
  </si>
  <si>
    <t>Lukas</t>
  </si>
  <si>
    <t>Bulloch</t>
  </si>
  <si>
    <t>lbulloch3l@homestead.com</t>
  </si>
  <si>
    <t>Andrey</t>
  </si>
  <si>
    <t>Fraczak</t>
  </si>
  <si>
    <t>afraczak3m@ft.com</t>
  </si>
  <si>
    <t>Minda</t>
  </si>
  <si>
    <t>Winslow</t>
  </si>
  <si>
    <t>mwinslow3n@pbs.org</t>
  </si>
  <si>
    <t>Martainn</t>
  </si>
  <si>
    <t>Wase</t>
  </si>
  <si>
    <t>mwase3o@sun.com</t>
  </si>
  <si>
    <t>Arly</t>
  </si>
  <si>
    <t>Janovsky</t>
  </si>
  <si>
    <t>ajanovsky3p@51.la</t>
  </si>
  <si>
    <t>Doris</t>
  </si>
  <si>
    <t>Van de Castele</t>
  </si>
  <si>
    <t>dvandecastele3q@craigslist.org</t>
  </si>
  <si>
    <t>Saidee</t>
  </si>
  <si>
    <t>Demaid</t>
  </si>
  <si>
    <t>sdemaid3r@adobe.com</t>
  </si>
  <si>
    <t>Karna</t>
  </si>
  <si>
    <t>Hadaway</t>
  </si>
  <si>
    <t>khadaway3s@i2i.jp</t>
  </si>
  <si>
    <t>Bryana</t>
  </si>
  <si>
    <t>Carlill</t>
  </si>
  <si>
    <t>bcarlill3t@dailymotion.com</t>
  </si>
  <si>
    <t>Bobine</t>
  </si>
  <si>
    <t>Imison</t>
  </si>
  <si>
    <t>bimison3u@bizjournals.com</t>
  </si>
  <si>
    <t>Felipa</t>
  </si>
  <si>
    <t>Tuxwell</t>
  </si>
  <si>
    <t>ftuxwell3v@msn.com</t>
  </si>
  <si>
    <t>Jewelle</t>
  </si>
  <si>
    <t>Billows</t>
  </si>
  <si>
    <t>jbillows3w@example.com</t>
  </si>
  <si>
    <t>Tally</t>
  </si>
  <si>
    <t>Neligan</t>
  </si>
  <si>
    <t>tneligan3x@imageshack.us</t>
  </si>
  <si>
    <t>Frederick</t>
  </si>
  <si>
    <t>Le land</t>
  </si>
  <si>
    <t>fleland3y@jalbum.net</t>
  </si>
  <si>
    <t>Ransell</t>
  </si>
  <si>
    <t>Kelshaw</t>
  </si>
  <si>
    <t>rkelshaw3z@arstechnica.com</t>
  </si>
  <si>
    <t>Bernardine</t>
  </si>
  <si>
    <t>Prover</t>
  </si>
  <si>
    <t>bprover40@businessinsider.com</t>
  </si>
  <si>
    <t>Livvie</t>
  </si>
  <si>
    <t>Valentinuzzi</t>
  </si>
  <si>
    <t>lvalentinuzzi41@w3.org</t>
  </si>
  <si>
    <t>Saree</t>
  </si>
  <si>
    <t>Sushams</t>
  </si>
  <si>
    <t>ssushams42@amazon.co.jp</t>
  </si>
  <si>
    <t>Bigender</t>
  </si>
  <si>
    <t>Flips</t>
  </si>
  <si>
    <t>bflips43@cbsnews.com</t>
  </si>
  <si>
    <t>Artemus</t>
  </si>
  <si>
    <t>Swett</t>
  </si>
  <si>
    <t>aswett44@amazon.de</t>
  </si>
  <si>
    <t>Pammy</t>
  </si>
  <si>
    <t>Wingate</t>
  </si>
  <si>
    <t>pwingate45@theglobeandmail.com</t>
  </si>
  <si>
    <t>Hovie</t>
  </si>
  <si>
    <t>phovie46@yahoo.com</t>
  </si>
  <si>
    <t>Darrin</t>
  </si>
  <si>
    <t>Cahan</t>
  </si>
  <si>
    <t>dcahan47@comsenz.com</t>
  </si>
  <si>
    <t>Oriana</t>
  </si>
  <si>
    <t>Craister</t>
  </si>
  <si>
    <t>ocraister48@go.com</t>
  </si>
  <si>
    <t>Blondelle</t>
  </si>
  <si>
    <t>Frankcom</t>
  </si>
  <si>
    <t>bfrankcom49@ox.ac.uk</t>
  </si>
  <si>
    <t>Kelcie</t>
  </si>
  <si>
    <t>Harpin</t>
  </si>
  <si>
    <t>kharpin4a@last.fm</t>
  </si>
  <si>
    <t>Toddy</t>
  </si>
  <si>
    <t>Firidolfi</t>
  </si>
  <si>
    <t>tfiridolfi4b@sohu.com</t>
  </si>
  <si>
    <t>Vonni</t>
  </si>
  <si>
    <t>Yeabsley</t>
  </si>
  <si>
    <t>vyeabsley4c@rambler.ru</t>
  </si>
  <si>
    <t>Anjela</t>
  </si>
  <si>
    <t>Gladdin</t>
  </si>
  <si>
    <t>agladdin4d@netvibes.com</t>
  </si>
  <si>
    <t>Darb</t>
  </si>
  <si>
    <t>Cottem</t>
  </si>
  <si>
    <t>dcottem4e@washingtonpost.com</t>
  </si>
  <si>
    <t>Ephrayim</t>
  </si>
  <si>
    <t>Pamment</t>
  </si>
  <si>
    <t>epamment4f@foxnews.com</t>
  </si>
  <si>
    <t>Marcelline</t>
  </si>
  <si>
    <t>Starte</t>
  </si>
  <si>
    <t>mstarte4g@woothemes.com</t>
  </si>
  <si>
    <t>Mara</t>
  </si>
  <si>
    <t>Crippell</t>
  </si>
  <si>
    <t>mcrippell4h@arizona.edu</t>
  </si>
  <si>
    <t>Peg</t>
  </si>
  <si>
    <t>Mantha</t>
  </si>
  <si>
    <t>pmantha4i@home.pl</t>
  </si>
  <si>
    <t>Torrin</t>
  </si>
  <si>
    <t>Tropman</t>
  </si>
  <si>
    <t>ttropman4j@ucsd.edu</t>
  </si>
  <si>
    <t>Georges</t>
  </si>
  <si>
    <t>Leathe</t>
  </si>
  <si>
    <t>gleathe4k@youku.com</t>
  </si>
  <si>
    <t>Homer</t>
  </si>
  <si>
    <t>Shillitto</t>
  </si>
  <si>
    <t>hshillitto4l@nature.com</t>
  </si>
  <si>
    <t>Guillema</t>
  </si>
  <si>
    <t>Virgo</t>
  </si>
  <si>
    <t>gvirgo4m@nsw.gov.au</t>
  </si>
  <si>
    <t>Gennifer</t>
  </si>
  <si>
    <t>Branchflower</t>
  </si>
  <si>
    <t>gbranchflower4n@drupal.org</t>
  </si>
  <si>
    <t>Jaclin</t>
  </si>
  <si>
    <t>Shipton</t>
  </si>
  <si>
    <t>jshipton4o@cisco.com</t>
  </si>
  <si>
    <t>Dilly</t>
  </si>
  <si>
    <t>Comrie</t>
  </si>
  <si>
    <t>dcomrie4p@istockphoto.com</t>
  </si>
  <si>
    <t>Enrichetta</t>
  </si>
  <si>
    <t>Stuer</t>
  </si>
  <si>
    <t>estuer4q@imdb.com</t>
  </si>
  <si>
    <t>Archy</t>
  </si>
  <si>
    <t>Bagnal</t>
  </si>
  <si>
    <t>abagnal4r@gravatar.com</t>
  </si>
  <si>
    <t>Dal</t>
  </si>
  <si>
    <t>Constance</t>
  </si>
  <si>
    <t>dconstance4s@ocn.ne.jp</t>
  </si>
  <si>
    <t>Evangelin</t>
  </si>
  <si>
    <t>Heeran</t>
  </si>
  <si>
    <t>eheeran4t@people.com.cn</t>
  </si>
  <si>
    <t>Simionescu</t>
  </si>
  <si>
    <t>ksimionescu4u@merriam-webster.com</t>
  </si>
  <si>
    <t>Eddi</t>
  </si>
  <si>
    <t>Dietz</t>
  </si>
  <si>
    <t>edietz4v@storify.com</t>
  </si>
  <si>
    <t>Leonerd</t>
  </si>
  <si>
    <t>Mycock</t>
  </si>
  <si>
    <t>lmycock4w@edublogs.org</t>
  </si>
  <si>
    <t>Aldric</t>
  </si>
  <si>
    <t>Eagling</t>
  </si>
  <si>
    <t>aeagling4x@msn.com</t>
  </si>
  <si>
    <t>Steve</t>
  </si>
  <si>
    <t>Yallop</t>
  </si>
  <si>
    <t>syallop4y@google.nl</t>
  </si>
  <si>
    <t>Cyndia</t>
  </si>
  <si>
    <t>Lorente</t>
  </si>
  <si>
    <t>clorente4z@multiply.com</t>
  </si>
  <si>
    <t>Scott</t>
  </si>
  <si>
    <t>Cashmore</t>
  </si>
  <si>
    <t>scashmore50@nature.com</t>
  </si>
  <si>
    <t>Thatch</t>
  </si>
  <si>
    <t>Fairhurst</t>
  </si>
  <si>
    <t>tfairhurst51@dmoz.org</t>
  </si>
  <si>
    <t>Marita</t>
  </si>
  <si>
    <t>Marchetti</t>
  </si>
  <si>
    <t>mmarchetti52@yahoo.co.jp</t>
  </si>
  <si>
    <t>Gerard</t>
  </si>
  <si>
    <t>Freer</t>
  </si>
  <si>
    <t>gfreer53@symantec.com</t>
  </si>
  <si>
    <t>Dominique</t>
  </si>
  <si>
    <t>Saladino</t>
  </si>
  <si>
    <t>dsaladino54@hibu.com</t>
  </si>
  <si>
    <t>Anthia</t>
  </si>
  <si>
    <t>Hinrichsen</t>
  </si>
  <si>
    <t>ahinrichsen55@bluehost.com</t>
  </si>
  <si>
    <t>Millard</t>
  </si>
  <si>
    <t>Guerrero</t>
  </si>
  <si>
    <t>mguerrero56@kickstarter.com</t>
  </si>
  <si>
    <t>Merrie</t>
  </si>
  <si>
    <t>Rogeon</t>
  </si>
  <si>
    <t>mrogeon57@uiuc.edu</t>
  </si>
  <si>
    <t>Stanislaw</t>
  </si>
  <si>
    <t>Kew</t>
  </si>
  <si>
    <t>skew58@ihg.com</t>
  </si>
  <si>
    <t>Gayler</t>
  </si>
  <si>
    <t>Darte</t>
  </si>
  <si>
    <t>gdarte59@acquirethisname.com</t>
  </si>
  <si>
    <t>Jerrilee</t>
  </si>
  <si>
    <t>Torricina</t>
  </si>
  <si>
    <t>jtorricina5a@yolasite.com</t>
  </si>
  <si>
    <t>Peirce</t>
  </si>
  <si>
    <t>Paddingdon</t>
  </si>
  <si>
    <t>ppaddingdon5b@reverbnation.com</t>
  </si>
  <si>
    <t>Eben</t>
  </si>
  <si>
    <t>Deedes</t>
  </si>
  <si>
    <t>edeedes5c@loc.gov</t>
  </si>
  <si>
    <t>Geri</t>
  </si>
  <si>
    <t>Kovnot</t>
  </si>
  <si>
    <t>gkovnot5d@disqus.com</t>
  </si>
  <si>
    <t>Janaya</t>
  </si>
  <si>
    <t>Cullington</t>
  </si>
  <si>
    <t>jcullington5e@ustream.tv</t>
  </si>
  <si>
    <t>Dorette</t>
  </si>
  <si>
    <t>Gobel</t>
  </si>
  <si>
    <t>dgobel5f@reverbnation.com</t>
  </si>
  <si>
    <t>Paxon</t>
  </si>
  <si>
    <t>Bedham</t>
  </si>
  <si>
    <t>pbedham5g@bluehost.com</t>
  </si>
  <si>
    <t>Liza</t>
  </si>
  <si>
    <t>Gouldstone</t>
  </si>
  <si>
    <t>lgouldstone5h@time.com</t>
  </si>
  <si>
    <t>Karlyn</t>
  </si>
  <si>
    <t>Brimblecombe</t>
  </si>
  <si>
    <t>kbrimblecombe5i@bbb.org</t>
  </si>
  <si>
    <t>Lebond</t>
  </si>
  <si>
    <t>dlebond5j@google.com.hk</t>
  </si>
  <si>
    <t>Serena</t>
  </si>
  <si>
    <t>Avrasin</t>
  </si>
  <si>
    <t>savrasin5k@deliciousdays.com</t>
  </si>
  <si>
    <t>Yule</t>
  </si>
  <si>
    <t>Suffe</t>
  </si>
  <si>
    <t>ysuffe5l@sbwire.com</t>
  </si>
  <si>
    <t>Elspeth</t>
  </si>
  <si>
    <t>Goward</t>
  </si>
  <si>
    <t>egoward5m@mozilla.com</t>
  </si>
  <si>
    <t>Jerrylee</t>
  </si>
  <si>
    <t>Bramsen</t>
  </si>
  <si>
    <t>jbramsen5n@bloglines.com</t>
  </si>
  <si>
    <t>Kalvin</t>
  </si>
  <si>
    <t>Caley</t>
  </si>
  <si>
    <t>kcaley5o@goo.gl</t>
  </si>
  <si>
    <t>Nester</t>
  </si>
  <si>
    <t>Josskowitz</t>
  </si>
  <si>
    <t>njosskowitz5p@timesonline.co.uk</t>
  </si>
  <si>
    <t>Sybyl</t>
  </si>
  <si>
    <t>Daniel</t>
  </si>
  <si>
    <t>sdaniel5q@indiatimes.com</t>
  </si>
  <si>
    <t>Karel</t>
  </si>
  <si>
    <t>Porter</t>
  </si>
  <si>
    <t>kporter5r@sakura.ne.jp</t>
  </si>
  <si>
    <t>Alice</t>
  </si>
  <si>
    <t>Yacobsohn</t>
  </si>
  <si>
    <t>ayacobsohn5s@ezinearticles.com</t>
  </si>
  <si>
    <t>Rey</t>
  </si>
  <si>
    <t>Tamblyn</t>
  </si>
  <si>
    <t>rtamblyn5t@linkedin.com</t>
  </si>
  <si>
    <t>Robinet</t>
  </si>
  <si>
    <t>Norville</t>
  </si>
  <si>
    <t>rnorville5u@gov.uk</t>
  </si>
  <si>
    <t>Erinna</t>
  </si>
  <si>
    <t>Neville</t>
  </si>
  <si>
    <t>eneville5v@flickr.com</t>
  </si>
  <si>
    <t>Piper</t>
  </si>
  <si>
    <t>Pithcock</t>
  </si>
  <si>
    <t>ppithcock5w@npr.org</t>
  </si>
  <si>
    <t>Mendy</t>
  </si>
  <si>
    <t>Brilon</t>
  </si>
  <si>
    <t>mbrilon5x@youtube.com</t>
  </si>
  <si>
    <t>Broderic</t>
  </si>
  <si>
    <t>Ebbutt</t>
  </si>
  <si>
    <t>bebbutt5y@toplist.cz</t>
  </si>
  <si>
    <t>Isidor</t>
  </si>
  <si>
    <t>Carah</t>
  </si>
  <si>
    <t>icarah5z@posterous.com</t>
  </si>
  <si>
    <t>Edward</t>
  </si>
  <si>
    <t>Halesworth</t>
  </si>
  <si>
    <t>ehalesworth60@ted.com</t>
  </si>
  <si>
    <t>Melisa</t>
  </si>
  <si>
    <t>Coopey</t>
  </si>
  <si>
    <t>mcoopey61@usatoday.com</t>
  </si>
  <si>
    <t>Rickie</t>
  </si>
  <si>
    <t>Hebblethwaite</t>
  </si>
  <si>
    <t>rhebblethwaite62@tumblr.com</t>
  </si>
  <si>
    <t>Lombard</t>
  </si>
  <si>
    <t>Izakson</t>
  </si>
  <si>
    <t>lizakson63@shutterfly.com</t>
  </si>
  <si>
    <t>Noah</t>
  </si>
  <si>
    <t>Plose</t>
  </si>
  <si>
    <t>nplose64@pbs.org</t>
  </si>
  <si>
    <t>Currie</t>
  </si>
  <si>
    <t>Claypoole</t>
  </si>
  <si>
    <t>cclaypoole65@edublogs.org</t>
  </si>
  <si>
    <t>Evyn</t>
  </si>
  <si>
    <t>Hainey</t>
  </si>
  <si>
    <t>ehainey66@alexa.com</t>
  </si>
  <si>
    <t>Findley</t>
  </si>
  <si>
    <t>Carey</t>
  </si>
  <si>
    <t>fcarey67@creativecommons.org</t>
  </si>
  <si>
    <t>Paul</t>
  </si>
  <si>
    <t>Issacson</t>
  </si>
  <si>
    <t>pissacson68@scientificamerican.com</t>
  </si>
  <si>
    <t>Robbi</t>
  </si>
  <si>
    <t>Coulter</t>
  </si>
  <si>
    <t>rcoulter69@moonfruit.com</t>
  </si>
  <si>
    <t>Lauryn</t>
  </si>
  <si>
    <t>Batte</t>
  </si>
  <si>
    <t>lbatte6a@list-manage.com</t>
  </si>
  <si>
    <t>Channa</t>
  </si>
  <si>
    <t>Grace</t>
  </si>
  <si>
    <t>cgrace6b@google.com</t>
  </si>
  <si>
    <t>Dolph</t>
  </si>
  <si>
    <t>Buddock</t>
  </si>
  <si>
    <t>dbuddock6c@bloomberg.com</t>
  </si>
  <si>
    <t>Elissa</t>
  </si>
  <si>
    <t>Uridge</t>
  </si>
  <si>
    <t>euridge6d@studiopress.com</t>
  </si>
  <si>
    <t>Kala</t>
  </si>
  <si>
    <t>Beden</t>
  </si>
  <si>
    <t>kbeden6e@apple.com</t>
  </si>
  <si>
    <t>Tootsie</t>
  </si>
  <si>
    <t>Simmons</t>
  </si>
  <si>
    <t>tsimmons6f@people.com.cn</t>
  </si>
  <si>
    <t>Sandro</t>
  </si>
  <si>
    <t>Cotilard</t>
  </si>
  <si>
    <t>scotilard6g@narod.ru</t>
  </si>
  <si>
    <t>Reynard</t>
  </si>
  <si>
    <t>Merrigan</t>
  </si>
  <si>
    <t>rmerrigan6h@woothemes.com</t>
  </si>
  <si>
    <t>Pierce</t>
  </si>
  <si>
    <t>Firebrace</t>
  </si>
  <si>
    <t>pfirebrace6i@ameblo.jp</t>
  </si>
  <si>
    <t>Garth</t>
  </si>
  <si>
    <t>Francke</t>
  </si>
  <si>
    <t>gfrancke6j@baidu.com</t>
  </si>
  <si>
    <t>Wynne</t>
  </si>
  <si>
    <t>Eagers</t>
  </si>
  <si>
    <t>weagers6k@webnode.com</t>
  </si>
  <si>
    <t>Joane</t>
  </si>
  <si>
    <t>Lanfer</t>
  </si>
  <si>
    <t>jlanfer6l@nyu.edu</t>
  </si>
  <si>
    <t>Job</t>
  </si>
  <si>
    <t>Quakley</t>
  </si>
  <si>
    <t>jquakley6m@hatena.ne.jp</t>
  </si>
  <si>
    <t>Raven</t>
  </si>
  <si>
    <t>Setter</t>
  </si>
  <si>
    <t>rsetter6n@omniture.com</t>
  </si>
  <si>
    <t>Durant</t>
  </si>
  <si>
    <t>Rosenfarb</t>
  </si>
  <si>
    <t>drosenfarb6o@bbb.org</t>
  </si>
  <si>
    <t>Grange</t>
  </si>
  <si>
    <t>Needham</t>
  </si>
  <si>
    <t>gneedham6p@ehow.com</t>
  </si>
  <si>
    <t>Edita</t>
  </si>
  <si>
    <t>Wigelsworth</t>
  </si>
  <si>
    <t>ewigelsworth6q@cbc.ca</t>
  </si>
  <si>
    <t>Tess</t>
  </si>
  <si>
    <t>Okenfold</t>
  </si>
  <si>
    <t>tokenfold6r@acquirethisname.com</t>
  </si>
  <si>
    <t>Vassily</t>
  </si>
  <si>
    <t>Kleinstub</t>
  </si>
  <si>
    <t>vkleinstub6s@stumbleupon.com</t>
  </si>
  <si>
    <t>Ban</t>
  </si>
  <si>
    <t>Bennion</t>
  </si>
  <si>
    <t>bbennion6t@nationalgeographic.com</t>
  </si>
  <si>
    <t>Micheil</t>
  </si>
  <si>
    <t>Hallgath</t>
  </si>
  <si>
    <t>mhallgath6u@etsy.com</t>
  </si>
  <si>
    <t>Danny</t>
  </si>
  <si>
    <t>McFarlane</t>
  </si>
  <si>
    <t>dmcfarlane6v@comsenz.com</t>
  </si>
  <si>
    <t>Jemmie</t>
  </si>
  <si>
    <t>Arnoldi</t>
  </si>
  <si>
    <t>jarnoldi6w@si.edu</t>
  </si>
  <si>
    <t>Hazel</t>
  </si>
  <si>
    <t>Waddell</t>
  </si>
  <si>
    <t>hwaddell6x@cloudflare.com</t>
  </si>
  <si>
    <t>Crawford</t>
  </si>
  <si>
    <t>Lygoe</t>
  </si>
  <si>
    <t>clygoe6y@yellowbook.com</t>
  </si>
  <si>
    <t>Barret</t>
  </si>
  <si>
    <t>Burd</t>
  </si>
  <si>
    <t>bburd6z@indiegogo.com</t>
  </si>
  <si>
    <t>Ugo</t>
  </si>
  <si>
    <t>Rubinchik</t>
  </si>
  <si>
    <t>urubinchik70@stumbleupon.com</t>
  </si>
  <si>
    <t>Cristy</t>
  </si>
  <si>
    <t>Heatley</t>
  </si>
  <si>
    <t>cheatley71@baidu.com</t>
  </si>
  <si>
    <t>Phillipp</t>
  </si>
  <si>
    <t>Claydon</t>
  </si>
  <si>
    <t>pclaydon72@webnode.com</t>
  </si>
  <si>
    <t>Rollins</t>
  </si>
  <si>
    <t>Manueli</t>
  </si>
  <si>
    <t>rmanueli73@ezinearticles.com</t>
  </si>
  <si>
    <t>Bert</t>
  </si>
  <si>
    <t>Cleghorn</t>
  </si>
  <si>
    <t>bcleghorn74@desdev.cn</t>
  </si>
  <si>
    <t>Gaston</t>
  </si>
  <si>
    <t>Windibank</t>
  </si>
  <si>
    <t>gwindibank75@hp.com</t>
  </si>
  <si>
    <t>Tannie</t>
  </si>
  <si>
    <t>Sleit</t>
  </si>
  <si>
    <t>tsleit76@slashdot.org</t>
  </si>
  <si>
    <t>McGennis</t>
  </si>
  <si>
    <t>imcgennis77@edublogs.org</t>
  </si>
  <si>
    <t>Carleton</t>
  </si>
  <si>
    <t>Stebbings</t>
  </si>
  <si>
    <t>cstebbings78@loc.gov</t>
  </si>
  <si>
    <t>Katheryn</t>
  </si>
  <si>
    <t>Smithson</t>
  </si>
  <si>
    <t>ksmithson79@163.com</t>
  </si>
  <si>
    <t>Andromache</t>
  </si>
  <si>
    <t>Clashe</t>
  </si>
  <si>
    <t>aclashe7a@unicef.org</t>
  </si>
  <si>
    <t>Sampson</t>
  </si>
  <si>
    <t>Prewer</t>
  </si>
  <si>
    <t>sprewer7b@paginegialle.it</t>
  </si>
  <si>
    <t>Englebert</t>
  </si>
  <si>
    <t>Shenton</t>
  </si>
  <si>
    <t>eshenton7c@yahoo.co.jp</t>
  </si>
  <si>
    <t>Sabrina</t>
  </si>
  <si>
    <t>Iaduccelli</t>
  </si>
  <si>
    <t>siaduccelli7d@berkeley.edu</t>
  </si>
  <si>
    <t>Mufinella</t>
  </si>
  <si>
    <t>Darrington</t>
  </si>
  <si>
    <t>mdarrington7e@symantec.com</t>
  </si>
  <si>
    <t>Gillan</t>
  </si>
  <si>
    <t>Gitthouse</t>
  </si>
  <si>
    <t>ggitthouse7f@fc2.com</t>
  </si>
  <si>
    <t>Magnum</t>
  </si>
  <si>
    <t>Arnall</t>
  </si>
  <si>
    <t>marnall7g@quantcast.com</t>
  </si>
  <si>
    <t>Fredek</t>
  </si>
  <si>
    <t>MacCoughan</t>
  </si>
  <si>
    <t>fmaccoughan7h@un.org</t>
  </si>
  <si>
    <t>Husain</t>
  </si>
  <si>
    <t>O' Hogan</t>
  </si>
  <si>
    <t>hohogan7i@php.net</t>
  </si>
  <si>
    <t>Harlin</t>
  </si>
  <si>
    <t>Danbye</t>
  </si>
  <si>
    <t>hdanbye7j@dailymotion.com</t>
  </si>
  <si>
    <t>Gay</t>
  </si>
  <si>
    <t>Cassels</t>
  </si>
  <si>
    <t>gcassels7k@wikia.com</t>
  </si>
  <si>
    <t>Brenda</t>
  </si>
  <si>
    <t>Pinock</t>
  </si>
  <si>
    <t>bpinock7l@lycos.com</t>
  </si>
  <si>
    <t>Twydell</t>
  </si>
  <si>
    <t>mtwydell7m@cafepress.com</t>
  </si>
  <si>
    <t>Wallis</t>
  </si>
  <si>
    <t>Suero</t>
  </si>
  <si>
    <t>wsuero7n@tiny.cc</t>
  </si>
  <si>
    <t>Hatty</t>
  </si>
  <si>
    <t>Noke</t>
  </si>
  <si>
    <t>hnoke7o@msn.com</t>
  </si>
  <si>
    <t>Castanho</t>
  </si>
  <si>
    <t>acastanho7p@shinystat.com</t>
  </si>
  <si>
    <t>Kamillah</t>
  </si>
  <si>
    <t>Arr</t>
  </si>
  <si>
    <t>karr7q@ocn.ne.jp</t>
  </si>
  <si>
    <t>Rhoda</t>
  </si>
  <si>
    <t>Lethley</t>
  </si>
  <si>
    <t>rlethley7r@prweb.com</t>
  </si>
  <si>
    <t>Bobinette</t>
  </si>
  <si>
    <t>Fonteyne</t>
  </si>
  <si>
    <t>bfonteyne7s@tumblr.com</t>
  </si>
  <si>
    <t>Konstantin</t>
  </si>
  <si>
    <t>Tomalin</t>
  </si>
  <si>
    <t>ktomalin7t@xrea.com</t>
  </si>
  <si>
    <t>Nanon</t>
  </si>
  <si>
    <t>Nealon</t>
  </si>
  <si>
    <t>nnealon7u@ca.gov</t>
  </si>
  <si>
    <t>Loretta</t>
  </si>
  <si>
    <t>Dufore</t>
  </si>
  <si>
    <t>ldufore7v@whitehouse.gov</t>
  </si>
  <si>
    <t>Caryl</t>
  </si>
  <si>
    <t>Heigl</t>
  </si>
  <si>
    <t>cheigl7w@bigcartel.com</t>
  </si>
  <si>
    <t>Cazzie</t>
  </si>
  <si>
    <t>Ghilks</t>
  </si>
  <si>
    <t>cghilks7x@tmall.com</t>
  </si>
  <si>
    <t>Alina</t>
  </si>
  <si>
    <t>Hoodless</t>
  </si>
  <si>
    <t>ahoodless7y@ucla.edu</t>
  </si>
  <si>
    <t>Titus</t>
  </si>
  <si>
    <t>Blowers</t>
  </si>
  <si>
    <t>tblowers7z@de.vu</t>
  </si>
  <si>
    <t>Faith</t>
  </si>
  <si>
    <t>Micheau</t>
  </si>
  <si>
    <t>fmicheau80@desdev.cn</t>
  </si>
  <si>
    <t>Byatt</t>
  </si>
  <si>
    <t>lbyatt81@instagram.com</t>
  </si>
  <si>
    <t>Hendrick</t>
  </si>
  <si>
    <t>Lamas</t>
  </si>
  <si>
    <t>hlamas82@usa.gov</t>
  </si>
  <si>
    <t>Karlen</t>
  </si>
  <si>
    <t>Wheatcroft</t>
  </si>
  <si>
    <t>kwheatcroft83@drupal.org</t>
  </si>
  <si>
    <t>Emlynne</t>
  </si>
  <si>
    <t>Busen</t>
  </si>
  <si>
    <t>ebusen84@whitehouse.gov</t>
  </si>
  <si>
    <t>Salli</t>
  </si>
  <si>
    <t>Cookney</t>
  </si>
  <si>
    <t>scookney85@opensource.org</t>
  </si>
  <si>
    <t>Katerina</t>
  </si>
  <si>
    <t>kdudderidge86@discuz.net</t>
  </si>
  <si>
    <t>Tedra</t>
  </si>
  <si>
    <t>Adrian</t>
  </si>
  <si>
    <t>tadrian87@xing.com</t>
  </si>
  <si>
    <t>Janette</t>
  </si>
  <si>
    <t>Cran</t>
  </si>
  <si>
    <t>jcran88@devhub.com</t>
  </si>
  <si>
    <t>Elva</t>
  </si>
  <si>
    <t>Simmig</t>
  </si>
  <si>
    <t>esimmig89@nifty.com</t>
  </si>
  <si>
    <t>Tiffy</t>
  </si>
  <si>
    <t>Batcock</t>
  </si>
  <si>
    <t>tbatcock8a@mlb.com</t>
  </si>
  <si>
    <t>Nalani</t>
  </si>
  <si>
    <t>Goublier</t>
  </si>
  <si>
    <t>ngoublier8b@phpbb.com</t>
  </si>
  <si>
    <t>Ansell</t>
  </si>
  <si>
    <t>Conkling</t>
  </si>
  <si>
    <t>aconkling8c@apple.com</t>
  </si>
  <si>
    <t>Astra</t>
  </si>
  <si>
    <t>Melledy</t>
  </si>
  <si>
    <t>amelledy8d@moonfruit.com</t>
  </si>
  <si>
    <t>Rozalin</t>
  </si>
  <si>
    <t>Thornber</t>
  </si>
  <si>
    <t>rthornber8e@japanpost.jp</t>
  </si>
  <si>
    <t>Ema</t>
  </si>
  <si>
    <t>Creebo</t>
  </si>
  <si>
    <t>ecreebo8f@google.com.br</t>
  </si>
  <si>
    <t>Karim</t>
  </si>
  <si>
    <t>de Aguirre</t>
  </si>
  <si>
    <t>kdeaguirre8g@example.com</t>
  </si>
  <si>
    <t>Teena</t>
  </si>
  <si>
    <t>McShirie</t>
  </si>
  <si>
    <t>tmcshirie8h@pen.io</t>
  </si>
  <si>
    <t>Jillana</t>
  </si>
  <si>
    <t>Bonsale</t>
  </si>
  <si>
    <t>jbonsale8i@slideshare.net</t>
  </si>
  <si>
    <t>Lilli</t>
  </si>
  <si>
    <t>Lembke</t>
  </si>
  <si>
    <t>llembke8j@va.gov</t>
  </si>
  <si>
    <t>Coralie</t>
  </si>
  <si>
    <t>Boatright</t>
  </si>
  <si>
    <t>cboatright8k@odnoklassniki.ru</t>
  </si>
  <si>
    <t>Jeniffer</t>
  </si>
  <si>
    <t>Franzini</t>
  </si>
  <si>
    <t>jfranzini8l@yelp.com</t>
  </si>
  <si>
    <t>Barnabe</t>
  </si>
  <si>
    <t>Kytter</t>
  </si>
  <si>
    <t>bkytter8m@webnode.com</t>
  </si>
  <si>
    <t>Lorene</t>
  </si>
  <si>
    <t>Eglington</t>
  </si>
  <si>
    <t>leglington8n@xinhuanet.com</t>
  </si>
  <si>
    <t>Roman</t>
  </si>
  <si>
    <t>Tenby</t>
  </si>
  <si>
    <t>rtenby8o@smh.com.au</t>
  </si>
  <si>
    <t>Ekaterina</t>
  </si>
  <si>
    <t>Culpin</t>
  </si>
  <si>
    <t>eculpin8p@zdnet.com</t>
  </si>
  <si>
    <t>Babette</t>
  </si>
  <si>
    <t>Spurge</t>
  </si>
  <si>
    <t>bspurge8q@typepad.com</t>
  </si>
  <si>
    <t>Antonius</t>
  </si>
  <si>
    <t>Comolli</t>
  </si>
  <si>
    <t>acomolli8r@de.vu</t>
  </si>
  <si>
    <t>Davis</t>
  </si>
  <si>
    <t>Kos</t>
  </si>
  <si>
    <t>dkos8s@tiny.cc</t>
  </si>
  <si>
    <t>Skipp</t>
  </si>
  <si>
    <t>Latliff</t>
  </si>
  <si>
    <t>slatliff8t@va.gov</t>
  </si>
  <si>
    <t>Ab</t>
  </si>
  <si>
    <t>Underwood</t>
  </si>
  <si>
    <t>aunderwood8u@ask.com</t>
  </si>
  <si>
    <t>Brandice</t>
  </si>
  <si>
    <t>Fenna</t>
  </si>
  <si>
    <t>bfenna8v@squidoo.com</t>
  </si>
  <si>
    <t>Giorgio</t>
  </si>
  <si>
    <t>Hansemann</t>
  </si>
  <si>
    <t>ghansemann8w@weibo.com</t>
  </si>
  <si>
    <t>Hamid</t>
  </si>
  <si>
    <t>Delieu</t>
  </si>
  <si>
    <t>hdelieu8x@dmoz.org</t>
  </si>
  <si>
    <t>Bobby</t>
  </si>
  <si>
    <t>Seear</t>
  </si>
  <si>
    <t>bseear8y@buzzfeed.com</t>
  </si>
  <si>
    <t>Frances</t>
  </si>
  <si>
    <t>Lathwood</t>
  </si>
  <si>
    <t>flathwood8z@themeforest.net</t>
  </si>
  <si>
    <t>Brianne</t>
  </si>
  <si>
    <t>Helsby</t>
  </si>
  <si>
    <t>bhelsby90@google.com</t>
  </si>
  <si>
    <t>Arlyne</t>
  </si>
  <si>
    <t>Brailey</t>
  </si>
  <si>
    <t>abrailey91@dropbox.com</t>
  </si>
  <si>
    <t>Sibley</t>
  </si>
  <si>
    <t>Corre</t>
  </si>
  <si>
    <t>scorre92@flavors.me</t>
  </si>
  <si>
    <t>Wolf</t>
  </si>
  <si>
    <t>Fillary</t>
  </si>
  <si>
    <t>wfillary93@aboutads.info</t>
  </si>
  <si>
    <t>Demott</t>
  </si>
  <si>
    <t>MacGuffie</t>
  </si>
  <si>
    <t>dmacguffie94@columbia.edu</t>
  </si>
  <si>
    <t>Chalmers</t>
  </si>
  <si>
    <t>Rigmond</t>
  </si>
  <si>
    <t>crigmond95@cmu.edu</t>
  </si>
  <si>
    <t>Asher</t>
  </si>
  <si>
    <t>Adolfsen</t>
  </si>
  <si>
    <t>aadolfsen96@wisc.edu</t>
  </si>
  <si>
    <t>Lammond</t>
  </si>
  <si>
    <t>Willmett</t>
  </si>
  <si>
    <t>lwillmett97@tripod.com</t>
  </si>
  <si>
    <t>Em</t>
  </si>
  <si>
    <t>Drowsfield</t>
  </si>
  <si>
    <t>edrowsfield98@theatlantic.com</t>
  </si>
  <si>
    <t>Huey</t>
  </si>
  <si>
    <t>Cowling</t>
  </si>
  <si>
    <t>hcowling99@tumblr.com</t>
  </si>
  <si>
    <t>Colleen</t>
  </si>
  <si>
    <t>Rodenburg</t>
  </si>
  <si>
    <t>crodenburg9a@disqus.com</t>
  </si>
  <si>
    <t>Erastus</t>
  </si>
  <si>
    <t>Cohalan</t>
  </si>
  <si>
    <t>ecohalan9b@exblog.jp</t>
  </si>
  <si>
    <t>Ilario</t>
  </si>
  <si>
    <t>Treswell</t>
  </si>
  <si>
    <t>itreswell9c@mapy.cz</t>
  </si>
  <si>
    <t>Gaye</t>
  </si>
  <si>
    <t>Hazard</t>
  </si>
  <si>
    <t>ghazard9d@jimdo.com</t>
  </si>
  <si>
    <t>Dallon</t>
  </si>
  <si>
    <t>Clubley</t>
  </si>
  <si>
    <t>dclubley9e@phoca.cz</t>
  </si>
  <si>
    <t>Burt</t>
  </si>
  <si>
    <t>Izzatt</t>
  </si>
  <si>
    <t>bizzatt9f@wired.com</t>
  </si>
  <si>
    <t>Emmeline</t>
  </si>
  <si>
    <t>Fulcher</t>
  </si>
  <si>
    <t>efulcher9g@wikipedia.org</t>
  </si>
  <si>
    <t>Melita</t>
  </si>
  <si>
    <t>Skittrall</t>
  </si>
  <si>
    <t>mskittrall9h@economist.com</t>
  </si>
  <si>
    <t>Rebekkah</t>
  </si>
  <si>
    <t>Cornell</t>
  </si>
  <si>
    <t>rcornell9i@bing.com</t>
  </si>
  <si>
    <t>Rafi</t>
  </si>
  <si>
    <t>Krochmann</t>
  </si>
  <si>
    <t>rkrochmann9j@ebay.co.uk</t>
  </si>
  <si>
    <t>Zenia</t>
  </si>
  <si>
    <t>Pollastro</t>
  </si>
  <si>
    <t>zpollastro9k@weebly.com</t>
  </si>
  <si>
    <t>Boone</t>
  </si>
  <si>
    <t>Heistermann</t>
  </si>
  <si>
    <t>bheistermann9l@berkeley.edu</t>
  </si>
  <si>
    <t>Charissa</t>
  </si>
  <si>
    <t>Lodemann</t>
  </si>
  <si>
    <t>clodemann9m@washington.edu</t>
  </si>
  <si>
    <t>Wynnie</t>
  </si>
  <si>
    <t>Follit</t>
  </si>
  <si>
    <t>wfollit9n@cafepress.com</t>
  </si>
  <si>
    <t>Breena</t>
  </si>
  <si>
    <t>Pellissier</t>
  </si>
  <si>
    <t>bpellissier9o@whitehouse.gov</t>
  </si>
  <si>
    <t>Gray</t>
  </si>
  <si>
    <t>Pryde</t>
  </si>
  <si>
    <t>gpryde9p@is.gd</t>
  </si>
  <si>
    <t>Aila</t>
  </si>
  <si>
    <t>Picknett</t>
  </si>
  <si>
    <t>apicknett9q@businesswire.com</t>
  </si>
  <si>
    <t>Raffaello</t>
  </si>
  <si>
    <t>Maginot</t>
  </si>
  <si>
    <t>rmaginot9r@wordpress.com</t>
  </si>
  <si>
    <t>Riva</t>
  </si>
  <si>
    <t>Tinman</t>
  </si>
  <si>
    <t>rtinman9s@ycombinator.com</t>
  </si>
  <si>
    <t>Joana</t>
  </si>
  <si>
    <t>Hogbourne</t>
  </si>
  <si>
    <t>jhogbourne9t@123-reg.co.uk</t>
  </si>
  <si>
    <t>Shoshana</t>
  </si>
  <si>
    <t>McDade</t>
  </si>
  <si>
    <t>smcdade9u@netscape.com</t>
  </si>
  <si>
    <t>Dewhurst</t>
  </si>
  <si>
    <t>cdewhurst9v@tripadvisor.com</t>
  </si>
  <si>
    <t>Patric</t>
  </si>
  <si>
    <t>Liepmann</t>
  </si>
  <si>
    <t>pliepmann9w@smh.com.au</t>
  </si>
  <si>
    <t>Tarrah</t>
  </si>
  <si>
    <t>Smalles</t>
  </si>
  <si>
    <t>tsmalles9x@360.cn</t>
  </si>
  <si>
    <t>Angelita</t>
  </si>
  <si>
    <t>Arbor</t>
  </si>
  <si>
    <t>aarbor9y@paginegialle.it</t>
  </si>
  <si>
    <t>Emeline</t>
  </si>
  <si>
    <t>Eardley</t>
  </si>
  <si>
    <t>eeardley9z@alibaba.com</t>
  </si>
  <si>
    <t>Kiele</t>
  </si>
  <si>
    <t>Sainsbury</t>
  </si>
  <si>
    <t>ksainsburya0@nih.gov</t>
  </si>
  <si>
    <t>Antrack</t>
  </si>
  <si>
    <t>pantracka1@usgs.gov</t>
  </si>
  <si>
    <t>Neille</t>
  </si>
  <si>
    <t>Truelock</t>
  </si>
  <si>
    <t>ntruelocka2@bluehost.com</t>
  </si>
  <si>
    <t>Gualterio</t>
  </si>
  <si>
    <t>Tippell</t>
  </si>
  <si>
    <t>gtippella3@state.tx.us</t>
  </si>
  <si>
    <t>Riccardo</t>
  </si>
  <si>
    <t>Diben</t>
  </si>
  <si>
    <t>rdibena4@sohu.com</t>
  </si>
  <si>
    <t>Zola</t>
  </si>
  <si>
    <t>Trattles</t>
  </si>
  <si>
    <t>ztrattlesa5@addtoany.com</t>
  </si>
  <si>
    <t>Dorita</t>
  </si>
  <si>
    <t>Anyon</t>
  </si>
  <si>
    <t>danyona6@nytimes.com</t>
  </si>
  <si>
    <t>Franklyn</t>
  </si>
  <si>
    <t>Sykora</t>
  </si>
  <si>
    <t>fsykoraa7@sciencedaily.com</t>
  </si>
  <si>
    <t>Susannah</t>
  </si>
  <si>
    <t>Comsty</t>
  </si>
  <si>
    <t>scomstya8@businessinsider.com</t>
  </si>
  <si>
    <t>Spense</t>
  </si>
  <si>
    <t>Tomes</t>
  </si>
  <si>
    <t>stomesa9@posterous.com</t>
  </si>
  <si>
    <t>Beret</t>
  </si>
  <si>
    <t>Blazi</t>
  </si>
  <si>
    <t>bblaziaa@oakley.com</t>
  </si>
  <si>
    <t>Devora</t>
  </si>
  <si>
    <t>Robert</t>
  </si>
  <si>
    <t>drobertab@eventbrite.com</t>
  </si>
  <si>
    <t>Almire</t>
  </si>
  <si>
    <t>Clementet</t>
  </si>
  <si>
    <t>aclementetac@pen.io</t>
  </si>
  <si>
    <t>Leigh</t>
  </si>
  <si>
    <t>Ingliss</t>
  </si>
  <si>
    <t>linglissad@bluehost.com</t>
  </si>
  <si>
    <t>Elton</t>
  </si>
  <si>
    <t>Ewert</t>
  </si>
  <si>
    <t>eewertae@usda.gov</t>
  </si>
  <si>
    <t>Kearney</t>
  </si>
  <si>
    <t>Crace</t>
  </si>
  <si>
    <t>kcraceaf@deliciousdays.com</t>
  </si>
  <si>
    <t>Fonz</t>
  </si>
  <si>
    <t>Wolfarth</t>
  </si>
  <si>
    <t>fwolfarthag@patch.com</t>
  </si>
  <si>
    <t>Tiffani</t>
  </si>
  <si>
    <t>Ludman</t>
  </si>
  <si>
    <t>tludmanah@businessweek.com</t>
  </si>
  <si>
    <t>Kipper</t>
  </si>
  <si>
    <t>Muselli</t>
  </si>
  <si>
    <t>kmuselliai@baidu.com</t>
  </si>
  <si>
    <t>Giusto</t>
  </si>
  <si>
    <t>Hardistry</t>
  </si>
  <si>
    <t>ghardistryaj@sitemeter.com</t>
  </si>
  <si>
    <t>Nero</t>
  </si>
  <si>
    <t>Blackwood</t>
  </si>
  <si>
    <t>nblackwoodak@instagram.com</t>
  </si>
  <si>
    <t>Any</t>
  </si>
  <si>
    <t>Caldero</t>
  </si>
  <si>
    <t>acalderoal@oracle.com</t>
  </si>
  <si>
    <t>Elaina</t>
  </si>
  <si>
    <t>Fleming</t>
  </si>
  <si>
    <t>eflemingam@wikia.com</t>
  </si>
  <si>
    <t>Shotter</t>
  </si>
  <si>
    <t>ishotteran@microsoft.com</t>
  </si>
  <si>
    <t>Beilul</t>
  </si>
  <si>
    <t>Knapp</t>
  </si>
  <si>
    <t>bknappao@accuweather.com</t>
  </si>
  <si>
    <t>Budd</t>
  </si>
  <si>
    <t>Branca</t>
  </si>
  <si>
    <t>bbrancaap@hp.com</t>
  </si>
  <si>
    <t>Cristie</t>
  </si>
  <si>
    <t>Cosley</t>
  </si>
  <si>
    <t>ccosleyaq@census.gov</t>
  </si>
  <si>
    <t>Antonie</t>
  </si>
  <si>
    <t>Birtwhistle</t>
  </si>
  <si>
    <t>abirtwhistlear@hhs.gov</t>
  </si>
  <si>
    <t>Cassondra</t>
  </si>
  <si>
    <t>Bryan</t>
  </si>
  <si>
    <t>cbryanas@google.co.jp</t>
  </si>
  <si>
    <t>Crissy</t>
  </si>
  <si>
    <t>Brookzie</t>
  </si>
  <si>
    <t>cbrookzieat@yelp.com</t>
  </si>
  <si>
    <t>Bogart</t>
  </si>
  <si>
    <t>Varndell</t>
  </si>
  <si>
    <t>bvarndellau@csmonitor.com</t>
  </si>
  <si>
    <t>Minnie</t>
  </si>
  <si>
    <t>Shelper</t>
  </si>
  <si>
    <t>mshelperav@zdnet.com</t>
  </si>
  <si>
    <t>Vidovik</t>
  </si>
  <si>
    <t>Simkovich</t>
  </si>
  <si>
    <t>vsimkovichaw@gmpg.org</t>
  </si>
  <si>
    <t>Falito</t>
  </si>
  <si>
    <t>Tappin</t>
  </si>
  <si>
    <t>ftappinax@forbes.com</t>
  </si>
  <si>
    <t>Koressa</t>
  </si>
  <si>
    <t>Frediani</t>
  </si>
  <si>
    <t>kfredianiay@yellowpages.com</t>
  </si>
  <si>
    <t>Lucian</t>
  </si>
  <si>
    <t>Danilevich</t>
  </si>
  <si>
    <t>ldanilevichaz@1und1.de</t>
  </si>
  <si>
    <t>Christy</t>
  </si>
  <si>
    <t>Troke</t>
  </si>
  <si>
    <t>ctrokeb0@uol.com.br</t>
  </si>
  <si>
    <t>Diann</t>
  </si>
  <si>
    <t>Graith</t>
  </si>
  <si>
    <t>dgraithb1@bizjournals.com</t>
  </si>
  <si>
    <t>Erwin</t>
  </si>
  <si>
    <t>Gwyer</t>
  </si>
  <si>
    <t>egwyerb2@mozilla.org</t>
  </si>
  <si>
    <t>Conrad</t>
  </si>
  <si>
    <t>Irving</t>
  </si>
  <si>
    <t>cirvingb3@pen.io</t>
  </si>
  <si>
    <t>Charita</t>
  </si>
  <si>
    <t>Danihelka</t>
  </si>
  <si>
    <t>cdanihelkab4@a8.net</t>
  </si>
  <si>
    <t>Kippy</t>
  </si>
  <si>
    <t>Lambird</t>
  </si>
  <si>
    <t>klambirdb5@springer.com</t>
  </si>
  <si>
    <t>Ray</t>
  </si>
  <si>
    <t>Dorrity</t>
  </si>
  <si>
    <t>rdorrityb6@salon.com</t>
  </si>
  <si>
    <t>Moe</t>
  </si>
  <si>
    <t>Robathon</t>
  </si>
  <si>
    <t>mrobathonb7@umn.edu</t>
  </si>
  <si>
    <t>Hastings</t>
  </si>
  <si>
    <t>Olohan</t>
  </si>
  <si>
    <t>holohanb8@mozilla.com</t>
  </si>
  <si>
    <t>Saunderson</t>
  </si>
  <si>
    <t>Padell</t>
  </si>
  <si>
    <t>spadellb9@globo.com</t>
  </si>
  <si>
    <t>Gonzales</t>
  </si>
  <si>
    <t>Tomasello</t>
  </si>
  <si>
    <t>gtomaselloba@51.la</t>
  </si>
  <si>
    <t>Berny</t>
  </si>
  <si>
    <t>Gallatly</t>
  </si>
  <si>
    <t>bgallatlybb@china.com.cn</t>
  </si>
  <si>
    <t>Maye</t>
  </si>
  <si>
    <t>Dafter</t>
  </si>
  <si>
    <t>mdafterbc@who.int</t>
  </si>
  <si>
    <t>Chiquia</t>
  </si>
  <si>
    <t>Todhunter</t>
  </si>
  <si>
    <t>ctodhunterbd@reverbnation.com</t>
  </si>
  <si>
    <t>Ainslee</t>
  </si>
  <si>
    <t>Doherty</t>
  </si>
  <si>
    <t>adohertybe@msu.edu</t>
  </si>
  <si>
    <t>Husein</t>
  </si>
  <si>
    <t>Durtnall</t>
  </si>
  <si>
    <t>hdurtnallbf@zimbio.com</t>
  </si>
  <si>
    <t>Stanfield</t>
  </si>
  <si>
    <t>Espinoza</t>
  </si>
  <si>
    <t>sespinozabg@npr.org</t>
  </si>
  <si>
    <t>Pateman</t>
  </si>
  <si>
    <t>epatemanbh@acquirethisname.com</t>
  </si>
  <si>
    <t>Mandi</t>
  </si>
  <si>
    <t>Moles</t>
  </si>
  <si>
    <t>mmolesbi@de.vu</t>
  </si>
  <si>
    <t>Giselle</t>
  </si>
  <si>
    <t>Emby</t>
  </si>
  <si>
    <t>gembybj@abc.net.au</t>
  </si>
  <si>
    <t>Nicolais</t>
  </si>
  <si>
    <t>Clardge</t>
  </si>
  <si>
    <t>nclardgebk@uiuc.edu</t>
  </si>
  <si>
    <t>Wheeler</t>
  </si>
  <si>
    <t>Glide</t>
  </si>
  <si>
    <t>wglidebl@mail.ru</t>
  </si>
  <si>
    <t>Lorelei</t>
  </si>
  <si>
    <t>Brotherhed</t>
  </si>
  <si>
    <t>lbrotherhedbm@ebay.com</t>
  </si>
  <si>
    <t>Randa</t>
  </si>
  <si>
    <t>Caffrey</t>
  </si>
  <si>
    <t>rcaffreybn@infoseek.co.jp</t>
  </si>
  <si>
    <t>Kit</t>
  </si>
  <si>
    <t>Oolahan</t>
  </si>
  <si>
    <t>koolahanbo@photobucket.com</t>
  </si>
  <si>
    <t>Willi</t>
  </si>
  <si>
    <t>Sanson</t>
  </si>
  <si>
    <t>wsansonbp@cnet.com</t>
  </si>
  <si>
    <t>Reynold</t>
  </si>
  <si>
    <t>Yakutin</t>
  </si>
  <si>
    <t>ryakutinbq@auda.org.au</t>
  </si>
  <si>
    <t>Eudora</t>
  </si>
  <si>
    <t>Shakspeare</t>
  </si>
  <si>
    <t>eshakspearebr@sogou.com</t>
  </si>
  <si>
    <t>Ilka</t>
  </si>
  <si>
    <t>Klossek</t>
  </si>
  <si>
    <t>iklossekbs@google.com</t>
  </si>
  <si>
    <t>Auberon</t>
  </si>
  <si>
    <t>Tremain</t>
  </si>
  <si>
    <t>atremainbt@dot.gov</t>
  </si>
  <si>
    <t>Cinnamon</t>
  </si>
  <si>
    <t>Rhelton</t>
  </si>
  <si>
    <t>crheltonbu@acquirethisname.com</t>
  </si>
  <si>
    <t>Derick</t>
  </si>
  <si>
    <t>Dalliston</t>
  </si>
  <si>
    <t>ddallistonbv@lulu.com</t>
  </si>
  <si>
    <t>Sonny</t>
  </si>
  <si>
    <t>Vido</t>
  </si>
  <si>
    <t>svidobw@salon.com</t>
  </si>
  <si>
    <t>Danella</t>
  </si>
  <si>
    <t>Gribbon</t>
  </si>
  <si>
    <t>dgribbonbx@youku.com</t>
  </si>
  <si>
    <t>Lester</t>
  </si>
  <si>
    <t>Domenicone</t>
  </si>
  <si>
    <t>ldomeniconeby@ibm.com</t>
  </si>
  <si>
    <t>Bondon</t>
  </si>
  <si>
    <t>O'Spillane</t>
  </si>
  <si>
    <t>bospillanebz@hubpages.com</t>
  </si>
  <si>
    <t>Zonda</t>
  </si>
  <si>
    <t>Pach</t>
  </si>
  <si>
    <t>zpachc0@spotify.com</t>
  </si>
  <si>
    <t>Valeda</t>
  </si>
  <si>
    <t>Mc Gaughey</t>
  </si>
  <si>
    <t>vmcgaugheyc1@businessweek.com</t>
  </si>
  <si>
    <t>Penn</t>
  </si>
  <si>
    <t>Crain</t>
  </si>
  <si>
    <t>pcrainc2@google.ru</t>
  </si>
  <si>
    <t>Robby</t>
  </si>
  <si>
    <t>Harry</t>
  </si>
  <si>
    <t>rharryc3@netscape.com</t>
  </si>
  <si>
    <t>Roseanne</t>
  </si>
  <si>
    <t>Heinecke</t>
  </si>
  <si>
    <t>rheineckec4@si.edu</t>
  </si>
  <si>
    <t>Grete</t>
  </si>
  <si>
    <t>Dumphy</t>
  </si>
  <si>
    <t>gdumphyc5@shop-pro.jp</t>
  </si>
  <si>
    <t>Cris</t>
  </si>
  <si>
    <t>Shwenn</t>
  </si>
  <si>
    <t>cshwennc6@kickstarter.com</t>
  </si>
  <si>
    <t>Raul</t>
  </si>
  <si>
    <t>Speenden</t>
  </si>
  <si>
    <t>rspeendenc7@over-blog.com</t>
  </si>
  <si>
    <t>Marley</t>
  </si>
  <si>
    <t>Knottley</t>
  </si>
  <si>
    <t>mknottleyc8@disqus.com</t>
  </si>
  <si>
    <t>Marge</t>
  </si>
  <si>
    <t>Dun</t>
  </si>
  <si>
    <t>mdunc9@friendfeed.com</t>
  </si>
  <si>
    <t>Madeleine</t>
  </si>
  <si>
    <t>Farnworth</t>
  </si>
  <si>
    <t>mfarnworthca@hc360.com</t>
  </si>
  <si>
    <t>Cacilie</t>
  </si>
  <si>
    <t>Dabbs</t>
  </si>
  <si>
    <t>cdabbscb@blogtalkradio.com</t>
  </si>
  <si>
    <t>Siouxie</t>
  </si>
  <si>
    <t>Bachura</t>
  </si>
  <si>
    <t>sbachuracc@statcounter.com</t>
  </si>
  <si>
    <t>Lenette</t>
  </si>
  <si>
    <t>Arlow</t>
  </si>
  <si>
    <t>larlowcd@disqus.com</t>
  </si>
  <si>
    <t>Agnella</t>
  </si>
  <si>
    <t>McIlrath</t>
  </si>
  <si>
    <t>amcilrathce@simplemachines.org</t>
  </si>
  <si>
    <t>Belicia</t>
  </si>
  <si>
    <t>Shorthouse</t>
  </si>
  <si>
    <t>bshorthousecf@edublogs.org</t>
  </si>
  <si>
    <t>Eleanor</t>
  </si>
  <si>
    <t>Naerup</t>
  </si>
  <si>
    <t>enaerupcg@reference.com</t>
  </si>
  <si>
    <t>Alejandro</t>
  </si>
  <si>
    <t>Blasoni</t>
  </si>
  <si>
    <t>ablasonich@unblog.fr</t>
  </si>
  <si>
    <t>Rhianna</t>
  </si>
  <si>
    <t>Yude</t>
  </si>
  <si>
    <t>ryudeci@livejournal.com</t>
  </si>
  <si>
    <t>Jemmy</t>
  </si>
  <si>
    <t>Currom</t>
  </si>
  <si>
    <t>jcurromcj@npr.org</t>
  </si>
  <si>
    <t>Stephen</t>
  </si>
  <si>
    <t>Peter</t>
  </si>
  <si>
    <t>speterck@opera.com</t>
  </si>
  <si>
    <t>Mame</t>
  </si>
  <si>
    <t>Gosson</t>
  </si>
  <si>
    <t>mgossoncl@netlog.com</t>
  </si>
  <si>
    <t>Lorianne</t>
  </si>
  <si>
    <t>Gerrell</t>
  </si>
  <si>
    <t>lgerrellcm@reddit.com</t>
  </si>
  <si>
    <t>Doroteya</t>
  </si>
  <si>
    <t>Knightley</t>
  </si>
  <si>
    <t>dknightleycn@sitemeter.com</t>
  </si>
  <si>
    <t>Bullan</t>
  </si>
  <si>
    <t>tbullanco@dagondesign.com</t>
  </si>
  <si>
    <t>Jess</t>
  </si>
  <si>
    <t>Danielsky</t>
  </si>
  <si>
    <t>jdanielskycp@cmu.edu</t>
  </si>
  <si>
    <t>Hurley</t>
  </si>
  <si>
    <t>Featenby</t>
  </si>
  <si>
    <t>hfeatenbycq@github.com</t>
  </si>
  <si>
    <t>Norry</t>
  </si>
  <si>
    <t>Brenard</t>
  </si>
  <si>
    <t>nbrenardcr@acquirethisname.com</t>
  </si>
  <si>
    <t>Yolande</t>
  </si>
  <si>
    <t>Cockhill</t>
  </si>
  <si>
    <t>ycockhillcs@taobao.com</t>
  </si>
  <si>
    <t>Alick</t>
  </si>
  <si>
    <t>MacClinton</t>
  </si>
  <si>
    <t>amacclintonct@weibo.com</t>
  </si>
  <si>
    <t>Lauren</t>
  </si>
  <si>
    <t>Sabbins</t>
  </si>
  <si>
    <t>lsabbinscu@cisco.com</t>
  </si>
  <si>
    <t>Fiorenze</t>
  </si>
  <si>
    <t>Fourman</t>
  </si>
  <si>
    <t>ffourmancv@marriott.com</t>
  </si>
  <si>
    <t>Faydra</t>
  </si>
  <si>
    <t>Dakers</t>
  </si>
  <si>
    <t>fdakerscw@princeton.edu</t>
  </si>
  <si>
    <t>Havercroft</t>
  </si>
  <si>
    <t>chavercroftcx@eventbrite.com</t>
  </si>
  <si>
    <t>Faye</t>
  </si>
  <si>
    <t>Dundon</t>
  </si>
  <si>
    <t>fdundoncy@cbslocal.com</t>
  </si>
  <si>
    <t>Moses</t>
  </si>
  <si>
    <t>emosescz@dailymotion.com</t>
  </si>
  <si>
    <t>Keelia</t>
  </si>
  <si>
    <t>Menego</t>
  </si>
  <si>
    <t>kmenegod0@dion.ne.jp</t>
  </si>
  <si>
    <t>Aurelie</t>
  </si>
  <si>
    <t>Bendare</t>
  </si>
  <si>
    <t>abendared1@phoca.cz</t>
  </si>
  <si>
    <t>Carlos</t>
  </si>
  <si>
    <t>Dougary</t>
  </si>
  <si>
    <t>cdougaryd2@digg.com</t>
  </si>
  <si>
    <t>Blisse</t>
  </si>
  <si>
    <t>Whyatt</t>
  </si>
  <si>
    <t>bwhyattd3@gnu.org</t>
  </si>
  <si>
    <t>Vanna</t>
  </si>
  <si>
    <t>Duckels</t>
  </si>
  <si>
    <t>vduckelsd4@china.com.cn</t>
  </si>
  <si>
    <t>Sianna</t>
  </si>
  <si>
    <t>Durnford</t>
  </si>
  <si>
    <t>sdurnfordd5@macromedia.com</t>
  </si>
  <si>
    <t>Corby</t>
  </si>
  <si>
    <t>Thiolier</t>
  </si>
  <si>
    <t>cthiolierd6@berkeley.edu</t>
  </si>
  <si>
    <t>Pier</t>
  </si>
  <si>
    <t>Brand</t>
  </si>
  <si>
    <t>pbrandd7@bandcamp.com</t>
  </si>
  <si>
    <t>Feodora</t>
  </si>
  <si>
    <t>Rumble</t>
  </si>
  <si>
    <t>frumbled8@dailymail.co.uk</t>
  </si>
  <si>
    <t>Karylin</t>
  </si>
  <si>
    <t>Vynoll</t>
  </si>
  <si>
    <t>kvynolld9@skyrock.com</t>
  </si>
  <si>
    <t>Jodie</t>
  </si>
  <si>
    <t>Servante</t>
  </si>
  <si>
    <t>jservanteda@mtv.com</t>
  </si>
  <si>
    <t>Gerianna</t>
  </si>
  <si>
    <t>Morphey</t>
  </si>
  <si>
    <t>gmorpheydb@domainmarket.com</t>
  </si>
  <si>
    <t>Francine</t>
  </si>
  <si>
    <t>Crocken</t>
  </si>
  <si>
    <t>fcrockendc@icq.com</t>
  </si>
  <si>
    <t>Alix</t>
  </si>
  <si>
    <t>Warriner</t>
  </si>
  <si>
    <t>awarrinerdd@discuz.net</t>
  </si>
  <si>
    <t>Ede</t>
  </si>
  <si>
    <t>Ryves</t>
  </si>
  <si>
    <t>eryvesde@gizmodo.com</t>
  </si>
  <si>
    <t>Huggett</t>
  </si>
  <si>
    <t>chuggettdf@goo.gl</t>
  </si>
  <si>
    <t>Simona</t>
  </si>
  <si>
    <t>Castell</t>
  </si>
  <si>
    <t>scastelldg@booking.com</t>
  </si>
  <si>
    <t>Cicely</t>
  </si>
  <si>
    <t>Calam</t>
  </si>
  <si>
    <t>ccalamdh@mtv.com</t>
  </si>
  <si>
    <t>Ronny</t>
  </si>
  <si>
    <t>Shuard</t>
  </si>
  <si>
    <t>rshuarddi@ibm.com</t>
  </si>
  <si>
    <t>Jeth</t>
  </si>
  <si>
    <t>Parks</t>
  </si>
  <si>
    <t>jparksdj@deviantart.com</t>
  </si>
  <si>
    <t>Paten</t>
  </si>
  <si>
    <t>Edens</t>
  </si>
  <si>
    <t>pedensdk@vinaora.com</t>
  </si>
  <si>
    <t>Aubrey</t>
  </si>
  <si>
    <t>Lemerle</t>
  </si>
  <si>
    <t>alemerledl@amazon.co.jp</t>
  </si>
  <si>
    <t>Curtice</t>
  </si>
  <si>
    <t>Desouza</t>
  </si>
  <si>
    <t>cdesouzadm@ucsd.edu</t>
  </si>
  <si>
    <t>Shopcott</t>
  </si>
  <si>
    <t>ishopcottdn@kickstarter.com</t>
  </si>
  <si>
    <t>Shandeigh</t>
  </si>
  <si>
    <t>Jerrim</t>
  </si>
  <si>
    <t>sjerrimdo@yahoo.com</t>
  </si>
  <si>
    <t>Irene</t>
  </si>
  <si>
    <t>Yong</t>
  </si>
  <si>
    <t>iyongdp@amazon.com</t>
  </si>
  <si>
    <t>Cate</t>
  </si>
  <si>
    <t>Chalfont</t>
  </si>
  <si>
    <t>cchalfontdq@twitpic.com</t>
  </si>
  <si>
    <t>Glassup</t>
  </si>
  <si>
    <t>aglassupdr@apple.com</t>
  </si>
  <si>
    <t>Rowney</t>
  </si>
  <si>
    <t>Pring</t>
  </si>
  <si>
    <t>rpringds@samsung.com</t>
  </si>
  <si>
    <t>Corty</t>
  </si>
  <si>
    <t>Lishman</t>
  </si>
  <si>
    <t>clishmandt@si.edu</t>
  </si>
  <si>
    <t>Millie</t>
  </si>
  <si>
    <t>Catterson</t>
  </si>
  <si>
    <t>mcattersondu@live.com</t>
  </si>
  <si>
    <t>Brion</t>
  </si>
  <si>
    <t>Gilardoni</t>
  </si>
  <si>
    <t>bgilardonidv@harvard.edu</t>
  </si>
  <si>
    <t>Lark</t>
  </si>
  <si>
    <t>Fellgett</t>
  </si>
  <si>
    <t>lfellgettdw@mac.com</t>
  </si>
  <si>
    <t>Seamus</t>
  </si>
  <si>
    <t>Girardeau</t>
  </si>
  <si>
    <t>sgirardeaudx@a8.net</t>
  </si>
  <si>
    <t>Abdel</t>
  </si>
  <si>
    <t>Bools</t>
  </si>
  <si>
    <t>aboolsdy@blogger.com</t>
  </si>
  <si>
    <t>Melonie</t>
  </si>
  <si>
    <t>Jezzard</t>
  </si>
  <si>
    <t>mjezzarddz@slideshare.net</t>
  </si>
  <si>
    <t>Hewitt</t>
  </si>
  <si>
    <t>Creamer</t>
  </si>
  <si>
    <t>hcreamere0@etsy.com</t>
  </si>
  <si>
    <t>Carlotta</t>
  </si>
  <si>
    <t>Stickells</t>
  </si>
  <si>
    <t>cstickellse1@tamu.edu</t>
  </si>
  <si>
    <t>Pavia</t>
  </si>
  <si>
    <t>Spurgin</t>
  </si>
  <si>
    <t>pspurgine2@constantcontact.com</t>
  </si>
  <si>
    <t>Dennison</t>
  </si>
  <si>
    <t>Peracco</t>
  </si>
  <si>
    <t>dperaccoe3@slashdot.org</t>
  </si>
  <si>
    <t>Emmet</t>
  </si>
  <si>
    <t>Larkworthy</t>
  </si>
  <si>
    <t>elarkworthye4@histats.com</t>
  </si>
  <si>
    <t>Darla</t>
  </si>
  <si>
    <t>Canellas</t>
  </si>
  <si>
    <t>dcanellase5@state.tx.us</t>
  </si>
  <si>
    <t>Annice</t>
  </si>
  <si>
    <t>Douce</t>
  </si>
  <si>
    <t>adoucee6@diigo.com</t>
  </si>
  <si>
    <t>Sherwynd</t>
  </si>
  <si>
    <t>Sharples</t>
  </si>
  <si>
    <t>ssharplese7@disqus.com</t>
  </si>
  <si>
    <t>Delly</t>
  </si>
  <si>
    <t>Drewitt</t>
  </si>
  <si>
    <t>ddrewitte8@com.com</t>
  </si>
  <si>
    <t>Eldin</t>
  </si>
  <si>
    <t>Denisyev</t>
  </si>
  <si>
    <t>edenisyeve9@go.com</t>
  </si>
  <si>
    <t>Belita</t>
  </si>
  <si>
    <t>Gimblett</t>
  </si>
  <si>
    <t>bgimblettea@nifty.com</t>
  </si>
  <si>
    <t>Jessalyn</t>
  </si>
  <si>
    <t>O'Grogane</t>
  </si>
  <si>
    <t>jogroganeeb@newsvine.com</t>
  </si>
  <si>
    <t>Lotti</t>
  </si>
  <si>
    <t>Iggulden</t>
  </si>
  <si>
    <t>ligguldenec@purevolume.com</t>
  </si>
  <si>
    <t>Allyce</t>
  </si>
  <si>
    <t>Guiton</t>
  </si>
  <si>
    <t>aguitoned@japanpost.jp</t>
  </si>
  <si>
    <t>Sibylle</t>
  </si>
  <si>
    <t>Petracchi</t>
  </si>
  <si>
    <t>spetracchiee@imageshack.us</t>
  </si>
  <si>
    <t>Harber</t>
  </si>
  <si>
    <t>charberef@woothemes.com</t>
  </si>
  <si>
    <t>Raychel</t>
  </si>
  <si>
    <t>Capstaff</t>
  </si>
  <si>
    <t>rcapstaffeg@wisc.edu</t>
  </si>
  <si>
    <t>Shawnee</t>
  </si>
  <si>
    <t>Simeoli</t>
  </si>
  <si>
    <t>ssimeolieh@cmu.edu</t>
  </si>
  <si>
    <t>Ruttger</t>
  </si>
  <si>
    <t>Walshe</t>
  </si>
  <si>
    <t>rwalsheei@nps.gov</t>
  </si>
  <si>
    <t>Skip</t>
  </si>
  <si>
    <t>Chrispin</t>
  </si>
  <si>
    <t>schrispinej@ask.com</t>
  </si>
  <si>
    <t>Colline</t>
  </si>
  <si>
    <t>Vidloc</t>
  </si>
  <si>
    <t>cvidlocek@ovh.net</t>
  </si>
  <si>
    <t>Zebulon</t>
  </si>
  <si>
    <t>Hasser</t>
  </si>
  <si>
    <t>zhasserel@so-net.ne.jp</t>
  </si>
  <si>
    <t>Nathalie</t>
  </si>
  <si>
    <t>nhazelem@artisteer.com</t>
  </si>
  <si>
    <t>Sara-ann</t>
  </si>
  <si>
    <t>Young</t>
  </si>
  <si>
    <t>syoungen@bloomberg.com</t>
  </si>
  <si>
    <t>Valeria</t>
  </si>
  <si>
    <t>McPartlin</t>
  </si>
  <si>
    <t>vmcpartlineo@uol.com.br</t>
  </si>
  <si>
    <t>Dalis</t>
  </si>
  <si>
    <t>Orpwood</t>
  </si>
  <si>
    <t>dorpwoodep@google.nl</t>
  </si>
  <si>
    <t>Araldo</t>
  </si>
  <si>
    <t>Minelli</t>
  </si>
  <si>
    <t>aminellieq@cnbc.com</t>
  </si>
  <si>
    <t>Ganny</t>
  </si>
  <si>
    <t>ghoodlesser@examiner.com</t>
  </si>
  <si>
    <t>Bordes</t>
  </si>
  <si>
    <t>dbordeses@blogs.com</t>
  </si>
  <si>
    <t>Dory</t>
  </si>
  <si>
    <t>Brandes</t>
  </si>
  <si>
    <t>dbrandeset@virginia.edu</t>
  </si>
  <si>
    <t>Dona</t>
  </si>
  <si>
    <t>Andre</t>
  </si>
  <si>
    <t>dandreeu@va.gov</t>
  </si>
  <si>
    <t>Jessie</t>
  </si>
  <si>
    <t>Trott</t>
  </si>
  <si>
    <t>jtrottev@globo.com</t>
  </si>
  <si>
    <t>Willie</t>
  </si>
  <si>
    <t>Biggans</t>
  </si>
  <si>
    <t>wbiggansew@hatena.ne.jp</t>
  </si>
  <si>
    <t>Zelda</t>
  </si>
  <si>
    <t>Behrens</t>
  </si>
  <si>
    <t>zbehrensex@salon.com</t>
  </si>
  <si>
    <t>Reade</t>
  </si>
  <si>
    <t>Ellerey</t>
  </si>
  <si>
    <t>rellereyey@nhs.uk</t>
  </si>
  <si>
    <t>Flossi</t>
  </si>
  <si>
    <t>Warn</t>
  </si>
  <si>
    <t>fwarnez@harvard.edu</t>
  </si>
  <si>
    <t>Antoine</t>
  </si>
  <si>
    <t>Baudy</t>
  </si>
  <si>
    <t>abaudyf0@nature.com</t>
  </si>
  <si>
    <t>Kochel</t>
  </si>
  <si>
    <t>zkochelf1@wikia.com</t>
  </si>
  <si>
    <t>Bryon</t>
  </si>
  <si>
    <t>Verecker</t>
  </si>
  <si>
    <t>bvereckerf2@google.fr</t>
  </si>
  <si>
    <t>Tam</t>
  </si>
  <si>
    <t>Reese</t>
  </si>
  <si>
    <t>treesef3@unblog.fr</t>
  </si>
  <si>
    <t>Katleen</t>
  </si>
  <si>
    <t>Poundesford</t>
  </si>
  <si>
    <t>kpoundesfordf4@alexa.com</t>
  </si>
  <si>
    <t>Derwin</t>
  </si>
  <si>
    <t>Tellett</t>
  </si>
  <si>
    <t>dtellettf5@alexa.com</t>
  </si>
  <si>
    <t>Burk</t>
  </si>
  <si>
    <t>Sarra</t>
  </si>
  <si>
    <t>bsarraf6@cmu.edu</t>
  </si>
  <si>
    <t>Ardeen</t>
  </si>
  <si>
    <t>Zealander</t>
  </si>
  <si>
    <t>azealanderf7@mayoclinic.com</t>
  </si>
  <si>
    <t>Tyson</t>
  </si>
  <si>
    <t>Rodinger</t>
  </si>
  <si>
    <t>trodingerf8@ezinearticles.com</t>
  </si>
  <si>
    <t>Tiff</t>
  </si>
  <si>
    <t>Roux</t>
  </si>
  <si>
    <t>trouxf9@ft.com</t>
  </si>
  <si>
    <t>Tallie</t>
  </si>
  <si>
    <t>Case</t>
  </si>
  <si>
    <t>tcasefa@uiuc.edu</t>
  </si>
  <si>
    <t>Brady</t>
  </si>
  <si>
    <t>Caven</t>
  </si>
  <si>
    <t>bcavenfb@de.vu</t>
  </si>
  <si>
    <t>Lorelle</t>
  </si>
  <si>
    <t>Carayol</t>
  </si>
  <si>
    <t>lcarayolfc@jimdo.com</t>
  </si>
  <si>
    <t>Candide</t>
  </si>
  <si>
    <t>Murcutt</t>
  </si>
  <si>
    <t>cmurcuttfd@youku.com</t>
  </si>
  <si>
    <t>Cello</t>
  </si>
  <si>
    <t>Keslake</t>
  </si>
  <si>
    <t>ckeslakefe@blogspot.com</t>
  </si>
  <si>
    <t>Felita</t>
  </si>
  <si>
    <t>Ahren</t>
  </si>
  <si>
    <t>fahrenff@mlb.com</t>
  </si>
  <si>
    <t>Elfreda</t>
  </si>
  <si>
    <t>Mustin</t>
  </si>
  <si>
    <t>emustinfg@163.com</t>
  </si>
  <si>
    <t>Orbadiah</t>
  </si>
  <si>
    <t>Rieme</t>
  </si>
  <si>
    <t>oriemefh@salon.com</t>
  </si>
  <si>
    <t>Berkly</t>
  </si>
  <si>
    <t>Bavage</t>
  </si>
  <si>
    <t>bbavagefi@dailymail.co.uk</t>
  </si>
  <si>
    <t>Cough</t>
  </si>
  <si>
    <t>rcoughfj@com.com</t>
  </si>
  <si>
    <t>Kathe</t>
  </si>
  <si>
    <t>Abrahams</t>
  </si>
  <si>
    <t>kabrahamsfk@omniture.com</t>
  </si>
  <si>
    <t>Irita</t>
  </si>
  <si>
    <t>Nerne</t>
  </si>
  <si>
    <t>inernefl@miibeian.gov.cn</t>
  </si>
  <si>
    <t>Gwennie</t>
  </si>
  <si>
    <t>Messiter</t>
  </si>
  <si>
    <t>gmessiterfm@mashable.com</t>
  </si>
  <si>
    <t>Lorine</t>
  </si>
  <si>
    <t>Coverdale</t>
  </si>
  <si>
    <t>lcoverdalefn@webeden.co.uk</t>
  </si>
  <si>
    <t>Chaim</t>
  </si>
  <si>
    <t>Marrill</t>
  </si>
  <si>
    <t>cmarrillfo@cafepress.com</t>
  </si>
  <si>
    <t>Jojo</t>
  </si>
  <si>
    <t>Zanneli</t>
  </si>
  <si>
    <t>jzannelifp@dailymotion.com</t>
  </si>
  <si>
    <t>Pierson</t>
  </si>
  <si>
    <t>Frowing</t>
  </si>
  <si>
    <t>pfrowingfq@wordpress.com</t>
  </si>
  <si>
    <t>Arlen</t>
  </si>
  <si>
    <t>Blaise</t>
  </si>
  <si>
    <t>ablaisefr@netscape.com</t>
  </si>
  <si>
    <t>Jereme</t>
  </si>
  <si>
    <t>Shevels</t>
  </si>
  <si>
    <t>jshevelsfs@cpanel.net</t>
  </si>
  <si>
    <t>Thorald</t>
  </si>
  <si>
    <t>ethoraldft@taobao.com</t>
  </si>
  <si>
    <t>Yasmin</t>
  </si>
  <si>
    <t>Hunsworth</t>
  </si>
  <si>
    <t>yhunsworthfu@utexas.edu</t>
  </si>
  <si>
    <t>Itzkovwitch</t>
  </si>
  <si>
    <t>litzkovwitchfv@dion.ne.jp</t>
  </si>
  <si>
    <t>Ashla</t>
  </si>
  <si>
    <t>Faulder</t>
  </si>
  <si>
    <t>afaulderfw@hatena.ne.jp</t>
  </si>
  <si>
    <t>Kenn</t>
  </si>
  <si>
    <t>kjakobssonfx@alibaba.com</t>
  </si>
  <si>
    <t>Kathryn</t>
  </si>
  <si>
    <t>Asker</t>
  </si>
  <si>
    <t>kaskerfy@pagesperso-orange.fr</t>
  </si>
  <si>
    <t>Leonelle</t>
  </si>
  <si>
    <t>Kimber</t>
  </si>
  <si>
    <t>lkimberfz@microsoft.com</t>
  </si>
  <si>
    <t>Binky</t>
  </si>
  <si>
    <t>Littrell</t>
  </si>
  <si>
    <t>blittrellg0@oracle.com</t>
  </si>
  <si>
    <t>Gilburt</t>
  </si>
  <si>
    <t>Peaker</t>
  </si>
  <si>
    <t>gpeakerg1@liveinternet.ru</t>
  </si>
  <si>
    <t>Kerri</t>
  </si>
  <si>
    <t>Fidilis</t>
  </si>
  <si>
    <t>kfidilisg2@geocities.com</t>
  </si>
  <si>
    <t>Alwyn</t>
  </si>
  <si>
    <t>Gabbott</t>
  </si>
  <si>
    <t>agabbottg3@usgs.gov</t>
  </si>
  <si>
    <t>Sharity</t>
  </si>
  <si>
    <t>Sharvill</t>
  </si>
  <si>
    <t>ssharvillg4@purevolume.com</t>
  </si>
  <si>
    <t>Johanna</t>
  </si>
  <si>
    <t>Purseglove</t>
  </si>
  <si>
    <t>jpursegloveg5@huffingtonpost.com</t>
  </si>
  <si>
    <t>Dorri</t>
  </si>
  <si>
    <t>Nairn</t>
  </si>
  <si>
    <t>dnairng6@adobe.com</t>
  </si>
  <si>
    <t>Blake</t>
  </si>
  <si>
    <t>Uren</t>
  </si>
  <si>
    <t>bureng7@slate.com</t>
  </si>
  <si>
    <t>Myrtle</t>
  </si>
  <si>
    <t>De Francesco</t>
  </si>
  <si>
    <t>mdefrancescog8@yolasite.com</t>
  </si>
  <si>
    <t>Eduardo</t>
  </si>
  <si>
    <t>Naris</t>
  </si>
  <si>
    <t>enarisg9@mlb.com</t>
  </si>
  <si>
    <t>Willey</t>
  </si>
  <si>
    <t>Duchesne</t>
  </si>
  <si>
    <t>wduchesnega@twitter.com</t>
  </si>
  <si>
    <t>Sigismondo</t>
  </si>
  <si>
    <t>Eliaz</t>
  </si>
  <si>
    <t>seliazgb@furl.net</t>
  </si>
  <si>
    <t>Seeley</t>
  </si>
  <si>
    <t>iseeleygc@live.com</t>
  </si>
  <si>
    <t>Jada</t>
  </si>
  <si>
    <t>Mccaull</t>
  </si>
  <si>
    <t>jmccaullgd@washingtonpost.com</t>
  </si>
  <si>
    <t>Janicek</t>
  </si>
  <si>
    <t>wjanicekge@is.gd</t>
  </si>
  <si>
    <t>Zaneta</t>
  </si>
  <si>
    <t>Guiduzzi</t>
  </si>
  <si>
    <t>zguiduzzigf@rambler.ru</t>
  </si>
  <si>
    <t>Gaylord</t>
  </si>
  <si>
    <t>Solomonides</t>
  </si>
  <si>
    <t>gsolomonidesgg@eepurl.com</t>
  </si>
  <si>
    <t>Dud</t>
  </si>
  <si>
    <t>Jocelyn</t>
  </si>
  <si>
    <t>djocelyngh@nasa.gov</t>
  </si>
  <si>
    <t>Samuel</t>
  </si>
  <si>
    <t>Rouzet</t>
  </si>
  <si>
    <t>srouzetgi@goo.ne.jp</t>
  </si>
  <si>
    <t>Ife</t>
  </si>
  <si>
    <t>hifegj@taobao.com</t>
  </si>
  <si>
    <t>Davie</t>
  </si>
  <si>
    <t>Vertey</t>
  </si>
  <si>
    <t>dverteygk@pbs.org</t>
  </si>
  <si>
    <t>Susette</t>
  </si>
  <si>
    <t>Mulheron</t>
  </si>
  <si>
    <t>smulherongl@soundcloud.com</t>
  </si>
  <si>
    <t>Kendre</t>
  </si>
  <si>
    <t>Ceaplen</t>
  </si>
  <si>
    <t>kceaplengm@arstechnica.com</t>
  </si>
  <si>
    <t>Nathalia</t>
  </si>
  <si>
    <t>Mainland</t>
  </si>
  <si>
    <t>nmainlandgn@netvibes.com</t>
  </si>
  <si>
    <t>Stesha</t>
  </si>
  <si>
    <t>St. Leger</t>
  </si>
  <si>
    <t>sstlegergo@home.pl</t>
  </si>
  <si>
    <t>Aloin</t>
  </si>
  <si>
    <t>Cowton</t>
  </si>
  <si>
    <t>acowtongp@histats.com</t>
  </si>
  <si>
    <t>Durante</t>
  </si>
  <si>
    <t>Courson</t>
  </si>
  <si>
    <t>dcoursongq@spotify.com</t>
  </si>
  <si>
    <t>Nicolea</t>
  </si>
  <si>
    <t>Drabble</t>
  </si>
  <si>
    <t>ndrabblegr@reverbnation.com</t>
  </si>
  <si>
    <t>Kara-lynn</t>
  </si>
  <si>
    <t>Duckerin</t>
  </si>
  <si>
    <t>kduckerings@edublogs.org</t>
  </si>
  <si>
    <t>Annabell</t>
  </si>
  <si>
    <t>Garrow</t>
  </si>
  <si>
    <t>agarrowgt@chron.com</t>
  </si>
  <si>
    <t>Colver</t>
  </si>
  <si>
    <t>Have</t>
  </si>
  <si>
    <t>chavegu@a8.net</t>
  </si>
  <si>
    <t>Karlik</t>
  </si>
  <si>
    <t>Mourge</t>
  </si>
  <si>
    <t>kmourgegv@reuters.com</t>
  </si>
  <si>
    <t>Tasha</t>
  </si>
  <si>
    <t>Renac</t>
  </si>
  <si>
    <t>trenacgw@wikipedia.org</t>
  </si>
  <si>
    <t>West</t>
  </si>
  <si>
    <t>O'Crigan</t>
  </si>
  <si>
    <t>wocrigangx@baidu.com</t>
  </si>
  <si>
    <t>Rene</t>
  </si>
  <si>
    <t>Rumford</t>
  </si>
  <si>
    <t>rrumfordgy@craigslist.org</t>
  </si>
  <si>
    <t>Sherlock</t>
  </si>
  <si>
    <t>Rawlyns</t>
  </si>
  <si>
    <t>srawlynsgz@craigslist.org</t>
  </si>
  <si>
    <t>Shane</t>
  </si>
  <si>
    <t>Fluin</t>
  </si>
  <si>
    <t>sfluinh0@toplist.cz</t>
  </si>
  <si>
    <t>Cassie</t>
  </si>
  <si>
    <t>M'Chirrie</t>
  </si>
  <si>
    <t>cmchirrieh1@msn.com</t>
  </si>
  <si>
    <t>Alfy</t>
  </si>
  <si>
    <t>Shall</t>
  </si>
  <si>
    <t>ashallh2@com.com</t>
  </si>
  <si>
    <t>Floyd</t>
  </si>
  <si>
    <t>Jandac</t>
  </si>
  <si>
    <t>fjandach3@yahoo.co.jp</t>
  </si>
  <si>
    <t>Darell</t>
  </si>
  <si>
    <t>Tschirschky</t>
  </si>
  <si>
    <t>dtschirschkyh4@squidoo.com</t>
  </si>
  <si>
    <t>Cara</t>
  </si>
  <si>
    <t>McMeyler</t>
  </si>
  <si>
    <t>cmcmeylerh5@who.int</t>
  </si>
  <si>
    <t>Aleevy</t>
  </si>
  <si>
    <t>caleevyh6@amazon.com</t>
  </si>
  <si>
    <t>Micki</t>
  </si>
  <si>
    <t>Rhymes</t>
  </si>
  <si>
    <t>mrhymesh7@umich.edu</t>
  </si>
  <si>
    <t>Lon</t>
  </si>
  <si>
    <t>Siveyer</t>
  </si>
  <si>
    <t>lsiveyerh8@buzzfeed.com</t>
  </si>
  <si>
    <t>Blant</t>
  </si>
  <si>
    <t>eblanth9@odnoklassniki.ru</t>
  </si>
  <si>
    <t>Lita</t>
  </si>
  <si>
    <t>Rivenzon</t>
  </si>
  <si>
    <t>lrivenzonha@ox.ac.uk</t>
  </si>
  <si>
    <t>Hube</t>
  </si>
  <si>
    <t>Di Giacomo</t>
  </si>
  <si>
    <t>hdigiacomohb@goo.ne.jp</t>
  </si>
  <si>
    <t>Sebastian</t>
  </si>
  <si>
    <t>Joire</t>
  </si>
  <si>
    <t>sjoirehc@pen.io</t>
  </si>
  <si>
    <t>Lionel</t>
  </si>
  <si>
    <t>Heselwood</t>
  </si>
  <si>
    <t>lheselwoodhd@live.com</t>
  </si>
  <si>
    <t>Getty</t>
  </si>
  <si>
    <t>tgettyhe@bloomberg.com</t>
  </si>
  <si>
    <t>Joli</t>
  </si>
  <si>
    <t>Yatman</t>
  </si>
  <si>
    <t>jyatmanhf@cisco.com</t>
  </si>
  <si>
    <t>Monroe</t>
  </si>
  <si>
    <t>Petegre</t>
  </si>
  <si>
    <t>mpetegrehg@constantcontact.com</t>
  </si>
  <si>
    <t>Veda</t>
  </si>
  <si>
    <t>Persey</t>
  </si>
  <si>
    <t>vperseyhh@slate.com</t>
  </si>
  <si>
    <t>Kelsey</t>
  </si>
  <si>
    <t>Keunemann</t>
  </si>
  <si>
    <t>kkeunemannhi@purevolume.com</t>
  </si>
  <si>
    <t>Phelia</t>
  </si>
  <si>
    <t>Dowell</t>
  </si>
  <si>
    <t>pdowellhj@gmpg.org</t>
  </si>
  <si>
    <t>Jackelyn</t>
  </si>
  <si>
    <t>Goodwin</t>
  </si>
  <si>
    <t>jgoodwinhk@blinklist.com</t>
  </si>
  <si>
    <t>Windy</t>
  </si>
  <si>
    <t>Speight</t>
  </si>
  <si>
    <t>wspeighthl@wikispaces.com</t>
  </si>
  <si>
    <t>Gael</t>
  </si>
  <si>
    <t>Ickovitz</t>
  </si>
  <si>
    <t>gickovitzhm@dyndns.org</t>
  </si>
  <si>
    <t>Saraann</t>
  </si>
  <si>
    <t>Zarfai</t>
  </si>
  <si>
    <t>szarfaihn@eepurl.com</t>
  </si>
  <si>
    <t>Julia</t>
  </si>
  <si>
    <t>Rushsorth</t>
  </si>
  <si>
    <t>jrushsorthho@pagesperso-orange.fr</t>
  </si>
  <si>
    <t>Kristofer</t>
  </si>
  <si>
    <t>McArdell</t>
  </si>
  <si>
    <t>kmcardellhp@ucla.edu</t>
  </si>
  <si>
    <t>Sheffie</t>
  </si>
  <si>
    <t>Loveland</t>
  </si>
  <si>
    <t>slovelandhq@nydailynews.com</t>
  </si>
  <si>
    <t>Bewshire</t>
  </si>
  <si>
    <t>sbewshirehr@amazon.co.jp</t>
  </si>
  <si>
    <t>Erin</t>
  </si>
  <si>
    <t>Polland</t>
  </si>
  <si>
    <t>epollandhs@japanpost.jp</t>
  </si>
  <si>
    <t>McGriffin</t>
  </si>
  <si>
    <t>bmcgriffinht@liveinternet.ru</t>
  </si>
  <si>
    <t>Egon</t>
  </si>
  <si>
    <t>Inkster</t>
  </si>
  <si>
    <t>einksterhu@google.nl</t>
  </si>
  <si>
    <t>Malva</t>
  </si>
  <si>
    <t>Halleybone</t>
  </si>
  <si>
    <t>mhalleybonehv@sakura.ne.jp</t>
  </si>
  <si>
    <t>Dayle</t>
  </si>
  <si>
    <t>Lyburn</t>
  </si>
  <si>
    <t>dlyburnhw@netvibes.com</t>
  </si>
  <si>
    <t>Chilton</t>
  </si>
  <si>
    <t>Rollo</t>
  </si>
  <si>
    <t>crollohx@nbcnews.com</t>
  </si>
  <si>
    <t>Dore</t>
  </si>
  <si>
    <t>De Dantesie</t>
  </si>
  <si>
    <t>ddedantesiehy@cbc.ca</t>
  </si>
  <si>
    <t>Marys</t>
  </si>
  <si>
    <t>Sherwyn</t>
  </si>
  <si>
    <t>msherwynhz@histats.com</t>
  </si>
  <si>
    <t>Cirstoforo</t>
  </si>
  <si>
    <t>Fairfull</t>
  </si>
  <si>
    <t>cfairfulli0@fda.gov</t>
  </si>
  <si>
    <t>Kevin</t>
  </si>
  <si>
    <t>Albutt</t>
  </si>
  <si>
    <t>kalbutti1@surveymonkey.com</t>
  </si>
  <si>
    <t>Concettina</t>
  </si>
  <si>
    <t>Sorensen</t>
  </si>
  <si>
    <t>csorenseni2@squidoo.com</t>
  </si>
  <si>
    <t>Huntlee</t>
  </si>
  <si>
    <t>Crighton</t>
  </si>
  <si>
    <t>hcrightoni3@usa.gov</t>
  </si>
  <si>
    <t>Lawry</t>
  </si>
  <si>
    <t>Dimmne</t>
  </si>
  <si>
    <t>ldimmnei4@google.com.au</t>
  </si>
  <si>
    <t>Mackenzie</t>
  </si>
  <si>
    <t>Parzizek</t>
  </si>
  <si>
    <t>mparzizeki5@nymag.com</t>
  </si>
  <si>
    <t>Willamina</t>
  </si>
  <si>
    <t>Dionsetto</t>
  </si>
  <si>
    <t>wdionsettoi6@ask.com</t>
  </si>
  <si>
    <t>Lodovico</t>
  </si>
  <si>
    <t>Zealey</t>
  </si>
  <si>
    <t>lzealeyi7@pbs.org</t>
  </si>
  <si>
    <t>Forest</t>
  </si>
  <si>
    <t>Di Francesco</t>
  </si>
  <si>
    <t>fdifrancescoi8@army.mil</t>
  </si>
  <si>
    <t>Deane</t>
  </si>
  <si>
    <t>Earry</t>
  </si>
  <si>
    <t>dearryi9@elpais.com</t>
  </si>
  <si>
    <t>Ingamar</t>
  </si>
  <si>
    <t>Coneley</t>
  </si>
  <si>
    <t>iconeleyia@npr.org</t>
  </si>
  <si>
    <t>Obadias</t>
  </si>
  <si>
    <t>Works</t>
  </si>
  <si>
    <t>oworksib@dedecms.com</t>
  </si>
  <si>
    <t>Packham</t>
  </si>
  <si>
    <t>kpackhamic@forbes.com</t>
  </si>
  <si>
    <t>Isadore</t>
  </si>
  <si>
    <t>Josse</t>
  </si>
  <si>
    <t>ijosseid@comsenz.com</t>
  </si>
  <si>
    <t>Kaleb</t>
  </si>
  <si>
    <t>Gratten</t>
  </si>
  <si>
    <t>kgrattenie@latimes.com</t>
  </si>
  <si>
    <t>Amby</t>
  </si>
  <si>
    <t>Oriel</t>
  </si>
  <si>
    <t>aorielif@slate.com</t>
  </si>
  <si>
    <t>Merrick</t>
  </si>
  <si>
    <t>Alliott</t>
  </si>
  <si>
    <t>malliottig@google.com.br</t>
  </si>
  <si>
    <t>Alaster</t>
  </si>
  <si>
    <t>Domoney</t>
  </si>
  <si>
    <t>adomoneyih@smh.com.au</t>
  </si>
  <si>
    <t>Theresina</t>
  </si>
  <si>
    <t>Willingam</t>
  </si>
  <si>
    <t>twillingamii@mediafire.com</t>
  </si>
  <si>
    <t>Evelina</t>
  </si>
  <si>
    <t>Tarbath</t>
  </si>
  <si>
    <t>etarbathij@mapy.cz</t>
  </si>
  <si>
    <t>Rosina</t>
  </si>
  <si>
    <t>Arkill</t>
  </si>
  <si>
    <t>rarkillik@bbb.org</t>
  </si>
  <si>
    <t>Annadiana</t>
  </si>
  <si>
    <t>Cosens</t>
  </si>
  <si>
    <t>acosensil@indiegogo.com</t>
  </si>
  <si>
    <t>Gui</t>
  </si>
  <si>
    <t>Fairrie</t>
  </si>
  <si>
    <t>gfairrieim@webmd.com</t>
  </si>
  <si>
    <t>Warren</t>
  </si>
  <si>
    <t>awarrenin@hhs.gov</t>
  </si>
  <si>
    <t>Remon</t>
  </si>
  <si>
    <t>bremonio@flickr.com</t>
  </si>
  <si>
    <t>Gar</t>
  </si>
  <si>
    <t>McAloren</t>
  </si>
  <si>
    <t>gmcalorenip@accuweather.com</t>
  </si>
  <si>
    <t>Isobel</t>
  </si>
  <si>
    <t>Guillem</t>
  </si>
  <si>
    <t>iguillemiq@baidu.com</t>
  </si>
  <si>
    <t>Milka</t>
  </si>
  <si>
    <t>Hardy-Piggin</t>
  </si>
  <si>
    <t>mhardypigginir@list-manage.com</t>
  </si>
  <si>
    <t>Autry</t>
  </si>
  <si>
    <t>gautryis@imageshack.us</t>
  </si>
  <si>
    <t>Jacqueline</t>
  </si>
  <si>
    <t>Ream</t>
  </si>
  <si>
    <t>jreamit@lulu.com</t>
  </si>
  <si>
    <t>Opaline</t>
  </si>
  <si>
    <t>De Vile</t>
  </si>
  <si>
    <t>odevileiu@storify.com</t>
  </si>
  <si>
    <t>Mauricio</t>
  </si>
  <si>
    <t>Soigoux</t>
  </si>
  <si>
    <t>msoigouxiv@networkadvertising.org</t>
  </si>
  <si>
    <t>Ignatius</t>
  </si>
  <si>
    <t>Chessill</t>
  </si>
  <si>
    <t>ichessilliw@senate.gov</t>
  </si>
  <si>
    <t>Gayle</t>
  </si>
  <si>
    <t>Matous</t>
  </si>
  <si>
    <t>gmatousix@vimeo.com</t>
  </si>
  <si>
    <t>Ree</t>
  </si>
  <si>
    <t>Paskin</t>
  </si>
  <si>
    <t>rpaskiniy@hibu.com</t>
  </si>
  <si>
    <t>Brittni</t>
  </si>
  <si>
    <t>Abramowitch</t>
  </si>
  <si>
    <t>babramowitchiz@timesonline.co.uk</t>
  </si>
  <si>
    <t>Olivia</t>
  </si>
  <si>
    <t>Bees</t>
  </si>
  <si>
    <t>obeesj0@posterous.com</t>
  </si>
  <si>
    <t>Dehlia</t>
  </si>
  <si>
    <t>Mack</t>
  </si>
  <si>
    <t>dmackj1@cloudflare.com</t>
  </si>
  <si>
    <t>Rozella</t>
  </si>
  <si>
    <t>Urling</t>
  </si>
  <si>
    <t>rurlingj2@xrea.com</t>
  </si>
  <si>
    <t>Gabbitas</t>
  </si>
  <si>
    <t>dgabbitasj3@spotify.com</t>
  </si>
  <si>
    <t>Giacobo</t>
  </si>
  <si>
    <t>Prydden</t>
  </si>
  <si>
    <t>gpryddenj4@tripadvisor.com</t>
  </si>
  <si>
    <t>Carr</t>
  </si>
  <si>
    <t>Kacheler</t>
  </si>
  <si>
    <t>ckachelerj5@vkontakte.ru</t>
  </si>
  <si>
    <t>Jordain</t>
  </si>
  <si>
    <t>Joly</t>
  </si>
  <si>
    <t>jjolyj6@creativecommons.org</t>
  </si>
  <si>
    <t>Gardener</t>
  </si>
  <si>
    <t>Rillstone</t>
  </si>
  <si>
    <t>grillstonej7@marketwatch.com</t>
  </si>
  <si>
    <t>Dorothee</t>
  </si>
  <si>
    <t>Emilien</t>
  </si>
  <si>
    <t>demilienj8@pbs.org</t>
  </si>
  <si>
    <t>Jarrid</t>
  </si>
  <si>
    <t>Daughton</t>
  </si>
  <si>
    <t>jdaughtonj9@netvibes.com</t>
  </si>
  <si>
    <t>Lemm</t>
  </si>
  <si>
    <t>dlemmja@sogou.com</t>
  </si>
  <si>
    <t>Janeta</t>
  </si>
  <si>
    <t>Cella</t>
  </si>
  <si>
    <t>jcellajb@nba.com</t>
  </si>
  <si>
    <t>Selig</t>
  </si>
  <si>
    <t>Quarrie</t>
  </si>
  <si>
    <t>squarriejc@i2i.jp</t>
  </si>
  <si>
    <t>Inesita</t>
  </si>
  <si>
    <t>McNirlan</t>
  </si>
  <si>
    <t>imcnirlanjd@oaic.gov.au</t>
  </si>
  <si>
    <t>Martha</t>
  </si>
  <si>
    <t>Haddacks</t>
  </si>
  <si>
    <t>mhaddacksje@dmoz.org</t>
  </si>
  <si>
    <t>Clement</t>
  </si>
  <si>
    <t>Oluwatoyin</t>
  </si>
  <si>
    <t>coluwatoyinjf@youku.com</t>
  </si>
  <si>
    <t>Alexei</t>
  </si>
  <si>
    <t>Paulsen</t>
  </si>
  <si>
    <t>apaulsenjg@alibaba.com</t>
  </si>
  <si>
    <t>Hedvige</t>
  </si>
  <si>
    <t>Maven</t>
  </si>
  <si>
    <t>hmavenjh@netlog.com</t>
  </si>
  <si>
    <t>Gerrels</t>
  </si>
  <si>
    <t>rgerrelsji@nature.com</t>
  </si>
  <si>
    <t>Mable</t>
  </si>
  <si>
    <t>Tenny</t>
  </si>
  <si>
    <t>mtennyjj@drupal.org</t>
  </si>
  <si>
    <t>Johny</t>
  </si>
  <si>
    <t>Deares</t>
  </si>
  <si>
    <t>jdearesjk@theglobeandmail.com</t>
  </si>
  <si>
    <t>Perry</t>
  </si>
  <si>
    <t>Axton</t>
  </si>
  <si>
    <t>paxtonjl@ameblo.jp</t>
  </si>
  <si>
    <t>Lizzy</t>
  </si>
  <si>
    <t>Grunder</t>
  </si>
  <si>
    <t>lgrunderjm@i2i.jp</t>
  </si>
  <si>
    <t>Austin</t>
  </si>
  <si>
    <t>MacBain</t>
  </si>
  <si>
    <t>amacbainjn@virginia.edu</t>
  </si>
  <si>
    <t>Celestina</t>
  </si>
  <si>
    <t>Almey</t>
  </si>
  <si>
    <t>calmeyjo@flavors.me</t>
  </si>
  <si>
    <t>Moira</t>
  </si>
  <si>
    <t>Southerns</t>
  </si>
  <si>
    <t>msouthernsjp@upenn.edu</t>
  </si>
  <si>
    <t>Kirbee</t>
  </si>
  <si>
    <t>Aitcheson</t>
  </si>
  <si>
    <t>kaitchesonjq@usgs.gov</t>
  </si>
  <si>
    <t>Guiu</t>
  </si>
  <si>
    <t>mguiujr@constantcontact.com</t>
  </si>
  <si>
    <t>Kyle</t>
  </si>
  <si>
    <t>Lower</t>
  </si>
  <si>
    <t>klowerjs@icio.us</t>
  </si>
  <si>
    <t>Jamaal</t>
  </si>
  <si>
    <t>McGrann</t>
  </si>
  <si>
    <t>jmcgrannjt@adobe.com</t>
  </si>
  <si>
    <t>Claude</t>
  </si>
  <si>
    <t>Holywell</t>
  </si>
  <si>
    <t>cholywellju@comcast.net</t>
  </si>
  <si>
    <t>Gunner</t>
  </si>
  <si>
    <t>Greene</t>
  </si>
  <si>
    <t>ggreenejv@intel.com</t>
  </si>
  <si>
    <t>Hinda</t>
  </si>
  <si>
    <t>Lanfere</t>
  </si>
  <si>
    <t>hlanferejw@weather.com</t>
  </si>
  <si>
    <t>Willy</t>
  </si>
  <si>
    <t>wigguldenjx@cargocollective.com</t>
  </si>
  <si>
    <t>Kiddy</t>
  </si>
  <si>
    <t>gkiddyjy@webnode.com</t>
  </si>
  <si>
    <t>Birdie</t>
  </si>
  <si>
    <t>McKiernan</t>
  </si>
  <si>
    <t>bmckiernanjz@com.com</t>
  </si>
  <si>
    <t>Elihu</t>
  </si>
  <si>
    <t>Joret</t>
  </si>
  <si>
    <t>ejoretk0@forbes.com</t>
  </si>
  <si>
    <t>Vallerine</t>
  </si>
  <si>
    <t>kvallerinek1@umn.edu</t>
  </si>
  <si>
    <t>Kylen</t>
  </si>
  <si>
    <t>Mabbott</t>
  </si>
  <si>
    <t>kmabbottk2@usda.gov</t>
  </si>
  <si>
    <t>Drusie</t>
  </si>
  <si>
    <t>Gutherson</t>
  </si>
  <si>
    <t>dguthersonk3@linkedin.com</t>
  </si>
  <si>
    <t>Stormi</t>
  </si>
  <si>
    <t>Audenis</t>
  </si>
  <si>
    <t>saudenisk4@opensource.org</t>
  </si>
  <si>
    <t>Nichole</t>
  </si>
  <si>
    <t>Quemby</t>
  </si>
  <si>
    <t>nquembyk5@digg.com</t>
  </si>
  <si>
    <t>Cathy</t>
  </si>
  <si>
    <t>Du Hamel</t>
  </si>
  <si>
    <t>cduhamelk6@t-online.de</t>
  </si>
  <si>
    <t>Liana</t>
  </si>
  <si>
    <t>Beaman</t>
  </si>
  <si>
    <t>lbeamank7@google.co.jp</t>
  </si>
  <si>
    <t>Brandise</t>
  </si>
  <si>
    <t>Fann</t>
  </si>
  <si>
    <t>bfannk8@washingtonpost.com</t>
  </si>
  <si>
    <t>Petronia</t>
  </si>
  <si>
    <t>Sloss</t>
  </si>
  <si>
    <t>pslossk9@yellowpages.com</t>
  </si>
  <si>
    <t>Bobbe</t>
  </si>
  <si>
    <t>Follacaro</t>
  </si>
  <si>
    <t>bfollacaroka@ezinearticles.com</t>
  </si>
  <si>
    <t>Fawlks</t>
  </si>
  <si>
    <t>sfawlkskb@webs.com</t>
  </si>
  <si>
    <t>Therese</t>
  </si>
  <si>
    <t>Stacy</t>
  </si>
  <si>
    <t>tstacykc@elpais.com</t>
  </si>
  <si>
    <t>Ardelia</t>
  </si>
  <si>
    <t>Cesconi</t>
  </si>
  <si>
    <t>acesconikd@seattletimes.com</t>
  </si>
  <si>
    <t>Gorden</t>
  </si>
  <si>
    <t>Dimond</t>
  </si>
  <si>
    <t>gdimondke@mapquest.com</t>
  </si>
  <si>
    <t>Inger</t>
  </si>
  <si>
    <t>Snugg</t>
  </si>
  <si>
    <t>isnuggkf@blinklist.com</t>
  </si>
  <si>
    <t>Minta</t>
  </si>
  <si>
    <t>McRinn</t>
  </si>
  <si>
    <t>mmcrinnkg@parallels.com</t>
  </si>
  <si>
    <t>Quintana</t>
  </si>
  <si>
    <t>Jirieck</t>
  </si>
  <si>
    <t>qjirieckkh@rambler.ru</t>
  </si>
  <si>
    <t>Brunhilde</t>
  </si>
  <si>
    <t>Peyntue</t>
  </si>
  <si>
    <t>bpeyntueki@amazon.co.jp</t>
  </si>
  <si>
    <t>Ambrosius</t>
  </si>
  <si>
    <t>Cristoferi</t>
  </si>
  <si>
    <t>acristoferikj@mapy.cz</t>
  </si>
  <si>
    <t>Petunia</t>
  </si>
  <si>
    <t>Yakunin</t>
  </si>
  <si>
    <t>pyakuninkk@oaic.gov.au</t>
  </si>
  <si>
    <t>Agutter</t>
  </si>
  <si>
    <t>bagutterkl@dmoz.org</t>
  </si>
  <si>
    <t>Dicky</t>
  </si>
  <si>
    <t>Hasslocher</t>
  </si>
  <si>
    <t>dhasslocherkm@sciencedaily.com</t>
  </si>
  <si>
    <t>Reggi</t>
  </si>
  <si>
    <t>Strickland</t>
  </si>
  <si>
    <t>rstricklandkn@blinklist.com</t>
  </si>
  <si>
    <t>Jennica</t>
  </si>
  <si>
    <t>Haydock</t>
  </si>
  <si>
    <t>jhaydockko@joomla.org</t>
  </si>
  <si>
    <t>Rhonda</t>
  </si>
  <si>
    <t>Bowring</t>
  </si>
  <si>
    <t>rbowringkp@spotify.com</t>
  </si>
  <si>
    <t>Crutcher</t>
  </si>
  <si>
    <t>kcrutcherkq@admin.ch</t>
  </si>
  <si>
    <t>Sergent</t>
  </si>
  <si>
    <t>Reynish</t>
  </si>
  <si>
    <t>sreynishkr@cargocollective.com</t>
  </si>
  <si>
    <t>Fanya</t>
  </si>
  <si>
    <t>Killigrew</t>
  </si>
  <si>
    <t>fkilligrewks@blinklist.com</t>
  </si>
  <si>
    <t>Angelle</t>
  </si>
  <si>
    <t>Gillon</t>
  </si>
  <si>
    <t>agillonkt@kickstarter.com</t>
  </si>
  <si>
    <t>Bevon</t>
  </si>
  <si>
    <t>Mc Gee</t>
  </si>
  <si>
    <t>bmcgeeku@bloglines.com</t>
  </si>
  <si>
    <t>Chicky</t>
  </si>
  <si>
    <t>Bannister</t>
  </si>
  <si>
    <t>cbannisterkv@infoseek.co.jp</t>
  </si>
  <si>
    <t>Leonie</t>
  </si>
  <si>
    <t>Dallender</t>
  </si>
  <si>
    <t>ldallenderkw@slashdot.org</t>
  </si>
  <si>
    <t>Lonnie</t>
  </si>
  <si>
    <t>Kelloway</t>
  </si>
  <si>
    <t>lkellowaykx@bandcamp.com</t>
  </si>
  <si>
    <t>Michelle</t>
  </si>
  <si>
    <t>De Andreis</t>
  </si>
  <si>
    <t>mdeandreisky@netscape.com</t>
  </si>
  <si>
    <t>Healing</t>
  </si>
  <si>
    <t>whealingkz@gnu.org</t>
  </si>
  <si>
    <t>Aaren</t>
  </si>
  <si>
    <t>Fery</t>
  </si>
  <si>
    <t>aferyl0@dyndns.org</t>
  </si>
  <si>
    <t>Jaquelyn</t>
  </si>
  <si>
    <t>Amori</t>
  </si>
  <si>
    <t>jamoril1@bloglovin.com</t>
  </si>
  <si>
    <t>Yvon</t>
  </si>
  <si>
    <t>Moorton</t>
  </si>
  <si>
    <t>ymoortonl2@blog.com</t>
  </si>
  <si>
    <t>Chrotoem</t>
  </si>
  <si>
    <t>Gyrgorcewicx</t>
  </si>
  <si>
    <t>cgyrgorcewicxl3@amazon.com</t>
  </si>
  <si>
    <t>Elbertine</t>
  </si>
  <si>
    <t>Burgwin</t>
  </si>
  <si>
    <t>eburgwinl4@eepurl.com</t>
  </si>
  <si>
    <t>Guilbert</t>
  </si>
  <si>
    <t>Ship</t>
  </si>
  <si>
    <t>gshipl5@mysql.com</t>
  </si>
  <si>
    <t>Tamara</t>
  </si>
  <si>
    <t>Myles</t>
  </si>
  <si>
    <t>tmylesl6@prlog.org</t>
  </si>
  <si>
    <t>Elbertina</t>
  </si>
  <si>
    <t>Physic</t>
  </si>
  <si>
    <t>ephysicl7@reference.com</t>
  </si>
  <si>
    <t>Sashenka</t>
  </si>
  <si>
    <t>Gerrey</t>
  </si>
  <si>
    <t>sgerreyl8@sciencedirect.com</t>
  </si>
  <si>
    <t>Kassie</t>
  </si>
  <si>
    <t>Commusso</t>
  </si>
  <si>
    <t>kcommussol9@eventbrite.com</t>
  </si>
  <si>
    <t>Corabelle</t>
  </si>
  <si>
    <t>Craigg</t>
  </si>
  <si>
    <t>ccraiggla@squarespace.com</t>
  </si>
  <si>
    <t>Susi</t>
  </si>
  <si>
    <t>McGinly</t>
  </si>
  <si>
    <t>smcginlylb@soundcloud.com</t>
  </si>
  <si>
    <t>Louis</t>
  </si>
  <si>
    <t>Trafford</t>
  </si>
  <si>
    <t>ltraffordlc@wsj.com</t>
  </si>
  <si>
    <t>Lona</t>
  </si>
  <si>
    <t>Torrie</t>
  </si>
  <si>
    <t>ltorrield@dell.com</t>
  </si>
  <si>
    <t>Eldon</t>
  </si>
  <si>
    <t>Whyffen</t>
  </si>
  <si>
    <t>ewhyffenle@delicious.com</t>
  </si>
  <si>
    <t>Ramsey</t>
  </si>
  <si>
    <t>Branton</t>
  </si>
  <si>
    <t>rbrantonlf@mtv.com</t>
  </si>
  <si>
    <t>Haleigh</t>
  </si>
  <si>
    <t>Frigot</t>
  </si>
  <si>
    <t>hfrigotlg@intel.com</t>
  </si>
  <si>
    <t>Rubia</t>
  </si>
  <si>
    <t>Brahmer</t>
  </si>
  <si>
    <t>rbrahmerlh@narod.ru</t>
  </si>
  <si>
    <t>Dian</t>
  </si>
  <si>
    <t>Confort</t>
  </si>
  <si>
    <t>dconfortli@edublogs.org</t>
  </si>
  <si>
    <t>Muffin</t>
  </si>
  <si>
    <t>Dorracott</t>
  </si>
  <si>
    <t>mdorracottlj@google.com.br</t>
  </si>
  <si>
    <t>Ulberto</t>
  </si>
  <si>
    <t>Eisikowitch</t>
  </si>
  <si>
    <t>ueisikowitchlk@soundcloud.com</t>
  </si>
  <si>
    <t>Frank</t>
  </si>
  <si>
    <t>Plunkett</t>
  </si>
  <si>
    <t>fplunkettll@merriam-webster.com</t>
  </si>
  <si>
    <t>Ullock</t>
  </si>
  <si>
    <t>aullocklm@hao123.com</t>
  </si>
  <si>
    <t>Jerrine</t>
  </si>
  <si>
    <t>Critcher</t>
  </si>
  <si>
    <t>jcritcherln@ning.com</t>
  </si>
  <si>
    <t>Sharl</t>
  </si>
  <si>
    <t>Abbay</t>
  </si>
  <si>
    <t>sabbaylo@tripadvisor.com</t>
  </si>
  <si>
    <t>Dniren</t>
  </si>
  <si>
    <t>Rosenwasser</t>
  </si>
  <si>
    <t>drosenwasserlp@yale.edu</t>
  </si>
  <si>
    <t>Daisie</t>
  </si>
  <si>
    <t>Eyden</t>
  </si>
  <si>
    <t>deydenlq@amazon.de</t>
  </si>
  <si>
    <t>Bignall</t>
  </si>
  <si>
    <t>sbignalllr@ftc.gov</t>
  </si>
  <si>
    <t>Lyndel</t>
  </si>
  <si>
    <t>Marty</t>
  </si>
  <si>
    <t>lmartyls@npr.org</t>
  </si>
  <si>
    <t>Collen</t>
  </si>
  <si>
    <t>Markovich</t>
  </si>
  <si>
    <t>cmarkovichlt@nps.gov</t>
  </si>
  <si>
    <t>Carine</t>
  </si>
  <si>
    <t>Delve</t>
  </si>
  <si>
    <t>cdelvelu@elpais.com</t>
  </si>
  <si>
    <t>Ham</t>
  </si>
  <si>
    <t>Wong</t>
  </si>
  <si>
    <t>hwonglv@soup.io</t>
  </si>
  <si>
    <t>Kaja</t>
  </si>
  <si>
    <t>Espadate</t>
  </si>
  <si>
    <t>kespadatelw@baidu.com</t>
  </si>
  <si>
    <t>Keely</t>
  </si>
  <si>
    <t>Sorbey</t>
  </si>
  <si>
    <t>ksorbeylx@nbcnews.com</t>
  </si>
  <si>
    <t>Walt</t>
  </si>
  <si>
    <t>Holdin</t>
  </si>
  <si>
    <t>wholdinly@gizmodo.com</t>
  </si>
  <si>
    <t>Hernando</t>
  </si>
  <si>
    <t>Ransome</t>
  </si>
  <si>
    <t>hransomelz@state.tx.us</t>
  </si>
  <si>
    <t>Felice</t>
  </si>
  <si>
    <t>Culshew</t>
  </si>
  <si>
    <t>fculshewm0@craigslist.org</t>
  </si>
  <si>
    <t>Brittaney</t>
  </si>
  <si>
    <t>Sawdy</t>
  </si>
  <si>
    <t>bsawdym1@ucoz.com</t>
  </si>
  <si>
    <t>Ricca</t>
  </si>
  <si>
    <t>ericcam2@stumbleupon.com</t>
  </si>
  <si>
    <t>Christiano</t>
  </si>
  <si>
    <t>McParlin</t>
  </si>
  <si>
    <t>cmcparlinm3@indiegogo.com</t>
  </si>
  <si>
    <t>Nevins</t>
  </si>
  <si>
    <t>Daice</t>
  </si>
  <si>
    <t>ndaicem4@aol.com</t>
  </si>
  <si>
    <t>Tamas</t>
  </si>
  <si>
    <t>Longmore</t>
  </si>
  <si>
    <t>tlongmorem5@nps.gov</t>
  </si>
  <si>
    <t>Kalie</t>
  </si>
  <si>
    <t>Eslemont</t>
  </si>
  <si>
    <t>keslemontm6@un.org</t>
  </si>
  <si>
    <t>Filippo</t>
  </si>
  <si>
    <t>Teece</t>
  </si>
  <si>
    <t>fteecem7@upenn.edu</t>
  </si>
  <si>
    <t>Rebbecca</t>
  </si>
  <si>
    <t>Silcocks</t>
  </si>
  <si>
    <t>rsilcocksm8@va.gov</t>
  </si>
  <si>
    <t>Lorinda</t>
  </si>
  <si>
    <t>Pinnegar</t>
  </si>
  <si>
    <t>lpinnegarm9@phoca.cz</t>
  </si>
  <si>
    <t>Bernarr</t>
  </si>
  <si>
    <t>Childes</t>
  </si>
  <si>
    <t>bchildesma@about.com</t>
  </si>
  <si>
    <t>Blind</t>
  </si>
  <si>
    <t>cblindmb@gravatar.com</t>
  </si>
  <si>
    <t>Jermaine</t>
  </si>
  <si>
    <t>Swinglehurst</t>
  </si>
  <si>
    <t>jswinglehurstmc@bloglines.com</t>
  </si>
  <si>
    <t>Chip</t>
  </si>
  <si>
    <t>Mussen</t>
  </si>
  <si>
    <t>cmussenmd@sciencedaily.com</t>
  </si>
  <si>
    <t>Glen</t>
  </si>
  <si>
    <t>Denton</t>
  </si>
  <si>
    <t>gdentonme@hugedomains.com</t>
  </si>
  <si>
    <t>Kristan</t>
  </si>
  <si>
    <t>Toxell</t>
  </si>
  <si>
    <t>ktoxellmf@hhs.gov</t>
  </si>
  <si>
    <t>Harget</t>
  </si>
  <si>
    <t>whargetmg@printfriendly.com</t>
  </si>
  <si>
    <t>Norbie</t>
  </si>
  <si>
    <t>Scraggs</t>
  </si>
  <si>
    <t>nscraggsmh@cdbaby.com</t>
  </si>
  <si>
    <t>Nannette</t>
  </si>
  <si>
    <t>Waby</t>
  </si>
  <si>
    <t>nwabymi@blogspot.com</t>
  </si>
  <si>
    <t>Reynolds</t>
  </si>
  <si>
    <t>Ianizzi</t>
  </si>
  <si>
    <t>rianizzimj@themeforest.net</t>
  </si>
  <si>
    <t>Blair</t>
  </si>
  <si>
    <t>Chaundy</t>
  </si>
  <si>
    <t>bchaundymk@ox.ac.uk</t>
  </si>
  <si>
    <t>Bennie</t>
  </si>
  <si>
    <t>bsimmigml@quantcast.com</t>
  </si>
  <si>
    <t>Collington</t>
  </si>
  <si>
    <t>scollingtonmm@hatena.ne.jp</t>
  </si>
  <si>
    <t>Odette</t>
  </si>
  <si>
    <t>Snelson</t>
  </si>
  <si>
    <t>osnelsonmn@marriott.com</t>
  </si>
  <si>
    <t>Salmon</t>
  </si>
  <si>
    <t>Serck</t>
  </si>
  <si>
    <t>sserckmo@umich.edu</t>
  </si>
  <si>
    <t>Millicent</t>
  </si>
  <si>
    <t>Stummeyer</t>
  </si>
  <si>
    <t>mstummeyermp@disqus.com</t>
  </si>
  <si>
    <t>Francis</t>
  </si>
  <si>
    <t>Moynihan</t>
  </si>
  <si>
    <t>fmoynihanmq@weebly.com</t>
  </si>
  <si>
    <t>Ezmeralda</t>
  </si>
  <si>
    <t>Cowing</t>
  </si>
  <si>
    <t>ecowingmr@scientificamerican.com</t>
  </si>
  <si>
    <t>Lanni</t>
  </si>
  <si>
    <t>Matzkaitis</t>
  </si>
  <si>
    <t>lmatzkaitisms@kickstarter.com</t>
  </si>
  <si>
    <t>Dulcie</t>
  </si>
  <si>
    <t>Bigrigg</t>
  </si>
  <si>
    <t>dbigriggmt@dion.ne.jp</t>
  </si>
  <si>
    <t>Michale</t>
  </si>
  <si>
    <t>Hillin</t>
  </si>
  <si>
    <t>mhillinmu@google.com.au</t>
  </si>
  <si>
    <t>Bohl</t>
  </si>
  <si>
    <t>rbohlmv@sciencedirect.com</t>
  </si>
  <si>
    <t>Edna</t>
  </si>
  <si>
    <t>Caskey</t>
  </si>
  <si>
    <t>ecaskeymw@sina.com.cn</t>
  </si>
  <si>
    <t>Jozef</t>
  </si>
  <si>
    <t>Addess</t>
  </si>
  <si>
    <t>jaddessmx@buzzfeed.com</t>
  </si>
  <si>
    <t>Madelaine</t>
  </si>
  <si>
    <t>Sarre</t>
  </si>
  <si>
    <t>msarremy@123-reg.co.uk</t>
  </si>
  <si>
    <t>Griffie</t>
  </si>
  <si>
    <t>Juden</t>
  </si>
  <si>
    <t>gjudenmz@jiathis.com</t>
  </si>
  <si>
    <t>Sadye</t>
  </si>
  <si>
    <t>Rogans</t>
  </si>
  <si>
    <t>srogansn0@nbcnews.com</t>
  </si>
  <si>
    <t>Moria</t>
  </si>
  <si>
    <t>mlyburnn1@youtube.com</t>
  </si>
  <si>
    <t>Legra</t>
  </si>
  <si>
    <t>lcowtonn2@123-reg.co.uk</t>
  </si>
  <si>
    <t>Perren</t>
  </si>
  <si>
    <t>Lusher</t>
  </si>
  <si>
    <t>plushern3@cnn.com</t>
  </si>
  <si>
    <t>Jorry</t>
  </si>
  <si>
    <t>Behling</t>
  </si>
  <si>
    <t>jbehlingn4@addtoany.com</t>
  </si>
  <si>
    <t>Patsy</t>
  </si>
  <si>
    <t>Stonehouse</t>
  </si>
  <si>
    <t>pstonehousen5@seattletimes.com</t>
  </si>
  <si>
    <t>Trevar</t>
  </si>
  <si>
    <t>Gaine</t>
  </si>
  <si>
    <t>tgainen6@opensource.org</t>
  </si>
  <si>
    <t>Darda</t>
  </si>
  <si>
    <t>Brownsword</t>
  </si>
  <si>
    <t>dbrownswordn7@globo.com</t>
  </si>
  <si>
    <t>Say</t>
  </si>
  <si>
    <t>Abate</t>
  </si>
  <si>
    <t>sabaten8@wikispaces.com</t>
  </si>
  <si>
    <t>Jarrad</t>
  </si>
  <si>
    <t>Creavan</t>
  </si>
  <si>
    <t>jcreavann9@omniture.com</t>
  </si>
  <si>
    <t>Juliane</t>
  </si>
  <si>
    <t>Simister</t>
  </si>
  <si>
    <t>jsimisterna@amazonaws.com</t>
  </si>
  <si>
    <t>Oby</t>
  </si>
  <si>
    <t>Scading</t>
  </si>
  <si>
    <t>oscadingnb@boston.com</t>
  </si>
  <si>
    <t>Anna-maria</t>
  </si>
  <si>
    <t>Allbones</t>
  </si>
  <si>
    <t>aallbonesnc@ft.com</t>
  </si>
  <si>
    <t>Isaac</t>
  </si>
  <si>
    <t>Manus</t>
  </si>
  <si>
    <t>imanusnd@unc.edu</t>
  </si>
  <si>
    <t>Elenore</t>
  </si>
  <si>
    <t>Alkins</t>
  </si>
  <si>
    <t>ealkinsne@va.gov</t>
  </si>
  <si>
    <t>Toten</t>
  </si>
  <si>
    <t>dtotennf@latimes.com</t>
  </si>
  <si>
    <t>Deb</t>
  </si>
  <si>
    <t>Sallans</t>
  </si>
  <si>
    <t>dsallansng@newsvine.com</t>
  </si>
  <si>
    <t>Bendite</t>
  </si>
  <si>
    <t>Moylane</t>
  </si>
  <si>
    <t>bmoylanenh@mysql.com</t>
  </si>
  <si>
    <t>Barbe</t>
  </si>
  <si>
    <t>Chritchley</t>
  </si>
  <si>
    <t>bchritchleyni@dell.com</t>
  </si>
  <si>
    <t>Doti</t>
  </si>
  <si>
    <t>Samworth</t>
  </si>
  <si>
    <t>dsamworthnj@hp.com</t>
  </si>
  <si>
    <t>Garland</t>
  </si>
  <si>
    <t>Morigan</t>
  </si>
  <si>
    <t>gmorigannk@wisc.edu</t>
  </si>
  <si>
    <t>Thorin</t>
  </si>
  <si>
    <t>Bugby</t>
  </si>
  <si>
    <t>tbugbynl@constantcontact.com</t>
  </si>
  <si>
    <t>Dosi</t>
  </si>
  <si>
    <t>MacGaughie</t>
  </si>
  <si>
    <t>dmacgaughienm@free.fr</t>
  </si>
  <si>
    <t>Aguste</t>
  </si>
  <si>
    <t>De Gowe</t>
  </si>
  <si>
    <t>adegowenn@youku.com</t>
  </si>
  <si>
    <t>Oran</t>
  </si>
  <si>
    <t>Orford</t>
  </si>
  <si>
    <t>oorfordno@arstechnica.com</t>
  </si>
  <si>
    <t>Drusy</t>
  </si>
  <si>
    <t>Leppo</t>
  </si>
  <si>
    <t>dlepponp@hugedomains.com</t>
  </si>
  <si>
    <t>Cleo</t>
  </si>
  <si>
    <t>Chuney</t>
  </si>
  <si>
    <t>cchuneynq@vimeo.com</t>
  </si>
  <si>
    <t>Ingrim</t>
  </si>
  <si>
    <t>Stubbington</t>
  </si>
  <si>
    <t>istubbingtonnr@cnbc.com</t>
  </si>
  <si>
    <t>Christin</t>
  </si>
  <si>
    <t>Whistlecroft</t>
  </si>
  <si>
    <t>cwhistlecroftns@simplemachines.org</t>
  </si>
  <si>
    <t>Cecchi</t>
  </si>
  <si>
    <t>ncecchint@apple.com</t>
  </si>
  <si>
    <t>Ariel</t>
  </si>
  <si>
    <t>Stallon</t>
  </si>
  <si>
    <t>astallonnu@shop-pro.jp</t>
  </si>
  <si>
    <t>Stevena</t>
  </si>
  <si>
    <t>Saull</t>
  </si>
  <si>
    <t>ssaullnv@printfriendly.com</t>
  </si>
  <si>
    <t>Ado</t>
  </si>
  <si>
    <t>Armistead</t>
  </si>
  <si>
    <t>aarmisteadnw@gravatar.com</t>
  </si>
  <si>
    <t>Arabela</t>
  </si>
  <si>
    <t>Cattanach</t>
  </si>
  <si>
    <t>acattanachnx@huffingtonpost.com</t>
  </si>
  <si>
    <t>Rafael</t>
  </si>
  <si>
    <t>Vina</t>
  </si>
  <si>
    <t>rvinany@360.cn</t>
  </si>
  <si>
    <t>Eakeley</t>
  </si>
  <si>
    <t>reakeleynz@example.com</t>
  </si>
  <si>
    <t>Renato</t>
  </si>
  <si>
    <t>Galpen</t>
  </si>
  <si>
    <t>rgalpeno0@disqus.com</t>
  </si>
  <si>
    <t>Gav</t>
  </si>
  <si>
    <t>Cloonan</t>
  </si>
  <si>
    <t>gcloonano1@com.com</t>
  </si>
  <si>
    <t>Fanchon</t>
  </si>
  <si>
    <t>Eskrigg</t>
  </si>
  <si>
    <t>feskriggo2@newyorker.com</t>
  </si>
  <si>
    <t>Bummfrey</t>
  </si>
  <si>
    <t>rbummfreyo3@free.fr</t>
  </si>
  <si>
    <t>Joella</t>
  </si>
  <si>
    <t>Ewols</t>
  </si>
  <si>
    <t>jewolso4@gmpg.org</t>
  </si>
  <si>
    <t>Silvia</t>
  </si>
  <si>
    <t>Tabbernor</t>
  </si>
  <si>
    <t>stabbernoro5@infoseek.co.jp</t>
  </si>
  <si>
    <t>Johnathan</t>
  </si>
  <si>
    <t>Emor</t>
  </si>
  <si>
    <t>jemoro6@altervista.org</t>
  </si>
  <si>
    <t>Davidson</t>
  </si>
  <si>
    <t>Cobb</t>
  </si>
  <si>
    <t>dcobbo7@privacy.gov.au</t>
  </si>
  <si>
    <t>Larina</t>
  </si>
  <si>
    <t>Tunkin</t>
  </si>
  <si>
    <t>ltunkino8@berkeley.edu</t>
  </si>
  <si>
    <t>Selma</t>
  </si>
  <si>
    <t>Matkovic</t>
  </si>
  <si>
    <t>smatkovico9@reverbnation.com</t>
  </si>
  <si>
    <t>Dionisii</t>
  </si>
  <si>
    <t>cdionisiioa@washington.edu</t>
  </si>
  <si>
    <t>Dyane</t>
  </si>
  <si>
    <t>dchaundyob@flickr.com</t>
  </si>
  <si>
    <t>Charisse</t>
  </si>
  <si>
    <t>Gornall</t>
  </si>
  <si>
    <t>cgornalloc@indiatimes.com</t>
  </si>
  <si>
    <t>Silvie</t>
  </si>
  <si>
    <t>Leheude</t>
  </si>
  <si>
    <t>sleheudeod@arstechnica.com</t>
  </si>
  <si>
    <t>Sime</t>
  </si>
  <si>
    <t>msimeoe@jiathis.com</t>
  </si>
  <si>
    <t>Syd</t>
  </si>
  <si>
    <t>Forster</t>
  </si>
  <si>
    <t>sforsterof@amazon.co.jp</t>
  </si>
  <si>
    <t>Egbert</t>
  </si>
  <si>
    <t>Torrent</t>
  </si>
  <si>
    <t>etorrentog@narod.ru</t>
  </si>
  <si>
    <t>Thurston</t>
  </si>
  <si>
    <t>Albertson</t>
  </si>
  <si>
    <t>talbertsonoh@apache.org</t>
  </si>
  <si>
    <t>Dannel</t>
  </si>
  <si>
    <t>Aldrick</t>
  </si>
  <si>
    <t>daldrickoi@wp.com</t>
  </si>
  <si>
    <t>Dannie</t>
  </si>
  <si>
    <t>Kearey</t>
  </si>
  <si>
    <t>dkeareyoj@ehow.com</t>
  </si>
  <si>
    <t>Davita</t>
  </si>
  <si>
    <t>Shillaker</t>
  </si>
  <si>
    <t>dshillakerok@google.com.br</t>
  </si>
  <si>
    <t>Carling</t>
  </si>
  <si>
    <t>Ojeda</t>
  </si>
  <si>
    <t>cojedaol@qq.com</t>
  </si>
  <si>
    <t>Alexander</t>
  </si>
  <si>
    <t>falexanderom@discovery.com</t>
  </si>
  <si>
    <t>Mycah</t>
  </si>
  <si>
    <t>Remmer</t>
  </si>
  <si>
    <t>mremmeron@noaa.gov</t>
  </si>
  <si>
    <t>Boot</t>
  </si>
  <si>
    <t>Matskevich</t>
  </si>
  <si>
    <t>bmatskevichoo@xinhuanet.com</t>
  </si>
  <si>
    <t>Duncan</t>
  </si>
  <si>
    <t>dcurromop@jiathis.com</t>
  </si>
  <si>
    <t>Hanson</t>
  </si>
  <si>
    <t>Whitefoot</t>
  </si>
  <si>
    <t>hwhitefootoq@phpbb.com</t>
  </si>
  <si>
    <t>Fin</t>
  </si>
  <si>
    <t>Champneys</t>
  </si>
  <si>
    <t>fchampneysor@furl.net</t>
  </si>
  <si>
    <t>Charmane</t>
  </si>
  <si>
    <t>Sheards</t>
  </si>
  <si>
    <t>csheardsos@youtube.com</t>
  </si>
  <si>
    <t>Lena</t>
  </si>
  <si>
    <t>Haine</t>
  </si>
  <si>
    <t>lhaineot@paginegialle.it</t>
  </si>
  <si>
    <t>Philippou</t>
  </si>
  <si>
    <t>aphilippouou@naver.com</t>
  </si>
  <si>
    <t>Stu</t>
  </si>
  <si>
    <t>Rasch</t>
  </si>
  <si>
    <t>sraschov@hc360.com</t>
  </si>
  <si>
    <t>Korey</t>
  </si>
  <si>
    <t>Alekhov</t>
  </si>
  <si>
    <t>kalekhovow@mediafire.com</t>
  </si>
  <si>
    <t>Gelya</t>
  </si>
  <si>
    <t>Ert</t>
  </si>
  <si>
    <t>gertox@instagram.com</t>
  </si>
  <si>
    <t>Joanie</t>
  </si>
  <si>
    <t>Bowich</t>
  </si>
  <si>
    <t>jbowichoy@slashdot.org</t>
  </si>
  <si>
    <t>Alano</t>
  </si>
  <si>
    <t>Hance</t>
  </si>
  <si>
    <t>ahanceoz@studiopress.com</t>
  </si>
  <si>
    <t>Symon</t>
  </si>
  <si>
    <t>Lennard</t>
  </si>
  <si>
    <t>slennardp0@epa.gov</t>
  </si>
  <si>
    <t>Krisha</t>
  </si>
  <si>
    <t>Seagrave</t>
  </si>
  <si>
    <t>kseagravep1@mashable.com</t>
  </si>
  <si>
    <t>Dana</t>
  </si>
  <si>
    <t>Kalkhoven</t>
  </si>
  <si>
    <t>dkalkhovenp2@accuweather.com</t>
  </si>
  <si>
    <t>Kristen</t>
  </si>
  <si>
    <t>Goard</t>
  </si>
  <si>
    <t>kgoardp3@bloglines.com</t>
  </si>
  <si>
    <t>Micky</t>
  </si>
  <si>
    <t>maxtonp4@auda.org.au</t>
  </si>
  <si>
    <t>Lara</t>
  </si>
  <si>
    <t>Charter</t>
  </si>
  <si>
    <t>lcharterp5@php.net</t>
  </si>
  <si>
    <t>Haily</t>
  </si>
  <si>
    <t>Limpenny</t>
  </si>
  <si>
    <t>hlimpennyp6@reference.com</t>
  </si>
  <si>
    <t>Jay</t>
  </si>
  <si>
    <t>Pote</t>
  </si>
  <si>
    <t>jpotep7@xrea.com</t>
  </si>
  <si>
    <t>Jody</t>
  </si>
  <si>
    <t>Alves</t>
  </si>
  <si>
    <t>jalvesp8@imdb.com</t>
  </si>
  <si>
    <t>Grissel</t>
  </si>
  <si>
    <t>Vernazza</t>
  </si>
  <si>
    <t>gvernazzap9@reference.com</t>
  </si>
  <si>
    <t>Tildi</t>
  </si>
  <si>
    <t>Kinman</t>
  </si>
  <si>
    <t>tkinmanpa@prnewswire.com</t>
  </si>
  <si>
    <t>Ulrica</t>
  </si>
  <si>
    <t>Stanaway</t>
  </si>
  <si>
    <t>ustanawaypb@fotki.com</t>
  </si>
  <si>
    <t>Shawn</t>
  </si>
  <si>
    <t>Dinkin</t>
  </si>
  <si>
    <t>sdinkinpc@disqus.com</t>
  </si>
  <si>
    <t>Brendin</t>
  </si>
  <si>
    <t>Douglas</t>
  </si>
  <si>
    <t>bdouglaspd@amazonaws.com</t>
  </si>
  <si>
    <t>Aube</t>
  </si>
  <si>
    <t>Middlemist</t>
  </si>
  <si>
    <t>amiddlemistpe@ucoz.com</t>
  </si>
  <si>
    <t>Rockie</t>
  </si>
  <si>
    <t>Short</t>
  </si>
  <si>
    <t>rshortpf@jalbum.net</t>
  </si>
  <si>
    <t>Mark</t>
  </si>
  <si>
    <t>Senner</t>
  </si>
  <si>
    <t>msennerpg@bing.com</t>
  </si>
  <si>
    <t>Antoni</t>
  </si>
  <si>
    <t>Cartmael</t>
  </si>
  <si>
    <t>acartmaelph@mtv.com</t>
  </si>
  <si>
    <t>Woodlands</t>
  </si>
  <si>
    <t>cwoodlandspi@tuttocitta.it</t>
  </si>
  <si>
    <t>Pooh</t>
  </si>
  <si>
    <t>Flagg</t>
  </si>
  <si>
    <t>pflaggpj@unc.edu</t>
  </si>
  <si>
    <t>Loughren</t>
  </si>
  <si>
    <t>aloughrenpk@scientificamerican.com</t>
  </si>
  <si>
    <t>Bullough</t>
  </si>
  <si>
    <t>rbulloughpl@umich.edu</t>
  </si>
  <si>
    <t>Glasman</t>
  </si>
  <si>
    <t>hglasmanpm@foxnews.com</t>
  </si>
  <si>
    <t>Shalna</t>
  </si>
  <si>
    <t>Yurin</t>
  </si>
  <si>
    <t>syurinpn@hc360.com</t>
  </si>
  <si>
    <t>Pattin</t>
  </si>
  <si>
    <t>Sillitoe</t>
  </si>
  <si>
    <t>psillitoepo@wired.com</t>
  </si>
  <si>
    <t>Stephie</t>
  </si>
  <si>
    <t>Troop</t>
  </si>
  <si>
    <t>strooppp@vimeo.com</t>
  </si>
  <si>
    <t>Laureen</t>
  </si>
  <si>
    <t>Cona</t>
  </si>
  <si>
    <t>lconapq@studiopress.com</t>
  </si>
  <si>
    <t>Bird</t>
  </si>
  <si>
    <t>Bonefant</t>
  </si>
  <si>
    <t>bbonefantpr@time.com</t>
  </si>
  <si>
    <t>Eveleen</t>
  </si>
  <si>
    <t>Dadson</t>
  </si>
  <si>
    <t>edadsonps@webeden.co.uk</t>
  </si>
  <si>
    <t>Gardy</t>
  </si>
  <si>
    <t>Santer</t>
  </si>
  <si>
    <t>gsanterpt@mozilla.com</t>
  </si>
  <si>
    <t>Noell</t>
  </si>
  <si>
    <t>Ginner</t>
  </si>
  <si>
    <t>nginnerpu@hc360.com</t>
  </si>
  <si>
    <t>Chad</t>
  </si>
  <si>
    <t>cgillanpv@goodreads.com</t>
  </si>
  <si>
    <t>Jeannon</t>
  </si>
  <si>
    <t>ejeannonpw@xinhuanet.com</t>
  </si>
  <si>
    <t>Evanne</t>
  </si>
  <si>
    <t>Cavie</t>
  </si>
  <si>
    <t>ecaviepx@shareasale.com</t>
  </si>
  <si>
    <t>Clemente</t>
  </si>
  <si>
    <t>Hardin</t>
  </si>
  <si>
    <t>chardinpy@europa.eu</t>
  </si>
  <si>
    <t>Valentine</t>
  </si>
  <si>
    <t>hvalentinepz@tiny.cc</t>
  </si>
  <si>
    <t>Chickie</t>
  </si>
  <si>
    <t>Howkins</t>
  </si>
  <si>
    <t>chowkinsq0@imageshack.us</t>
  </si>
  <si>
    <t>Page</t>
  </si>
  <si>
    <t>Shortland</t>
  </si>
  <si>
    <t>pshortlandq1@amazon.de</t>
  </si>
  <si>
    <t>Alf</t>
  </si>
  <si>
    <t>Trenaman</t>
  </si>
  <si>
    <t>atrenamanq2@newsvine.com</t>
  </si>
  <si>
    <t>Barbabas</t>
  </si>
  <si>
    <t>Busfield</t>
  </si>
  <si>
    <t>bbusfieldq3@redcross.org</t>
  </si>
  <si>
    <t>Ernest</t>
  </si>
  <si>
    <t>Blum</t>
  </si>
  <si>
    <t>eblumq4@statcounter.com</t>
  </si>
  <si>
    <t>Sidonia</t>
  </si>
  <si>
    <t>Keane</t>
  </si>
  <si>
    <t>skeaneq5@tmall.com</t>
  </si>
  <si>
    <t>Muire</t>
  </si>
  <si>
    <t>Regnard</t>
  </si>
  <si>
    <t>mregnardq6@umich.edu</t>
  </si>
  <si>
    <t>Eirena</t>
  </si>
  <si>
    <t>Willimont</t>
  </si>
  <si>
    <t>ewillimontq7@printfriendly.com</t>
  </si>
  <si>
    <t>Micheal</t>
  </si>
  <si>
    <t>Burress</t>
  </si>
  <si>
    <t>mburressq8@twitter.com</t>
  </si>
  <si>
    <t>Annecorinne</t>
  </si>
  <si>
    <t>Grube</t>
  </si>
  <si>
    <t>agrubeq9@free.fr</t>
  </si>
  <si>
    <t>Jaine</t>
  </si>
  <si>
    <t>Nunns</t>
  </si>
  <si>
    <t>jnunnsqa@mail.ru</t>
  </si>
  <si>
    <t>Fear</t>
  </si>
  <si>
    <t>wfearqb@tinyurl.com</t>
  </si>
  <si>
    <t>Gilberta</t>
  </si>
  <si>
    <t>Jewess</t>
  </si>
  <si>
    <t>gjewessqc@apple.com</t>
  </si>
  <si>
    <t>Liesa</t>
  </si>
  <si>
    <t>Ivankov</t>
  </si>
  <si>
    <t>livankovqd@people.com.cn</t>
  </si>
  <si>
    <t>Moreen</t>
  </si>
  <si>
    <t>Cazalet</t>
  </si>
  <si>
    <t>mcazaletqe@xrea.com</t>
  </si>
  <si>
    <t>Zachariah</t>
  </si>
  <si>
    <t>Trounson</t>
  </si>
  <si>
    <t>ztrounsonqf@geocities.com</t>
  </si>
  <si>
    <t>Castelletto</t>
  </si>
  <si>
    <t>ecastellettoqg@who.int</t>
  </si>
  <si>
    <t>Jarrett</t>
  </si>
  <si>
    <t>Fludder</t>
  </si>
  <si>
    <t>jfludderqh@huffingtonpost.com</t>
  </si>
  <si>
    <t>Chazelle</t>
  </si>
  <si>
    <t>jchazelleqi@fc2.com</t>
  </si>
  <si>
    <t>Maxine</t>
  </si>
  <si>
    <t>McCrea</t>
  </si>
  <si>
    <t>mmccreaqj@yelp.com</t>
  </si>
  <si>
    <t>Kimble</t>
  </si>
  <si>
    <t>Marcus</t>
  </si>
  <si>
    <t>kmarcusqk@ted.com</t>
  </si>
  <si>
    <t>Brecknall</t>
  </si>
  <si>
    <t>sbrecknallql@dot.gov</t>
  </si>
  <si>
    <t>Guildford</t>
  </si>
  <si>
    <t>cguildfordqm@bloglines.com</t>
  </si>
  <si>
    <t>Menard</t>
  </si>
  <si>
    <t>Krook</t>
  </si>
  <si>
    <t>mkrookqn@live.com</t>
  </si>
  <si>
    <t>Idell</t>
  </si>
  <si>
    <t>Brandenberg</t>
  </si>
  <si>
    <t>ibrandenbergqo@zimbio.com</t>
  </si>
  <si>
    <t>Shela</t>
  </si>
  <si>
    <t>Bartholat</t>
  </si>
  <si>
    <t>sbartholatqp@unesco.org</t>
  </si>
  <si>
    <t>Edan</t>
  </si>
  <si>
    <t>Croal</t>
  </si>
  <si>
    <t>ecroalqq@pen.io</t>
  </si>
  <si>
    <t>Salvador</t>
  </si>
  <si>
    <t>Barhams</t>
  </si>
  <si>
    <t>sbarhamsqr@google.co.uk</t>
  </si>
  <si>
    <t>Lorna</t>
  </si>
  <si>
    <t>Gludor</t>
  </si>
  <si>
    <t>lgludorqs@ihg.com</t>
  </si>
  <si>
    <t>Adshead</t>
  </si>
  <si>
    <t>badsheadqt@baidu.com</t>
  </si>
  <si>
    <t>Zeb</t>
  </si>
  <si>
    <t>Monkeman</t>
  </si>
  <si>
    <t>zmonkemanqu@furl.net</t>
  </si>
  <si>
    <t>Collin</t>
  </si>
  <si>
    <t>dcollinqv@ucla.edu</t>
  </si>
  <si>
    <t>Giovanna</t>
  </si>
  <si>
    <t>Stockney</t>
  </si>
  <si>
    <t>gstockneyqw@dyndns.org</t>
  </si>
  <si>
    <t>Zed</t>
  </si>
  <si>
    <t>Lathbury</t>
  </si>
  <si>
    <t>zlathburyqx@mit.edu</t>
  </si>
  <si>
    <t>Gierardi</t>
  </si>
  <si>
    <t>tgierardiqy@issuu.com</t>
  </si>
  <si>
    <t>Karoly</t>
  </si>
  <si>
    <t>Miller</t>
  </si>
  <si>
    <t>kmillerqz@posterous.com</t>
  </si>
  <si>
    <t>Joela</t>
  </si>
  <si>
    <t>Pass</t>
  </si>
  <si>
    <t>jpassr0@chron.com</t>
  </si>
  <si>
    <t>Alexandre</t>
  </si>
  <si>
    <t>Klehn</t>
  </si>
  <si>
    <t>aklehnr1@amazon.com</t>
  </si>
  <si>
    <t>Janek</t>
  </si>
  <si>
    <t>Rigler</t>
  </si>
  <si>
    <t>jriglerr2@booking.com</t>
  </si>
  <si>
    <t>Bibbie</t>
  </si>
  <si>
    <t>Agastina</t>
  </si>
  <si>
    <t>bagastinar3@foxnews.com</t>
  </si>
  <si>
    <t>Thane</t>
  </si>
  <si>
    <t>Stobbs</t>
  </si>
  <si>
    <t>tstobbsr4@nsw.gov.au</t>
  </si>
  <si>
    <t>Ed</t>
  </si>
  <si>
    <t>Rousel</t>
  </si>
  <si>
    <t>erouselr5@cmu.edu</t>
  </si>
  <si>
    <t>Lenka</t>
  </si>
  <si>
    <t>Edeson</t>
  </si>
  <si>
    <t>ledesonr6@engadget.com</t>
  </si>
  <si>
    <t>Gillie</t>
  </si>
  <si>
    <t>Davidman</t>
  </si>
  <si>
    <t>gdavidmanr7@mysql.com</t>
  </si>
  <si>
    <t>Iorgo</t>
  </si>
  <si>
    <t>Mussard</t>
  </si>
  <si>
    <t>imussardr8@guardian.co.uk</t>
  </si>
  <si>
    <t>Daryl</t>
  </si>
  <si>
    <t>Toghill</t>
  </si>
  <si>
    <t>dtoghillr9@earthlink.net</t>
  </si>
  <si>
    <t>Kettlestringes</t>
  </si>
  <si>
    <t>lkettlestringesra@blog.com</t>
  </si>
  <si>
    <t>Redford</t>
  </si>
  <si>
    <t>Fort</t>
  </si>
  <si>
    <t>rfortrb@cdc.gov</t>
  </si>
  <si>
    <t>Mic</t>
  </si>
  <si>
    <t>Treneer</t>
  </si>
  <si>
    <t>mtreneerrc@cafepress.com</t>
  </si>
  <si>
    <t>Care</t>
  </si>
  <si>
    <t>Momery</t>
  </si>
  <si>
    <t>cmomeryrd@statcounter.com</t>
  </si>
  <si>
    <t>Versey</t>
  </si>
  <si>
    <t>rverseyre@uol.com.br</t>
  </si>
  <si>
    <t>Kandace</t>
  </si>
  <si>
    <t>Godbolt</t>
  </si>
  <si>
    <t>kgodboltrf@newsvine.com</t>
  </si>
  <si>
    <t>Nolie</t>
  </si>
  <si>
    <t>Moulden</t>
  </si>
  <si>
    <t>nmouldenrg@is.gd</t>
  </si>
  <si>
    <t>Ninnette</t>
  </si>
  <si>
    <t>Ebbage</t>
  </si>
  <si>
    <t>nebbagerh@blogs.com</t>
  </si>
  <si>
    <t>Kalli</t>
  </si>
  <si>
    <t>Godlonton</t>
  </si>
  <si>
    <t>kgodlontonri@businessweek.com</t>
  </si>
  <si>
    <t>Kile</t>
  </si>
  <si>
    <t>Pavel</t>
  </si>
  <si>
    <t>kpavelrj@networksolutions.com</t>
  </si>
  <si>
    <t>Amphlett</t>
  </si>
  <si>
    <t>camphlettrk@fotki.com</t>
  </si>
  <si>
    <t>Horace</t>
  </si>
  <si>
    <t>Balcers</t>
  </si>
  <si>
    <t>hbalcersrl@cocolog-nifty.com</t>
  </si>
  <si>
    <t>Krishna</t>
  </si>
  <si>
    <t>Kitchingman</t>
  </si>
  <si>
    <t>kkitchingmanrm@jimdo.com</t>
  </si>
  <si>
    <t>Van</t>
  </si>
  <si>
    <t>Rounding</t>
  </si>
  <si>
    <t>vroundingrn@ycombinator.com</t>
  </si>
  <si>
    <t>Farney</t>
  </si>
  <si>
    <t>jfarneyro@prnewswire.com</t>
  </si>
  <si>
    <t>Jamill</t>
  </si>
  <si>
    <t>jvernazzarp@typepad.com</t>
  </si>
  <si>
    <t>Storm</t>
  </si>
  <si>
    <t>Venus</t>
  </si>
  <si>
    <t>svenusrq@samsung.com</t>
  </si>
  <si>
    <t>Schelle</t>
  </si>
  <si>
    <t>wschellerr@washingtonpost.com</t>
  </si>
  <si>
    <t>genero_id</t>
  </si>
  <si>
    <t>nivel_id</t>
  </si>
  <si>
    <t>instructor_id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</si>
</sst>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8.0"/>
      <color theme="1"/>
      <name val="&quot;Liberation Sans&quot;"/>
    </font>
    <font>
      <color theme="1"/>
      <name val="Calibri"/>
    </font>
    <font>
      <sz val="10.0"/>
      <color rgb="FF000000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1" numFmtId="4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0" fillId="0" fontId="1" numFmtId="4" xfId="0" applyAlignment="1" applyFont="1" applyNumberFormat="1">
      <alignment horizontal="right" readingOrder="0" vertical="center"/>
    </xf>
    <xf borderId="0" fillId="0" fontId="1" numFmtId="49" xfId="0" applyAlignment="1" applyFont="1" applyNumberFormat="1">
      <alignment horizontal="right" readingOrder="0" vertical="center"/>
    </xf>
    <xf borderId="0" fillId="0" fontId="1" numFmtId="0" xfId="0" applyAlignment="1" applyFont="1">
      <alignment horizontal="right" vertical="center"/>
    </xf>
    <xf borderId="0" fillId="0" fontId="1" numFmtId="4" xfId="0" applyAlignment="1" applyFont="1" applyNumberFormat="1">
      <alignment horizontal="right" vertical="center"/>
    </xf>
    <xf borderId="0" fillId="2" fontId="4" numFmtId="49" xfId="0" applyFill="1" applyFont="1" applyNumberFormat="1"/>
    <xf borderId="0" fillId="0" fontId="1" numFmtId="49" xfId="0" applyAlignment="1" applyFont="1" applyNumberFormat="1">
      <alignment vertical="center"/>
    </xf>
    <xf borderId="0" fillId="2" fontId="4" numFmtId="0" xfId="0" applyFont="1"/>
    <xf borderId="0" fillId="2" fontId="5" numFmtId="4" xfId="0" applyFont="1" applyNumberFormat="1"/>
    <xf borderId="0" fillId="0" fontId="1" numFmtId="4" xfId="0" applyAlignment="1" applyFont="1" applyNumberFormat="1">
      <alignment vertical="center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9.63"/>
    <col customWidth="1" min="3" max="3" width="11.25"/>
    <col customWidth="1" min="4" max="4" width="27.5"/>
    <col customWidth="1" min="5" max="5" width="10.0"/>
    <col customWidth="1" min="6" max="7" width="6.63"/>
    <col customWidth="1" min="8" max="8" width="7.88"/>
    <col customWidth="1" min="9" max="9" width="4.25"/>
    <col customWidth="1" min="10" max="10" width="13.88"/>
    <col customWidth="1" min="11" max="11" width="13.75"/>
    <col customWidth="1" min="12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6">
        <v>1.88</v>
      </c>
      <c r="G2" s="6">
        <v>1.89</v>
      </c>
      <c r="H2" s="6">
        <v>3.65</v>
      </c>
      <c r="I2" s="7" t="s">
        <v>16</v>
      </c>
      <c r="J2" s="3" t="s">
        <v>17</v>
      </c>
      <c r="K2" s="3" t="s">
        <v>18</v>
      </c>
      <c r="L2" s="3" t="s">
        <v>19</v>
      </c>
      <c r="M2" s="3"/>
      <c r="N2" s="8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2.0</v>
      </c>
      <c r="B3" s="1" t="s">
        <v>20</v>
      </c>
      <c r="C3" s="1" t="s">
        <v>21</v>
      </c>
      <c r="D3" s="1" t="s">
        <v>22</v>
      </c>
      <c r="E3" s="1" t="s">
        <v>15</v>
      </c>
      <c r="F3" s="6">
        <v>1.6</v>
      </c>
      <c r="G3" s="6">
        <v>4.88</v>
      </c>
      <c r="H3" s="6">
        <v>4.7</v>
      </c>
      <c r="I3" s="7" t="s">
        <v>16</v>
      </c>
      <c r="J3" s="3" t="s">
        <v>23</v>
      </c>
      <c r="K3" s="3" t="s">
        <v>24</v>
      </c>
      <c r="L3" s="3" t="s">
        <v>25</v>
      </c>
      <c r="M3" s="3"/>
      <c r="N3" s="8"/>
      <c r="O3" s="4"/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>
        <f t="shared" ref="A4:A1001" si="1">A3+1</f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6">
        <v>7.62</v>
      </c>
      <c r="G4" s="6">
        <v>2.88</v>
      </c>
      <c r="H4" s="6">
        <v>3.67</v>
      </c>
      <c r="I4" s="7" t="s">
        <v>16</v>
      </c>
      <c r="J4" s="3" t="s">
        <v>30</v>
      </c>
      <c r="K4" s="3" t="s">
        <v>31</v>
      </c>
      <c r="L4" s="3" t="s">
        <v>32</v>
      </c>
      <c r="M4" s="3"/>
      <c r="N4" s="8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>
        <f t="shared" si="1"/>
        <v>4</v>
      </c>
      <c r="B5" s="1" t="s">
        <v>33</v>
      </c>
      <c r="C5" s="1" t="s">
        <v>34</v>
      </c>
      <c r="D5" s="1" t="s">
        <v>35</v>
      </c>
      <c r="E5" s="1" t="s">
        <v>29</v>
      </c>
      <c r="F5" s="6">
        <v>8.75</v>
      </c>
      <c r="G5" s="6">
        <v>6.08</v>
      </c>
      <c r="H5" s="10"/>
      <c r="I5" s="7" t="s">
        <v>36</v>
      </c>
      <c r="J5" s="3" t="s">
        <v>37</v>
      </c>
      <c r="K5" s="3" t="s">
        <v>38</v>
      </c>
      <c r="L5" s="3" t="s">
        <v>39</v>
      </c>
      <c r="M5" s="3"/>
      <c r="N5" s="8"/>
      <c r="O5" s="4"/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>
        <f t="shared" si="1"/>
        <v>5</v>
      </c>
      <c r="B6" s="1" t="s">
        <v>40</v>
      </c>
      <c r="C6" s="1" t="s">
        <v>41</v>
      </c>
      <c r="D6" s="1" t="s">
        <v>42</v>
      </c>
      <c r="E6" s="1" t="s">
        <v>29</v>
      </c>
      <c r="F6" s="6">
        <v>1.39</v>
      </c>
      <c r="G6" s="6">
        <v>4.28</v>
      </c>
      <c r="H6" s="6">
        <v>2.88</v>
      </c>
      <c r="I6" s="7" t="s">
        <v>43</v>
      </c>
      <c r="J6" s="3" t="s">
        <v>44</v>
      </c>
      <c r="K6" s="3" t="s">
        <v>45</v>
      </c>
      <c r="L6" s="3" t="s">
        <v>46</v>
      </c>
      <c r="M6" s="3"/>
      <c r="N6" s="8"/>
      <c r="O6" s="4"/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>
        <f t="shared" si="1"/>
        <v>6</v>
      </c>
      <c r="B7" s="1" t="s">
        <v>47</v>
      </c>
      <c r="C7" s="1" t="s">
        <v>48</v>
      </c>
      <c r="D7" s="1" t="s">
        <v>49</v>
      </c>
      <c r="E7" s="1" t="s">
        <v>29</v>
      </c>
      <c r="F7" s="6">
        <v>2.83</v>
      </c>
      <c r="G7" s="6">
        <v>7.78</v>
      </c>
      <c r="H7" s="6">
        <v>9.31</v>
      </c>
      <c r="I7" s="7" t="s">
        <v>50</v>
      </c>
      <c r="J7" s="3" t="s">
        <v>51</v>
      </c>
      <c r="K7" s="3" t="s">
        <v>52</v>
      </c>
      <c r="L7" s="3" t="s">
        <v>53</v>
      </c>
      <c r="M7" s="3"/>
      <c r="N7" s="8"/>
      <c r="O7" s="4"/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>
        <f t="shared" si="1"/>
        <v>7</v>
      </c>
      <c r="B8" s="1" t="s">
        <v>54</v>
      </c>
      <c r="C8" s="1" t="s">
        <v>55</v>
      </c>
      <c r="D8" s="1" t="s">
        <v>56</v>
      </c>
      <c r="E8" s="1" t="s">
        <v>29</v>
      </c>
      <c r="F8" s="6">
        <v>5.56</v>
      </c>
      <c r="G8" s="6">
        <v>1.39</v>
      </c>
      <c r="H8" s="6">
        <v>2.01</v>
      </c>
      <c r="I8" s="7" t="s">
        <v>36</v>
      </c>
      <c r="J8" s="3" t="s">
        <v>44</v>
      </c>
      <c r="K8" s="3" t="s">
        <v>45</v>
      </c>
      <c r="L8" s="3" t="s">
        <v>46</v>
      </c>
      <c r="M8" s="3"/>
      <c r="N8" s="8"/>
      <c r="O8" s="4"/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>
        <f t="shared" si="1"/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6">
        <v>3.71</v>
      </c>
      <c r="G9" s="6">
        <v>6.29</v>
      </c>
      <c r="H9" s="10"/>
      <c r="I9" s="7" t="s">
        <v>50</v>
      </c>
      <c r="J9" s="3" t="s">
        <v>61</v>
      </c>
      <c r="K9" s="3" t="s">
        <v>62</v>
      </c>
      <c r="L9" s="3" t="s">
        <v>63</v>
      </c>
      <c r="M9" s="3"/>
      <c r="N9" s="8"/>
      <c r="O9" s="4"/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>
        <f t="shared" si="1"/>
        <v>9</v>
      </c>
      <c r="B10" s="1" t="s">
        <v>64</v>
      </c>
      <c r="C10" s="1" t="s">
        <v>65</v>
      </c>
      <c r="D10" s="1" t="s">
        <v>66</v>
      </c>
      <c r="E10" s="1" t="s">
        <v>29</v>
      </c>
      <c r="F10" s="6">
        <v>7.46</v>
      </c>
      <c r="G10" s="6">
        <v>6.05</v>
      </c>
      <c r="H10" s="6">
        <v>1.28</v>
      </c>
      <c r="I10" s="7" t="s">
        <v>67</v>
      </c>
      <c r="J10" s="3" t="s">
        <v>44</v>
      </c>
      <c r="K10" s="3" t="s">
        <v>45</v>
      </c>
      <c r="L10" s="3" t="s">
        <v>46</v>
      </c>
      <c r="M10" s="3"/>
      <c r="N10" s="8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9">
        <f t="shared" si="1"/>
        <v>10</v>
      </c>
      <c r="B11" s="1" t="s">
        <v>68</v>
      </c>
      <c r="C11" s="1" t="s">
        <v>69</v>
      </c>
      <c r="D11" s="1" t="s">
        <v>70</v>
      </c>
      <c r="E11" s="1" t="s">
        <v>29</v>
      </c>
      <c r="F11" s="6">
        <v>3.36</v>
      </c>
      <c r="G11" s="6">
        <v>1.91</v>
      </c>
      <c r="H11" s="6">
        <v>5.75</v>
      </c>
      <c r="I11" s="7" t="s">
        <v>67</v>
      </c>
      <c r="J11" s="3" t="s">
        <v>44</v>
      </c>
      <c r="K11" s="3" t="s">
        <v>45</v>
      </c>
      <c r="L11" s="3" t="s">
        <v>46</v>
      </c>
      <c r="M11" s="3"/>
      <c r="N11" s="8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>
        <f t="shared" si="1"/>
        <v>11</v>
      </c>
      <c r="B12" s="1" t="s">
        <v>71</v>
      </c>
      <c r="C12" s="1" t="s">
        <v>72</v>
      </c>
      <c r="D12" s="1" t="s">
        <v>73</v>
      </c>
      <c r="E12" s="1" t="s">
        <v>60</v>
      </c>
      <c r="F12" s="6">
        <v>4.97</v>
      </c>
      <c r="G12" s="6">
        <v>4.94</v>
      </c>
      <c r="H12" s="10"/>
      <c r="I12" s="7" t="s">
        <v>36</v>
      </c>
      <c r="J12" s="3" t="s">
        <v>74</v>
      </c>
      <c r="K12" s="3" t="s">
        <v>75</v>
      </c>
      <c r="L12" s="3" t="s">
        <v>76</v>
      </c>
      <c r="M12" s="3"/>
      <c r="N12" s="8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9">
        <f t="shared" si="1"/>
        <v>12</v>
      </c>
      <c r="B13" s="1" t="s">
        <v>77</v>
      </c>
      <c r="C13" s="1" t="s">
        <v>78</v>
      </c>
      <c r="D13" s="1" t="s">
        <v>79</v>
      </c>
      <c r="E13" s="1" t="s">
        <v>29</v>
      </c>
      <c r="F13" s="6">
        <v>9.71</v>
      </c>
      <c r="G13" s="6">
        <v>6.98</v>
      </c>
      <c r="H13" s="6">
        <v>1.97</v>
      </c>
      <c r="I13" s="7" t="s">
        <v>36</v>
      </c>
      <c r="J13" s="3" t="s">
        <v>80</v>
      </c>
      <c r="K13" s="3" t="s">
        <v>81</v>
      </c>
      <c r="L13" s="3" t="s">
        <v>82</v>
      </c>
      <c r="M13" s="3"/>
      <c r="N13" s="8"/>
      <c r="O13" s="4"/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>
        <f t="shared" si="1"/>
        <v>13</v>
      </c>
      <c r="B14" s="1" t="s">
        <v>83</v>
      </c>
      <c r="C14" s="1" t="s">
        <v>84</v>
      </c>
      <c r="D14" s="1" t="s">
        <v>85</v>
      </c>
      <c r="E14" s="1" t="s">
        <v>15</v>
      </c>
      <c r="F14" s="6">
        <v>6.2</v>
      </c>
      <c r="G14" s="6">
        <v>4.02</v>
      </c>
      <c r="H14" s="6">
        <v>7.27</v>
      </c>
      <c r="I14" s="7" t="s">
        <v>16</v>
      </c>
      <c r="J14" s="3" t="s">
        <v>86</v>
      </c>
      <c r="K14" s="3" t="s">
        <v>87</v>
      </c>
      <c r="L14" s="3" t="s">
        <v>88</v>
      </c>
      <c r="M14" s="3"/>
      <c r="N14" s="8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>
        <f t="shared" si="1"/>
        <v>14</v>
      </c>
      <c r="B15" s="1" t="s">
        <v>89</v>
      </c>
      <c r="C15" s="1" t="s">
        <v>90</v>
      </c>
      <c r="D15" s="1" t="s">
        <v>91</v>
      </c>
      <c r="E15" s="1" t="s">
        <v>29</v>
      </c>
      <c r="F15" s="6">
        <v>4.22</v>
      </c>
      <c r="G15" s="6">
        <v>9.51</v>
      </c>
      <c r="H15" s="6">
        <v>7.36</v>
      </c>
      <c r="I15" s="7" t="s">
        <v>50</v>
      </c>
      <c r="J15" s="3" t="s">
        <v>80</v>
      </c>
      <c r="K15" s="3" t="s">
        <v>81</v>
      </c>
      <c r="L15" s="3" t="s">
        <v>82</v>
      </c>
      <c r="M15" s="3"/>
      <c r="N15" s="8"/>
      <c r="O15" s="4"/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9">
        <f t="shared" si="1"/>
        <v>15</v>
      </c>
      <c r="B16" s="1" t="s">
        <v>92</v>
      </c>
      <c r="C16" s="1" t="s">
        <v>93</v>
      </c>
      <c r="D16" s="1" t="s">
        <v>94</v>
      </c>
      <c r="E16" s="1" t="s">
        <v>29</v>
      </c>
      <c r="F16" s="6">
        <v>6.97</v>
      </c>
      <c r="G16" s="6">
        <v>3.69</v>
      </c>
      <c r="H16" s="6">
        <v>9.86</v>
      </c>
      <c r="I16" s="7" t="s">
        <v>16</v>
      </c>
      <c r="J16" s="3" t="s">
        <v>95</v>
      </c>
      <c r="K16" s="3" t="s">
        <v>96</v>
      </c>
      <c r="L16" s="3" t="s">
        <v>97</v>
      </c>
      <c r="M16" s="3"/>
      <c r="N16" s="8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>
        <f t="shared" si="1"/>
        <v>16</v>
      </c>
      <c r="B17" s="1" t="s">
        <v>98</v>
      </c>
      <c r="C17" s="1" t="s">
        <v>99</v>
      </c>
      <c r="D17" s="1" t="s">
        <v>100</v>
      </c>
      <c r="E17" s="1" t="s">
        <v>29</v>
      </c>
      <c r="F17" s="6">
        <v>3.13</v>
      </c>
      <c r="G17" s="6">
        <v>4.94</v>
      </c>
      <c r="H17" s="6">
        <v>4.93</v>
      </c>
      <c r="I17" s="7" t="s">
        <v>67</v>
      </c>
      <c r="J17" s="3" t="s">
        <v>23</v>
      </c>
      <c r="K17" s="3" t="s">
        <v>24</v>
      </c>
      <c r="L17" s="3" t="s">
        <v>25</v>
      </c>
      <c r="M17" s="3"/>
      <c r="N17" s="8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>
        <f t="shared" si="1"/>
        <v>17</v>
      </c>
      <c r="B18" s="1" t="s">
        <v>101</v>
      </c>
      <c r="C18" s="1" t="s">
        <v>102</v>
      </c>
      <c r="D18" s="1" t="s">
        <v>103</v>
      </c>
      <c r="E18" s="1" t="s">
        <v>15</v>
      </c>
      <c r="F18" s="6">
        <v>2.27</v>
      </c>
      <c r="G18" s="6">
        <v>4.22</v>
      </c>
      <c r="H18" s="6">
        <v>2.1</v>
      </c>
      <c r="I18" s="7" t="s">
        <v>50</v>
      </c>
      <c r="J18" s="3" t="s">
        <v>104</v>
      </c>
      <c r="K18" s="3" t="s">
        <v>105</v>
      </c>
      <c r="L18" s="3" t="s">
        <v>106</v>
      </c>
      <c r="M18" s="3"/>
      <c r="N18" s="8"/>
      <c r="O18" s="4"/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9">
        <f t="shared" si="1"/>
        <v>18</v>
      </c>
      <c r="B19" s="1" t="s">
        <v>107</v>
      </c>
      <c r="C19" s="1" t="s">
        <v>108</v>
      </c>
      <c r="D19" s="1" t="s">
        <v>109</v>
      </c>
      <c r="E19" s="1" t="s">
        <v>29</v>
      </c>
      <c r="F19" s="6">
        <v>1.29</v>
      </c>
      <c r="G19" s="6">
        <v>8.1</v>
      </c>
      <c r="H19" s="6">
        <v>1.27</v>
      </c>
      <c r="I19" s="7" t="s">
        <v>67</v>
      </c>
      <c r="J19" s="3" t="s">
        <v>110</v>
      </c>
      <c r="K19" s="3" t="s">
        <v>111</v>
      </c>
      <c r="L19" s="3" t="s">
        <v>112</v>
      </c>
      <c r="M19" s="3"/>
      <c r="N19" s="8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9">
        <f t="shared" si="1"/>
        <v>19</v>
      </c>
      <c r="B20" s="1" t="s">
        <v>113</v>
      </c>
      <c r="C20" s="1" t="s">
        <v>114</v>
      </c>
      <c r="D20" s="1" t="s">
        <v>115</v>
      </c>
      <c r="E20" s="1" t="s">
        <v>29</v>
      </c>
      <c r="F20" s="6">
        <v>7.93</v>
      </c>
      <c r="G20" s="6">
        <v>8.5</v>
      </c>
      <c r="H20" s="6">
        <v>5.77</v>
      </c>
      <c r="I20" s="7" t="s">
        <v>67</v>
      </c>
      <c r="J20" s="3" t="s">
        <v>17</v>
      </c>
      <c r="K20" s="3" t="s">
        <v>18</v>
      </c>
      <c r="L20" s="3" t="s">
        <v>19</v>
      </c>
      <c r="M20" s="3"/>
      <c r="N20" s="8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>
        <f t="shared" si="1"/>
        <v>20</v>
      </c>
      <c r="B21" s="1" t="s">
        <v>116</v>
      </c>
      <c r="C21" s="1" t="s">
        <v>117</v>
      </c>
      <c r="D21" s="1" t="s">
        <v>118</v>
      </c>
      <c r="E21" s="1" t="s">
        <v>15</v>
      </c>
      <c r="F21" s="6">
        <v>9.53</v>
      </c>
      <c r="G21" s="6">
        <v>6.06</v>
      </c>
      <c r="H21" s="6">
        <v>1.5</v>
      </c>
      <c r="I21" s="7" t="s">
        <v>50</v>
      </c>
      <c r="J21" s="3" t="s">
        <v>17</v>
      </c>
      <c r="K21" s="3" t="s">
        <v>18</v>
      </c>
      <c r="L21" s="3" t="s">
        <v>19</v>
      </c>
      <c r="M21" s="3"/>
      <c r="N21" s="8"/>
      <c r="O21" s="4"/>
      <c r="P21" s="4"/>
      <c r="Q21" s="4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9">
        <f t="shared" si="1"/>
        <v>21</v>
      </c>
      <c r="B22" s="1" t="s">
        <v>119</v>
      </c>
      <c r="C22" s="1" t="s">
        <v>120</v>
      </c>
      <c r="D22" s="1" t="s">
        <v>121</v>
      </c>
      <c r="E22" s="1" t="s">
        <v>15</v>
      </c>
      <c r="F22" s="6">
        <v>2.79</v>
      </c>
      <c r="G22" s="6">
        <v>2.42</v>
      </c>
      <c r="H22" s="6">
        <v>7.0</v>
      </c>
      <c r="I22" s="7" t="s">
        <v>67</v>
      </c>
      <c r="J22" s="3" t="s">
        <v>30</v>
      </c>
      <c r="K22" s="3" t="s">
        <v>31</v>
      </c>
      <c r="L22" s="3" t="s">
        <v>32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>
        <f t="shared" si="1"/>
        <v>22</v>
      </c>
      <c r="B23" s="1" t="s">
        <v>122</v>
      </c>
      <c r="C23" s="1" t="s">
        <v>123</v>
      </c>
      <c r="D23" s="1" t="s">
        <v>124</v>
      </c>
      <c r="E23" s="1" t="s">
        <v>15</v>
      </c>
      <c r="F23" s="6">
        <v>8.2</v>
      </c>
      <c r="G23" s="6">
        <v>7.57</v>
      </c>
      <c r="H23" s="6">
        <v>4.11</v>
      </c>
      <c r="I23" s="7" t="s">
        <v>67</v>
      </c>
      <c r="J23" s="3" t="s">
        <v>30</v>
      </c>
      <c r="K23" s="3" t="s">
        <v>31</v>
      </c>
      <c r="L23" s="3" t="s">
        <v>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>
        <f t="shared" si="1"/>
        <v>23</v>
      </c>
      <c r="B24" s="1" t="s">
        <v>125</v>
      </c>
      <c r="C24" s="1" t="s">
        <v>126</v>
      </c>
      <c r="D24" s="1" t="s">
        <v>127</v>
      </c>
      <c r="E24" s="1" t="s">
        <v>15</v>
      </c>
      <c r="F24" s="6">
        <v>5.92</v>
      </c>
      <c r="G24" s="6">
        <v>2.95</v>
      </c>
      <c r="H24" s="6">
        <v>1.0</v>
      </c>
      <c r="I24" s="7" t="s">
        <v>50</v>
      </c>
      <c r="J24" s="3" t="s">
        <v>128</v>
      </c>
      <c r="K24" s="3" t="s">
        <v>129</v>
      </c>
      <c r="L24" s="3" t="s">
        <v>130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>
        <f t="shared" si="1"/>
        <v>24</v>
      </c>
      <c r="B25" s="1" t="s">
        <v>131</v>
      </c>
      <c r="C25" s="1" t="s">
        <v>132</v>
      </c>
      <c r="D25" s="1" t="s">
        <v>133</v>
      </c>
      <c r="E25" s="1" t="s">
        <v>15</v>
      </c>
      <c r="F25" s="6">
        <v>7.42</v>
      </c>
      <c r="G25" s="6">
        <v>8.69</v>
      </c>
      <c r="H25" s="6">
        <v>1.84</v>
      </c>
      <c r="I25" s="7" t="s">
        <v>16</v>
      </c>
      <c r="J25" s="3" t="s">
        <v>134</v>
      </c>
      <c r="K25" s="3" t="s">
        <v>135</v>
      </c>
      <c r="L25" s="3" t="s">
        <v>136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9">
        <f t="shared" si="1"/>
        <v>25</v>
      </c>
      <c r="B26" s="1" t="s">
        <v>137</v>
      </c>
      <c r="C26" s="1" t="s">
        <v>138</v>
      </c>
      <c r="D26" s="1" t="s">
        <v>139</v>
      </c>
      <c r="E26" s="1" t="s">
        <v>15</v>
      </c>
      <c r="F26" s="6">
        <v>1.37</v>
      </c>
      <c r="G26" s="6">
        <v>3.6</v>
      </c>
      <c r="H26" s="6">
        <v>2.59</v>
      </c>
      <c r="I26" s="7" t="s">
        <v>36</v>
      </c>
      <c r="J26" s="3" t="s">
        <v>104</v>
      </c>
      <c r="K26" s="3" t="s">
        <v>105</v>
      </c>
      <c r="L26" s="3" t="s">
        <v>106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>
        <f t="shared" si="1"/>
        <v>26</v>
      </c>
      <c r="B27" s="1" t="s">
        <v>140</v>
      </c>
      <c r="C27" s="1" t="s">
        <v>141</v>
      </c>
      <c r="D27" s="1" t="s">
        <v>142</v>
      </c>
      <c r="E27" s="1" t="s">
        <v>29</v>
      </c>
      <c r="F27" s="6">
        <v>7.89</v>
      </c>
      <c r="G27" s="6">
        <v>8.2</v>
      </c>
      <c r="H27" s="6">
        <v>5.49</v>
      </c>
      <c r="I27" s="7" t="s">
        <v>50</v>
      </c>
      <c r="J27" s="3" t="s">
        <v>110</v>
      </c>
      <c r="K27" s="3" t="s">
        <v>111</v>
      </c>
      <c r="L27" s="3" t="s">
        <v>112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>
        <f t="shared" si="1"/>
        <v>27</v>
      </c>
      <c r="B28" s="1" t="s">
        <v>143</v>
      </c>
      <c r="C28" s="1" t="s">
        <v>144</v>
      </c>
      <c r="D28" s="1" t="s">
        <v>145</v>
      </c>
      <c r="E28" s="1" t="s">
        <v>29</v>
      </c>
      <c r="F28" s="6">
        <v>7.19</v>
      </c>
      <c r="G28" s="6">
        <v>3.02</v>
      </c>
      <c r="H28" s="6">
        <v>1.56</v>
      </c>
      <c r="I28" s="7" t="s">
        <v>67</v>
      </c>
      <c r="J28" s="3" t="s">
        <v>30</v>
      </c>
      <c r="K28" s="3" t="s">
        <v>31</v>
      </c>
      <c r="L28" s="3" t="s">
        <v>32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>
        <f t="shared" si="1"/>
        <v>28</v>
      </c>
      <c r="B29" s="1" t="s">
        <v>146</v>
      </c>
      <c r="C29" s="1" t="s">
        <v>147</v>
      </c>
      <c r="D29" s="1" t="s">
        <v>148</v>
      </c>
      <c r="E29" s="1" t="s">
        <v>29</v>
      </c>
      <c r="F29" s="6">
        <v>1.43</v>
      </c>
      <c r="G29" s="6">
        <v>8.08</v>
      </c>
      <c r="H29" s="6">
        <v>8.05</v>
      </c>
      <c r="I29" s="7" t="s">
        <v>50</v>
      </c>
      <c r="J29" s="3" t="s">
        <v>23</v>
      </c>
      <c r="K29" s="3" t="s">
        <v>24</v>
      </c>
      <c r="L29" s="3" t="s">
        <v>25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>
        <f t="shared" si="1"/>
        <v>29</v>
      </c>
      <c r="B30" s="1" t="s">
        <v>149</v>
      </c>
      <c r="C30" s="1" t="s">
        <v>150</v>
      </c>
      <c r="D30" s="1" t="s">
        <v>151</v>
      </c>
      <c r="E30" s="1" t="s">
        <v>15</v>
      </c>
      <c r="F30" s="6">
        <v>3.18</v>
      </c>
      <c r="G30" s="6">
        <v>8.5</v>
      </c>
      <c r="H30" s="6">
        <v>4.92</v>
      </c>
      <c r="I30" s="7" t="s">
        <v>67</v>
      </c>
      <c r="J30" s="3" t="s">
        <v>74</v>
      </c>
      <c r="K30" s="3" t="s">
        <v>75</v>
      </c>
      <c r="L30" s="3" t="s">
        <v>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>
        <f t="shared" si="1"/>
        <v>30</v>
      </c>
      <c r="B31" s="1" t="s">
        <v>152</v>
      </c>
      <c r="C31" s="1" t="s">
        <v>153</v>
      </c>
      <c r="D31" s="1" t="s">
        <v>154</v>
      </c>
      <c r="E31" s="1" t="s">
        <v>15</v>
      </c>
      <c r="F31" s="6">
        <v>7.34</v>
      </c>
      <c r="G31" s="6">
        <v>6.86</v>
      </c>
      <c r="H31" s="6">
        <v>7.31</v>
      </c>
      <c r="I31" s="7" t="s">
        <v>50</v>
      </c>
      <c r="J31" s="3" t="s">
        <v>104</v>
      </c>
      <c r="K31" s="3" t="s">
        <v>105</v>
      </c>
      <c r="L31" s="3" t="s">
        <v>106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>
        <f t="shared" si="1"/>
        <v>31</v>
      </c>
      <c r="B32" s="1" t="s">
        <v>155</v>
      </c>
      <c r="C32" s="1" t="s">
        <v>156</v>
      </c>
      <c r="D32" s="1" t="s">
        <v>157</v>
      </c>
      <c r="E32" s="1" t="s">
        <v>29</v>
      </c>
      <c r="F32" s="6">
        <v>3.67</v>
      </c>
      <c r="G32" s="6">
        <v>9.69</v>
      </c>
      <c r="H32" s="6">
        <v>8.39</v>
      </c>
      <c r="I32" s="7" t="s">
        <v>16</v>
      </c>
      <c r="J32" s="3" t="s">
        <v>23</v>
      </c>
      <c r="K32" s="3" t="s">
        <v>24</v>
      </c>
      <c r="L32" s="3" t="s">
        <v>25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>
        <f t="shared" si="1"/>
        <v>32</v>
      </c>
      <c r="B33" s="1" t="s">
        <v>158</v>
      </c>
      <c r="C33" s="1" t="s">
        <v>159</v>
      </c>
      <c r="D33" s="1" t="s">
        <v>160</v>
      </c>
      <c r="E33" s="1" t="s">
        <v>60</v>
      </c>
      <c r="F33" s="6">
        <v>2.85</v>
      </c>
      <c r="G33" s="6">
        <v>8.47</v>
      </c>
      <c r="H33" s="6">
        <v>5.26</v>
      </c>
      <c r="I33" s="7" t="s">
        <v>50</v>
      </c>
      <c r="J33" s="3" t="s">
        <v>95</v>
      </c>
      <c r="K33" s="3" t="s">
        <v>96</v>
      </c>
      <c r="L33" s="3" t="s">
        <v>97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>
        <f t="shared" si="1"/>
        <v>33</v>
      </c>
      <c r="B34" s="1" t="s">
        <v>161</v>
      </c>
      <c r="C34" s="1" t="s">
        <v>162</v>
      </c>
      <c r="D34" s="1" t="s">
        <v>163</v>
      </c>
      <c r="E34" s="1" t="s">
        <v>15</v>
      </c>
      <c r="F34" s="6">
        <v>7.44</v>
      </c>
      <c r="G34" s="6">
        <v>4.17</v>
      </c>
      <c r="H34" s="6">
        <v>8.32</v>
      </c>
      <c r="I34" s="7" t="s">
        <v>50</v>
      </c>
      <c r="J34" s="3" t="s">
        <v>164</v>
      </c>
      <c r="K34" s="3" t="s">
        <v>165</v>
      </c>
      <c r="L34" s="3" t="s">
        <v>166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>
        <f t="shared" si="1"/>
        <v>34</v>
      </c>
      <c r="B35" s="1" t="s">
        <v>167</v>
      </c>
      <c r="C35" s="1" t="s">
        <v>168</v>
      </c>
      <c r="D35" s="1" t="s">
        <v>169</v>
      </c>
      <c r="E35" s="1" t="s">
        <v>15</v>
      </c>
      <c r="F35" s="6">
        <v>7.89</v>
      </c>
      <c r="G35" s="6">
        <v>5.64</v>
      </c>
      <c r="H35" s="6">
        <v>8.81</v>
      </c>
      <c r="I35" s="7" t="s">
        <v>36</v>
      </c>
      <c r="J35" s="3" t="s">
        <v>74</v>
      </c>
      <c r="K35" s="3" t="s">
        <v>75</v>
      </c>
      <c r="L35" s="3" t="s">
        <v>76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>
        <f t="shared" si="1"/>
        <v>35</v>
      </c>
      <c r="B36" s="1" t="s">
        <v>170</v>
      </c>
      <c r="C36" s="1" t="s">
        <v>171</v>
      </c>
      <c r="D36" s="1" t="s">
        <v>172</v>
      </c>
      <c r="E36" s="1" t="s">
        <v>15</v>
      </c>
      <c r="F36" s="6">
        <v>8.23</v>
      </c>
      <c r="G36" s="6">
        <v>9.51</v>
      </c>
      <c r="H36" s="10"/>
      <c r="I36" s="7" t="s">
        <v>16</v>
      </c>
      <c r="J36" s="3" t="s">
        <v>173</v>
      </c>
      <c r="K36" s="3" t="s">
        <v>174</v>
      </c>
      <c r="L36" s="3" t="s">
        <v>175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>
        <f t="shared" si="1"/>
        <v>36</v>
      </c>
      <c r="B37" s="1" t="s">
        <v>176</v>
      </c>
      <c r="C37" s="1" t="s">
        <v>177</v>
      </c>
      <c r="D37" s="1" t="s">
        <v>178</v>
      </c>
      <c r="E37" s="1" t="s">
        <v>60</v>
      </c>
      <c r="F37" s="6">
        <v>2.83</v>
      </c>
      <c r="G37" s="6">
        <v>4.99</v>
      </c>
      <c r="H37" s="6">
        <v>8.33</v>
      </c>
      <c r="I37" s="7" t="s">
        <v>67</v>
      </c>
      <c r="J37" s="3" t="s">
        <v>74</v>
      </c>
      <c r="K37" s="3" t="s">
        <v>75</v>
      </c>
      <c r="L37" s="3" t="s">
        <v>76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>
        <f t="shared" si="1"/>
        <v>37</v>
      </c>
      <c r="B38" s="1" t="s">
        <v>179</v>
      </c>
      <c r="C38" s="1" t="s">
        <v>180</v>
      </c>
      <c r="D38" s="1" t="s">
        <v>181</v>
      </c>
      <c r="E38" s="1" t="s">
        <v>29</v>
      </c>
      <c r="F38" s="6">
        <v>2.88</v>
      </c>
      <c r="G38" s="6">
        <v>9.75</v>
      </c>
      <c r="H38" s="6">
        <v>4.56</v>
      </c>
      <c r="I38" s="7" t="s">
        <v>67</v>
      </c>
      <c r="J38" s="3" t="s">
        <v>51</v>
      </c>
      <c r="K38" s="3" t="s">
        <v>52</v>
      </c>
      <c r="L38" s="3" t="s">
        <v>53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9">
        <f t="shared" si="1"/>
        <v>38</v>
      </c>
      <c r="B39" s="1" t="s">
        <v>182</v>
      </c>
      <c r="C39" s="1" t="s">
        <v>183</v>
      </c>
      <c r="D39" s="1" t="s">
        <v>184</v>
      </c>
      <c r="E39" s="1" t="s">
        <v>15</v>
      </c>
      <c r="F39" s="6">
        <v>3.91</v>
      </c>
      <c r="G39" s="6">
        <v>9.4</v>
      </c>
      <c r="H39" s="6">
        <v>4.8</v>
      </c>
      <c r="I39" s="7" t="s">
        <v>36</v>
      </c>
      <c r="J39" s="3" t="s">
        <v>173</v>
      </c>
      <c r="K39" s="3" t="s">
        <v>174</v>
      </c>
      <c r="L39" s="3" t="s">
        <v>175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9">
        <f t="shared" si="1"/>
        <v>39</v>
      </c>
      <c r="B40" s="1" t="s">
        <v>185</v>
      </c>
      <c r="C40" s="1" t="s">
        <v>186</v>
      </c>
      <c r="D40" s="1" t="s">
        <v>187</v>
      </c>
      <c r="E40" s="1" t="s">
        <v>29</v>
      </c>
      <c r="F40" s="6">
        <v>5.58</v>
      </c>
      <c r="G40" s="6">
        <v>7.6</v>
      </c>
      <c r="H40" s="6">
        <v>1.6</v>
      </c>
      <c r="I40" s="7" t="s">
        <v>67</v>
      </c>
      <c r="J40" s="3" t="s">
        <v>30</v>
      </c>
      <c r="K40" s="3" t="s">
        <v>31</v>
      </c>
      <c r="L40" s="3" t="s">
        <v>32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9">
        <f t="shared" si="1"/>
        <v>40</v>
      </c>
      <c r="B41" s="1" t="s">
        <v>188</v>
      </c>
      <c r="C41" s="1" t="s">
        <v>189</v>
      </c>
      <c r="D41" s="1" t="s">
        <v>190</v>
      </c>
      <c r="E41" s="1" t="s">
        <v>15</v>
      </c>
      <c r="F41" s="6">
        <v>1.84</v>
      </c>
      <c r="G41" s="6">
        <v>9.07</v>
      </c>
      <c r="H41" s="6">
        <v>9.36</v>
      </c>
      <c r="I41" s="7" t="s">
        <v>36</v>
      </c>
      <c r="J41" s="3" t="s">
        <v>191</v>
      </c>
      <c r="K41" s="3" t="s">
        <v>192</v>
      </c>
      <c r="L41" s="3" t="s">
        <v>193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9">
        <f t="shared" si="1"/>
        <v>41</v>
      </c>
      <c r="B42" s="1" t="s">
        <v>194</v>
      </c>
      <c r="C42" s="1" t="s">
        <v>195</v>
      </c>
      <c r="D42" s="1" t="s">
        <v>196</v>
      </c>
      <c r="E42" s="1" t="s">
        <v>15</v>
      </c>
      <c r="F42" s="6">
        <v>7.69</v>
      </c>
      <c r="G42" s="6">
        <v>9.41</v>
      </c>
      <c r="H42" s="10"/>
      <c r="I42" s="7" t="s">
        <v>67</v>
      </c>
      <c r="J42" s="3" t="s">
        <v>44</v>
      </c>
      <c r="K42" s="3" t="s">
        <v>45</v>
      </c>
      <c r="L42" s="3" t="s">
        <v>46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9">
        <f t="shared" si="1"/>
        <v>42</v>
      </c>
      <c r="B43" s="1" t="s">
        <v>197</v>
      </c>
      <c r="C43" s="1" t="s">
        <v>198</v>
      </c>
      <c r="D43" s="1" t="s">
        <v>199</v>
      </c>
      <c r="E43" s="1" t="s">
        <v>60</v>
      </c>
      <c r="F43" s="6">
        <v>2.66</v>
      </c>
      <c r="G43" s="6">
        <v>4.89</v>
      </c>
      <c r="H43" s="6">
        <v>7.1</v>
      </c>
      <c r="I43" s="7" t="s">
        <v>43</v>
      </c>
      <c r="J43" s="3" t="s">
        <v>44</v>
      </c>
      <c r="K43" s="3" t="s">
        <v>45</v>
      </c>
      <c r="L43" s="3" t="s">
        <v>46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>
        <f t="shared" si="1"/>
        <v>43</v>
      </c>
      <c r="B44" s="1" t="s">
        <v>200</v>
      </c>
      <c r="C44" s="1" t="s">
        <v>92</v>
      </c>
      <c r="D44" s="1" t="s">
        <v>201</v>
      </c>
      <c r="E44" s="1" t="s">
        <v>15</v>
      </c>
      <c r="F44" s="6">
        <v>8.94</v>
      </c>
      <c r="G44" s="6">
        <v>2.79</v>
      </c>
      <c r="H44" s="6">
        <v>9.06</v>
      </c>
      <c r="I44" s="7" t="s">
        <v>67</v>
      </c>
      <c r="J44" s="3" t="s">
        <v>164</v>
      </c>
      <c r="K44" s="3" t="s">
        <v>165</v>
      </c>
      <c r="L44" s="3" t="s">
        <v>166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>
        <f t="shared" si="1"/>
        <v>44</v>
      </c>
      <c r="B45" s="1" t="s">
        <v>202</v>
      </c>
      <c r="C45" s="1" t="s">
        <v>203</v>
      </c>
      <c r="D45" s="1" t="s">
        <v>204</v>
      </c>
      <c r="E45" s="1" t="s">
        <v>29</v>
      </c>
      <c r="F45" s="6">
        <v>3.04</v>
      </c>
      <c r="G45" s="6">
        <v>9.5</v>
      </c>
      <c r="H45" s="10"/>
      <c r="I45" s="7" t="s">
        <v>16</v>
      </c>
      <c r="J45" s="3" t="s">
        <v>205</v>
      </c>
      <c r="K45" s="3" t="s">
        <v>206</v>
      </c>
      <c r="L45" s="3" t="s">
        <v>207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9">
        <f t="shared" si="1"/>
        <v>45</v>
      </c>
      <c r="B46" s="1" t="s">
        <v>208</v>
      </c>
      <c r="C46" s="1" t="s">
        <v>209</v>
      </c>
      <c r="D46" s="1" t="s">
        <v>210</v>
      </c>
      <c r="E46" s="1" t="s">
        <v>29</v>
      </c>
      <c r="F46" s="6">
        <v>4.68</v>
      </c>
      <c r="G46" s="6">
        <v>6.19</v>
      </c>
      <c r="H46" s="6">
        <v>3.42</v>
      </c>
      <c r="I46" s="7" t="s">
        <v>67</v>
      </c>
      <c r="J46" s="3" t="s">
        <v>134</v>
      </c>
      <c r="K46" s="3" t="s">
        <v>135</v>
      </c>
      <c r="L46" s="3" t="s">
        <v>136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9">
        <f t="shared" si="1"/>
        <v>46</v>
      </c>
      <c r="B47" s="1" t="s">
        <v>211</v>
      </c>
      <c r="C47" s="1" t="s">
        <v>212</v>
      </c>
      <c r="D47" s="1" t="s">
        <v>213</v>
      </c>
      <c r="E47" s="1" t="s">
        <v>15</v>
      </c>
      <c r="F47" s="6">
        <v>6.38</v>
      </c>
      <c r="G47" s="6">
        <v>2.59</v>
      </c>
      <c r="H47" s="6">
        <v>6.92</v>
      </c>
      <c r="I47" s="7" t="s">
        <v>43</v>
      </c>
      <c r="J47" s="3" t="s">
        <v>86</v>
      </c>
      <c r="K47" s="3" t="s">
        <v>87</v>
      </c>
      <c r="L47" s="3" t="s">
        <v>88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9">
        <f t="shared" si="1"/>
        <v>47</v>
      </c>
      <c r="B48" s="1" t="s">
        <v>214</v>
      </c>
      <c r="C48" s="1" t="s">
        <v>215</v>
      </c>
      <c r="D48" s="1" t="s">
        <v>216</v>
      </c>
      <c r="E48" s="1" t="s">
        <v>29</v>
      </c>
      <c r="F48" s="6">
        <v>7.59</v>
      </c>
      <c r="G48" s="6">
        <v>2.55</v>
      </c>
      <c r="H48" s="6">
        <v>7.81</v>
      </c>
      <c r="I48" s="7" t="s">
        <v>16</v>
      </c>
      <c r="J48" s="3" t="s">
        <v>23</v>
      </c>
      <c r="K48" s="3" t="s">
        <v>24</v>
      </c>
      <c r="L48" s="3" t="s">
        <v>25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9">
        <f t="shared" si="1"/>
        <v>48</v>
      </c>
      <c r="B49" s="1" t="s">
        <v>217</v>
      </c>
      <c r="C49" s="1" t="s">
        <v>218</v>
      </c>
      <c r="D49" s="1" t="s">
        <v>219</v>
      </c>
      <c r="E49" s="1" t="s">
        <v>15</v>
      </c>
      <c r="F49" s="6">
        <v>9.46</v>
      </c>
      <c r="G49" s="6">
        <v>2.93</v>
      </c>
      <c r="H49" s="10"/>
      <c r="I49" s="7" t="s">
        <v>16</v>
      </c>
      <c r="J49" s="3" t="s">
        <v>164</v>
      </c>
      <c r="K49" s="3" t="s">
        <v>165</v>
      </c>
      <c r="L49" s="3" t="s">
        <v>166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9">
        <f t="shared" si="1"/>
        <v>49</v>
      </c>
      <c r="B50" s="1" t="s">
        <v>220</v>
      </c>
      <c r="C50" s="1" t="s">
        <v>221</v>
      </c>
      <c r="D50" s="1" t="s">
        <v>222</v>
      </c>
      <c r="E50" s="1" t="s">
        <v>223</v>
      </c>
      <c r="F50" s="6">
        <v>5.01</v>
      </c>
      <c r="G50" s="6">
        <v>2.8</v>
      </c>
      <c r="H50" s="6">
        <v>6.55</v>
      </c>
      <c r="I50" s="7" t="s">
        <v>67</v>
      </c>
      <c r="J50" s="3" t="s">
        <v>104</v>
      </c>
      <c r="K50" s="3" t="s">
        <v>105</v>
      </c>
      <c r="L50" s="3" t="s">
        <v>106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9">
        <f t="shared" si="1"/>
        <v>50</v>
      </c>
      <c r="B51" s="1" t="s">
        <v>224</v>
      </c>
      <c r="C51" s="1" t="s">
        <v>225</v>
      </c>
      <c r="D51" s="1" t="s">
        <v>226</v>
      </c>
      <c r="E51" s="1" t="s">
        <v>29</v>
      </c>
      <c r="F51" s="6">
        <v>9.17</v>
      </c>
      <c r="G51" s="6">
        <v>3.77</v>
      </c>
      <c r="H51" s="6">
        <v>4.12</v>
      </c>
      <c r="I51" s="7" t="s">
        <v>67</v>
      </c>
      <c r="J51" s="3" t="s">
        <v>51</v>
      </c>
      <c r="K51" s="3" t="s">
        <v>52</v>
      </c>
      <c r="L51" s="3" t="s">
        <v>53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9">
        <f t="shared" si="1"/>
        <v>51</v>
      </c>
      <c r="B52" s="1" t="s">
        <v>227</v>
      </c>
      <c r="C52" s="1" t="s">
        <v>228</v>
      </c>
      <c r="D52" s="1" t="s">
        <v>229</v>
      </c>
      <c r="E52" s="1" t="s">
        <v>15</v>
      </c>
      <c r="F52" s="6">
        <v>6.7</v>
      </c>
      <c r="G52" s="6">
        <v>5.87</v>
      </c>
      <c r="H52" s="6">
        <v>9.47</v>
      </c>
      <c r="I52" s="7" t="s">
        <v>43</v>
      </c>
      <c r="J52" s="3" t="s">
        <v>173</v>
      </c>
      <c r="K52" s="3" t="s">
        <v>174</v>
      </c>
      <c r="L52" s="3" t="s">
        <v>175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9">
        <f t="shared" si="1"/>
        <v>52</v>
      </c>
      <c r="B53" s="1" t="s">
        <v>230</v>
      </c>
      <c r="C53" s="1" t="s">
        <v>231</v>
      </c>
      <c r="D53" s="1" t="s">
        <v>232</v>
      </c>
      <c r="E53" s="1" t="s">
        <v>60</v>
      </c>
      <c r="F53" s="6">
        <v>3.06</v>
      </c>
      <c r="G53" s="6">
        <v>3.92</v>
      </c>
      <c r="H53" s="6">
        <v>3.67</v>
      </c>
      <c r="I53" s="7" t="s">
        <v>36</v>
      </c>
      <c r="J53" s="3" t="s">
        <v>23</v>
      </c>
      <c r="K53" s="3" t="s">
        <v>24</v>
      </c>
      <c r="L53" s="3" t="s">
        <v>25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9">
        <f t="shared" si="1"/>
        <v>53</v>
      </c>
      <c r="B54" s="1" t="s">
        <v>233</v>
      </c>
      <c r="C54" s="1" t="s">
        <v>234</v>
      </c>
      <c r="D54" s="1" t="s">
        <v>235</v>
      </c>
      <c r="E54" s="1" t="s">
        <v>15</v>
      </c>
      <c r="F54" s="6">
        <v>6.21</v>
      </c>
      <c r="G54" s="6">
        <v>5.85</v>
      </c>
      <c r="H54" s="6">
        <v>3.45</v>
      </c>
      <c r="I54" s="7" t="s">
        <v>50</v>
      </c>
      <c r="J54" s="3" t="s">
        <v>30</v>
      </c>
      <c r="K54" s="3" t="s">
        <v>31</v>
      </c>
      <c r="L54" s="3" t="s">
        <v>32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9">
        <f t="shared" si="1"/>
        <v>54</v>
      </c>
      <c r="B55" s="1" t="s">
        <v>236</v>
      </c>
      <c r="C55" s="1" t="s">
        <v>237</v>
      </c>
      <c r="D55" s="1" t="s">
        <v>238</v>
      </c>
      <c r="E55" s="1" t="s">
        <v>29</v>
      </c>
      <c r="F55" s="6">
        <v>7.79</v>
      </c>
      <c r="G55" s="6">
        <v>2.13</v>
      </c>
      <c r="H55" s="6">
        <v>8.2</v>
      </c>
      <c r="I55" s="7" t="s">
        <v>50</v>
      </c>
      <c r="J55" s="3" t="s">
        <v>95</v>
      </c>
      <c r="K55" s="3" t="s">
        <v>96</v>
      </c>
      <c r="L55" s="3" t="s">
        <v>97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9">
        <f t="shared" si="1"/>
        <v>55</v>
      </c>
      <c r="B56" s="1" t="s">
        <v>239</v>
      </c>
      <c r="C56" s="1" t="s">
        <v>240</v>
      </c>
      <c r="D56" s="1" t="s">
        <v>241</v>
      </c>
      <c r="E56" s="1" t="s">
        <v>15</v>
      </c>
      <c r="F56" s="6">
        <v>9.71</v>
      </c>
      <c r="G56" s="6">
        <v>2.25</v>
      </c>
      <c r="H56" s="6">
        <v>2.24</v>
      </c>
      <c r="I56" s="7" t="s">
        <v>43</v>
      </c>
      <c r="J56" s="3" t="s">
        <v>104</v>
      </c>
      <c r="K56" s="3" t="s">
        <v>105</v>
      </c>
      <c r="L56" s="3" t="s">
        <v>106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9">
        <f t="shared" si="1"/>
        <v>56</v>
      </c>
      <c r="B57" s="1" t="s">
        <v>242</v>
      </c>
      <c r="C57" s="1" t="s">
        <v>243</v>
      </c>
      <c r="D57" s="1" t="s">
        <v>244</v>
      </c>
      <c r="E57" s="1" t="s">
        <v>29</v>
      </c>
      <c r="F57" s="6">
        <v>2.17</v>
      </c>
      <c r="G57" s="6">
        <v>2.42</v>
      </c>
      <c r="H57" s="6">
        <v>5.55</v>
      </c>
      <c r="I57" s="7" t="s">
        <v>67</v>
      </c>
      <c r="J57" s="3" t="s">
        <v>191</v>
      </c>
      <c r="K57" s="3" t="s">
        <v>192</v>
      </c>
      <c r="L57" s="3" t="s">
        <v>193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9">
        <f t="shared" si="1"/>
        <v>57</v>
      </c>
      <c r="B58" s="1" t="s">
        <v>245</v>
      </c>
      <c r="C58" s="1" t="s">
        <v>246</v>
      </c>
      <c r="D58" s="1" t="s">
        <v>247</v>
      </c>
      <c r="E58" s="1" t="s">
        <v>15</v>
      </c>
      <c r="F58" s="6">
        <v>2.18</v>
      </c>
      <c r="G58" s="6">
        <v>2.38</v>
      </c>
      <c r="H58" s="6">
        <v>8.82</v>
      </c>
      <c r="I58" s="7" t="s">
        <v>50</v>
      </c>
      <c r="J58" s="3" t="s">
        <v>23</v>
      </c>
      <c r="K58" s="3" t="s">
        <v>24</v>
      </c>
      <c r="L58" s="3" t="s">
        <v>25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9">
        <f t="shared" si="1"/>
        <v>58</v>
      </c>
      <c r="B59" s="1" t="s">
        <v>248</v>
      </c>
      <c r="C59" s="1" t="s">
        <v>249</v>
      </c>
      <c r="D59" s="1" t="s">
        <v>250</v>
      </c>
      <c r="E59" s="1" t="s">
        <v>15</v>
      </c>
      <c r="F59" s="6">
        <v>3.75</v>
      </c>
      <c r="G59" s="6">
        <v>5.59</v>
      </c>
      <c r="H59" s="6">
        <v>1.33</v>
      </c>
      <c r="I59" s="7" t="s">
        <v>67</v>
      </c>
      <c r="J59" s="3" t="s">
        <v>134</v>
      </c>
      <c r="K59" s="3" t="s">
        <v>135</v>
      </c>
      <c r="L59" s="3" t="s">
        <v>136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9">
        <f t="shared" si="1"/>
        <v>59</v>
      </c>
      <c r="B60" s="1" t="s">
        <v>251</v>
      </c>
      <c r="C60" s="1" t="s">
        <v>252</v>
      </c>
      <c r="D60" s="1" t="s">
        <v>253</v>
      </c>
      <c r="E60" s="1" t="s">
        <v>29</v>
      </c>
      <c r="F60" s="6">
        <v>6.54</v>
      </c>
      <c r="G60" s="6">
        <v>3.36</v>
      </c>
      <c r="H60" s="6">
        <v>1.8</v>
      </c>
      <c r="I60" s="7" t="s">
        <v>36</v>
      </c>
      <c r="J60" s="3" t="s">
        <v>61</v>
      </c>
      <c r="K60" s="3" t="s">
        <v>62</v>
      </c>
      <c r="L60" s="3" t="s">
        <v>63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9">
        <f t="shared" si="1"/>
        <v>60</v>
      </c>
      <c r="B61" s="1" t="s">
        <v>254</v>
      </c>
      <c r="C61" s="1" t="s">
        <v>255</v>
      </c>
      <c r="D61" s="1" t="s">
        <v>256</v>
      </c>
      <c r="E61" s="1" t="s">
        <v>15</v>
      </c>
      <c r="F61" s="6">
        <v>4.65</v>
      </c>
      <c r="G61" s="6">
        <v>7.39</v>
      </c>
      <c r="H61" s="10"/>
      <c r="I61" s="7" t="s">
        <v>16</v>
      </c>
      <c r="J61" s="3" t="s">
        <v>95</v>
      </c>
      <c r="K61" s="3" t="s">
        <v>96</v>
      </c>
      <c r="L61" s="3" t="s">
        <v>97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9">
        <f t="shared" si="1"/>
        <v>61</v>
      </c>
      <c r="B62" s="1" t="s">
        <v>257</v>
      </c>
      <c r="C62" s="1" t="s">
        <v>258</v>
      </c>
      <c r="D62" s="1" t="s">
        <v>259</v>
      </c>
      <c r="E62" s="1" t="s">
        <v>15</v>
      </c>
      <c r="F62" s="6">
        <v>4.7</v>
      </c>
      <c r="G62" s="6">
        <v>8.48</v>
      </c>
      <c r="H62" s="6">
        <v>7.02</v>
      </c>
      <c r="I62" s="7" t="s">
        <v>43</v>
      </c>
      <c r="J62" s="3" t="s">
        <v>164</v>
      </c>
      <c r="K62" s="3" t="s">
        <v>165</v>
      </c>
      <c r="L62" s="3" t="s">
        <v>166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9">
        <f t="shared" si="1"/>
        <v>62</v>
      </c>
      <c r="B63" s="1" t="s">
        <v>260</v>
      </c>
      <c r="C63" s="1" t="s">
        <v>261</v>
      </c>
      <c r="D63" s="1" t="s">
        <v>262</v>
      </c>
      <c r="E63" s="1" t="s">
        <v>15</v>
      </c>
      <c r="F63" s="6">
        <v>6.56</v>
      </c>
      <c r="G63" s="6">
        <v>8.4</v>
      </c>
      <c r="H63" s="6">
        <v>5.73</v>
      </c>
      <c r="I63" s="7" t="s">
        <v>16</v>
      </c>
      <c r="J63" s="3" t="s">
        <v>74</v>
      </c>
      <c r="K63" s="3" t="s">
        <v>75</v>
      </c>
      <c r="L63" s="3" t="s">
        <v>76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9">
        <f t="shared" si="1"/>
        <v>63</v>
      </c>
      <c r="B64" s="1" t="s">
        <v>263</v>
      </c>
      <c r="C64" s="1" t="s">
        <v>264</v>
      </c>
      <c r="D64" s="1" t="s">
        <v>265</v>
      </c>
      <c r="E64" s="1" t="s">
        <v>29</v>
      </c>
      <c r="F64" s="6">
        <v>2.87</v>
      </c>
      <c r="G64" s="6">
        <v>5.17</v>
      </c>
      <c r="H64" s="6">
        <v>7.06</v>
      </c>
      <c r="I64" s="7" t="s">
        <v>43</v>
      </c>
      <c r="J64" s="3" t="s">
        <v>80</v>
      </c>
      <c r="K64" s="3" t="s">
        <v>81</v>
      </c>
      <c r="L64" s="3" t="s">
        <v>82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9">
        <f t="shared" si="1"/>
        <v>64</v>
      </c>
      <c r="B65" s="1" t="s">
        <v>266</v>
      </c>
      <c r="C65" s="1" t="s">
        <v>267</v>
      </c>
      <c r="D65" s="1" t="s">
        <v>268</v>
      </c>
      <c r="E65" s="1" t="s">
        <v>15</v>
      </c>
      <c r="F65" s="6">
        <v>2.0</v>
      </c>
      <c r="G65" s="6">
        <v>6.31</v>
      </c>
      <c r="H65" s="6">
        <v>3.49</v>
      </c>
      <c r="I65" s="7" t="s">
        <v>43</v>
      </c>
      <c r="J65" s="3" t="s">
        <v>37</v>
      </c>
      <c r="K65" s="3" t="s">
        <v>38</v>
      </c>
      <c r="L65" s="3" t="s">
        <v>39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9">
        <f t="shared" si="1"/>
        <v>65</v>
      </c>
      <c r="B66" s="1" t="s">
        <v>269</v>
      </c>
      <c r="C66" s="1" t="s">
        <v>270</v>
      </c>
      <c r="D66" s="1" t="s">
        <v>271</v>
      </c>
      <c r="E66" s="1" t="s">
        <v>272</v>
      </c>
      <c r="F66" s="6">
        <v>6.58</v>
      </c>
      <c r="G66" s="6">
        <v>8.32</v>
      </c>
      <c r="H66" s="10"/>
      <c r="I66" s="7" t="s">
        <v>50</v>
      </c>
      <c r="J66" s="3" t="s">
        <v>37</v>
      </c>
      <c r="K66" s="3" t="s">
        <v>38</v>
      </c>
      <c r="L66" s="3" t="s">
        <v>39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9">
        <f t="shared" si="1"/>
        <v>66</v>
      </c>
      <c r="B67" s="1" t="s">
        <v>273</v>
      </c>
      <c r="C67" s="1" t="s">
        <v>274</v>
      </c>
      <c r="D67" s="1" t="s">
        <v>275</v>
      </c>
      <c r="E67" s="1" t="s">
        <v>15</v>
      </c>
      <c r="F67" s="6">
        <v>1.66</v>
      </c>
      <c r="G67" s="6">
        <v>7.74</v>
      </c>
      <c r="H67" s="6">
        <v>1.17</v>
      </c>
      <c r="I67" s="7" t="s">
        <v>36</v>
      </c>
      <c r="J67" s="3" t="s">
        <v>205</v>
      </c>
      <c r="K67" s="3" t="s">
        <v>206</v>
      </c>
      <c r="L67" s="3" t="s">
        <v>207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9">
        <f t="shared" si="1"/>
        <v>67</v>
      </c>
      <c r="B68" s="1" t="s">
        <v>276</v>
      </c>
      <c r="C68" s="1" t="s">
        <v>277</v>
      </c>
      <c r="D68" s="1" t="s">
        <v>278</v>
      </c>
      <c r="E68" s="1" t="s">
        <v>29</v>
      </c>
      <c r="F68" s="6">
        <v>4.64</v>
      </c>
      <c r="G68" s="6">
        <v>9.68</v>
      </c>
      <c r="H68" s="6">
        <v>6.89</v>
      </c>
      <c r="I68" s="7" t="s">
        <v>43</v>
      </c>
      <c r="J68" s="3" t="s">
        <v>80</v>
      </c>
      <c r="K68" s="3" t="s">
        <v>81</v>
      </c>
      <c r="L68" s="3" t="s">
        <v>82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9">
        <f t="shared" si="1"/>
        <v>68</v>
      </c>
      <c r="B69" s="1" t="s">
        <v>279</v>
      </c>
      <c r="C69" s="1" t="s">
        <v>280</v>
      </c>
      <c r="D69" s="1" t="s">
        <v>281</v>
      </c>
      <c r="E69" s="1" t="s">
        <v>29</v>
      </c>
      <c r="F69" s="6">
        <v>2.01</v>
      </c>
      <c r="G69" s="6">
        <v>9.91</v>
      </c>
      <c r="H69" s="6">
        <v>9.22</v>
      </c>
      <c r="I69" s="7" t="s">
        <v>16</v>
      </c>
      <c r="J69" s="3" t="s">
        <v>86</v>
      </c>
      <c r="K69" s="3" t="s">
        <v>87</v>
      </c>
      <c r="L69" s="3" t="s">
        <v>88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9">
        <f t="shared" si="1"/>
        <v>69</v>
      </c>
      <c r="B70" s="1" t="s">
        <v>282</v>
      </c>
      <c r="C70" s="1" t="s">
        <v>283</v>
      </c>
      <c r="D70" s="1" t="s">
        <v>284</v>
      </c>
      <c r="E70" s="1" t="s">
        <v>15</v>
      </c>
      <c r="F70" s="6">
        <v>1.04</v>
      </c>
      <c r="G70" s="6">
        <v>5.1</v>
      </c>
      <c r="H70" s="6">
        <v>3.36</v>
      </c>
      <c r="I70" s="7" t="s">
        <v>67</v>
      </c>
      <c r="J70" s="3" t="s">
        <v>74</v>
      </c>
      <c r="K70" s="3" t="s">
        <v>75</v>
      </c>
      <c r="L70" s="3" t="s">
        <v>76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9">
        <f t="shared" si="1"/>
        <v>70</v>
      </c>
      <c r="B71" s="1" t="s">
        <v>285</v>
      </c>
      <c r="C71" s="1" t="s">
        <v>286</v>
      </c>
      <c r="D71" s="1" t="s">
        <v>287</v>
      </c>
      <c r="E71" s="1" t="s">
        <v>15</v>
      </c>
      <c r="F71" s="6">
        <v>7.73</v>
      </c>
      <c r="G71" s="6">
        <v>4.54</v>
      </c>
      <c r="H71" s="6">
        <v>4.91</v>
      </c>
      <c r="I71" s="7" t="s">
        <v>43</v>
      </c>
      <c r="J71" s="3" t="s">
        <v>110</v>
      </c>
      <c r="K71" s="3" t="s">
        <v>111</v>
      </c>
      <c r="L71" s="3" t="s">
        <v>112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9">
        <f t="shared" si="1"/>
        <v>71</v>
      </c>
      <c r="B72" s="1" t="s">
        <v>288</v>
      </c>
      <c r="C72" s="1" t="s">
        <v>289</v>
      </c>
      <c r="D72" s="1" t="s">
        <v>290</v>
      </c>
      <c r="E72" s="1" t="s">
        <v>29</v>
      </c>
      <c r="F72" s="6">
        <v>1.29</v>
      </c>
      <c r="G72" s="6">
        <v>9.42</v>
      </c>
      <c r="H72" s="6">
        <v>1.2</v>
      </c>
      <c r="I72" s="7" t="s">
        <v>43</v>
      </c>
      <c r="J72" s="3" t="s">
        <v>173</v>
      </c>
      <c r="K72" s="3" t="s">
        <v>174</v>
      </c>
      <c r="L72" s="3" t="s">
        <v>175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9">
        <f t="shared" si="1"/>
        <v>72</v>
      </c>
      <c r="B73" s="1" t="s">
        <v>291</v>
      </c>
      <c r="C73" s="1" t="s">
        <v>292</v>
      </c>
      <c r="D73" s="1" t="s">
        <v>293</v>
      </c>
      <c r="E73" s="1" t="s">
        <v>29</v>
      </c>
      <c r="F73" s="6">
        <v>4.5</v>
      </c>
      <c r="G73" s="6">
        <v>9.48</v>
      </c>
      <c r="H73" s="6">
        <v>1.59</v>
      </c>
      <c r="I73" s="7" t="s">
        <v>50</v>
      </c>
      <c r="J73" s="3" t="s">
        <v>294</v>
      </c>
      <c r="K73" s="3" t="s">
        <v>295</v>
      </c>
      <c r="L73" s="3" t="s">
        <v>296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9">
        <f t="shared" si="1"/>
        <v>73</v>
      </c>
      <c r="B74" s="1" t="s">
        <v>297</v>
      </c>
      <c r="C74" s="1" t="s">
        <v>298</v>
      </c>
      <c r="D74" s="1" t="s">
        <v>299</v>
      </c>
      <c r="E74" s="1" t="s">
        <v>29</v>
      </c>
      <c r="F74" s="6">
        <v>6.11</v>
      </c>
      <c r="G74" s="6">
        <v>8.11</v>
      </c>
      <c r="H74" s="6">
        <v>6.43</v>
      </c>
      <c r="I74" s="7" t="s">
        <v>36</v>
      </c>
      <c r="J74" s="3" t="s">
        <v>110</v>
      </c>
      <c r="K74" s="3" t="s">
        <v>111</v>
      </c>
      <c r="L74" s="3" t="s">
        <v>112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9">
        <f t="shared" si="1"/>
        <v>74</v>
      </c>
      <c r="B75" s="1" t="s">
        <v>300</v>
      </c>
      <c r="C75" s="1" t="s">
        <v>301</v>
      </c>
      <c r="D75" s="1" t="s">
        <v>302</v>
      </c>
      <c r="E75" s="1" t="s">
        <v>15</v>
      </c>
      <c r="F75" s="6">
        <v>2.71</v>
      </c>
      <c r="G75" s="6">
        <v>8.15</v>
      </c>
      <c r="H75" s="6">
        <v>3.66</v>
      </c>
      <c r="I75" s="7" t="s">
        <v>50</v>
      </c>
      <c r="J75" s="3" t="s">
        <v>30</v>
      </c>
      <c r="K75" s="3" t="s">
        <v>31</v>
      </c>
      <c r="L75" s="3" t="s">
        <v>32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9">
        <f t="shared" si="1"/>
        <v>75</v>
      </c>
      <c r="B76" s="1" t="s">
        <v>303</v>
      </c>
      <c r="C76" s="1" t="s">
        <v>304</v>
      </c>
      <c r="D76" s="1" t="s">
        <v>305</v>
      </c>
      <c r="E76" s="1" t="s">
        <v>29</v>
      </c>
      <c r="F76" s="6">
        <v>2.15</v>
      </c>
      <c r="G76" s="6">
        <v>8.46</v>
      </c>
      <c r="H76" s="6">
        <v>1.01</v>
      </c>
      <c r="I76" s="7" t="s">
        <v>43</v>
      </c>
      <c r="J76" s="3" t="s">
        <v>17</v>
      </c>
      <c r="K76" s="3" t="s">
        <v>18</v>
      </c>
      <c r="L76" s="3" t="s">
        <v>19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9">
        <f t="shared" si="1"/>
        <v>76</v>
      </c>
      <c r="B77" s="1" t="s">
        <v>306</v>
      </c>
      <c r="C77" s="1" t="s">
        <v>307</v>
      </c>
      <c r="D77" s="1" t="s">
        <v>308</v>
      </c>
      <c r="E77" s="1" t="s">
        <v>29</v>
      </c>
      <c r="F77" s="6">
        <v>5.01</v>
      </c>
      <c r="G77" s="6">
        <v>5.04</v>
      </c>
      <c r="H77" s="10"/>
      <c r="I77" s="7" t="s">
        <v>16</v>
      </c>
      <c r="J77" s="3" t="s">
        <v>17</v>
      </c>
      <c r="K77" s="3" t="s">
        <v>18</v>
      </c>
      <c r="L77" s="3" t="s">
        <v>19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9">
        <f t="shared" si="1"/>
        <v>77</v>
      </c>
      <c r="B78" s="1" t="s">
        <v>309</v>
      </c>
      <c r="C78" s="1" t="s">
        <v>310</v>
      </c>
      <c r="D78" s="1" t="s">
        <v>311</v>
      </c>
      <c r="E78" s="1" t="s">
        <v>29</v>
      </c>
      <c r="F78" s="6">
        <v>8.94</v>
      </c>
      <c r="G78" s="6">
        <v>7.81</v>
      </c>
      <c r="H78" s="6">
        <v>1.35</v>
      </c>
      <c r="I78" s="7" t="s">
        <v>43</v>
      </c>
      <c r="J78" s="3" t="s">
        <v>134</v>
      </c>
      <c r="K78" s="3" t="s">
        <v>135</v>
      </c>
      <c r="L78" s="3" t="s">
        <v>136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9">
        <f t="shared" si="1"/>
        <v>78</v>
      </c>
      <c r="B79" s="1" t="s">
        <v>312</v>
      </c>
      <c r="C79" s="1" t="s">
        <v>313</v>
      </c>
      <c r="D79" s="1" t="s">
        <v>314</v>
      </c>
      <c r="E79" s="1" t="s">
        <v>29</v>
      </c>
      <c r="F79" s="6">
        <v>9.43</v>
      </c>
      <c r="G79" s="6">
        <v>2.13</v>
      </c>
      <c r="H79" s="6">
        <v>6.19</v>
      </c>
      <c r="I79" s="7" t="s">
        <v>36</v>
      </c>
      <c r="J79" s="3" t="s">
        <v>37</v>
      </c>
      <c r="K79" s="3" t="s">
        <v>38</v>
      </c>
      <c r="L79" s="3" t="s">
        <v>39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9">
        <f t="shared" si="1"/>
        <v>79</v>
      </c>
      <c r="B80" s="1" t="s">
        <v>315</v>
      </c>
      <c r="C80" s="1" t="s">
        <v>316</v>
      </c>
      <c r="D80" s="1" t="s">
        <v>317</v>
      </c>
      <c r="E80" s="1" t="s">
        <v>318</v>
      </c>
      <c r="F80" s="6">
        <v>7.63</v>
      </c>
      <c r="G80" s="6">
        <v>4.57</v>
      </c>
      <c r="H80" s="6">
        <v>8.67</v>
      </c>
      <c r="I80" s="7" t="s">
        <v>43</v>
      </c>
      <c r="J80" s="3" t="s">
        <v>23</v>
      </c>
      <c r="K80" s="3" t="s">
        <v>24</v>
      </c>
      <c r="L80" s="3" t="s">
        <v>25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9">
        <f t="shared" si="1"/>
        <v>80</v>
      </c>
      <c r="B81" s="1" t="s">
        <v>319</v>
      </c>
      <c r="C81" s="1" t="s">
        <v>320</v>
      </c>
      <c r="D81" s="1" t="s">
        <v>321</v>
      </c>
      <c r="E81" s="1" t="s">
        <v>15</v>
      </c>
      <c r="F81" s="6">
        <v>7.04</v>
      </c>
      <c r="G81" s="6">
        <v>6.22</v>
      </c>
      <c r="H81" s="6">
        <v>3.59</v>
      </c>
      <c r="I81" s="7" t="s">
        <v>36</v>
      </c>
      <c r="J81" s="3" t="s">
        <v>95</v>
      </c>
      <c r="K81" s="3" t="s">
        <v>96</v>
      </c>
      <c r="L81" s="3" t="s">
        <v>97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9">
        <f t="shared" si="1"/>
        <v>81</v>
      </c>
      <c r="B82" s="1" t="s">
        <v>322</v>
      </c>
      <c r="C82" s="1" t="s">
        <v>323</v>
      </c>
      <c r="D82" s="1" t="s">
        <v>324</v>
      </c>
      <c r="E82" s="1" t="s">
        <v>325</v>
      </c>
      <c r="F82" s="6">
        <v>6.53</v>
      </c>
      <c r="G82" s="6">
        <v>7.8</v>
      </c>
      <c r="H82" s="10"/>
      <c r="I82" s="7" t="s">
        <v>36</v>
      </c>
      <c r="J82" s="3" t="s">
        <v>30</v>
      </c>
      <c r="K82" s="3" t="s">
        <v>31</v>
      </c>
      <c r="L82" s="3" t="s">
        <v>32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9">
        <f t="shared" si="1"/>
        <v>82</v>
      </c>
      <c r="B83" s="1" t="s">
        <v>326</v>
      </c>
      <c r="C83" s="1" t="s">
        <v>327</v>
      </c>
      <c r="D83" s="1" t="s">
        <v>328</v>
      </c>
      <c r="E83" s="1" t="s">
        <v>29</v>
      </c>
      <c r="F83" s="6">
        <v>1.86</v>
      </c>
      <c r="G83" s="6">
        <v>9.8</v>
      </c>
      <c r="H83" s="10"/>
      <c r="I83" s="7" t="s">
        <v>36</v>
      </c>
      <c r="J83" s="3" t="s">
        <v>51</v>
      </c>
      <c r="K83" s="3" t="s">
        <v>52</v>
      </c>
      <c r="L83" s="3" t="s">
        <v>53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9">
        <f t="shared" si="1"/>
        <v>83</v>
      </c>
      <c r="B84" s="1" t="s">
        <v>329</v>
      </c>
      <c r="C84" s="1" t="s">
        <v>330</v>
      </c>
      <c r="D84" s="1" t="s">
        <v>331</v>
      </c>
      <c r="E84" s="1" t="s">
        <v>29</v>
      </c>
      <c r="F84" s="6">
        <v>4.55</v>
      </c>
      <c r="G84" s="6">
        <v>7.97</v>
      </c>
      <c r="H84" s="6">
        <v>6.86</v>
      </c>
      <c r="I84" s="7" t="s">
        <v>50</v>
      </c>
      <c r="J84" s="3" t="s">
        <v>104</v>
      </c>
      <c r="K84" s="3" t="s">
        <v>105</v>
      </c>
      <c r="L84" s="3" t="s">
        <v>106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9">
        <f t="shared" si="1"/>
        <v>84</v>
      </c>
      <c r="B85" s="1" t="s">
        <v>332</v>
      </c>
      <c r="C85" s="1" t="s">
        <v>333</v>
      </c>
      <c r="D85" s="1" t="s">
        <v>334</v>
      </c>
      <c r="E85" s="1" t="s">
        <v>15</v>
      </c>
      <c r="F85" s="6">
        <v>2.58</v>
      </c>
      <c r="G85" s="6">
        <v>9.72</v>
      </c>
      <c r="H85" s="6">
        <v>8.49</v>
      </c>
      <c r="I85" s="7" t="s">
        <v>36</v>
      </c>
      <c r="J85" s="3" t="s">
        <v>80</v>
      </c>
      <c r="K85" s="3" t="s">
        <v>81</v>
      </c>
      <c r="L85" s="3" t="s">
        <v>82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9">
        <f t="shared" si="1"/>
        <v>85</v>
      </c>
      <c r="B86" s="1" t="s">
        <v>335</v>
      </c>
      <c r="C86" s="1" t="s">
        <v>336</v>
      </c>
      <c r="D86" s="1" t="s">
        <v>337</v>
      </c>
      <c r="E86" s="1" t="s">
        <v>15</v>
      </c>
      <c r="F86" s="6">
        <v>4.63</v>
      </c>
      <c r="G86" s="6">
        <v>4.96</v>
      </c>
      <c r="H86" s="6">
        <v>6.85</v>
      </c>
      <c r="I86" s="7" t="s">
        <v>50</v>
      </c>
      <c r="J86" s="3" t="s">
        <v>134</v>
      </c>
      <c r="K86" s="3" t="s">
        <v>135</v>
      </c>
      <c r="L86" s="3" t="s">
        <v>136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9">
        <f t="shared" si="1"/>
        <v>86</v>
      </c>
      <c r="B87" s="1" t="s">
        <v>338</v>
      </c>
      <c r="C87" s="1" t="s">
        <v>339</v>
      </c>
      <c r="D87" s="1" t="s">
        <v>340</v>
      </c>
      <c r="E87" s="1" t="s">
        <v>29</v>
      </c>
      <c r="F87" s="6">
        <v>4.58</v>
      </c>
      <c r="G87" s="6">
        <v>7.58</v>
      </c>
      <c r="H87" s="6">
        <v>7.12</v>
      </c>
      <c r="I87" s="7" t="s">
        <v>67</v>
      </c>
      <c r="J87" s="3" t="s">
        <v>80</v>
      </c>
      <c r="K87" s="3" t="s">
        <v>81</v>
      </c>
      <c r="L87" s="3" t="s">
        <v>82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9">
        <f t="shared" si="1"/>
        <v>87</v>
      </c>
      <c r="B88" s="1" t="s">
        <v>341</v>
      </c>
      <c r="C88" s="1" t="s">
        <v>342</v>
      </c>
      <c r="D88" s="1" t="s">
        <v>343</v>
      </c>
      <c r="E88" s="1" t="s">
        <v>29</v>
      </c>
      <c r="F88" s="6">
        <v>3.99</v>
      </c>
      <c r="G88" s="6">
        <v>2.0</v>
      </c>
      <c r="H88" s="6">
        <v>1.02</v>
      </c>
      <c r="I88" s="7" t="s">
        <v>50</v>
      </c>
      <c r="J88" s="3" t="s">
        <v>17</v>
      </c>
      <c r="K88" s="3" t="s">
        <v>18</v>
      </c>
      <c r="L88" s="3" t="s">
        <v>19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9">
        <f t="shared" si="1"/>
        <v>88</v>
      </c>
      <c r="B89" s="1" t="s">
        <v>344</v>
      </c>
      <c r="C89" s="1" t="s">
        <v>345</v>
      </c>
      <c r="D89" s="1" t="s">
        <v>346</v>
      </c>
      <c r="E89" s="1" t="s">
        <v>15</v>
      </c>
      <c r="F89" s="6">
        <v>7.64</v>
      </c>
      <c r="G89" s="6">
        <v>3.28</v>
      </c>
      <c r="H89" s="6">
        <v>2.75</v>
      </c>
      <c r="I89" s="7" t="s">
        <v>16</v>
      </c>
      <c r="J89" s="3" t="s">
        <v>205</v>
      </c>
      <c r="K89" s="3" t="s">
        <v>206</v>
      </c>
      <c r="L89" s="3" t="s">
        <v>207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9">
        <f t="shared" si="1"/>
        <v>89</v>
      </c>
      <c r="B90" s="1" t="s">
        <v>347</v>
      </c>
      <c r="C90" s="1" t="s">
        <v>348</v>
      </c>
      <c r="D90" s="1" t="s">
        <v>349</v>
      </c>
      <c r="E90" s="1" t="s">
        <v>29</v>
      </c>
      <c r="F90" s="6">
        <v>2.15</v>
      </c>
      <c r="G90" s="6">
        <v>4.52</v>
      </c>
      <c r="H90" s="10"/>
      <c r="I90" s="7" t="s">
        <v>43</v>
      </c>
      <c r="J90" s="3" t="s">
        <v>51</v>
      </c>
      <c r="K90" s="3" t="s">
        <v>52</v>
      </c>
      <c r="L90" s="3" t="s">
        <v>53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9">
        <f t="shared" si="1"/>
        <v>90</v>
      </c>
      <c r="B91" s="1" t="s">
        <v>350</v>
      </c>
      <c r="C91" s="1" t="s">
        <v>351</v>
      </c>
      <c r="D91" s="1" t="s">
        <v>352</v>
      </c>
      <c r="E91" s="1" t="s">
        <v>272</v>
      </c>
      <c r="F91" s="6">
        <v>9.15</v>
      </c>
      <c r="G91" s="6">
        <v>5.59</v>
      </c>
      <c r="H91" s="6">
        <v>5.57</v>
      </c>
      <c r="I91" s="7" t="s">
        <v>50</v>
      </c>
      <c r="J91" s="3" t="s">
        <v>80</v>
      </c>
      <c r="K91" s="3" t="s">
        <v>81</v>
      </c>
      <c r="L91" s="3" t="s">
        <v>82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9">
        <f t="shared" si="1"/>
        <v>91</v>
      </c>
      <c r="B92" s="1" t="s">
        <v>353</v>
      </c>
      <c r="C92" s="1" t="s">
        <v>354</v>
      </c>
      <c r="D92" s="1" t="s">
        <v>355</v>
      </c>
      <c r="E92" s="1" t="s">
        <v>29</v>
      </c>
      <c r="F92" s="6">
        <v>6.42</v>
      </c>
      <c r="G92" s="6">
        <v>7.56</v>
      </c>
      <c r="H92" s="6">
        <v>8.6</v>
      </c>
      <c r="I92" s="7" t="s">
        <v>50</v>
      </c>
      <c r="J92" s="3" t="s">
        <v>61</v>
      </c>
      <c r="K92" s="3" t="s">
        <v>62</v>
      </c>
      <c r="L92" s="3" t="s">
        <v>63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9">
        <f t="shared" si="1"/>
        <v>92</v>
      </c>
      <c r="B93" s="1" t="s">
        <v>356</v>
      </c>
      <c r="C93" s="1" t="s">
        <v>357</v>
      </c>
      <c r="D93" s="1" t="s">
        <v>358</v>
      </c>
      <c r="E93" s="1" t="s">
        <v>15</v>
      </c>
      <c r="F93" s="6">
        <v>8.12</v>
      </c>
      <c r="G93" s="6">
        <v>5.84</v>
      </c>
      <c r="H93" s="6">
        <v>2.23</v>
      </c>
      <c r="I93" s="7" t="s">
        <v>36</v>
      </c>
      <c r="J93" s="3" t="s">
        <v>23</v>
      </c>
      <c r="K93" s="3" t="s">
        <v>24</v>
      </c>
      <c r="L93" s="3" t="s">
        <v>25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9">
        <f t="shared" si="1"/>
        <v>93</v>
      </c>
      <c r="B94" s="1" t="s">
        <v>359</v>
      </c>
      <c r="C94" s="1" t="s">
        <v>360</v>
      </c>
      <c r="D94" s="1" t="s">
        <v>361</v>
      </c>
      <c r="E94" s="1" t="s">
        <v>29</v>
      </c>
      <c r="F94" s="6">
        <v>6.57</v>
      </c>
      <c r="G94" s="6">
        <v>2.65</v>
      </c>
      <c r="H94" s="6">
        <v>9.32</v>
      </c>
      <c r="I94" s="7" t="s">
        <v>67</v>
      </c>
      <c r="J94" s="3" t="s">
        <v>44</v>
      </c>
      <c r="K94" s="3" t="s">
        <v>45</v>
      </c>
      <c r="L94" s="3" t="s">
        <v>46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9">
        <f t="shared" si="1"/>
        <v>94</v>
      </c>
      <c r="B95" s="1" t="s">
        <v>362</v>
      </c>
      <c r="C95" s="1" t="s">
        <v>363</v>
      </c>
      <c r="D95" s="1" t="s">
        <v>364</v>
      </c>
      <c r="E95" s="1" t="s">
        <v>29</v>
      </c>
      <c r="F95" s="6">
        <v>8.31</v>
      </c>
      <c r="G95" s="6">
        <v>3.87</v>
      </c>
      <c r="H95" s="10"/>
      <c r="I95" s="7" t="s">
        <v>67</v>
      </c>
      <c r="J95" s="3" t="s">
        <v>173</v>
      </c>
      <c r="K95" s="3" t="s">
        <v>174</v>
      </c>
      <c r="L95" s="3" t="s">
        <v>175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9">
        <f t="shared" si="1"/>
        <v>95</v>
      </c>
      <c r="B96" s="1" t="s">
        <v>365</v>
      </c>
      <c r="C96" s="1" t="s">
        <v>366</v>
      </c>
      <c r="D96" s="1" t="s">
        <v>367</v>
      </c>
      <c r="E96" s="1" t="s">
        <v>15</v>
      </c>
      <c r="F96" s="6">
        <v>8.58</v>
      </c>
      <c r="G96" s="6">
        <v>5.99</v>
      </c>
      <c r="H96" s="6">
        <v>7.21</v>
      </c>
      <c r="I96" s="7" t="s">
        <v>43</v>
      </c>
      <c r="J96" s="3" t="s">
        <v>86</v>
      </c>
      <c r="K96" s="3" t="s">
        <v>87</v>
      </c>
      <c r="L96" s="3" t="s">
        <v>88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9">
        <f t="shared" si="1"/>
        <v>96</v>
      </c>
      <c r="B97" s="1" t="s">
        <v>368</v>
      </c>
      <c r="C97" s="1" t="s">
        <v>369</v>
      </c>
      <c r="D97" s="1" t="s">
        <v>370</v>
      </c>
      <c r="E97" s="1" t="s">
        <v>29</v>
      </c>
      <c r="F97" s="6">
        <v>2.13</v>
      </c>
      <c r="G97" s="6">
        <v>7.96</v>
      </c>
      <c r="H97" s="6">
        <v>8.7</v>
      </c>
      <c r="I97" s="7" t="s">
        <v>67</v>
      </c>
      <c r="J97" s="3" t="s">
        <v>294</v>
      </c>
      <c r="K97" s="3" t="s">
        <v>295</v>
      </c>
      <c r="L97" s="3" t="s">
        <v>296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9">
        <f t="shared" si="1"/>
        <v>97</v>
      </c>
      <c r="B98" s="1" t="s">
        <v>371</v>
      </c>
      <c r="C98" s="1" t="s">
        <v>372</v>
      </c>
      <c r="D98" s="1" t="s">
        <v>373</v>
      </c>
      <c r="E98" s="1" t="s">
        <v>29</v>
      </c>
      <c r="F98" s="6">
        <v>1.11</v>
      </c>
      <c r="G98" s="6">
        <v>7.54</v>
      </c>
      <c r="H98" s="6">
        <v>5.87</v>
      </c>
      <c r="I98" s="7" t="s">
        <v>50</v>
      </c>
      <c r="J98" s="3" t="s">
        <v>110</v>
      </c>
      <c r="K98" s="3" t="s">
        <v>111</v>
      </c>
      <c r="L98" s="3" t="s">
        <v>112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9">
        <f t="shared" si="1"/>
        <v>98</v>
      </c>
      <c r="B99" s="1" t="s">
        <v>374</v>
      </c>
      <c r="C99" s="1" t="s">
        <v>375</v>
      </c>
      <c r="D99" s="1" t="s">
        <v>376</v>
      </c>
      <c r="E99" s="1" t="s">
        <v>15</v>
      </c>
      <c r="F99" s="6">
        <v>1.78</v>
      </c>
      <c r="G99" s="6">
        <v>6.31</v>
      </c>
      <c r="H99" s="10"/>
      <c r="I99" s="7" t="s">
        <v>16</v>
      </c>
      <c r="J99" s="3" t="s">
        <v>164</v>
      </c>
      <c r="K99" s="3" t="s">
        <v>165</v>
      </c>
      <c r="L99" s="3" t="s">
        <v>166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9">
        <f t="shared" si="1"/>
        <v>99</v>
      </c>
      <c r="B100" s="1" t="s">
        <v>377</v>
      </c>
      <c r="C100" s="1" t="s">
        <v>378</v>
      </c>
      <c r="D100" s="1" t="s">
        <v>379</v>
      </c>
      <c r="E100" s="1" t="s">
        <v>15</v>
      </c>
      <c r="F100" s="6">
        <v>1.31</v>
      </c>
      <c r="G100" s="6">
        <v>1.37</v>
      </c>
      <c r="H100" s="10"/>
      <c r="I100" s="7" t="s">
        <v>43</v>
      </c>
      <c r="J100" s="3" t="s">
        <v>294</v>
      </c>
      <c r="K100" s="3" t="s">
        <v>295</v>
      </c>
      <c r="L100" s="3" t="s">
        <v>296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9">
        <f t="shared" si="1"/>
        <v>100</v>
      </c>
      <c r="B101" s="1" t="s">
        <v>380</v>
      </c>
      <c r="C101" s="1" t="s">
        <v>381</v>
      </c>
      <c r="D101" s="1" t="s">
        <v>382</v>
      </c>
      <c r="E101" s="1" t="s">
        <v>15</v>
      </c>
      <c r="F101" s="6">
        <v>6.72</v>
      </c>
      <c r="G101" s="6">
        <v>9.36</v>
      </c>
      <c r="H101" s="6">
        <v>9.46</v>
      </c>
      <c r="I101" s="7" t="s">
        <v>43</v>
      </c>
      <c r="J101" s="3" t="s">
        <v>30</v>
      </c>
      <c r="K101" s="3" t="s">
        <v>31</v>
      </c>
      <c r="L101" s="3" t="s">
        <v>32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9">
        <f t="shared" si="1"/>
        <v>101</v>
      </c>
      <c r="B102" s="1" t="s">
        <v>383</v>
      </c>
      <c r="C102" s="1" t="s">
        <v>384</v>
      </c>
      <c r="D102" s="1" t="s">
        <v>385</v>
      </c>
      <c r="E102" s="1" t="s">
        <v>15</v>
      </c>
      <c r="F102" s="6">
        <v>2.69</v>
      </c>
      <c r="G102" s="6">
        <v>3.07</v>
      </c>
      <c r="H102" s="10"/>
      <c r="I102" s="7" t="s">
        <v>67</v>
      </c>
      <c r="J102" s="3" t="s">
        <v>44</v>
      </c>
      <c r="K102" s="3" t="s">
        <v>45</v>
      </c>
      <c r="L102" s="3" t="s">
        <v>46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9">
        <f t="shared" si="1"/>
        <v>102</v>
      </c>
      <c r="B103" s="1" t="s">
        <v>386</v>
      </c>
      <c r="C103" s="1" t="s">
        <v>387</v>
      </c>
      <c r="D103" s="1" t="s">
        <v>388</v>
      </c>
      <c r="E103" s="1" t="s">
        <v>15</v>
      </c>
      <c r="F103" s="6">
        <v>1.32</v>
      </c>
      <c r="G103" s="6">
        <v>1.1</v>
      </c>
      <c r="H103" s="6">
        <v>7.04</v>
      </c>
      <c r="I103" s="7" t="s">
        <v>36</v>
      </c>
      <c r="J103" s="3" t="s">
        <v>128</v>
      </c>
      <c r="K103" s="3" t="s">
        <v>129</v>
      </c>
      <c r="L103" s="3" t="s">
        <v>130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9">
        <f t="shared" si="1"/>
        <v>103</v>
      </c>
      <c r="B104" s="1" t="s">
        <v>389</v>
      </c>
      <c r="C104" s="1" t="s">
        <v>390</v>
      </c>
      <c r="D104" s="1" t="s">
        <v>391</v>
      </c>
      <c r="E104" s="1" t="s">
        <v>15</v>
      </c>
      <c r="F104" s="6">
        <v>6.67</v>
      </c>
      <c r="G104" s="6">
        <v>4.79</v>
      </c>
      <c r="H104" s="6">
        <v>8.36</v>
      </c>
      <c r="I104" s="7" t="s">
        <v>16</v>
      </c>
      <c r="J104" s="3" t="s">
        <v>128</v>
      </c>
      <c r="K104" s="3" t="s">
        <v>129</v>
      </c>
      <c r="L104" s="3" t="s">
        <v>130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9">
        <f t="shared" si="1"/>
        <v>104</v>
      </c>
      <c r="B105" s="1" t="s">
        <v>392</v>
      </c>
      <c r="C105" s="1" t="s">
        <v>393</v>
      </c>
      <c r="D105" s="1" t="s">
        <v>394</v>
      </c>
      <c r="E105" s="1" t="s">
        <v>15</v>
      </c>
      <c r="F105" s="6">
        <v>4.31</v>
      </c>
      <c r="G105" s="6">
        <v>2.91</v>
      </c>
      <c r="H105" s="6">
        <v>1.69</v>
      </c>
      <c r="I105" s="7" t="s">
        <v>16</v>
      </c>
      <c r="J105" s="3" t="s">
        <v>95</v>
      </c>
      <c r="K105" s="3" t="s">
        <v>96</v>
      </c>
      <c r="L105" s="3" t="s">
        <v>97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9">
        <f t="shared" si="1"/>
        <v>105</v>
      </c>
      <c r="B106" s="1" t="s">
        <v>395</v>
      </c>
      <c r="C106" s="1" t="s">
        <v>396</v>
      </c>
      <c r="D106" s="1" t="s">
        <v>397</v>
      </c>
      <c r="E106" s="1" t="s">
        <v>223</v>
      </c>
      <c r="F106" s="6">
        <v>5.12</v>
      </c>
      <c r="G106" s="6">
        <v>1.14</v>
      </c>
      <c r="H106" s="6">
        <v>1.56</v>
      </c>
      <c r="I106" s="7" t="s">
        <v>16</v>
      </c>
      <c r="J106" s="3" t="s">
        <v>173</v>
      </c>
      <c r="K106" s="3" t="s">
        <v>174</v>
      </c>
      <c r="L106" s="3" t="s">
        <v>175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9">
        <f t="shared" si="1"/>
        <v>106</v>
      </c>
      <c r="B107" s="1" t="s">
        <v>398</v>
      </c>
      <c r="C107" s="1" t="s">
        <v>399</v>
      </c>
      <c r="D107" s="1" t="s">
        <v>400</v>
      </c>
      <c r="E107" s="1" t="s">
        <v>60</v>
      </c>
      <c r="F107" s="6">
        <v>1.23</v>
      </c>
      <c r="G107" s="6">
        <v>3.32</v>
      </c>
      <c r="H107" s="6">
        <v>3.13</v>
      </c>
      <c r="I107" s="7" t="s">
        <v>67</v>
      </c>
      <c r="J107" s="3" t="s">
        <v>164</v>
      </c>
      <c r="K107" s="3" t="s">
        <v>165</v>
      </c>
      <c r="L107" s="3" t="s">
        <v>166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9">
        <f t="shared" si="1"/>
        <v>107</v>
      </c>
      <c r="B108" s="1" t="s">
        <v>401</v>
      </c>
      <c r="C108" s="1" t="s">
        <v>402</v>
      </c>
      <c r="D108" s="1" t="s">
        <v>403</v>
      </c>
      <c r="E108" s="1" t="s">
        <v>60</v>
      </c>
      <c r="F108" s="6">
        <v>7.53</v>
      </c>
      <c r="G108" s="6">
        <v>4.81</v>
      </c>
      <c r="H108" s="6">
        <v>7.87</v>
      </c>
      <c r="I108" s="7" t="s">
        <v>67</v>
      </c>
      <c r="J108" s="3" t="s">
        <v>134</v>
      </c>
      <c r="K108" s="3" t="s">
        <v>135</v>
      </c>
      <c r="L108" s="3" t="s">
        <v>136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9">
        <f t="shared" si="1"/>
        <v>108</v>
      </c>
      <c r="B109" s="1" t="s">
        <v>404</v>
      </c>
      <c r="C109" s="1" t="s">
        <v>405</v>
      </c>
      <c r="D109" s="1" t="s">
        <v>406</v>
      </c>
      <c r="E109" s="1" t="s">
        <v>15</v>
      </c>
      <c r="F109" s="6">
        <v>1.73</v>
      </c>
      <c r="G109" s="6">
        <v>7.02</v>
      </c>
      <c r="H109" s="6">
        <v>1.79</v>
      </c>
      <c r="I109" s="7" t="s">
        <v>50</v>
      </c>
      <c r="J109" s="3" t="s">
        <v>80</v>
      </c>
      <c r="K109" s="3" t="s">
        <v>81</v>
      </c>
      <c r="L109" s="3" t="s">
        <v>82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9">
        <f t="shared" si="1"/>
        <v>109</v>
      </c>
      <c r="B110" s="1" t="s">
        <v>407</v>
      </c>
      <c r="C110" s="1" t="s">
        <v>408</v>
      </c>
      <c r="D110" s="1" t="s">
        <v>409</v>
      </c>
      <c r="E110" s="1" t="s">
        <v>29</v>
      </c>
      <c r="F110" s="6">
        <v>5.79</v>
      </c>
      <c r="G110" s="6">
        <v>5.12</v>
      </c>
      <c r="H110" s="6">
        <v>8.19</v>
      </c>
      <c r="I110" s="7" t="s">
        <v>67</v>
      </c>
      <c r="J110" s="3" t="s">
        <v>104</v>
      </c>
      <c r="K110" s="3" t="s">
        <v>105</v>
      </c>
      <c r="L110" s="3" t="s">
        <v>106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9">
        <f t="shared" si="1"/>
        <v>110</v>
      </c>
      <c r="B111" s="1" t="s">
        <v>410</v>
      </c>
      <c r="C111" s="1" t="s">
        <v>411</v>
      </c>
      <c r="D111" s="1" t="s">
        <v>412</v>
      </c>
      <c r="E111" s="1" t="s">
        <v>29</v>
      </c>
      <c r="F111" s="6">
        <v>7.08</v>
      </c>
      <c r="G111" s="6">
        <v>6.76</v>
      </c>
      <c r="H111" s="6">
        <v>8.65</v>
      </c>
      <c r="I111" s="7" t="s">
        <v>36</v>
      </c>
      <c r="J111" s="3" t="s">
        <v>191</v>
      </c>
      <c r="K111" s="3" t="s">
        <v>192</v>
      </c>
      <c r="L111" s="3" t="s">
        <v>193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9">
        <f t="shared" si="1"/>
        <v>111</v>
      </c>
      <c r="B112" s="1" t="s">
        <v>413</v>
      </c>
      <c r="C112" s="1" t="s">
        <v>414</v>
      </c>
      <c r="D112" s="1" t="s">
        <v>415</v>
      </c>
      <c r="E112" s="1" t="s">
        <v>29</v>
      </c>
      <c r="F112" s="6">
        <v>6.25</v>
      </c>
      <c r="G112" s="6">
        <v>7.25</v>
      </c>
      <c r="H112" s="6">
        <v>1.05</v>
      </c>
      <c r="I112" s="7" t="s">
        <v>43</v>
      </c>
      <c r="J112" s="3" t="s">
        <v>74</v>
      </c>
      <c r="K112" s="3" t="s">
        <v>75</v>
      </c>
      <c r="L112" s="3" t="s">
        <v>76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9">
        <f t="shared" si="1"/>
        <v>112</v>
      </c>
      <c r="B113" s="1" t="s">
        <v>416</v>
      </c>
      <c r="C113" s="1" t="s">
        <v>417</v>
      </c>
      <c r="D113" s="1" t="s">
        <v>418</v>
      </c>
      <c r="E113" s="1" t="s">
        <v>29</v>
      </c>
      <c r="F113" s="6">
        <v>4.86</v>
      </c>
      <c r="G113" s="6">
        <v>3.96</v>
      </c>
      <c r="H113" s="10"/>
      <c r="I113" s="7" t="s">
        <v>67</v>
      </c>
      <c r="J113" s="3" t="s">
        <v>128</v>
      </c>
      <c r="K113" s="3" t="s">
        <v>129</v>
      </c>
      <c r="L113" s="3" t="s">
        <v>130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9">
        <f t="shared" si="1"/>
        <v>113</v>
      </c>
      <c r="B114" s="1" t="s">
        <v>419</v>
      </c>
      <c r="C114" s="1" t="s">
        <v>420</v>
      </c>
      <c r="D114" s="1" t="s">
        <v>421</v>
      </c>
      <c r="E114" s="1" t="s">
        <v>15</v>
      </c>
      <c r="F114" s="6">
        <v>9.3</v>
      </c>
      <c r="G114" s="6">
        <v>7.03</v>
      </c>
      <c r="H114" s="6">
        <v>8.28</v>
      </c>
      <c r="I114" s="7" t="s">
        <v>50</v>
      </c>
      <c r="J114" s="3" t="s">
        <v>294</v>
      </c>
      <c r="K114" s="3" t="s">
        <v>295</v>
      </c>
      <c r="L114" s="3" t="s">
        <v>296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9">
        <f t="shared" si="1"/>
        <v>114</v>
      </c>
      <c r="B115" s="1" t="s">
        <v>422</v>
      </c>
      <c r="C115" s="1" t="s">
        <v>423</v>
      </c>
      <c r="D115" s="1" t="s">
        <v>424</v>
      </c>
      <c r="E115" s="1" t="s">
        <v>15</v>
      </c>
      <c r="F115" s="6">
        <v>1.86</v>
      </c>
      <c r="G115" s="6">
        <v>5.54</v>
      </c>
      <c r="H115" s="6">
        <v>9.92</v>
      </c>
      <c r="I115" s="7" t="s">
        <v>16</v>
      </c>
      <c r="J115" s="3" t="s">
        <v>37</v>
      </c>
      <c r="K115" s="3" t="s">
        <v>38</v>
      </c>
      <c r="L115" s="3" t="s">
        <v>39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9">
        <f t="shared" si="1"/>
        <v>115</v>
      </c>
      <c r="B116" s="1" t="s">
        <v>425</v>
      </c>
      <c r="C116" s="1" t="s">
        <v>426</v>
      </c>
      <c r="D116" s="1" t="s">
        <v>427</v>
      </c>
      <c r="E116" s="1" t="s">
        <v>15</v>
      </c>
      <c r="F116" s="6">
        <v>1.54</v>
      </c>
      <c r="G116" s="6">
        <v>2.4</v>
      </c>
      <c r="H116" s="6">
        <v>5.73</v>
      </c>
      <c r="I116" s="7" t="s">
        <v>50</v>
      </c>
      <c r="J116" s="3" t="s">
        <v>61</v>
      </c>
      <c r="K116" s="3" t="s">
        <v>62</v>
      </c>
      <c r="L116" s="3" t="s">
        <v>63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9">
        <f t="shared" si="1"/>
        <v>116</v>
      </c>
      <c r="B117" s="1" t="s">
        <v>428</v>
      </c>
      <c r="C117" s="1" t="s">
        <v>429</v>
      </c>
      <c r="D117" s="1" t="s">
        <v>430</v>
      </c>
      <c r="E117" s="1" t="s">
        <v>223</v>
      </c>
      <c r="F117" s="6">
        <v>3.67</v>
      </c>
      <c r="G117" s="6">
        <v>2.69</v>
      </c>
      <c r="H117" s="6">
        <v>5.05</v>
      </c>
      <c r="I117" s="7" t="s">
        <v>43</v>
      </c>
      <c r="J117" s="3" t="s">
        <v>80</v>
      </c>
      <c r="K117" s="3" t="s">
        <v>81</v>
      </c>
      <c r="L117" s="3" t="s">
        <v>82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9">
        <f t="shared" si="1"/>
        <v>117</v>
      </c>
      <c r="B118" s="1" t="s">
        <v>431</v>
      </c>
      <c r="C118" s="1" t="s">
        <v>432</v>
      </c>
      <c r="D118" s="1" t="s">
        <v>433</v>
      </c>
      <c r="E118" s="1" t="s">
        <v>15</v>
      </c>
      <c r="F118" s="6">
        <v>9.94</v>
      </c>
      <c r="G118" s="6">
        <v>2.88</v>
      </c>
      <c r="H118" s="6">
        <v>5.63</v>
      </c>
      <c r="I118" s="7" t="s">
        <v>43</v>
      </c>
      <c r="J118" s="3" t="s">
        <v>205</v>
      </c>
      <c r="K118" s="3" t="s">
        <v>206</v>
      </c>
      <c r="L118" s="3" t="s">
        <v>207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9">
        <f t="shared" si="1"/>
        <v>118</v>
      </c>
      <c r="B119" s="1" t="s">
        <v>434</v>
      </c>
      <c r="C119" s="1" t="s">
        <v>435</v>
      </c>
      <c r="D119" s="1" t="s">
        <v>436</v>
      </c>
      <c r="E119" s="1" t="s">
        <v>29</v>
      </c>
      <c r="F119" s="6">
        <v>9.46</v>
      </c>
      <c r="G119" s="6">
        <v>9.46</v>
      </c>
      <c r="H119" s="6">
        <v>7.72</v>
      </c>
      <c r="I119" s="7" t="s">
        <v>16</v>
      </c>
      <c r="J119" s="3" t="s">
        <v>173</v>
      </c>
      <c r="K119" s="3" t="s">
        <v>174</v>
      </c>
      <c r="L119" s="3" t="s">
        <v>175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9">
        <f t="shared" si="1"/>
        <v>119</v>
      </c>
      <c r="B120" s="1" t="s">
        <v>437</v>
      </c>
      <c r="C120" s="1" t="s">
        <v>438</v>
      </c>
      <c r="D120" s="1" t="s">
        <v>439</v>
      </c>
      <c r="E120" s="1" t="s">
        <v>29</v>
      </c>
      <c r="F120" s="6">
        <v>2.65</v>
      </c>
      <c r="G120" s="6">
        <v>1.67</v>
      </c>
      <c r="H120" s="6">
        <v>5.85</v>
      </c>
      <c r="I120" s="7" t="s">
        <v>50</v>
      </c>
      <c r="J120" s="3" t="s">
        <v>128</v>
      </c>
      <c r="K120" s="3" t="s">
        <v>129</v>
      </c>
      <c r="L120" s="3" t="s">
        <v>130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9">
        <f t="shared" si="1"/>
        <v>120</v>
      </c>
      <c r="B121" s="1" t="s">
        <v>440</v>
      </c>
      <c r="C121" s="1" t="s">
        <v>441</v>
      </c>
      <c r="D121" s="1" t="s">
        <v>442</v>
      </c>
      <c r="E121" s="1" t="s">
        <v>29</v>
      </c>
      <c r="F121" s="6">
        <v>5.53</v>
      </c>
      <c r="G121" s="6">
        <v>7.19</v>
      </c>
      <c r="H121" s="6">
        <v>8.12</v>
      </c>
      <c r="I121" s="7" t="s">
        <v>43</v>
      </c>
      <c r="J121" s="3" t="s">
        <v>110</v>
      </c>
      <c r="K121" s="3" t="s">
        <v>111</v>
      </c>
      <c r="L121" s="3" t="s">
        <v>112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9">
        <f t="shared" si="1"/>
        <v>121</v>
      </c>
      <c r="B122" s="1" t="s">
        <v>443</v>
      </c>
      <c r="C122" s="1" t="s">
        <v>444</v>
      </c>
      <c r="D122" s="1" t="s">
        <v>445</v>
      </c>
      <c r="E122" s="1" t="s">
        <v>29</v>
      </c>
      <c r="F122" s="6">
        <v>7.43</v>
      </c>
      <c r="G122" s="6">
        <v>8.44</v>
      </c>
      <c r="H122" s="6">
        <v>5.65</v>
      </c>
      <c r="I122" s="7" t="s">
        <v>43</v>
      </c>
      <c r="J122" s="3" t="s">
        <v>23</v>
      </c>
      <c r="K122" s="3" t="s">
        <v>24</v>
      </c>
      <c r="L122" s="3" t="s">
        <v>25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9">
        <f t="shared" si="1"/>
        <v>122</v>
      </c>
      <c r="B123" s="1" t="s">
        <v>446</v>
      </c>
      <c r="C123" s="1" t="s">
        <v>447</v>
      </c>
      <c r="D123" s="1" t="s">
        <v>448</v>
      </c>
      <c r="E123" s="1" t="s">
        <v>29</v>
      </c>
      <c r="F123" s="6">
        <v>8.6</v>
      </c>
      <c r="G123" s="6">
        <v>8.34</v>
      </c>
      <c r="H123" s="6">
        <v>8.8</v>
      </c>
      <c r="I123" s="7" t="s">
        <v>50</v>
      </c>
      <c r="J123" s="3" t="s">
        <v>173</v>
      </c>
      <c r="K123" s="3" t="s">
        <v>174</v>
      </c>
      <c r="L123" s="3" t="s">
        <v>175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9">
        <f t="shared" si="1"/>
        <v>123</v>
      </c>
      <c r="B124" s="1" t="s">
        <v>113</v>
      </c>
      <c r="C124" s="1" t="s">
        <v>449</v>
      </c>
      <c r="D124" s="1" t="s">
        <v>450</v>
      </c>
      <c r="E124" s="1" t="s">
        <v>29</v>
      </c>
      <c r="F124" s="6">
        <v>1.19</v>
      </c>
      <c r="G124" s="6">
        <v>3.39</v>
      </c>
      <c r="H124" s="6">
        <v>2.87</v>
      </c>
      <c r="I124" s="7" t="s">
        <v>43</v>
      </c>
      <c r="J124" s="3" t="s">
        <v>104</v>
      </c>
      <c r="K124" s="3" t="s">
        <v>105</v>
      </c>
      <c r="L124" s="3" t="s">
        <v>106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9">
        <f t="shared" si="1"/>
        <v>124</v>
      </c>
      <c r="B125" s="1" t="s">
        <v>451</v>
      </c>
      <c r="C125" s="1" t="s">
        <v>452</v>
      </c>
      <c r="D125" s="1" t="s">
        <v>453</v>
      </c>
      <c r="E125" s="1" t="s">
        <v>29</v>
      </c>
      <c r="F125" s="6">
        <v>6.35</v>
      </c>
      <c r="G125" s="6">
        <v>6.97</v>
      </c>
      <c r="H125" s="6">
        <v>3.6</v>
      </c>
      <c r="I125" s="7" t="s">
        <v>16</v>
      </c>
      <c r="J125" s="3" t="s">
        <v>128</v>
      </c>
      <c r="K125" s="3" t="s">
        <v>129</v>
      </c>
      <c r="L125" s="3" t="s">
        <v>130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9">
        <f t="shared" si="1"/>
        <v>125</v>
      </c>
      <c r="B126" s="1" t="s">
        <v>454</v>
      </c>
      <c r="C126" s="1" t="s">
        <v>455</v>
      </c>
      <c r="D126" s="1" t="s">
        <v>456</v>
      </c>
      <c r="E126" s="1" t="s">
        <v>15</v>
      </c>
      <c r="F126" s="6">
        <v>9.53</v>
      </c>
      <c r="G126" s="6">
        <v>2.28</v>
      </c>
      <c r="H126" s="6">
        <v>1.5</v>
      </c>
      <c r="I126" s="7" t="s">
        <v>43</v>
      </c>
      <c r="J126" s="3" t="s">
        <v>95</v>
      </c>
      <c r="K126" s="3" t="s">
        <v>96</v>
      </c>
      <c r="L126" s="3" t="s">
        <v>97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9">
        <f t="shared" si="1"/>
        <v>126</v>
      </c>
      <c r="B127" s="1" t="s">
        <v>457</v>
      </c>
      <c r="C127" s="1" t="s">
        <v>458</v>
      </c>
      <c r="D127" s="1" t="s">
        <v>459</v>
      </c>
      <c r="E127" s="1" t="s">
        <v>15</v>
      </c>
      <c r="F127" s="6">
        <v>8.69</v>
      </c>
      <c r="G127" s="6">
        <v>7.0</v>
      </c>
      <c r="H127" s="6">
        <v>3.44</v>
      </c>
      <c r="I127" s="7" t="s">
        <v>36</v>
      </c>
      <c r="J127" s="3" t="s">
        <v>51</v>
      </c>
      <c r="K127" s="3" t="s">
        <v>52</v>
      </c>
      <c r="L127" s="3" t="s">
        <v>53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9">
        <f t="shared" si="1"/>
        <v>127</v>
      </c>
      <c r="B128" s="1" t="s">
        <v>460</v>
      </c>
      <c r="C128" s="1" t="s">
        <v>461</v>
      </c>
      <c r="D128" s="1" t="s">
        <v>462</v>
      </c>
      <c r="E128" s="1" t="s">
        <v>15</v>
      </c>
      <c r="F128" s="6">
        <v>2.65</v>
      </c>
      <c r="G128" s="6">
        <v>8.94</v>
      </c>
      <c r="H128" s="10"/>
      <c r="I128" s="7" t="s">
        <v>43</v>
      </c>
      <c r="J128" s="3" t="s">
        <v>104</v>
      </c>
      <c r="K128" s="3" t="s">
        <v>105</v>
      </c>
      <c r="L128" s="3" t="s">
        <v>106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9">
        <f t="shared" si="1"/>
        <v>128</v>
      </c>
      <c r="B129" s="1" t="s">
        <v>463</v>
      </c>
      <c r="C129" s="1" t="s">
        <v>464</v>
      </c>
      <c r="D129" s="1" t="s">
        <v>465</v>
      </c>
      <c r="E129" s="1" t="s">
        <v>15</v>
      </c>
      <c r="F129" s="6">
        <v>3.15</v>
      </c>
      <c r="G129" s="6">
        <v>5.19</v>
      </c>
      <c r="H129" s="6">
        <v>7.29</v>
      </c>
      <c r="I129" s="7" t="s">
        <v>36</v>
      </c>
      <c r="J129" s="3" t="s">
        <v>173</v>
      </c>
      <c r="K129" s="3" t="s">
        <v>174</v>
      </c>
      <c r="L129" s="3" t="s">
        <v>175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9">
        <f t="shared" si="1"/>
        <v>129</v>
      </c>
      <c r="B130" s="1" t="s">
        <v>466</v>
      </c>
      <c r="C130" s="1" t="s">
        <v>467</v>
      </c>
      <c r="D130" s="1" t="s">
        <v>468</v>
      </c>
      <c r="E130" s="1" t="s">
        <v>15</v>
      </c>
      <c r="F130" s="6">
        <v>1.52</v>
      </c>
      <c r="G130" s="6">
        <v>5.62</v>
      </c>
      <c r="H130" s="6">
        <v>8.22</v>
      </c>
      <c r="I130" s="7" t="s">
        <v>50</v>
      </c>
      <c r="J130" s="3" t="s">
        <v>86</v>
      </c>
      <c r="K130" s="3" t="s">
        <v>87</v>
      </c>
      <c r="L130" s="3" t="s">
        <v>88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9">
        <f t="shared" si="1"/>
        <v>130</v>
      </c>
      <c r="B131" s="1" t="s">
        <v>469</v>
      </c>
      <c r="C131" s="1" t="s">
        <v>470</v>
      </c>
      <c r="D131" s="1" t="s">
        <v>471</v>
      </c>
      <c r="E131" s="1" t="s">
        <v>29</v>
      </c>
      <c r="F131" s="6">
        <v>8.95</v>
      </c>
      <c r="G131" s="6">
        <v>5.0</v>
      </c>
      <c r="H131" s="6">
        <v>3.44</v>
      </c>
      <c r="I131" s="7" t="s">
        <v>67</v>
      </c>
      <c r="J131" s="3" t="s">
        <v>95</v>
      </c>
      <c r="K131" s="3" t="s">
        <v>96</v>
      </c>
      <c r="L131" s="3" t="s">
        <v>97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9">
        <f t="shared" si="1"/>
        <v>131</v>
      </c>
      <c r="B132" s="1" t="s">
        <v>472</v>
      </c>
      <c r="C132" s="1" t="s">
        <v>473</v>
      </c>
      <c r="D132" s="1" t="s">
        <v>474</v>
      </c>
      <c r="E132" s="1" t="s">
        <v>29</v>
      </c>
      <c r="F132" s="6">
        <v>4.04</v>
      </c>
      <c r="G132" s="6">
        <v>6.12</v>
      </c>
      <c r="H132" s="6">
        <v>4.16</v>
      </c>
      <c r="I132" s="7" t="s">
        <v>43</v>
      </c>
      <c r="J132" s="3" t="s">
        <v>86</v>
      </c>
      <c r="K132" s="3" t="s">
        <v>87</v>
      </c>
      <c r="L132" s="3" t="s">
        <v>88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9">
        <f t="shared" si="1"/>
        <v>132</v>
      </c>
      <c r="B133" s="1" t="s">
        <v>475</v>
      </c>
      <c r="C133" s="1" t="s">
        <v>476</v>
      </c>
      <c r="D133" s="1" t="s">
        <v>477</v>
      </c>
      <c r="E133" s="1" t="s">
        <v>15</v>
      </c>
      <c r="F133" s="6">
        <v>8.5</v>
      </c>
      <c r="G133" s="6">
        <v>8.54</v>
      </c>
      <c r="H133" s="6">
        <v>7.94</v>
      </c>
      <c r="I133" s="7" t="s">
        <v>50</v>
      </c>
      <c r="J133" s="3" t="s">
        <v>37</v>
      </c>
      <c r="K133" s="3" t="s">
        <v>38</v>
      </c>
      <c r="L133" s="3" t="s">
        <v>39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9">
        <f t="shared" si="1"/>
        <v>133</v>
      </c>
      <c r="B134" s="1" t="s">
        <v>478</v>
      </c>
      <c r="C134" s="1" t="s">
        <v>479</v>
      </c>
      <c r="D134" s="1" t="s">
        <v>480</v>
      </c>
      <c r="E134" s="1" t="s">
        <v>29</v>
      </c>
      <c r="F134" s="6">
        <v>9.98</v>
      </c>
      <c r="G134" s="6">
        <v>7.96</v>
      </c>
      <c r="H134" s="10"/>
      <c r="I134" s="7" t="s">
        <v>50</v>
      </c>
      <c r="J134" s="3" t="s">
        <v>61</v>
      </c>
      <c r="K134" s="3" t="s">
        <v>62</v>
      </c>
      <c r="L134" s="3" t="s">
        <v>63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9">
        <f t="shared" si="1"/>
        <v>134</v>
      </c>
      <c r="B135" s="1" t="s">
        <v>481</v>
      </c>
      <c r="C135" s="1" t="s">
        <v>482</v>
      </c>
      <c r="D135" s="1" t="s">
        <v>483</v>
      </c>
      <c r="E135" s="1" t="s">
        <v>15</v>
      </c>
      <c r="F135" s="6">
        <v>5.02</v>
      </c>
      <c r="G135" s="6">
        <v>6.67</v>
      </c>
      <c r="H135" s="10"/>
      <c r="I135" s="7" t="s">
        <v>36</v>
      </c>
      <c r="J135" s="3" t="s">
        <v>37</v>
      </c>
      <c r="K135" s="3" t="s">
        <v>38</v>
      </c>
      <c r="L135" s="3" t="s">
        <v>39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9">
        <f t="shared" si="1"/>
        <v>135</v>
      </c>
      <c r="B136" s="1" t="s">
        <v>484</v>
      </c>
      <c r="C136" s="1" t="s">
        <v>485</v>
      </c>
      <c r="D136" s="1" t="s">
        <v>486</v>
      </c>
      <c r="E136" s="1" t="s">
        <v>15</v>
      </c>
      <c r="F136" s="6">
        <v>7.91</v>
      </c>
      <c r="G136" s="6">
        <v>8.28</v>
      </c>
      <c r="H136" s="6">
        <v>5.32</v>
      </c>
      <c r="I136" s="7" t="s">
        <v>43</v>
      </c>
      <c r="J136" s="3" t="s">
        <v>51</v>
      </c>
      <c r="K136" s="3" t="s">
        <v>52</v>
      </c>
      <c r="L136" s="3" t="s">
        <v>53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9">
        <f t="shared" si="1"/>
        <v>136</v>
      </c>
      <c r="B137" s="1" t="s">
        <v>487</v>
      </c>
      <c r="C137" s="1" t="s">
        <v>488</v>
      </c>
      <c r="D137" s="1" t="s">
        <v>489</v>
      </c>
      <c r="E137" s="1" t="s">
        <v>15</v>
      </c>
      <c r="F137" s="6">
        <v>5.02</v>
      </c>
      <c r="G137" s="6">
        <v>5.52</v>
      </c>
      <c r="H137" s="6">
        <v>6.12</v>
      </c>
      <c r="I137" s="7" t="s">
        <v>16</v>
      </c>
      <c r="J137" s="3" t="s">
        <v>23</v>
      </c>
      <c r="K137" s="3" t="s">
        <v>24</v>
      </c>
      <c r="L137" s="3" t="s">
        <v>25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9">
        <f t="shared" si="1"/>
        <v>137</v>
      </c>
      <c r="B138" s="1" t="s">
        <v>490</v>
      </c>
      <c r="C138" s="1" t="s">
        <v>491</v>
      </c>
      <c r="D138" s="1" t="s">
        <v>492</v>
      </c>
      <c r="E138" s="1" t="s">
        <v>15</v>
      </c>
      <c r="F138" s="6">
        <v>9.58</v>
      </c>
      <c r="G138" s="6">
        <v>3.34</v>
      </c>
      <c r="H138" s="10"/>
      <c r="I138" s="7" t="s">
        <v>36</v>
      </c>
      <c r="J138" s="3" t="s">
        <v>110</v>
      </c>
      <c r="K138" s="3" t="s">
        <v>111</v>
      </c>
      <c r="L138" s="3" t="s">
        <v>112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9">
        <f t="shared" si="1"/>
        <v>138</v>
      </c>
      <c r="B139" s="1" t="s">
        <v>493</v>
      </c>
      <c r="C139" s="1" t="s">
        <v>494</v>
      </c>
      <c r="D139" s="1" t="s">
        <v>495</v>
      </c>
      <c r="E139" s="1" t="s">
        <v>223</v>
      </c>
      <c r="F139" s="6">
        <v>6.06</v>
      </c>
      <c r="G139" s="6">
        <v>6.34</v>
      </c>
      <c r="H139" s="6">
        <v>1.27</v>
      </c>
      <c r="I139" s="7" t="s">
        <v>16</v>
      </c>
      <c r="J139" s="3" t="s">
        <v>110</v>
      </c>
      <c r="K139" s="3" t="s">
        <v>111</v>
      </c>
      <c r="L139" s="3" t="s">
        <v>112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9">
        <f t="shared" si="1"/>
        <v>139</v>
      </c>
      <c r="B140" s="1" t="s">
        <v>496</v>
      </c>
      <c r="C140" s="1" t="s">
        <v>497</v>
      </c>
      <c r="D140" s="1" t="s">
        <v>498</v>
      </c>
      <c r="E140" s="1" t="s">
        <v>15</v>
      </c>
      <c r="F140" s="6">
        <v>7.73</v>
      </c>
      <c r="G140" s="6">
        <v>8.62</v>
      </c>
      <c r="H140" s="6">
        <v>1.46</v>
      </c>
      <c r="I140" s="7" t="s">
        <v>67</v>
      </c>
      <c r="J140" s="3" t="s">
        <v>17</v>
      </c>
      <c r="K140" s="3" t="s">
        <v>18</v>
      </c>
      <c r="L140" s="3" t="s">
        <v>19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9">
        <f t="shared" si="1"/>
        <v>140</v>
      </c>
      <c r="B141" s="1" t="s">
        <v>499</v>
      </c>
      <c r="C141" s="1" t="s">
        <v>500</v>
      </c>
      <c r="D141" s="1" t="s">
        <v>501</v>
      </c>
      <c r="E141" s="1" t="s">
        <v>15</v>
      </c>
      <c r="F141" s="6">
        <v>8.89</v>
      </c>
      <c r="G141" s="6">
        <v>5.16</v>
      </c>
      <c r="H141" s="10"/>
      <c r="I141" s="7" t="s">
        <v>67</v>
      </c>
      <c r="J141" s="3" t="s">
        <v>173</v>
      </c>
      <c r="K141" s="3" t="s">
        <v>174</v>
      </c>
      <c r="L141" s="3" t="s">
        <v>175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9">
        <f t="shared" si="1"/>
        <v>141</v>
      </c>
      <c r="B142" s="1" t="s">
        <v>502</v>
      </c>
      <c r="C142" s="1" t="s">
        <v>503</v>
      </c>
      <c r="D142" s="1" t="s">
        <v>504</v>
      </c>
      <c r="E142" s="1" t="s">
        <v>15</v>
      </c>
      <c r="F142" s="6">
        <v>1.06</v>
      </c>
      <c r="G142" s="6">
        <v>8.48</v>
      </c>
      <c r="H142" s="6">
        <v>7.22</v>
      </c>
      <c r="I142" s="7" t="s">
        <v>43</v>
      </c>
      <c r="J142" s="3" t="s">
        <v>23</v>
      </c>
      <c r="K142" s="3" t="s">
        <v>24</v>
      </c>
      <c r="L142" s="3" t="s">
        <v>25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9">
        <f t="shared" si="1"/>
        <v>142</v>
      </c>
      <c r="B143" s="1" t="s">
        <v>505</v>
      </c>
      <c r="C143" s="1" t="s">
        <v>506</v>
      </c>
      <c r="D143" s="1" t="s">
        <v>507</v>
      </c>
      <c r="E143" s="1" t="s">
        <v>29</v>
      </c>
      <c r="F143" s="6">
        <v>7.25</v>
      </c>
      <c r="G143" s="6">
        <v>7.11</v>
      </c>
      <c r="H143" s="10"/>
      <c r="I143" s="7" t="s">
        <v>16</v>
      </c>
      <c r="J143" s="3" t="s">
        <v>104</v>
      </c>
      <c r="K143" s="3" t="s">
        <v>105</v>
      </c>
      <c r="L143" s="3" t="s">
        <v>106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9">
        <f t="shared" si="1"/>
        <v>143</v>
      </c>
      <c r="B144" s="1" t="s">
        <v>508</v>
      </c>
      <c r="C144" s="1" t="s">
        <v>509</v>
      </c>
      <c r="D144" s="1" t="s">
        <v>510</v>
      </c>
      <c r="E144" s="1" t="s">
        <v>29</v>
      </c>
      <c r="F144" s="6">
        <v>9.43</v>
      </c>
      <c r="G144" s="6">
        <v>3.89</v>
      </c>
      <c r="H144" s="6">
        <v>4.08</v>
      </c>
      <c r="I144" s="7" t="s">
        <v>43</v>
      </c>
      <c r="J144" s="3" t="s">
        <v>86</v>
      </c>
      <c r="K144" s="3" t="s">
        <v>87</v>
      </c>
      <c r="L144" s="3" t="s">
        <v>88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9">
        <f t="shared" si="1"/>
        <v>144</v>
      </c>
      <c r="B145" s="1" t="s">
        <v>511</v>
      </c>
      <c r="C145" s="1" t="s">
        <v>512</v>
      </c>
      <c r="D145" s="1" t="s">
        <v>513</v>
      </c>
      <c r="E145" s="1" t="s">
        <v>29</v>
      </c>
      <c r="F145" s="6">
        <v>3.32</v>
      </c>
      <c r="G145" s="6">
        <v>7.58</v>
      </c>
      <c r="H145" s="6">
        <v>2.03</v>
      </c>
      <c r="I145" s="7" t="s">
        <v>36</v>
      </c>
      <c r="J145" s="3" t="s">
        <v>51</v>
      </c>
      <c r="K145" s="3" t="s">
        <v>52</v>
      </c>
      <c r="L145" s="3" t="s">
        <v>53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9">
        <f t="shared" si="1"/>
        <v>145</v>
      </c>
      <c r="B146" s="1" t="s">
        <v>514</v>
      </c>
      <c r="C146" s="1" t="s">
        <v>515</v>
      </c>
      <c r="D146" s="1" t="s">
        <v>516</v>
      </c>
      <c r="E146" s="1" t="s">
        <v>15</v>
      </c>
      <c r="F146" s="6">
        <v>5.36</v>
      </c>
      <c r="G146" s="6">
        <v>8.75</v>
      </c>
      <c r="H146" s="6">
        <v>5.15</v>
      </c>
      <c r="I146" s="7" t="s">
        <v>67</v>
      </c>
      <c r="J146" s="3" t="s">
        <v>80</v>
      </c>
      <c r="K146" s="3" t="s">
        <v>81</v>
      </c>
      <c r="L146" s="3" t="s">
        <v>82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9">
        <f t="shared" si="1"/>
        <v>146</v>
      </c>
      <c r="B147" s="1" t="s">
        <v>517</v>
      </c>
      <c r="C147" s="1" t="s">
        <v>518</v>
      </c>
      <c r="D147" s="1" t="s">
        <v>519</v>
      </c>
      <c r="E147" s="1" t="s">
        <v>15</v>
      </c>
      <c r="F147" s="6">
        <v>1.74</v>
      </c>
      <c r="G147" s="6">
        <v>7.48</v>
      </c>
      <c r="H147" s="6">
        <v>2.31</v>
      </c>
      <c r="I147" s="7" t="s">
        <v>16</v>
      </c>
      <c r="J147" s="3" t="s">
        <v>205</v>
      </c>
      <c r="K147" s="3" t="s">
        <v>206</v>
      </c>
      <c r="L147" s="3" t="s">
        <v>207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9">
        <f t="shared" si="1"/>
        <v>147</v>
      </c>
      <c r="B148" s="1" t="s">
        <v>520</v>
      </c>
      <c r="C148" s="1" t="s">
        <v>521</v>
      </c>
      <c r="D148" s="1" t="s">
        <v>522</v>
      </c>
      <c r="E148" s="1" t="s">
        <v>523</v>
      </c>
      <c r="F148" s="6">
        <v>4.45</v>
      </c>
      <c r="G148" s="6">
        <v>3.92</v>
      </c>
      <c r="H148" s="6">
        <v>8.58</v>
      </c>
      <c r="I148" s="7" t="s">
        <v>43</v>
      </c>
      <c r="J148" s="3" t="s">
        <v>173</v>
      </c>
      <c r="K148" s="3" t="s">
        <v>174</v>
      </c>
      <c r="L148" s="3" t="s">
        <v>175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9">
        <f t="shared" si="1"/>
        <v>148</v>
      </c>
      <c r="B149" s="1" t="s">
        <v>428</v>
      </c>
      <c r="C149" s="1" t="s">
        <v>524</v>
      </c>
      <c r="D149" s="1" t="s">
        <v>525</v>
      </c>
      <c r="E149" s="1" t="s">
        <v>15</v>
      </c>
      <c r="F149" s="6">
        <v>1.58</v>
      </c>
      <c r="G149" s="6">
        <v>6.6</v>
      </c>
      <c r="H149" s="6">
        <v>1.8</v>
      </c>
      <c r="I149" s="7" t="s">
        <v>50</v>
      </c>
      <c r="J149" s="3" t="s">
        <v>191</v>
      </c>
      <c r="K149" s="3" t="s">
        <v>192</v>
      </c>
      <c r="L149" s="3" t="s">
        <v>193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9">
        <f t="shared" si="1"/>
        <v>149</v>
      </c>
      <c r="B150" s="1" t="s">
        <v>526</v>
      </c>
      <c r="C150" s="1" t="s">
        <v>527</v>
      </c>
      <c r="D150" s="1" t="s">
        <v>528</v>
      </c>
      <c r="E150" s="1" t="s">
        <v>29</v>
      </c>
      <c r="F150" s="6">
        <v>4.88</v>
      </c>
      <c r="G150" s="6">
        <v>1.87</v>
      </c>
      <c r="H150" s="6">
        <v>4.86</v>
      </c>
      <c r="I150" s="7" t="s">
        <v>43</v>
      </c>
      <c r="J150" s="3" t="s">
        <v>74</v>
      </c>
      <c r="K150" s="3" t="s">
        <v>75</v>
      </c>
      <c r="L150" s="3" t="s">
        <v>76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9">
        <f t="shared" si="1"/>
        <v>150</v>
      </c>
      <c r="B151" s="1" t="s">
        <v>529</v>
      </c>
      <c r="C151" s="1" t="s">
        <v>530</v>
      </c>
      <c r="D151" s="1" t="s">
        <v>531</v>
      </c>
      <c r="E151" s="1" t="s">
        <v>15</v>
      </c>
      <c r="F151" s="6">
        <v>5.05</v>
      </c>
      <c r="G151" s="6">
        <v>7.47</v>
      </c>
      <c r="H151" s="6">
        <v>8.94</v>
      </c>
      <c r="I151" s="7" t="s">
        <v>50</v>
      </c>
      <c r="J151" s="3" t="s">
        <v>294</v>
      </c>
      <c r="K151" s="3" t="s">
        <v>295</v>
      </c>
      <c r="L151" s="3" t="s">
        <v>296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9">
        <f t="shared" si="1"/>
        <v>151</v>
      </c>
      <c r="B152" s="1" t="s">
        <v>134</v>
      </c>
      <c r="C152" s="1" t="s">
        <v>532</v>
      </c>
      <c r="D152" s="1" t="s">
        <v>533</v>
      </c>
      <c r="E152" s="1" t="s">
        <v>29</v>
      </c>
      <c r="F152" s="6">
        <v>6.6</v>
      </c>
      <c r="G152" s="6">
        <v>1.79</v>
      </c>
      <c r="H152" s="6">
        <v>2.87</v>
      </c>
      <c r="I152" s="7" t="s">
        <v>16</v>
      </c>
      <c r="J152" s="3" t="s">
        <v>95</v>
      </c>
      <c r="K152" s="3" t="s">
        <v>96</v>
      </c>
      <c r="L152" s="3" t="s">
        <v>97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9">
        <f t="shared" si="1"/>
        <v>152</v>
      </c>
      <c r="B153" s="1" t="s">
        <v>534</v>
      </c>
      <c r="C153" s="1" t="s">
        <v>535</v>
      </c>
      <c r="D153" s="1" t="s">
        <v>536</v>
      </c>
      <c r="E153" s="1" t="s">
        <v>29</v>
      </c>
      <c r="F153" s="6">
        <v>7.75</v>
      </c>
      <c r="G153" s="6">
        <v>3.64</v>
      </c>
      <c r="H153" s="6">
        <v>7.25</v>
      </c>
      <c r="I153" s="7" t="s">
        <v>16</v>
      </c>
      <c r="J153" s="3" t="s">
        <v>128</v>
      </c>
      <c r="K153" s="3" t="s">
        <v>129</v>
      </c>
      <c r="L153" s="3" t="s">
        <v>130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9">
        <f t="shared" si="1"/>
        <v>153</v>
      </c>
      <c r="B154" s="1" t="s">
        <v>537</v>
      </c>
      <c r="C154" s="1" t="s">
        <v>538</v>
      </c>
      <c r="D154" s="1" t="s">
        <v>539</v>
      </c>
      <c r="E154" s="1" t="s">
        <v>15</v>
      </c>
      <c r="F154" s="6">
        <v>1.48</v>
      </c>
      <c r="G154" s="6">
        <v>8.36</v>
      </c>
      <c r="H154" s="10"/>
      <c r="I154" s="7" t="s">
        <v>43</v>
      </c>
      <c r="J154" s="3" t="s">
        <v>23</v>
      </c>
      <c r="K154" s="3" t="s">
        <v>24</v>
      </c>
      <c r="L154" s="3" t="s">
        <v>25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9">
        <f t="shared" si="1"/>
        <v>154</v>
      </c>
      <c r="B155" s="1" t="s">
        <v>540</v>
      </c>
      <c r="C155" s="1" t="s">
        <v>541</v>
      </c>
      <c r="D155" s="1" t="s">
        <v>542</v>
      </c>
      <c r="E155" s="1" t="s">
        <v>15</v>
      </c>
      <c r="F155" s="6">
        <v>7.96</v>
      </c>
      <c r="G155" s="6">
        <v>6.65</v>
      </c>
      <c r="H155" s="6">
        <v>4.35</v>
      </c>
      <c r="I155" s="7" t="s">
        <v>16</v>
      </c>
      <c r="J155" s="3" t="s">
        <v>173</v>
      </c>
      <c r="K155" s="3" t="s">
        <v>174</v>
      </c>
      <c r="L155" s="3" t="s">
        <v>175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9">
        <f t="shared" si="1"/>
        <v>155</v>
      </c>
      <c r="B156" s="1" t="s">
        <v>543</v>
      </c>
      <c r="C156" s="1" t="s">
        <v>544</v>
      </c>
      <c r="D156" s="1" t="s">
        <v>545</v>
      </c>
      <c r="E156" s="1" t="s">
        <v>15</v>
      </c>
      <c r="F156" s="6">
        <v>2.93</v>
      </c>
      <c r="G156" s="6">
        <v>1.73</v>
      </c>
      <c r="H156" s="10"/>
      <c r="I156" s="7" t="s">
        <v>36</v>
      </c>
      <c r="J156" s="3" t="s">
        <v>61</v>
      </c>
      <c r="K156" s="3" t="s">
        <v>62</v>
      </c>
      <c r="L156" s="3" t="s">
        <v>63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9">
        <f t="shared" si="1"/>
        <v>156</v>
      </c>
      <c r="B157" s="1" t="s">
        <v>546</v>
      </c>
      <c r="C157" s="1" t="s">
        <v>547</v>
      </c>
      <c r="D157" s="1" t="s">
        <v>548</v>
      </c>
      <c r="E157" s="1" t="s">
        <v>29</v>
      </c>
      <c r="F157" s="6">
        <v>7.87</v>
      </c>
      <c r="G157" s="6">
        <v>7.1</v>
      </c>
      <c r="H157" s="6">
        <v>3.91</v>
      </c>
      <c r="I157" s="7" t="s">
        <v>50</v>
      </c>
      <c r="J157" s="3" t="s">
        <v>37</v>
      </c>
      <c r="K157" s="3" t="s">
        <v>38</v>
      </c>
      <c r="L157" s="3" t="s">
        <v>39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9">
        <f t="shared" si="1"/>
        <v>157</v>
      </c>
      <c r="B158" s="1" t="s">
        <v>549</v>
      </c>
      <c r="C158" s="1" t="s">
        <v>550</v>
      </c>
      <c r="D158" s="1" t="s">
        <v>551</v>
      </c>
      <c r="E158" s="1" t="s">
        <v>15</v>
      </c>
      <c r="F158" s="6">
        <v>5.27</v>
      </c>
      <c r="G158" s="6">
        <v>6.22</v>
      </c>
      <c r="H158" s="6">
        <v>4.6</v>
      </c>
      <c r="I158" s="7" t="s">
        <v>67</v>
      </c>
      <c r="J158" s="3" t="s">
        <v>134</v>
      </c>
      <c r="K158" s="3" t="s">
        <v>135</v>
      </c>
      <c r="L158" s="3" t="s">
        <v>136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9">
        <f t="shared" si="1"/>
        <v>158</v>
      </c>
      <c r="B159" s="1" t="s">
        <v>552</v>
      </c>
      <c r="C159" s="1" t="s">
        <v>553</v>
      </c>
      <c r="D159" s="1" t="s">
        <v>554</v>
      </c>
      <c r="E159" s="1" t="s">
        <v>15</v>
      </c>
      <c r="F159" s="6">
        <v>9.15</v>
      </c>
      <c r="G159" s="6">
        <v>6.59</v>
      </c>
      <c r="H159" s="6">
        <v>6.55</v>
      </c>
      <c r="I159" s="7" t="s">
        <v>67</v>
      </c>
      <c r="J159" s="3" t="s">
        <v>80</v>
      </c>
      <c r="K159" s="3" t="s">
        <v>81</v>
      </c>
      <c r="L159" s="3" t="s">
        <v>82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9">
        <f t="shared" si="1"/>
        <v>159</v>
      </c>
      <c r="B160" s="1" t="s">
        <v>555</v>
      </c>
      <c r="C160" s="1" t="s">
        <v>556</v>
      </c>
      <c r="D160" s="1" t="s">
        <v>557</v>
      </c>
      <c r="E160" s="1" t="s">
        <v>15</v>
      </c>
      <c r="F160" s="6">
        <v>5.24</v>
      </c>
      <c r="G160" s="6">
        <v>2.26</v>
      </c>
      <c r="H160" s="10"/>
      <c r="I160" s="7" t="s">
        <v>16</v>
      </c>
      <c r="J160" s="3" t="s">
        <v>17</v>
      </c>
      <c r="K160" s="3" t="s">
        <v>18</v>
      </c>
      <c r="L160" s="3" t="s">
        <v>19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9">
        <f t="shared" si="1"/>
        <v>160</v>
      </c>
      <c r="B161" s="1" t="s">
        <v>558</v>
      </c>
      <c r="C161" s="1" t="s">
        <v>559</v>
      </c>
      <c r="D161" s="1" t="s">
        <v>560</v>
      </c>
      <c r="E161" s="1" t="s">
        <v>29</v>
      </c>
      <c r="F161" s="6">
        <v>9.14</v>
      </c>
      <c r="G161" s="6">
        <v>9.31</v>
      </c>
      <c r="H161" s="6">
        <v>4.67</v>
      </c>
      <c r="I161" s="7" t="s">
        <v>36</v>
      </c>
      <c r="J161" s="3" t="s">
        <v>95</v>
      </c>
      <c r="K161" s="3" t="s">
        <v>96</v>
      </c>
      <c r="L161" s="3" t="s">
        <v>97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9">
        <f t="shared" si="1"/>
        <v>161</v>
      </c>
      <c r="B162" s="1" t="s">
        <v>561</v>
      </c>
      <c r="C162" s="1" t="s">
        <v>562</v>
      </c>
      <c r="D162" s="1" t="s">
        <v>563</v>
      </c>
      <c r="E162" s="1" t="s">
        <v>15</v>
      </c>
      <c r="F162" s="6">
        <v>9.3</v>
      </c>
      <c r="G162" s="6">
        <v>5.56</v>
      </c>
      <c r="H162" s="6">
        <v>7.32</v>
      </c>
      <c r="I162" s="7" t="s">
        <v>43</v>
      </c>
      <c r="J162" s="3" t="s">
        <v>80</v>
      </c>
      <c r="K162" s="3" t="s">
        <v>81</v>
      </c>
      <c r="L162" s="3" t="s">
        <v>82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9">
        <f t="shared" si="1"/>
        <v>162</v>
      </c>
      <c r="B163" s="1" t="s">
        <v>564</v>
      </c>
      <c r="C163" s="1" t="s">
        <v>565</v>
      </c>
      <c r="D163" s="1" t="s">
        <v>566</v>
      </c>
      <c r="E163" s="1" t="s">
        <v>15</v>
      </c>
      <c r="F163" s="6">
        <v>2.77</v>
      </c>
      <c r="G163" s="6">
        <v>2.05</v>
      </c>
      <c r="H163" s="6">
        <v>9.25</v>
      </c>
      <c r="I163" s="7" t="s">
        <v>67</v>
      </c>
      <c r="J163" s="3" t="s">
        <v>134</v>
      </c>
      <c r="K163" s="3" t="s">
        <v>135</v>
      </c>
      <c r="L163" s="3" t="s">
        <v>136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9">
        <f t="shared" si="1"/>
        <v>163</v>
      </c>
      <c r="B164" s="1" t="s">
        <v>567</v>
      </c>
      <c r="C164" s="1" t="s">
        <v>568</v>
      </c>
      <c r="D164" s="1" t="s">
        <v>569</v>
      </c>
      <c r="E164" s="1" t="s">
        <v>15</v>
      </c>
      <c r="F164" s="6">
        <v>8.54</v>
      </c>
      <c r="G164" s="6">
        <v>4.75</v>
      </c>
      <c r="H164" s="6">
        <v>9.23</v>
      </c>
      <c r="I164" s="7" t="s">
        <v>16</v>
      </c>
      <c r="J164" s="3" t="s">
        <v>86</v>
      </c>
      <c r="K164" s="3" t="s">
        <v>87</v>
      </c>
      <c r="L164" s="3" t="s">
        <v>88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9">
        <f t="shared" si="1"/>
        <v>164</v>
      </c>
      <c r="B165" s="1" t="s">
        <v>570</v>
      </c>
      <c r="C165" s="1" t="s">
        <v>571</v>
      </c>
      <c r="D165" s="1" t="s">
        <v>572</v>
      </c>
      <c r="E165" s="1" t="s">
        <v>29</v>
      </c>
      <c r="F165" s="6">
        <v>3.58</v>
      </c>
      <c r="G165" s="6">
        <v>5.35</v>
      </c>
      <c r="H165" s="6">
        <v>5.16</v>
      </c>
      <c r="I165" s="7" t="s">
        <v>50</v>
      </c>
      <c r="J165" s="3" t="s">
        <v>191</v>
      </c>
      <c r="K165" s="3" t="s">
        <v>192</v>
      </c>
      <c r="L165" s="3" t="s">
        <v>193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9">
        <f t="shared" si="1"/>
        <v>165</v>
      </c>
      <c r="B166" s="1" t="s">
        <v>573</v>
      </c>
      <c r="C166" s="1" t="s">
        <v>574</v>
      </c>
      <c r="D166" s="1" t="s">
        <v>575</v>
      </c>
      <c r="E166" s="1" t="s">
        <v>29</v>
      </c>
      <c r="F166" s="6">
        <v>3.02</v>
      </c>
      <c r="G166" s="6">
        <v>6.29</v>
      </c>
      <c r="H166" s="10"/>
      <c r="I166" s="7" t="s">
        <v>50</v>
      </c>
      <c r="J166" s="3" t="s">
        <v>164</v>
      </c>
      <c r="K166" s="3" t="s">
        <v>165</v>
      </c>
      <c r="L166" s="3" t="s">
        <v>166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9">
        <f t="shared" si="1"/>
        <v>166</v>
      </c>
      <c r="B167" s="1" t="s">
        <v>576</v>
      </c>
      <c r="C167" s="1" t="s">
        <v>577</v>
      </c>
      <c r="D167" s="1" t="s">
        <v>578</v>
      </c>
      <c r="E167" s="1" t="s">
        <v>29</v>
      </c>
      <c r="F167" s="6">
        <v>2.78</v>
      </c>
      <c r="G167" s="6">
        <v>5.6</v>
      </c>
      <c r="H167" s="6">
        <v>9.42</v>
      </c>
      <c r="I167" s="7" t="s">
        <v>67</v>
      </c>
      <c r="J167" s="3" t="s">
        <v>51</v>
      </c>
      <c r="K167" s="3" t="s">
        <v>52</v>
      </c>
      <c r="L167" s="3" t="s">
        <v>53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9">
        <f t="shared" si="1"/>
        <v>167</v>
      </c>
      <c r="B168" s="1" t="s">
        <v>579</v>
      </c>
      <c r="C168" s="1" t="s">
        <v>580</v>
      </c>
      <c r="D168" s="1" t="s">
        <v>581</v>
      </c>
      <c r="E168" s="1" t="s">
        <v>15</v>
      </c>
      <c r="F168" s="6">
        <v>8.41</v>
      </c>
      <c r="G168" s="6">
        <v>6.31</v>
      </c>
      <c r="H168" s="6">
        <v>8.92</v>
      </c>
      <c r="I168" s="7" t="s">
        <v>16</v>
      </c>
      <c r="J168" s="3" t="s">
        <v>80</v>
      </c>
      <c r="K168" s="3" t="s">
        <v>81</v>
      </c>
      <c r="L168" s="3" t="s">
        <v>82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9">
        <f t="shared" si="1"/>
        <v>168</v>
      </c>
      <c r="B169" s="1" t="s">
        <v>582</v>
      </c>
      <c r="C169" s="1" t="s">
        <v>583</v>
      </c>
      <c r="D169" s="1" t="s">
        <v>584</v>
      </c>
      <c r="E169" s="1" t="s">
        <v>60</v>
      </c>
      <c r="F169" s="6">
        <v>4.95</v>
      </c>
      <c r="G169" s="6">
        <v>9.3</v>
      </c>
      <c r="H169" s="10"/>
      <c r="I169" s="7" t="s">
        <v>67</v>
      </c>
      <c r="J169" s="3" t="s">
        <v>51</v>
      </c>
      <c r="K169" s="3" t="s">
        <v>52</v>
      </c>
      <c r="L169" s="3" t="s">
        <v>53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9">
        <f t="shared" si="1"/>
        <v>169</v>
      </c>
      <c r="B170" s="1" t="s">
        <v>585</v>
      </c>
      <c r="C170" s="1" t="s">
        <v>586</v>
      </c>
      <c r="D170" s="1" t="s">
        <v>587</v>
      </c>
      <c r="E170" s="1" t="s">
        <v>318</v>
      </c>
      <c r="F170" s="6">
        <v>4.22</v>
      </c>
      <c r="G170" s="6">
        <v>1.89</v>
      </c>
      <c r="H170" s="10"/>
      <c r="I170" s="7" t="s">
        <v>16</v>
      </c>
      <c r="J170" s="3" t="s">
        <v>30</v>
      </c>
      <c r="K170" s="3" t="s">
        <v>31</v>
      </c>
      <c r="L170" s="3" t="s">
        <v>32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9">
        <f t="shared" si="1"/>
        <v>170</v>
      </c>
      <c r="B171" s="1" t="s">
        <v>588</v>
      </c>
      <c r="C171" s="1" t="s">
        <v>589</v>
      </c>
      <c r="D171" s="1" t="s">
        <v>590</v>
      </c>
      <c r="E171" s="1" t="s">
        <v>29</v>
      </c>
      <c r="F171" s="6">
        <v>2.31</v>
      </c>
      <c r="G171" s="6">
        <v>5.69</v>
      </c>
      <c r="H171" s="6">
        <v>4.06</v>
      </c>
      <c r="I171" s="7" t="s">
        <v>36</v>
      </c>
      <c r="J171" s="3" t="s">
        <v>30</v>
      </c>
      <c r="K171" s="3" t="s">
        <v>31</v>
      </c>
      <c r="L171" s="3" t="s">
        <v>32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9">
        <f t="shared" si="1"/>
        <v>171</v>
      </c>
      <c r="B172" s="1" t="s">
        <v>591</v>
      </c>
      <c r="C172" s="1" t="s">
        <v>592</v>
      </c>
      <c r="D172" s="1" t="s">
        <v>593</v>
      </c>
      <c r="E172" s="1" t="s">
        <v>15</v>
      </c>
      <c r="F172" s="6">
        <v>6.46</v>
      </c>
      <c r="G172" s="6">
        <v>4.97</v>
      </c>
      <c r="H172" s="6">
        <v>9.4</v>
      </c>
      <c r="I172" s="7" t="s">
        <v>50</v>
      </c>
      <c r="J172" s="3" t="s">
        <v>205</v>
      </c>
      <c r="K172" s="3" t="s">
        <v>206</v>
      </c>
      <c r="L172" s="3" t="s">
        <v>207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9">
        <f t="shared" si="1"/>
        <v>172</v>
      </c>
      <c r="B173" s="1" t="s">
        <v>594</v>
      </c>
      <c r="C173" s="1" t="s">
        <v>595</v>
      </c>
      <c r="D173" s="1" t="s">
        <v>596</v>
      </c>
      <c r="E173" s="1" t="s">
        <v>29</v>
      </c>
      <c r="F173" s="6">
        <v>6.74</v>
      </c>
      <c r="G173" s="6">
        <v>2.72</v>
      </c>
      <c r="H173" s="6">
        <v>3.6</v>
      </c>
      <c r="I173" s="7" t="s">
        <v>67</v>
      </c>
      <c r="J173" s="3" t="s">
        <v>205</v>
      </c>
      <c r="K173" s="3" t="s">
        <v>206</v>
      </c>
      <c r="L173" s="3" t="s">
        <v>207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9">
        <f t="shared" si="1"/>
        <v>173</v>
      </c>
      <c r="B174" s="1" t="s">
        <v>597</v>
      </c>
      <c r="C174" s="1" t="s">
        <v>598</v>
      </c>
      <c r="D174" s="1" t="s">
        <v>599</v>
      </c>
      <c r="E174" s="1" t="s">
        <v>29</v>
      </c>
      <c r="F174" s="6">
        <v>5.16</v>
      </c>
      <c r="G174" s="6">
        <v>7.56</v>
      </c>
      <c r="H174" s="10"/>
      <c r="I174" s="7" t="s">
        <v>67</v>
      </c>
      <c r="J174" s="3" t="s">
        <v>86</v>
      </c>
      <c r="K174" s="3" t="s">
        <v>87</v>
      </c>
      <c r="L174" s="3" t="s">
        <v>88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9">
        <f t="shared" si="1"/>
        <v>174</v>
      </c>
      <c r="B175" s="1" t="s">
        <v>600</v>
      </c>
      <c r="C175" s="1" t="s">
        <v>601</v>
      </c>
      <c r="D175" s="1" t="s">
        <v>602</v>
      </c>
      <c r="E175" s="1" t="s">
        <v>60</v>
      </c>
      <c r="F175" s="6">
        <v>1.23</v>
      </c>
      <c r="G175" s="6">
        <v>1.67</v>
      </c>
      <c r="H175" s="6">
        <v>2.96</v>
      </c>
      <c r="I175" s="7" t="s">
        <v>16</v>
      </c>
      <c r="J175" s="3" t="s">
        <v>30</v>
      </c>
      <c r="K175" s="3" t="s">
        <v>31</v>
      </c>
      <c r="L175" s="3" t="s">
        <v>32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9">
        <f t="shared" si="1"/>
        <v>175</v>
      </c>
      <c r="B176" s="1" t="s">
        <v>326</v>
      </c>
      <c r="C176" s="1" t="s">
        <v>603</v>
      </c>
      <c r="D176" s="1" t="s">
        <v>604</v>
      </c>
      <c r="E176" s="1" t="s">
        <v>29</v>
      </c>
      <c r="F176" s="6">
        <v>7.88</v>
      </c>
      <c r="G176" s="6">
        <v>5.15</v>
      </c>
      <c r="H176" s="6">
        <v>9.52</v>
      </c>
      <c r="I176" s="7" t="s">
        <v>67</v>
      </c>
      <c r="J176" s="3" t="s">
        <v>61</v>
      </c>
      <c r="K176" s="3" t="s">
        <v>62</v>
      </c>
      <c r="L176" s="3" t="s">
        <v>63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9">
        <f t="shared" si="1"/>
        <v>176</v>
      </c>
      <c r="B177" s="1" t="s">
        <v>605</v>
      </c>
      <c r="C177" s="1" t="s">
        <v>606</v>
      </c>
      <c r="D177" s="1" t="s">
        <v>607</v>
      </c>
      <c r="E177" s="1" t="s">
        <v>15</v>
      </c>
      <c r="F177" s="6">
        <v>9.54</v>
      </c>
      <c r="G177" s="6">
        <v>4.6</v>
      </c>
      <c r="H177" s="10"/>
      <c r="I177" s="7" t="s">
        <v>50</v>
      </c>
      <c r="J177" s="3" t="s">
        <v>37</v>
      </c>
      <c r="K177" s="3" t="s">
        <v>38</v>
      </c>
      <c r="L177" s="3" t="s">
        <v>39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9">
        <f t="shared" si="1"/>
        <v>177</v>
      </c>
      <c r="B178" s="1" t="s">
        <v>608</v>
      </c>
      <c r="C178" s="1" t="s">
        <v>609</v>
      </c>
      <c r="D178" s="1" t="s">
        <v>610</v>
      </c>
      <c r="E178" s="1" t="s">
        <v>29</v>
      </c>
      <c r="F178" s="6">
        <v>5.78</v>
      </c>
      <c r="G178" s="6">
        <v>9.55</v>
      </c>
      <c r="H178" s="6">
        <v>1.07</v>
      </c>
      <c r="I178" s="7" t="s">
        <v>16</v>
      </c>
      <c r="J178" s="3" t="s">
        <v>44</v>
      </c>
      <c r="K178" s="3" t="s">
        <v>45</v>
      </c>
      <c r="L178" s="3" t="s">
        <v>46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9">
        <f t="shared" si="1"/>
        <v>178</v>
      </c>
      <c r="B179" s="1" t="s">
        <v>611</v>
      </c>
      <c r="C179" s="1" t="s">
        <v>612</v>
      </c>
      <c r="D179" s="1" t="s">
        <v>613</v>
      </c>
      <c r="E179" s="1" t="s">
        <v>29</v>
      </c>
      <c r="F179" s="6">
        <v>5.56</v>
      </c>
      <c r="G179" s="6">
        <v>5.94</v>
      </c>
      <c r="H179" s="10"/>
      <c r="I179" s="7" t="s">
        <v>16</v>
      </c>
      <c r="J179" s="3" t="s">
        <v>134</v>
      </c>
      <c r="K179" s="3" t="s">
        <v>135</v>
      </c>
      <c r="L179" s="3" t="s">
        <v>136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9">
        <f t="shared" si="1"/>
        <v>179</v>
      </c>
      <c r="B180" s="1" t="s">
        <v>614</v>
      </c>
      <c r="C180" s="1" t="s">
        <v>615</v>
      </c>
      <c r="D180" s="1" t="s">
        <v>616</v>
      </c>
      <c r="E180" s="1" t="s">
        <v>29</v>
      </c>
      <c r="F180" s="6">
        <v>1.85</v>
      </c>
      <c r="G180" s="6">
        <v>9.88</v>
      </c>
      <c r="H180" s="6">
        <v>3.02</v>
      </c>
      <c r="I180" s="7" t="s">
        <v>67</v>
      </c>
      <c r="J180" s="3" t="s">
        <v>164</v>
      </c>
      <c r="K180" s="3" t="s">
        <v>165</v>
      </c>
      <c r="L180" s="3" t="s">
        <v>166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9">
        <f t="shared" si="1"/>
        <v>180</v>
      </c>
      <c r="B181" s="1" t="s">
        <v>617</v>
      </c>
      <c r="C181" s="1" t="s">
        <v>618</v>
      </c>
      <c r="D181" s="1" t="s">
        <v>619</v>
      </c>
      <c r="E181" s="1" t="s">
        <v>15</v>
      </c>
      <c r="F181" s="6">
        <v>7.45</v>
      </c>
      <c r="G181" s="6">
        <v>4.27</v>
      </c>
      <c r="H181" s="6">
        <v>7.08</v>
      </c>
      <c r="I181" s="7" t="s">
        <v>43</v>
      </c>
      <c r="J181" s="3" t="s">
        <v>86</v>
      </c>
      <c r="K181" s="3" t="s">
        <v>87</v>
      </c>
      <c r="L181" s="3" t="s">
        <v>88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9">
        <f t="shared" si="1"/>
        <v>181</v>
      </c>
      <c r="B182" s="1" t="s">
        <v>620</v>
      </c>
      <c r="C182" s="1" t="s">
        <v>621</v>
      </c>
      <c r="D182" s="1" t="s">
        <v>622</v>
      </c>
      <c r="E182" s="1" t="s">
        <v>29</v>
      </c>
      <c r="F182" s="6">
        <v>9.24</v>
      </c>
      <c r="G182" s="6">
        <v>9.55</v>
      </c>
      <c r="H182" s="6">
        <v>1.95</v>
      </c>
      <c r="I182" s="7" t="s">
        <v>16</v>
      </c>
      <c r="J182" s="3" t="s">
        <v>191</v>
      </c>
      <c r="K182" s="3" t="s">
        <v>192</v>
      </c>
      <c r="L182" s="3" t="s">
        <v>193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9">
        <f t="shared" si="1"/>
        <v>182</v>
      </c>
      <c r="B183" s="1" t="s">
        <v>623</v>
      </c>
      <c r="C183" s="1" t="s">
        <v>624</v>
      </c>
      <c r="D183" s="1" t="s">
        <v>625</v>
      </c>
      <c r="E183" s="1" t="s">
        <v>29</v>
      </c>
      <c r="F183" s="6">
        <v>9.54</v>
      </c>
      <c r="G183" s="6">
        <v>4.31</v>
      </c>
      <c r="H183" s="6">
        <v>2.79</v>
      </c>
      <c r="I183" s="7" t="s">
        <v>16</v>
      </c>
      <c r="J183" s="3" t="s">
        <v>95</v>
      </c>
      <c r="K183" s="3" t="s">
        <v>96</v>
      </c>
      <c r="L183" s="3" t="s">
        <v>97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9">
        <f t="shared" si="1"/>
        <v>183</v>
      </c>
      <c r="B184" s="1" t="s">
        <v>626</v>
      </c>
      <c r="C184" s="1" t="s">
        <v>627</v>
      </c>
      <c r="D184" s="1" t="s">
        <v>628</v>
      </c>
      <c r="E184" s="1" t="s">
        <v>15</v>
      </c>
      <c r="F184" s="6">
        <v>2.24</v>
      </c>
      <c r="G184" s="6">
        <v>2.27</v>
      </c>
      <c r="H184" s="10"/>
      <c r="I184" s="7" t="s">
        <v>43</v>
      </c>
      <c r="J184" s="3" t="s">
        <v>30</v>
      </c>
      <c r="K184" s="3" t="s">
        <v>31</v>
      </c>
      <c r="L184" s="3" t="s">
        <v>32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9">
        <f t="shared" si="1"/>
        <v>184</v>
      </c>
      <c r="B185" s="1" t="s">
        <v>629</v>
      </c>
      <c r="C185" s="1" t="s">
        <v>630</v>
      </c>
      <c r="D185" s="1" t="s">
        <v>631</v>
      </c>
      <c r="E185" s="1" t="s">
        <v>29</v>
      </c>
      <c r="F185" s="6">
        <v>2.43</v>
      </c>
      <c r="G185" s="6">
        <v>8.23</v>
      </c>
      <c r="H185" s="6">
        <v>3.48</v>
      </c>
      <c r="I185" s="7" t="s">
        <v>50</v>
      </c>
      <c r="J185" s="3" t="s">
        <v>128</v>
      </c>
      <c r="K185" s="3" t="s">
        <v>129</v>
      </c>
      <c r="L185" s="3" t="s">
        <v>130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9">
        <f t="shared" si="1"/>
        <v>185</v>
      </c>
      <c r="B186" s="1" t="s">
        <v>632</v>
      </c>
      <c r="C186" s="1" t="s">
        <v>633</v>
      </c>
      <c r="D186" s="1" t="s">
        <v>634</v>
      </c>
      <c r="E186" s="1" t="s">
        <v>15</v>
      </c>
      <c r="F186" s="6">
        <v>3.52</v>
      </c>
      <c r="G186" s="6">
        <v>4.1</v>
      </c>
      <c r="H186" s="6">
        <v>2.17</v>
      </c>
      <c r="I186" s="7" t="s">
        <v>50</v>
      </c>
      <c r="J186" s="3" t="s">
        <v>86</v>
      </c>
      <c r="K186" s="3" t="s">
        <v>87</v>
      </c>
      <c r="L186" s="3" t="s">
        <v>88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9">
        <f t="shared" si="1"/>
        <v>186</v>
      </c>
      <c r="B187" s="1" t="s">
        <v>635</v>
      </c>
      <c r="C187" s="1" t="s">
        <v>636</v>
      </c>
      <c r="D187" s="1" t="s">
        <v>637</v>
      </c>
      <c r="E187" s="1" t="s">
        <v>318</v>
      </c>
      <c r="F187" s="6">
        <v>1.12</v>
      </c>
      <c r="G187" s="6">
        <v>7.87</v>
      </c>
      <c r="H187" s="6">
        <v>2.34</v>
      </c>
      <c r="I187" s="7" t="s">
        <v>67</v>
      </c>
      <c r="J187" s="3" t="s">
        <v>173</v>
      </c>
      <c r="K187" s="3" t="s">
        <v>174</v>
      </c>
      <c r="L187" s="3" t="s">
        <v>175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9">
        <f t="shared" si="1"/>
        <v>187</v>
      </c>
      <c r="B188" s="1" t="s">
        <v>638</v>
      </c>
      <c r="C188" s="1" t="s">
        <v>639</v>
      </c>
      <c r="D188" s="1" t="s">
        <v>640</v>
      </c>
      <c r="E188" s="1" t="s">
        <v>272</v>
      </c>
      <c r="F188" s="6">
        <v>5.1</v>
      </c>
      <c r="G188" s="6">
        <v>9.53</v>
      </c>
      <c r="H188" s="6">
        <v>3.17</v>
      </c>
      <c r="I188" s="7" t="s">
        <v>50</v>
      </c>
      <c r="J188" s="3" t="s">
        <v>104</v>
      </c>
      <c r="K188" s="3" t="s">
        <v>105</v>
      </c>
      <c r="L188" s="3" t="s">
        <v>106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9">
        <f t="shared" si="1"/>
        <v>188</v>
      </c>
      <c r="B189" s="1" t="s">
        <v>641</v>
      </c>
      <c r="C189" s="1" t="s">
        <v>642</v>
      </c>
      <c r="D189" s="1" t="s">
        <v>643</v>
      </c>
      <c r="E189" s="1" t="s">
        <v>15</v>
      </c>
      <c r="F189" s="6">
        <v>1.04</v>
      </c>
      <c r="G189" s="6">
        <v>3.1</v>
      </c>
      <c r="H189" s="6">
        <v>4.62</v>
      </c>
      <c r="I189" s="7" t="s">
        <v>50</v>
      </c>
      <c r="J189" s="3" t="s">
        <v>104</v>
      </c>
      <c r="K189" s="3" t="s">
        <v>105</v>
      </c>
      <c r="L189" s="3" t="s">
        <v>106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9">
        <f t="shared" si="1"/>
        <v>189</v>
      </c>
      <c r="B190" s="1" t="s">
        <v>644</v>
      </c>
      <c r="C190" s="1" t="s">
        <v>645</v>
      </c>
      <c r="D190" s="1" t="s">
        <v>646</v>
      </c>
      <c r="E190" s="1" t="s">
        <v>29</v>
      </c>
      <c r="F190" s="6">
        <v>5.39</v>
      </c>
      <c r="G190" s="6">
        <v>5.56</v>
      </c>
      <c r="H190" s="6">
        <v>1.52</v>
      </c>
      <c r="I190" s="7" t="s">
        <v>50</v>
      </c>
      <c r="J190" s="3" t="s">
        <v>17</v>
      </c>
      <c r="K190" s="3" t="s">
        <v>18</v>
      </c>
      <c r="L190" s="3" t="s">
        <v>19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9">
        <f t="shared" si="1"/>
        <v>190</v>
      </c>
      <c r="B191" s="1" t="s">
        <v>647</v>
      </c>
      <c r="C191" s="1" t="s">
        <v>648</v>
      </c>
      <c r="D191" s="1" t="s">
        <v>649</v>
      </c>
      <c r="E191" s="1" t="s">
        <v>29</v>
      </c>
      <c r="F191" s="6">
        <v>8.2</v>
      </c>
      <c r="G191" s="6">
        <v>4.57</v>
      </c>
      <c r="H191" s="6">
        <v>6.65</v>
      </c>
      <c r="I191" s="7" t="s">
        <v>16</v>
      </c>
      <c r="J191" s="3" t="s">
        <v>86</v>
      </c>
      <c r="K191" s="3" t="s">
        <v>87</v>
      </c>
      <c r="L191" s="3" t="s">
        <v>88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9">
        <f t="shared" si="1"/>
        <v>191</v>
      </c>
      <c r="B192" s="1" t="s">
        <v>650</v>
      </c>
      <c r="C192" s="1" t="s">
        <v>651</v>
      </c>
      <c r="D192" s="1" t="s">
        <v>652</v>
      </c>
      <c r="E192" s="1" t="s">
        <v>15</v>
      </c>
      <c r="F192" s="6">
        <v>6.34</v>
      </c>
      <c r="G192" s="6">
        <v>7.55</v>
      </c>
      <c r="H192" s="6">
        <v>7.67</v>
      </c>
      <c r="I192" s="7" t="s">
        <v>16</v>
      </c>
      <c r="J192" s="3" t="s">
        <v>37</v>
      </c>
      <c r="K192" s="3" t="s">
        <v>38</v>
      </c>
      <c r="L192" s="3" t="s">
        <v>39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9">
        <f t="shared" si="1"/>
        <v>192</v>
      </c>
      <c r="B193" s="1" t="s">
        <v>653</v>
      </c>
      <c r="C193" s="1" t="s">
        <v>654</v>
      </c>
      <c r="D193" s="1" t="s">
        <v>655</v>
      </c>
      <c r="E193" s="1" t="s">
        <v>523</v>
      </c>
      <c r="F193" s="6">
        <v>9.96</v>
      </c>
      <c r="G193" s="6">
        <v>7.06</v>
      </c>
      <c r="H193" s="6">
        <v>1.75</v>
      </c>
      <c r="I193" s="7" t="s">
        <v>67</v>
      </c>
      <c r="J193" s="3" t="s">
        <v>173</v>
      </c>
      <c r="K193" s="3" t="s">
        <v>174</v>
      </c>
      <c r="L193" s="3" t="s">
        <v>175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9">
        <f t="shared" si="1"/>
        <v>193</v>
      </c>
      <c r="B194" s="1" t="s">
        <v>656</v>
      </c>
      <c r="C194" s="1" t="s">
        <v>657</v>
      </c>
      <c r="D194" s="1" t="s">
        <v>658</v>
      </c>
      <c r="E194" s="1" t="s">
        <v>29</v>
      </c>
      <c r="F194" s="6">
        <v>8.73</v>
      </c>
      <c r="G194" s="6">
        <v>7.68</v>
      </c>
      <c r="H194" s="6">
        <v>9.42</v>
      </c>
      <c r="I194" s="7" t="s">
        <v>67</v>
      </c>
      <c r="J194" s="3" t="s">
        <v>51</v>
      </c>
      <c r="K194" s="3" t="s">
        <v>52</v>
      </c>
      <c r="L194" s="3" t="s">
        <v>53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9">
        <f t="shared" si="1"/>
        <v>194</v>
      </c>
      <c r="B195" s="1" t="s">
        <v>659</v>
      </c>
      <c r="C195" s="1" t="s">
        <v>660</v>
      </c>
      <c r="D195" s="1" t="s">
        <v>661</v>
      </c>
      <c r="E195" s="1" t="s">
        <v>29</v>
      </c>
      <c r="F195" s="6">
        <v>8.82</v>
      </c>
      <c r="G195" s="6">
        <v>5.07</v>
      </c>
      <c r="H195" s="6">
        <v>6.57</v>
      </c>
      <c r="I195" s="7" t="s">
        <v>43</v>
      </c>
      <c r="J195" s="3" t="s">
        <v>95</v>
      </c>
      <c r="K195" s="3" t="s">
        <v>96</v>
      </c>
      <c r="L195" s="3" t="s">
        <v>97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9">
        <f t="shared" si="1"/>
        <v>195</v>
      </c>
      <c r="B196" s="1" t="s">
        <v>662</v>
      </c>
      <c r="C196" s="1" t="s">
        <v>663</v>
      </c>
      <c r="D196" s="1" t="s">
        <v>664</v>
      </c>
      <c r="E196" s="1" t="s">
        <v>15</v>
      </c>
      <c r="F196" s="6">
        <v>1.01</v>
      </c>
      <c r="G196" s="6">
        <v>7.13</v>
      </c>
      <c r="H196" s="6">
        <v>8.83</v>
      </c>
      <c r="I196" s="7" t="s">
        <v>67</v>
      </c>
      <c r="J196" s="3" t="s">
        <v>205</v>
      </c>
      <c r="K196" s="3" t="s">
        <v>206</v>
      </c>
      <c r="L196" s="3" t="s">
        <v>207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9">
        <f t="shared" si="1"/>
        <v>196</v>
      </c>
      <c r="B197" s="1" t="s">
        <v>665</v>
      </c>
      <c r="C197" s="1" t="s">
        <v>666</v>
      </c>
      <c r="D197" s="1" t="s">
        <v>667</v>
      </c>
      <c r="E197" s="1" t="s">
        <v>15</v>
      </c>
      <c r="F197" s="6">
        <v>3.6</v>
      </c>
      <c r="G197" s="6">
        <v>4.68</v>
      </c>
      <c r="H197" s="6">
        <v>2.67</v>
      </c>
      <c r="I197" s="7" t="s">
        <v>43</v>
      </c>
      <c r="J197" s="3" t="s">
        <v>74</v>
      </c>
      <c r="K197" s="3" t="s">
        <v>75</v>
      </c>
      <c r="L197" s="3" t="s">
        <v>76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9">
        <f t="shared" si="1"/>
        <v>197</v>
      </c>
      <c r="B198" s="1" t="s">
        <v>668</v>
      </c>
      <c r="C198" s="1" t="s">
        <v>669</v>
      </c>
      <c r="D198" s="1" t="s">
        <v>670</v>
      </c>
      <c r="E198" s="1" t="s">
        <v>29</v>
      </c>
      <c r="F198" s="6">
        <v>6.58</v>
      </c>
      <c r="G198" s="6">
        <v>4.76</v>
      </c>
      <c r="H198" s="6">
        <v>1.23</v>
      </c>
      <c r="I198" s="7" t="s">
        <v>43</v>
      </c>
      <c r="J198" s="3" t="s">
        <v>17</v>
      </c>
      <c r="K198" s="3" t="s">
        <v>18</v>
      </c>
      <c r="L198" s="3" t="s">
        <v>19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9">
        <f t="shared" si="1"/>
        <v>198</v>
      </c>
      <c r="B199" s="1" t="s">
        <v>671</v>
      </c>
      <c r="C199" s="1" t="s">
        <v>672</v>
      </c>
      <c r="D199" s="1" t="s">
        <v>673</v>
      </c>
      <c r="E199" s="1" t="s">
        <v>318</v>
      </c>
      <c r="F199" s="6">
        <v>9.41</v>
      </c>
      <c r="G199" s="6">
        <v>2.11</v>
      </c>
      <c r="H199" s="10"/>
      <c r="I199" s="7" t="s">
        <v>16</v>
      </c>
      <c r="J199" s="3" t="s">
        <v>23</v>
      </c>
      <c r="K199" s="3" t="s">
        <v>24</v>
      </c>
      <c r="L199" s="3" t="s">
        <v>25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9">
        <f t="shared" si="1"/>
        <v>199</v>
      </c>
      <c r="B200" s="1" t="s">
        <v>674</v>
      </c>
      <c r="C200" s="1" t="s">
        <v>675</v>
      </c>
      <c r="D200" s="1" t="s">
        <v>676</v>
      </c>
      <c r="E200" s="1" t="s">
        <v>15</v>
      </c>
      <c r="F200" s="6">
        <v>2.56</v>
      </c>
      <c r="G200" s="6">
        <v>6.02</v>
      </c>
      <c r="H200" s="6">
        <v>5.43</v>
      </c>
      <c r="I200" s="7" t="s">
        <v>50</v>
      </c>
      <c r="J200" s="3" t="s">
        <v>104</v>
      </c>
      <c r="K200" s="3" t="s">
        <v>105</v>
      </c>
      <c r="L200" s="3" t="s">
        <v>106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9">
        <f t="shared" si="1"/>
        <v>200</v>
      </c>
      <c r="B201" s="1" t="s">
        <v>260</v>
      </c>
      <c r="C201" s="1" t="s">
        <v>677</v>
      </c>
      <c r="D201" s="1" t="s">
        <v>678</v>
      </c>
      <c r="E201" s="1" t="s">
        <v>15</v>
      </c>
      <c r="F201" s="6">
        <v>3.49</v>
      </c>
      <c r="G201" s="6">
        <v>7.55</v>
      </c>
      <c r="H201" s="6">
        <v>6.43</v>
      </c>
      <c r="I201" s="7" t="s">
        <v>50</v>
      </c>
      <c r="J201" s="3" t="s">
        <v>110</v>
      </c>
      <c r="K201" s="3" t="s">
        <v>111</v>
      </c>
      <c r="L201" s="3" t="s">
        <v>112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9">
        <f t="shared" si="1"/>
        <v>201</v>
      </c>
      <c r="B202" s="1" t="s">
        <v>679</v>
      </c>
      <c r="C202" s="1" t="s">
        <v>680</v>
      </c>
      <c r="D202" s="1" t="s">
        <v>681</v>
      </c>
      <c r="E202" s="1" t="s">
        <v>15</v>
      </c>
      <c r="F202" s="6">
        <v>6.4</v>
      </c>
      <c r="G202" s="6">
        <v>2.84</v>
      </c>
      <c r="H202" s="6">
        <v>9.27</v>
      </c>
      <c r="I202" s="7" t="s">
        <v>43</v>
      </c>
      <c r="J202" s="3" t="s">
        <v>44</v>
      </c>
      <c r="K202" s="3" t="s">
        <v>45</v>
      </c>
      <c r="L202" s="3" t="s">
        <v>46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9">
        <f t="shared" si="1"/>
        <v>202</v>
      </c>
      <c r="B203" s="1" t="s">
        <v>682</v>
      </c>
      <c r="C203" s="1" t="s">
        <v>683</v>
      </c>
      <c r="D203" s="1" t="s">
        <v>684</v>
      </c>
      <c r="E203" s="1" t="s">
        <v>29</v>
      </c>
      <c r="F203" s="6">
        <v>5.73</v>
      </c>
      <c r="G203" s="6">
        <v>3.81</v>
      </c>
      <c r="H203" s="10"/>
      <c r="I203" s="7" t="s">
        <v>36</v>
      </c>
      <c r="J203" s="3" t="s">
        <v>23</v>
      </c>
      <c r="K203" s="3" t="s">
        <v>24</v>
      </c>
      <c r="L203" s="3" t="s">
        <v>25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9">
        <f t="shared" si="1"/>
        <v>203</v>
      </c>
      <c r="B204" s="1" t="s">
        <v>685</v>
      </c>
      <c r="C204" s="1" t="s">
        <v>686</v>
      </c>
      <c r="D204" s="1" t="s">
        <v>687</v>
      </c>
      <c r="E204" s="1" t="s">
        <v>15</v>
      </c>
      <c r="F204" s="6">
        <v>3.83</v>
      </c>
      <c r="G204" s="6">
        <v>7.07</v>
      </c>
      <c r="H204" s="6">
        <v>8.58</v>
      </c>
      <c r="I204" s="7" t="s">
        <v>67</v>
      </c>
      <c r="J204" s="3" t="s">
        <v>294</v>
      </c>
      <c r="K204" s="3" t="s">
        <v>295</v>
      </c>
      <c r="L204" s="3" t="s">
        <v>296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9">
        <f t="shared" si="1"/>
        <v>204</v>
      </c>
      <c r="B205" s="1" t="s">
        <v>688</v>
      </c>
      <c r="C205" s="1" t="s">
        <v>689</v>
      </c>
      <c r="D205" s="1" t="s">
        <v>690</v>
      </c>
      <c r="E205" s="1" t="s">
        <v>15</v>
      </c>
      <c r="F205" s="6">
        <v>7.8</v>
      </c>
      <c r="G205" s="6">
        <v>9.03</v>
      </c>
      <c r="H205" s="6">
        <v>1.07</v>
      </c>
      <c r="I205" s="7" t="s">
        <v>50</v>
      </c>
      <c r="J205" s="3" t="s">
        <v>17</v>
      </c>
      <c r="K205" s="3" t="s">
        <v>18</v>
      </c>
      <c r="L205" s="3" t="s">
        <v>19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9">
        <f t="shared" si="1"/>
        <v>205</v>
      </c>
      <c r="B206" s="1" t="s">
        <v>691</v>
      </c>
      <c r="C206" s="1" t="s">
        <v>692</v>
      </c>
      <c r="D206" s="1" t="s">
        <v>693</v>
      </c>
      <c r="E206" s="1" t="s">
        <v>29</v>
      </c>
      <c r="F206" s="6">
        <v>2.62</v>
      </c>
      <c r="G206" s="6">
        <v>1.75</v>
      </c>
      <c r="H206" s="6">
        <v>1.02</v>
      </c>
      <c r="I206" s="7" t="s">
        <v>67</v>
      </c>
      <c r="J206" s="3" t="s">
        <v>17</v>
      </c>
      <c r="K206" s="3" t="s">
        <v>18</v>
      </c>
      <c r="L206" s="3" t="s">
        <v>19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9">
        <f t="shared" si="1"/>
        <v>206</v>
      </c>
      <c r="B207" s="1" t="s">
        <v>694</v>
      </c>
      <c r="C207" s="1" t="s">
        <v>695</v>
      </c>
      <c r="D207" s="1" t="s">
        <v>696</v>
      </c>
      <c r="E207" s="1" t="s">
        <v>29</v>
      </c>
      <c r="F207" s="6">
        <v>6.69</v>
      </c>
      <c r="G207" s="6">
        <v>8.1</v>
      </c>
      <c r="H207" s="6">
        <v>4.3</v>
      </c>
      <c r="I207" s="7" t="s">
        <v>67</v>
      </c>
      <c r="J207" s="3" t="s">
        <v>51</v>
      </c>
      <c r="K207" s="3" t="s">
        <v>52</v>
      </c>
      <c r="L207" s="3" t="s">
        <v>53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9">
        <f t="shared" si="1"/>
        <v>207</v>
      </c>
      <c r="B208" s="1" t="s">
        <v>697</v>
      </c>
      <c r="C208" s="1" t="s">
        <v>698</v>
      </c>
      <c r="D208" s="1" t="s">
        <v>699</v>
      </c>
      <c r="E208" s="1" t="s">
        <v>15</v>
      </c>
      <c r="F208" s="6">
        <v>7.94</v>
      </c>
      <c r="G208" s="6">
        <v>7.24</v>
      </c>
      <c r="H208" s="6">
        <v>3.31</v>
      </c>
      <c r="I208" s="7" t="s">
        <v>16</v>
      </c>
      <c r="J208" s="3" t="s">
        <v>205</v>
      </c>
      <c r="K208" s="3" t="s">
        <v>206</v>
      </c>
      <c r="L208" s="3" t="s">
        <v>207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9">
        <f t="shared" si="1"/>
        <v>208</v>
      </c>
      <c r="B209" s="1" t="s">
        <v>700</v>
      </c>
      <c r="C209" s="1" t="s">
        <v>701</v>
      </c>
      <c r="D209" s="1" t="s">
        <v>702</v>
      </c>
      <c r="E209" s="1" t="s">
        <v>29</v>
      </c>
      <c r="F209" s="6">
        <v>1.92</v>
      </c>
      <c r="G209" s="6">
        <v>1.47</v>
      </c>
      <c r="H209" s="6">
        <v>5.92</v>
      </c>
      <c r="I209" s="7" t="s">
        <v>50</v>
      </c>
      <c r="J209" s="3" t="s">
        <v>80</v>
      </c>
      <c r="K209" s="3" t="s">
        <v>81</v>
      </c>
      <c r="L209" s="3" t="s">
        <v>82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9">
        <f t="shared" si="1"/>
        <v>209</v>
      </c>
      <c r="B210" s="1" t="s">
        <v>703</v>
      </c>
      <c r="C210" s="1" t="s">
        <v>704</v>
      </c>
      <c r="D210" s="1" t="s">
        <v>705</v>
      </c>
      <c r="E210" s="1" t="s">
        <v>15</v>
      </c>
      <c r="F210" s="6">
        <v>1.15</v>
      </c>
      <c r="G210" s="6">
        <v>9.7</v>
      </c>
      <c r="H210" s="6">
        <v>9.1</v>
      </c>
      <c r="I210" s="7" t="s">
        <v>16</v>
      </c>
      <c r="J210" s="3" t="s">
        <v>86</v>
      </c>
      <c r="K210" s="3" t="s">
        <v>87</v>
      </c>
      <c r="L210" s="3" t="s">
        <v>88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9">
        <f t="shared" si="1"/>
        <v>210</v>
      </c>
      <c r="B211" s="1" t="s">
        <v>706</v>
      </c>
      <c r="C211" s="1" t="s">
        <v>707</v>
      </c>
      <c r="D211" s="1" t="s">
        <v>708</v>
      </c>
      <c r="E211" s="1" t="s">
        <v>29</v>
      </c>
      <c r="F211" s="6">
        <v>3.24</v>
      </c>
      <c r="G211" s="6">
        <v>2.97</v>
      </c>
      <c r="H211" s="6">
        <v>3.21</v>
      </c>
      <c r="I211" s="7" t="s">
        <v>43</v>
      </c>
      <c r="J211" s="3" t="s">
        <v>110</v>
      </c>
      <c r="K211" s="3" t="s">
        <v>111</v>
      </c>
      <c r="L211" s="3" t="s">
        <v>112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9">
        <f t="shared" si="1"/>
        <v>211</v>
      </c>
      <c r="B212" s="1" t="s">
        <v>709</v>
      </c>
      <c r="C212" s="1" t="s">
        <v>710</v>
      </c>
      <c r="D212" s="1" t="s">
        <v>711</v>
      </c>
      <c r="E212" s="1" t="s">
        <v>15</v>
      </c>
      <c r="F212" s="6">
        <v>6.25</v>
      </c>
      <c r="G212" s="6">
        <v>4.1</v>
      </c>
      <c r="H212" s="6">
        <v>6.42</v>
      </c>
      <c r="I212" s="7" t="s">
        <v>50</v>
      </c>
      <c r="J212" s="3" t="s">
        <v>44</v>
      </c>
      <c r="K212" s="3" t="s">
        <v>45</v>
      </c>
      <c r="L212" s="3" t="s">
        <v>46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9">
        <f t="shared" si="1"/>
        <v>212</v>
      </c>
      <c r="B213" s="1" t="s">
        <v>712</v>
      </c>
      <c r="C213" s="1" t="s">
        <v>713</v>
      </c>
      <c r="D213" s="1" t="s">
        <v>714</v>
      </c>
      <c r="E213" s="1" t="s">
        <v>60</v>
      </c>
      <c r="F213" s="6">
        <v>8.66</v>
      </c>
      <c r="G213" s="6">
        <v>4.25</v>
      </c>
      <c r="H213" s="6">
        <v>6.6</v>
      </c>
      <c r="I213" s="7" t="s">
        <v>36</v>
      </c>
      <c r="J213" s="3" t="s">
        <v>23</v>
      </c>
      <c r="K213" s="3" t="s">
        <v>24</v>
      </c>
      <c r="L213" s="3" t="s">
        <v>25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9">
        <f t="shared" si="1"/>
        <v>213</v>
      </c>
      <c r="B214" s="1" t="s">
        <v>715</v>
      </c>
      <c r="C214" s="1" t="s">
        <v>716</v>
      </c>
      <c r="D214" s="1" t="s">
        <v>717</v>
      </c>
      <c r="E214" s="1" t="s">
        <v>15</v>
      </c>
      <c r="F214" s="6">
        <v>1.03</v>
      </c>
      <c r="G214" s="6">
        <v>6.42</v>
      </c>
      <c r="H214" s="6">
        <v>5.57</v>
      </c>
      <c r="I214" s="7" t="s">
        <v>50</v>
      </c>
      <c r="J214" s="3" t="s">
        <v>205</v>
      </c>
      <c r="K214" s="3" t="s">
        <v>206</v>
      </c>
      <c r="L214" s="3" t="s">
        <v>207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9">
        <f t="shared" si="1"/>
        <v>214</v>
      </c>
      <c r="B215" s="1" t="s">
        <v>718</v>
      </c>
      <c r="C215" s="1" t="s">
        <v>719</v>
      </c>
      <c r="D215" s="1" t="s">
        <v>720</v>
      </c>
      <c r="E215" s="1" t="s">
        <v>29</v>
      </c>
      <c r="F215" s="6">
        <v>9.91</v>
      </c>
      <c r="G215" s="6">
        <v>9.18</v>
      </c>
      <c r="H215" s="6">
        <v>9.85</v>
      </c>
      <c r="I215" s="7" t="s">
        <v>50</v>
      </c>
      <c r="J215" s="3" t="s">
        <v>61</v>
      </c>
      <c r="K215" s="3" t="s">
        <v>62</v>
      </c>
      <c r="L215" s="3" t="s">
        <v>63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9">
        <f t="shared" si="1"/>
        <v>215</v>
      </c>
      <c r="B216" s="1" t="s">
        <v>721</v>
      </c>
      <c r="C216" s="1" t="s">
        <v>722</v>
      </c>
      <c r="D216" s="1" t="s">
        <v>723</v>
      </c>
      <c r="E216" s="1" t="s">
        <v>29</v>
      </c>
      <c r="F216" s="6">
        <v>1.36</v>
      </c>
      <c r="G216" s="6">
        <v>6.78</v>
      </c>
      <c r="H216" s="10"/>
      <c r="I216" s="7" t="s">
        <v>67</v>
      </c>
      <c r="J216" s="3" t="s">
        <v>37</v>
      </c>
      <c r="K216" s="3" t="s">
        <v>38</v>
      </c>
      <c r="L216" s="3" t="s">
        <v>39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9">
        <f t="shared" si="1"/>
        <v>216</v>
      </c>
      <c r="B217" s="1" t="s">
        <v>724</v>
      </c>
      <c r="C217" s="1" t="s">
        <v>725</v>
      </c>
      <c r="D217" s="1" t="s">
        <v>726</v>
      </c>
      <c r="E217" s="1" t="s">
        <v>29</v>
      </c>
      <c r="F217" s="6">
        <v>5.3</v>
      </c>
      <c r="G217" s="6">
        <v>6.78</v>
      </c>
      <c r="H217" s="6">
        <v>4.03</v>
      </c>
      <c r="I217" s="7" t="s">
        <v>36</v>
      </c>
      <c r="J217" s="3" t="s">
        <v>110</v>
      </c>
      <c r="K217" s="3" t="s">
        <v>111</v>
      </c>
      <c r="L217" s="3" t="s">
        <v>112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9">
        <f t="shared" si="1"/>
        <v>217</v>
      </c>
      <c r="B218" s="1" t="s">
        <v>727</v>
      </c>
      <c r="C218" s="1" t="s">
        <v>728</v>
      </c>
      <c r="D218" s="1" t="s">
        <v>729</v>
      </c>
      <c r="E218" s="1" t="s">
        <v>29</v>
      </c>
      <c r="F218" s="6">
        <v>7.45</v>
      </c>
      <c r="G218" s="6">
        <v>2.3</v>
      </c>
      <c r="H218" s="10"/>
      <c r="I218" s="7" t="s">
        <v>36</v>
      </c>
      <c r="J218" s="3" t="s">
        <v>191</v>
      </c>
      <c r="K218" s="3" t="s">
        <v>192</v>
      </c>
      <c r="L218" s="3" t="s">
        <v>193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9">
        <f t="shared" si="1"/>
        <v>218</v>
      </c>
      <c r="B219" s="1" t="s">
        <v>730</v>
      </c>
      <c r="C219" s="1" t="s">
        <v>731</v>
      </c>
      <c r="D219" s="1" t="s">
        <v>732</v>
      </c>
      <c r="E219" s="1" t="s">
        <v>15</v>
      </c>
      <c r="F219" s="6">
        <v>7.96</v>
      </c>
      <c r="G219" s="6">
        <v>5.03</v>
      </c>
      <c r="H219" s="6">
        <v>5.23</v>
      </c>
      <c r="I219" s="7" t="s">
        <v>50</v>
      </c>
      <c r="J219" s="3" t="s">
        <v>23</v>
      </c>
      <c r="K219" s="3" t="s">
        <v>24</v>
      </c>
      <c r="L219" s="3" t="s">
        <v>25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9">
        <f t="shared" si="1"/>
        <v>219</v>
      </c>
      <c r="B220" s="1" t="s">
        <v>733</v>
      </c>
      <c r="C220" s="1" t="s">
        <v>734</v>
      </c>
      <c r="D220" s="1" t="s">
        <v>735</v>
      </c>
      <c r="E220" s="1" t="s">
        <v>29</v>
      </c>
      <c r="F220" s="6">
        <v>3.11</v>
      </c>
      <c r="G220" s="6">
        <v>5.58</v>
      </c>
      <c r="H220" s="10"/>
      <c r="I220" s="7" t="s">
        <v>50</v>
      </c>
      <c r="J220" s="3" t="s">
        <v>30</v>
      </c>
      <c r="K220" s="3" t="s">
        <v>31</v>
      </c>
      <c r="L220" s="3" t="s">
        <v>32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9">
        <f t="shared" si="1"/>
        <v>220</v>
      </c>
      <c r="B221" s="1" t="s">
        <v>736</v>
      </c>
      <c r="C221" s="1" t="s">
        <v>737</v>
      </c>
      <c r="D221" s="1" t="s">
        <v>738</v>
      </c>
      <c r="E221" s="1" t="s">
        <v>29</v>
      </c>
      <c r="F221" s="6">
        <v>2.92</v>
      </c>
      <c r="G221" s="6">
        <v>6.86</v>
      </c>
      <c r="H221" s="6">
        <v>6.25</v>
      </c>
      <c r="I221" s="7" t="s">
        <v>16</v>
      </c>
      <c r="J221" s="3" t="s">
        <v>173</v>
      </c>
      <c r="K221" s="3" t="s">
        <v>174</v>
      </c>
      <c r="L221" s="3" t="s">
        <v>175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9">
        <f t="shared" si="1"/>
        <v>221</v>
      </c>
      <c r="B222" s="1" t="s">
        <v>739</v>
      </c>
      <c r="C222" s="1" t="s">
        <v>740</v>
      </c>
      <c r="D222" s="1" t="s">
        <v>741</v>
      </c>
      <c r="E222" s="1" t="s">
        <v>29</v>
      </c>
      <c r="F222" s="6">
        <v>2.3</v>
      </c>
      <c r="G222" s="6">
        <v>3.71</v>
      </c>
      <c r="H222" s="6">
        <v>1.05</v>
      </c>
      <c r="I222" s="7" t="s">
        <v>36</v>
      </c>
      <c r="J222" s="3" t="s">
        <v>86</v>
      </c>
      <c r="K222" s="3" t="s">
        <v>87</v>
      </c>
      <c r="L222" s="3" t="s">
        <v>88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9">
        <f t="shared" si="1"/>
        <v>222</v>
      </c>
      <c r="B223" s="1" t="s">
        <v>742</v>
      </c>
      <c r="C223" s="1" t="s">
        <v>743</v>
      </c>
      <c r="D223" s="1" t="s">
        <v>744</v>
      </c>
      <c r="E223" s="1" t="s">
        <v>29</v>
      </c>
      <c r="F223" s="6">
        <v>8.43</v>
      </c>
      <c r="G223" s="6">
        <v>5.43</v>
      </c>
      <c r="H223" s="6">
        <v>6.21</v>
      </c>
      <c r="I223" s="7" t="s">
        <v>16</v>
      </c>
      <c r="J223" s="3" t="s">
        <v>104</v>
      </c>
      <c r="K223" s="3" t="s">
        <v>105</v>
      </c>
      <c r="L223" s="3" t="s">
        <v>106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9">
        <f t="shared" si="1"/>
        <v>223</v>
      </c>
      <c r="B224" s="1" t="s">
        <v>745</v>
      </c>
      <c r="C224" s="1" t="s">
        <v>746</v>
      </c>
      <c r="D224" s="1" t="s">
        <v>747</v>
      </c>
      <c r="E224" s="1" t="s">
        <v>29</v>
      </c>
      <c r="F224" s="6">
        <v>1.99</v>
      </c>
      <c r="G224" s="6">
        <v>8.04</v>
      </c>
      <c r="H224" s="6">
        <v>2.45</v>
      </c>
      <c r="I224" s="7" t="s">
        <v>36</v>
      </c>
      <c r="J224" s="3" t="s">
        <v>51</v>
      </c>
      <c r="K224" s="3" t="s">
        <v>52</v>
      </c>
      <c r="L224" s="3" t="s">
        <v>53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9">
        <f t="shared" si="1"/>
        <v>224</v>
      </c>
      <c r="B225" s="1" t="s">
        <v>748</v>
      </c>
      <c r="C225" s="1" t="s">
        <v>749</v>
      </c>
      <c r="D225" s="1" t="s">
        <v>750</v>
      </c>
      <c r="E225" s="1" t="s">
        <v>29</v>
      </c>
      <c r="F225" s="6">
        <v>3.0</v>
      </c>
      <c r="G225" s="6">
        <v>1.93</v>
      </c>
      <c r="H225" s="6">
        <v>7.95</v>
      </c>
      <c r="I225" s="7" t="s">
        <v>50</v>
      </c>
      <c r="J225" s="3" t="s">
        <v>104</v>
      </c>
      <c r="K225" s="3" t="s">
        <v>105</v>
      </c>
      <c r="L225" s="3" t="s">
        <v>106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9">
        <f t="shared" si="1"/>
        <v>225</v>
      </c>
      <c r="B226" s="1" t="s">
        <v>751</v>
      </c>
      <c r="C226" s="1" t="s">
        <v>752</v>
      </c>
      <c r="D226" s="1" t="s">
        <v>753</v>
      </c>
      <c r="E226" s="1" t="s">
        <v>29</v>
      </c>
      <c r="F226" s="6">
        <v>7.66</v>
      </c>
      <c r="G226" s="6">
        <v>3.24</v>
      </c>
      <c r="H226" s="6">
        <v>4.02</v>
      </c>
      <c r="I226" s="7" t="s">
        <v>43</v>
      </c>
      <c r="J226" s="3" t="s">
        <v>86</v>
      </c>
      <c r="K226" s="3" t="s">
        <v>87</v>
      </c>
      <c r="L226" s="3" t="s">
        <v>88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9">
        <f t="shared" si="1"/>
        <v>226</v>
      </c>
      <c r="B227" s="1" t="s">
        <v>754</v>
      </c>
      <c r="C227" s="1" t="s">
        <v>755</v>
      </c>
      <c r="D227" s="1" t="s">
        <v>756</v>
      </c>
      <c r="E227" s="1" t="s">
        <v>15</v>
      </c>
      <c r="F227" s="6">
        <v>3.66</v>
      </c>
      <c r="G227" s="6">
        <v>6.28</v>
      </c>
      <c r="H227" s="6">
        <v>4.28</v>
      </c>
      <c r="I227" s="7" t="s">
        <v>43</v>
      </c>
      <c r="J227" s="3" t="s">
        <v>37</v>
      </c>
      <c r="K227" s="3" t="s">
        <v>38</v>
      </c>
      <c r="L227" s="3" t="s">
        <v>39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9">
        <f t="shared" si="1"/>
        <v>227</v>
      </c>
      <c r="B228" s="1" t="s">
        <v>757</v>
      </c>
      <c r="C228" s="1" t="s">
        <v>758</v>
      </c>
      <c r="D228" s="1" t="s">
        <v>759</v>
      </c>
      <c r="E228" s="1" t="s">
        <v>272</v>
      </c>
      <c r="F228" s="6">
        <v>5.82</v>
      </c>
      <c r="G228" s="6">
        <v>3.74</v>
      </c>
      <c r="H228" s="6">
        <v>9.39</v>
      </c>
      <c r="I228" s="7" t="s">
        <v>36</v>
      </c>
      <c r="J228" s="3" t="s">
        <v>173</v>
      </c>
      <c r="K228" s="3" t="s">
        <v>174</v>
      </c>
      <c r="L228" s="3" t="s">
        <v>175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9">
        <f t="shared" si="1"/>
        <v>228</v>
      </c>
      <c r="B229" s="1" t="s">
        <v>760</v>
      </c>
      <c r="C229" s="1" t="s">
        <v>761</v>
      </c>
      <c r="D229" s="1" t="s">
        <v>762</v>
      </c>
      <c r="E229" s="1" t="s">
        <v>15</v>
      </c>
      <c r="F229" s="6">
        <v>3.06</v>
      </c>
      <c r="G229" s="6">
        <v>5.06</v>
      </c>
      <c r="H229" s="6">
        <v>1.16</v>
      </c>
      <c r="I229" s="7" t="s">
        <v>16</v>
      </c>
      <c r="J229" s="3" t="s">
        <v>61</v>
      </c>
      <c r="K229" s="3" t="s">
        <v>62</v>
      </c>
      <c r="L229" s="3" t="s">
        <v>63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9">
        <f t="shared" si="1"/>
        <v>229</v>
      </c>
      <c r="B230" s="1" t="s">
        <v>763</v>
      </c>
      <c r="C230" s="1" t="s">
        <v>764</v>
      </c>
      <c r="D230" s="1" t="s">
        <v>765</v>
      </c>
      <c r="E230" s="1" t="s">
        <v>29</v>
      </c>
      <c r="F230" s="6">
        <v>3.61</v>
      </c>
      <c r="G230" s="6">
        <v>5.81</v>
      </c>
      <c r="H230" s="6">
        <v>6.03</v>
      </c>
      <c r="I230" s="7" t="s">
        <v>36</v>
      </c>
      <c r="J230" s="3" t="s">
        <v>80</v>
      </c>
      <c r="K230" s="3" t="s">
        <v>81</v>
      </c>
      <c r="L230" s="3" t="s">
        <v>82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9">
        <f t="shared" si="1"/>
        <v>230</v>
      </c>
      <c r="B231" s="1" t="s">
        <v>766</v>
      </c>
      <c r="C231" s="1" t="s">
        <v>767</v>
      </c>
      <c r="D231" s="1" t="s">
        <v>768</v>
      </c>
      <c r="E231" s="1" t="s">
        <v>15</v>
      </c>
      <c r="F231" s="6">
        <v>2.1</v>
      </c>
      <c r="G231" s="6">
        <v>9.76</v>
      </c>
      <c r="H231" s="6">
        <v>8.53</v>
      </c>
      <c r="I231" s="7" t="s">
        <v>43</v>
      </c>
      <c r="J231" s="3" t="s">
        <v>17</v>
      </c>
      <c r="K231" s="3" t="s">
        <v>18</v>
      </c>
      <c r="L231" s="3" t="s">
        <v>19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9">
        <f t="shared" si="1"/>
        <v>231</v>
      </c>
      <c r="B232" s="1" t="s">
        <v>769</v>
      </c>
      <c r="C232" s="1" t="s">
        <v>770</v>
      </c>
      <c r="D232" s="1" t="s">
        <v>771</v>
      </c>
      <c r="E232" s="1" t="s">
        <v>60</v>
      </c>
      <c r="F232" s="6">
        <v>5.6</v>
      </c>
      <c r="G232" s="6">
        <v>2.89</v>
      </c>
      <c r="H232" s="6">
        <v>9.74</v>
      </c>
      <c r="I232" s="7" t="s">
        <v>16</v>
      </c>
      <c r="J232" s="3" t="s">
        <v>86</v>
      </c>
      <c r="K232" s="3" t="s">
        <v>87</v>
      </c>
      <c r="L232" s="3" t="s">
        <v>88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9">
        <f t="shared" si="1"/>
        <v>232</v>
      </c>
      <c r="B233" s="1" t="s">
        <v>772</v>
      </c>
      <c r="C233" s="1" t="s">
        <v>773</v>
      </c>
      <c r="D233" s="1" t="s">
        <v>774</v>
      </c>
      <c r="E233" s="1" t="s">
        <v>15</v>
      </c>
      <c r="F233" s="6">
        <v>6.58</v>
      </c>
      <c r="G233" s="6">
        <v>2.11</v>
      </c>
      <c r="H233" s="6">
        <v>6.62</v>
      </c>
      <c r="I233" s="7" t="s">
        <v>43</v>
      </c>
      <c r="J233" s="3" t="s">
        <v>86</v>
      </c>
      <c r="K233" s="3" t="s">
        <v>87</v>
      </c>
      <c r="L233" s="3" t="s">
        <v>88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9">
        <f t="shared" si="1"/>
        <v>233</v>
      </c>
      <c r="B234" s="1" t="s">
        <v>775</v>
      </c>
      <c r="C234" s="1" t="s">
        <v>776</v>
      </c>
      <c r="D234" s="1" t="s">
        <v>777</v>
      </c>
      <c r="E234" s="1" t="s">
        <v>29</v>
      </c>
      <c r="F234" s="6">
        <v>1.72</v>
      </c>
      <c r="G234" s="6">
        <v>2.24</v>
      </c>
      <c r="H234" s="10"/>
      <c r="I234" s="7" t="s">
        <v>36</v>
      </c>
      <c r="J234" s="3" t="s">
        <v>23</v>
      </c>
      <c r="K234" s="3" t="s">
        <v>24</v>
      </c>
      <c r="L234" s="3" t="s">
        <v>25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9">
        <f t="shared" si="1"/>
        <v>234</v>
      </c>
      <c r="B235" s="1" t="s">
        <v>778</v>
      </c>
      <c r="C235" s="1" t="s">
        <v>779</v>
      </c>
      <c r="D235" s="1" t="s">
        <v>780</v>
      </c>
      <c r="E235" s="1" t="s">
        <v>29</v>
      </c>
      <c r="F235" s="6">
        <v>3.51</v>
      </c>
      <c r="G235" s="6">
        <v>1.71</v>
      </c>
      <c r="H235" s="6">
        <v>9.17</v>
      </c>
      <c r="I235" s="7" t="s">
        <v>67</v>
      </c>
      <c r="J235" s="3" t="s">
        <v>95</v>
      </c>
      <c r="K235" s="3" t="s">
        <v>96</v>
      </c>
      <c r="L235" s="3" t="s">
        <v>97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9">
        <f t="shared" si="1"/>
        <v>235</v>
      </c>
      <c r="B236" s="1" t="s">
        <v>781</v>
      </c>
      <c r="C236" s="1" t="s">
        <v>782</v>
      </c>
      <c r="D236" s="1" t="s">
        <v>783</v>
      </c>
      <c r="E236" s="1" t="s">
        <v>29</v>
      </c>
      <c r="F236" s="6">
        <v>5.06</v>
      </c>
      <c r="G236" s="6">
        <v>1.12</v>
      </c>
      <c r="H236" s="6">
        <v>2.64</v>
      </c>
      <c r="I236" s="7" t="s">
        <v>50</v>
      </c>
      <c r="J236" s="3" t="s">
        <v>294</v>
      </c>
      <c r="K236" s="3" t="s">
        <v>295</v>
      </c>
      <c r="L236" s="3" t="s">
        <v>296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9">
        <f t="shared" si="1"/>
        <v>236</v>
      </c>
      <c r="B237" s="1" t="s">
        <v>784</v>
      </c>
      <c r="C237" s="1" t="s">
        <v>785</v>
      </c>
      <c r="D237" s="1" t="s">
        <v>786</v>
      </c>
      <c r="E237" s="1" t="s">
        <v>29</v>
      </c>
      <c r="F237" s="6">
        <v>5.04</v>
      </c>
      <c r="G237" s="6">
        <v>5.42</v>
      </c>
      <c r="H237" s="6">
        <v>4.64</v>
      </c>
      <c r="I237" s="7" t="s">
        <v>43</v>
      </c>
      <c r="J237" s="3" t="s">
        <v>134</v>
      </c>
      <c r="K237" s="3" t="s">
        <v>135</v>
      </c>
      <c r="L237" s="3" t="s">
        <v>136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9">
        <f t="shared" si="1"/>
        <v>237</v>
      </c>
      <c r="B238" s="1" t="s">
        <v>787</v>
      </c>
      <c r="C238" s="1" t="s">
        <v>788</v>
      </c>
      <c r="D238" s="1" t="s">
        <v>789</v>
      </c>
      <c r="E238" s="1" t="s">
        <v>15</v>
      </c>
      <c r="F238" s="6">
        <v>6.68</v>
      </c>
      <c r="G238" s="6">
        <v>6.56</v>
      </c>
      <c r="H238" s="6">
        <v>7.87</v>
      </c>
      <c r="I238" s="7" t="s">
        <v>67</v>
      </c>
      <c r="J238" s="3" t="s">
        <v>44</v>
      </c>
      <c r="K238" s="3" t="s">
        <v>45</v>
      </c>
      <c r="L238" s="3" t="s">
        <v>46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9">
        <f t="shared" si="1"/>
        <v>238</v>
      </c>
      <c r="B239" s="1" t="s">
        <v>790</v>
      </c>
      <c r="C239" s="1" t="s">
        <v>791</v>
      </c>
      <c r="D239" s="1" t="s">
        <v>792</v>
      </c>
      <c r="E239" s="1" t="s">
        <v>15</v>
      </c>
      <c r="F239" s="6">
        <v>5.72</v>
      </c>
      <c r="G239" s="6">
        <v>4.41</v>
      </c>
      <c r="H239" s="6">
        <v>4.79</v>
      </c>
      <c r="I239" s="7" t="s">
        <v>36</v>
      </c>
      <c r="J239" s="3" t="s">
        <v>80</v>
      </c>
      <c r="K239" s="3" t="s">
        <v>81</v>
      </c>
      <c r="L239" s="3" t="s">
        <v>82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9">
        <f t="shared" si="1"/>
        <v>239</v>
      </c>
      <c r="B240" s="1" t="s">
        <v>793</v>
      </c>
      <c r="C240" s="1" t="s">
        <v>794</v>
      </c>
      <c r="D240" s="1" t="s">
        <v>795</v>
      </c>
      <c r="E240" s="1" t="s">
        <v>29</v>
      </c>
      <c r="F240" s="6">
        <v>9.05</v>
      </c>
      <c r="G240" s="6">
        <v>2.96</v>
      </c>
      <c r="H240" s="6">
        <v>8.2</v>
      </c>
      <c r="I240" s="7" t="s">
        <v>36</v>
      </c>
      <c r="J240" s="3" t="s">
        <v>37</v>
      </c>
      <c r="K240" s="3" t="s">
        <v>38</v>
      </c>
      <c r="L240" s="3" t="s">
        <v>39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9">
        <f t="shared" si="1"/>
        <v>240</v>
      </c>
      <c r="B241" s="1" t="s">
        <v>796</v>
      </c>
      <c r="C241" s="1" t="s">
        <v>797</v>
      </c>
      <c r="D241" s="1" t="s">
        <v>798</v>
      </c>
      <c r="E241" s="1" t="s">
        <v>15</v>
      </c>
      <c r="F241" s="6">
        <v>4.32</v>
      </c>
      <c r="G241" s="6">
        <v>6.41</v>
      </c>
      <c r="H241" s="10"/>
      <c r="I241" s="7" t="s">
        <v>16</v>
      </c>
      <c r="J241" s="3" t="s">
        <v>17</v>
      </c>
      <c r="K241" s="3" t="s">
        <v>18</v>
      </c>
      <c r="L241" s="3" t="s">
        <v>19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9">
        <f t="shared" si="1"/>
        <v>241</v>
      </c>
      <c r="B242" s="1" t="s">
        <v>799</v>
      </c>
      <c r="C242" s="1" t="s">
        <v>800</v>
      </c>
      <c r="D242" s="1" t="s">
        <v>801</v>
      </c>
      <c r="E242" s="1" t="s">
        <v>29</v>
      </c>
      <c r="F242" s="6">
        <v>5.68</v>
      </c>
      <c r="G242" s="6">
        <v>4.01</v>
      </c>
      <c r="H242" s="6">
        <v>4.11</v>
      </c>
      <c r="I242" s="7" t="s">
        <v>67</v>
      </c>
      <c r="J242" s="3" t="s">
        <v>74</v>
      </c>
      <c r="K242" s="3" t="s">
        <v>75</v>
      </c>
      <c r="L242" s="3" t="s">
        <v>76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9">
        <f t="shared" si="1"/>
        <v>242</v>
      </c>
      <c r="B243" s="1" t="s">
        <v>802</v>
      </c>
      <c r="C243" s="1" t="s">
        <v>803</v>
      </c>
      <c r="D243" s="1" t="s">
        <v>804</v>
      </c>
      <c r="E243" s="1" t="s">
        <v>29</v>
      </c>
      <c r="F243" s="6">
        <v>4.67</v>
      </c>
      <c r="G243" s="6">
        <v>8.42</v>
      </c>
      <c r="H243" s="6">
        <v>4.03</v>
      </c>
      <c r="I243" s="7" t="s">
        <v>43</v>
      </c>
      <c r="J243" s="3" t="s">
        <v>44</v>
      </c>
      <c r="K243" s="3" t="s">
        <v>45</v>
      </c>
      <c r="L243" s="3" t="s">
        <v>46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9">
        <f t="shared" si="1"/>
        <v>243</v>
      </c>
      <c r="B244" s="1" t="s">
        <v>805</v>
      </c>
      <c r="C244" s="1" t="s">
        <v>806</v>
      </c>
      <c r="D244" s="1" t="s">
        <v>807</v>
      </c>
      <c r="E244" s="1" t="s">
        <v>15</v>
      </c>
      <c r="F244" s="6">
        <v>6.44</v>
      </c>
      <c r="G244" s="6">
        <v>7.18</v>
      </c>
      <c r="H244" s="6">
        <v>2.73</v>
      </c>
      <c r="I244" s="7" t="s">
        <v>50</v>
      </c>
      <c r="J244" s="3" t="s">
        <v>86</v>
      </c>
      <c r="K244" s="3" t="s">
        <v>87</v>
      </c>
      <c r="L244" s="3" t="s">
        <v>88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9">
        <f t="shared" si="1"/>
        <v>244</v>
      </c>
      <c r="B245" s="1" t="s">
        <v>808</v>
      </c>
      <c r="C245" s="1" t="s">
        <v>809</v>
      </c>
      <c r="D245" s="1" t="s">
        <v>810</v>
      </c>
      <c r="E245" s="1" t="s">
        <v>223</v>
      </c>
      <c r="F245" s="6">
        <v>9.09</v>
      </c>
      <c r="G245" s="6">
        <v>9.97</v>
      </c>
      <c r="H245" s="6">
        <v>2.18</v>
      </c>
      <c r="I245" s="7" t="s">
        <v>67</v>
      </c>
      <c r="J245" s="3" t="s">
        <v>110</v>
      </c>
      <c r="K245" s="3" t="s">
        <v>111</v>
      </c>
      <c r="L245" s="3" t="s">
        <v>112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9">
        <f t="shared" si="1"/>
        <v>245</v>
      </c>
      <c r="B246" s="1" t="s">
        <v>811</v>
      </c>
      <c r="C246" s="1" t="s">
        <v>812</v>
      </c>
      <c r="D246" s="1" t="s">
        <v>813</v>
      </c>
      <c r="E246" s="1" t="s">
        <v>29</v>
      </c>
      <c r="F246" s="6">
        <v>9.3</v>
      </c>
      <c r="G246" s="6">
        <v>2.45</v>
      </c>
      <c r="H246" s="10"/>
      <c r="I246" s="7" t="s">
        <v>50</v>
      </c>
      <c r="J246" s="3" t="s">
        <v>61</v>
      </c>
      <c r="K246" s="3" t="s">
        <v>62</v>
      </c>
      <c r="L246" s="3" t="s">
        <v>63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9">
        <f t="shared" si="1"/>
        <v>246</v>
      </c>
      <c r="B247" s="1" t="s">
        <v>814</v>
      </c>
      <c r="C247" s="1" t="s">
        <v>815</v>
      </c>
      <c r="D247" s="1" t="s">
        <v>816</v>
      </c>
      <c r="E247" s="1" t="s">
        <v>223</v>
      </c>
      <c r="F247" s="6">
        <v>5.86</v>
      </c>
      <c r="G247" s="6">
        <v>8.77</v>
      </c>
      <c r="H247" s="6">
        <v>8.32</v>
      </c>
      <c r="I247" s="7" t="s">
        <v>43</v>
      </c>
      <c r="J247" s="3" t="s">
        <v>44</v>
      </c>
      <c r="K247" s="3" t="s">
        <v>45</v>
      </c>
      <c r="L247" s="3" t="s">
        <v>46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9">
        <f t="shared" si="1"/>
        <v>247</v>
      </c>
      <c r="B248" s="1" t="s">
        <v>817</v>
      </c>
      <c r="C248" s="1" t="s">
        <v>818</v>
      </c>
      <c r="D248" s="1" t="s">
        <v>819</v>
      </c>
      <c r="E248" s="1" t="s">
        <v>29</v>
      </c>
      <c r="F248" s="6">
        <v>8.91</v>
      </c>
      <c r="G248" s="6">
        <v>2.2</v>
      </c>
      <c r="H248" s="6">
        <v>2.91</v>
      </c>
      <c r="I248" s="7" t="s">
        <v>16</v>
      </c>
      <c r="J248" s="3" t="s">
        <v>61</v>
      </c>
      <c r="K248" s="3" t="s">
        <v>62</v>
      </c>
      <c r="L248" s="3" t="s">
        <v>63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9">
        <f t="shared" si="1"/>
        <v>248</v>
      </c>
      <c r="B249" s="1" t="s">
        <v>820</v>
      </c>
      <c r="C249" s="1" t="s">
        <v>821</v>
      </c>
      <c r="D249" s="1" t="s">
        <v>822</v>
      </c>
      <c r="E249" s="1" t="s">
        <v>29</v>
      </c>
      <c r="F249" s="6">
        <v>3.23</v>
      </c>
      <c r="G249" s="6">
        <v>8.62</v>
      </c>
      <c r="H249" s="6">
        <v>2.18</v>
      </c>
      <c r="I249" s="7" t="s">
        <v>67</v>
      </c>
      <c r="J249" s="3" t="s">
        <v>86</v>
      </c>
      <c r="K249" s="3" t="s">
        <v>87</v>
      </c>
      <c r="L249" s="3" t="s">
        <v>88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9">
        <f t="shared" si="1"/>
        <v>249</v>
      </c>
      <c r="B250" s="1" t="s">
        <v>823</v>
      </c>
      <c r="C250" s="1" t="s">
        <v>824</v>
      </c>
      <c r="D250" s="1" t="s">
        <v>825</v>
      </c>
      <c r="E250" s="1" t="s">
        <v>318</v>
      </c>
      <c r="F250" s="6">
        <v>3.46</v>
      </c>
      <c r="G250" s="6">
        <v>2.42</v>
      </c>
      <c r="H250" s="6">
        <v>1.82</v>
      </c>
      <c r="I250" s="7" t="s">
        <v>50</v>
      </c>
      <c r="J250" s="3" t="s">
        <v>104</v>
      </c>
      <c r="K250" s="3" t="s">
        <v>105</v>
      </c>
      <c r="L250" s="3" t="s">
        <v>106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9">
        <f t="shared" si="1"/>
        <v>250</v>
      </c>
      <c r="B251" s="1" t="s">
        <v>826</v>
      </c>
      <c r="C251" s="1" t="s">
        <v>827</v>
      </c>
      <c r="D251" s="1" t="s">
        <v>828</v>
      </c>
      <c r="E251" s="1" t="s">
        <v>15</v>
      </c>
      <c r="F251" s="6">
        <v>3.13</v>
      </c>
      <c r="G251" s="6">
        <v>5.06</v>
      </c>
      <c r="H251" s="6">
        <v>2.2</v>
      </c>
      <c r="I251" s="7" t="s">
        <v>50</v>
      </c>
      <c r="J251" s="3" t="s">
        <v>128</v>
      </c>
      <c r="K251" s="3" t="s">
        <v>129</v>
      </c>
      <c r="L251" s="3" t="s">
        <v>130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9">
        <f t="shared" si="1"/>
        <v>251</v>
      </c>
      <c r="B252" s="1" t="s">
        <v>829</v>
      </c>
      <c r="C252" s="1" t="s">
        <v>830</v>
      </c>
      <c r="D252" s="1" t="s">
        <v>831</v>
      </c>
      <c r="E252" s="1" t="s">
        <v>29</v>
      </c>
      <c r="F252" s="6">
        <v>1.56</v>
      </c>
      <c r="G252" s="6">
        <v>2.83</v>
      </c>
      <c r="H252" s="6">
        <v>1.58</v>
      </c>
      <c r="I252" s="7" t="s">
        <v>43</v>
      </c>
      <c r="J252" s="3" t="s">
        <v>95</v>
      </c>
      <c r="K252" s="3" t="s">
        <v>96</v>
      </c>
      <c r="L252" s="3" t="s">
        <v>97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9">
        <f t="shared" si="1"/>
        <v>252</v>
      </c>
      <c r="B253" s="1" t="s">
        <v>832</v>
      </c>
      <c r="C253" s="1" t="s">
        <v>833</v>
      </c>
      <c r="D253" s="1" t="s">
        <v>834</v>
      </c>
      <c r="E253" s="1" t="s">
        <v>29</v>
      </c>
      <c r="F253" s="6">
        <v>1.33</v>
      </c>
      <c r="G253" s="6">
        <v>1.32</v>
      </c>
      <c r="H253" s="6">
        <v>8.93</v>
      </c>
      <c r="I253" s="7" t="s">
        <v>16</v>
      </c>
      <c r="J253" s="3" t="s">
        <v>37</v>
      </c>
      <c r="K253" s="3" t="s">
        <v>38</v>
      </c>
      <c r="L253" s="3" t="s">
        <v>39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9">
        <f t="shared" si="1"/>
        <v>253</v>
      </c>
      <c r="B254" s="1" t="s">
        <v>835</v>
      </c>
      <c r="C254" s="1" t="s">
        <v>836</v>
      </c>
      <c r="D254" s="1" t="s">
        <v>837</v>
      </c>
      <c r="E254" s="1" t="s">
        <v>29</v>
      </c>
      <c r="F254" s="6">
        <v>6.85</v>
      </c>
      <c r="G254" s="6">
        <v>4.04</v>
      </c>
      <c r="H254" s="6">
        <v>2.27</v>
      </c>
      <c r="I254" s="7" t="s">
        <v>43</v>
      </c>
      <c r="J254" s="3" t="s">
        <v>23</v>
      </c>
      <c r="K254" s="3" t="s">
        <v>24</v>
      </c>
      <c r="L254" s="3" t="s">
        <v>25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9">
        <f t="shared" si="1"/>
        <v>254</v>
      </c>
      <c r="B255" s="1" t="s">
        <v>838</v>
      </c>
      <c r="C255" s="1" t="s">
        <v>839</v>
      </c>
      <c r="D255" s="1" t="s">
        <v>840</v>
      </c>
      <c r="E255" s="1" t="s">
        <v>15</v>
      </c>
      <c r="F255" s="6">
        <v>3.71</v>
      </c>
      <c r="G255" s="6">
        <v>3.02</v>
      </c>
      <c r="H255" s="6">
        <v>4.52</v>
      </c>
      <c r="I255" s="7" t="s">
        <v>50</v>
      </c>
      <c r="J255" s="3" t="s">
        <v>104</v>
      </c>
      <c r="K255" s="3" t="s">
        <v>105</v>
      </c>
      <c r="L255" s="3" t="s">
        <v>106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9">
        <f t="shared" si="1"/>
        <v>255</v>
      </c>
      <c r="B256" s="1" t="s">
        <v>841</v>
      </c>
      <c r="C256" s="1" t="s">
        <v>842</v>
      </c>
      <c r="D256" s="1" t="s">
        <v>843</v>
      </c>
      <c r="E256" s="1" t="s">
        <v>29</v>
      </c>
      <c r="F256" s="6">
        <v>1.08</v>
      </c>
      <c r="G256" s="6">
        <v>9.28</v>
      </c>
      <c r="H256" s="6">
        <v>1.28</v>
      </c>
      <c r="I256" s="7" t="s">
        <v>43</v>
      </c>
      <c r="J256" s="3" t="s">
        <v>134</v>
      </c>
      <c r="K256" s="3" t="s">
        <v>135</v>
      </c>
      <c r="L256" s="3" t="s">
        <v>136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9">
        <f t="shared" si="1"/>
        <v>256</v>
      </c>
      <c r="B257" s="1" t="s">
        <v>844</v>
      </c>
      <c r="C257" s="1" t="s">
        <v>845</v>
      </c>
      <c r="D257" s="1" t="s">
        <v>846</v>
      </c>
      <c r="E257" s="1" t="s">
        <v>29</v>
      </c>
      <c r="F257" s="6">
        <v>9.72</v>
      </c>
      <c r="G257" s="6">
        <v>1.89</v>
      </c>
      <c r="H257" s="6">
        <v>2.76</v>
      </c>
      <c r="I257" s="7" t="s">
        <v>16</v>
      </c>
      <c r="J257" s="3" t="s">
        <v>134</v>
      </c>
      <c r="K257" s="3" t="s">
        <v>135</v>
      </c>
      <c r="L257" s="3" t="s">
        <v>136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9">
        <f t="shared" si="1"/>
        <v>257</v>
      </c>
      <c r="B258" s="1" t="s">
        <v>847</v>
      </c>
      <c r="C258" s="1" t="s">
        <v>848</v>
      </c>
      <c r="D258" s="1" t="s">
        <v>849</v>
      </c>
      <c r="E258" s="1" t="s">
        <v>15</v>
      </c>
      <c r="F258" s="6">
        <v>6.45</v>
      </c>
      <c r="G258" s="6">
        <v>9.74</v>
      </c>
      <c r="H258" s="6">
        <v>7.97</v>
      </c>
      <c r="I258" s="7" t="s">
        <v>43</v>
      </c>
      <c r="J258" s="3" t="s">
        <v>44</v>
      </c>
      <c r="K258" s="3" t="s">
        <v>45</v>
      </c>
      <c r="L258" s="3" t="s">
        <v>46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9">
        <f t="shared" si="1"/>
        <v>258</v>
      </c>
      <c r="B259" s="1" t="s">
        <v>850</v>
      </c>
      <c r="C259" s="1" t="s">
        <v>851</v>
      </c>
      <c r="D259" s="1" t="s">
        <v>852</v>
      </c>
      <c r="E259" s="1" t="s">
        <v>29</v>
      </c>
      <c r="F259" s="6">
        <v>5.11</v>
      </c>
      <c r="G259" s="6">
        <v>6.22</v>
      </c>
      <c r="H259" s="6">
        <v>2.73</v>
      </c>
      <c r="I259" s="7" t="s">
        <v>16</v>
      </c>
      <c r="J259" s="3" t="s">
        <v>23</v>
      </c>
      <c r="K259" s="3" t="s">
        <v>24</v>
      </c>
      <c r="L259" s="3" t="s">
        <v>25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9">
        <f t="shared" si="1"/>
        <v>259</v>
      </c>
      <c r="B260" s="1" t="s">
        <v>853</v>
      </c>
      <c r="C260" s="1" t="s">
        <v>854</v>
      </c>
      <c r="D260" s="1" t="s">
        <v>855</v>
      </c>
      <c r="E260" s="1" t="s">
        <v>29</v>
      </c>
      <c r="F260" s="6">
        <v>2.73</v>
      </c>
      <c r="G260" s="6">
        <v>7.68</v>
      </c>
      <c r="H260" s="6">
        <v>7.12</v>
      </c>
      <c r="I260" s="7" t="s">
        <v>43</v>
      </c>
      <c r="J260" s="3" t="s">
        <v>17</v>
      </c>
      <c r="K260" s="3" t="s">
        <v>18</v>
      </c>
      <c r="L260" s="3" t="s">
        <v>19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9">
        <f t="shared" si="1"/>
        <v>260</v>
      </c>
      <c r="B261" s="1" t="s">
        <v>724</v>
      </c>
      <c r="C261" s="1" t="s">
        <v>856</v>
      </c>
      <c r="D261" s="1" t="s">
        <v>857</v>
      </c>
      <c r="E261" s="1" t="s">
        <v>29</v>
      </c>
      <c r="F261" s="6">
        <v>5.63</v>
      </c>
      <c r="G261" s="6">
        <v>2.62</v>
      </c>
      <c r="H261" s="6">
        <v>1.32</v>
      </c>
      <c r="I261" s="7" t="s">
        <v>16</v>
      </c>
      <c r="J261" s="3" t="s">
        <v>23</v>
      </c>
      <c r="K261" s="3" t="s">
        <v>24</v>
      </c>
      <c r="L261" s="3" t="s">
        <v>25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9">
        <f t="shared" si="1"/>
        <v>261</v>
      </c>
      <c r="B262" s="1" t="s">
        <v>858</v>
      </c>
      <c r="C262" s="1" t="s">
        <v>859</v>
      </c>
      <c r="D262" s="1" t="s">
        <v>860</v>
      </c>
      <c r="E262" s="1" t="s">
        <v>29</v>
      </c>
      <c r="F262" s="6">
        <v>3.77</v>
      </c>
      <c r="G262" s="6">
        <v>5.81</v>
      </c>
      <c r="H262" s="6">
        <v>1.78</v>
      </c>
      <c r="I262" s="7" t="s">
        <v>36</v>
      </c>
      <c r="J262" s="3" t="s">
        <v>173</v>
      </c>
      <c r="K262" s="3" t="s">
        <v>174</v>
      </c>
      <c r="L262" s="3" t="s">
        <v>175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9">
        <f t="shared" si="1"/>
        <v>262</v>
      </c>
      <c r="B263" s="1" t="s">
        <v>861</v>
      </c>
      <c r="C263" s="1" t="s">
        <v>862</v>
      </c>
      <c r="D263" s="1" t="s">
        <v>863</v>
      </c>
      <c r="E263" s="1" t="s">
        <v>15</v>
      </c>
      <c r="F263" s="6">
        <v>7.77</v>
      </c>
      <c r="G263" s="6">
        <v>5.48</v>
      </c>
      <c r="H263" s="6">
        <v>1.27</v>
      </c>
      <c r="I263" s="7" t="s">
        <v>16</v>
      </c>
      <c r="J263" s="3" t="s">
        <v>294</v>
      </c>
      <c r="K263" s="3" t="s">
        <v>295</v>
      </c>
      <c r="L263" s="3" t="s">
        <v>296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9">
        <f t="shared" si="1"/>
        <v>263</v>
      </c>
      <c r="B264" s="1" t="s">
        <v>864</v>
      </c>
      <c r="C264" s="1" t="s">
        <v>865</v>
      </c>
      <c r="D264" s="1" t="s">
        <v>866</v>
      </c>
      <c r="E264" s="1" t="s">
        <v>15</v>
      </c>
      <c r="F264" s="6">
        <v>3.65</v>
      </c>
      <c r="G264" s="6">
        <v>2.65</v>
      </c>
      <c r="H264" s="6">
        <v>4.79</v>
      </c>
      <c r="I264" s="7" t="s">
        <v>43</v>
      </c>
      <c r="J264" s="3" t="s">
        <v>164</v>
      </c>
      <c r="K264" s="3" t="s">
        <v>165</v>
      </c>
      <c r="L264" s="3" t="s">
        <v>166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9">
        <f t="shared" si="1"/>
        <v>264</v>
      </c>
      <c r="B265" s="1" t="s">
        <v>867</v>
      </c>
      <c r="C265" s="1" t="s">
        <v>868</v>
      </c>
      <c r="D265" s="1" t="s">
        <v>869</v>
      </c>
      <c r="E265" s="1" t="s">
        <v>29</v>
      </c>
      <c r="F265" s="6">
        <v>9.84</v>
      </c>
      <c r="G265" s="6">
        <v>7.79</v>
      </c>
      <c r="H265" s="6">
        <v>6.21</v>
      </c>
      <c r="I265" s="7" t="s">
        <v>16</v>
      </c>
      <c r="J265" s="3" t="s">
        <v>37</v>
      </c>
      <c r="K265" s="3" t="s">
        <v>38</v>
      </c>
      <c r="L265" s="3" t="s">
        <v>39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9">
        <f t="shared" si="1"/>
        <v>265</v>
      </c>
      <c r="B266" s="1" t="s">
        <v>870</v>
      </c>
      <c r="C266" s="1" t="s">
        <v>871</v>
      </c>
      <c r="D266" s="1" t="s">
        <v>872</v>
      </c>
      <c r="E266" s="1" t="s">
        <v>325</v>
      </c>
      <c r="F266" s="6">
        <v>8.36</v>
      </c>
      <c r="G266" s="6">
        <v>2.81</v>
      </c>
      <c r="H266" s="10"/>
      <c r="I266" s="7" t="s">
        <v>67</v>
      </c>
      <c r="J266" s="3" t="s">
        <v>205</v>
      </c>
      <c r="K266" s="3" t="s">
        <v>206</v>
      </c>
      <c r="L266" s="3" t="s">
        <v>207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9">
        <f t="shared" si="1"/>
        <v>266</v>
      </c>
      <c r="B267" s="1" t="s">
        <v>873</v>
      </c>
      <c r="C267" s="1" t="s">
        <v>874</v>
      </c>
      <c r="D267" s="1" t="s">
        <v>875</v>
      </c>
      <c r="E267" s="1" t="s">
        <v>325</v>
      </c>
      <c r="F267" s="6">
        <v>2.7</v>
      </c>
      <c r="G267" s="6">
        <v>8.53</v>
      </c>
      <c r="H267" s="6">
        <v>8.82</v>
      </c>
      <c r="I267" s="7" t="s">
        <v>36</v>
      </c>
      <c r="J267" s="3" t="s">
        <v>95</v>
      </c>
      <c r="K267" s="3" t="s">
        <v>96</v>
      </c>
      <c r="L267" s="3" t="s">
        <v>97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9">
        <f t="shared" si="1"/>
        <v>267</v>
      </c>
      <c r="B268" s="1" t="s">
        <v>876</v>
      </c>
      <c r="C268" s="1" t="s">
        <v>877</v>
      </c>
      <c r="D268" s="1" t="s">
        <v>878</v>
      </c>
      <c r="E268" s="1" t="s">
        <v>15</v>
      </c>
      <c r="F268" s="6">
        <v>8.41</v>
      </c>
      <c r="G268" s="6">
        <v>3.24</v>
      </c>
      <c r="H268" s="6">
        <v>9.69</v>
      </c>
      <c r="I268" s="7" t="s">
        <v>43</v>
      </c>
      <c r="J268" s="3" t="s">
        <v>128</v>
      </c>
      <c r="K268" s="3" t="s">
        <v>129</v>
      </c>
      <c r="L268" s="3" t="s">
        <v>130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9">
        <f t="shared" si="1"/>
        <v>268</v>
      </c>
      <c r="B269" s="1" t="s">
        <v>879</v>
      </c>
      <c r="C269" s="1" t="s">
        <v>880</v>
      </c>
      <c r="D269" s="1" t="s">
        <v>881</v>
      </c>
      <c r="E269" s="1" t="s">
        <v>15</v>
      </c>
      <c r="F269" s="6">
        <v>2.96</v>
      </c>
      <c r="G269" s="6">
        <v>5.66</v>
      </c>
      <c r="H269" s="6">
        <v>1.78</v>
      </c>
      <c r="I269" s="7" t="s">
        <v>43</v>
      </c>
      <c r="J269" s="3" t="s">
        <v>128</v>
      </c>
      <c r="K269" s="3" t="s">
        <v>129</v>
      </c>
      <c r="L269" s="3" t="s">
        <v>130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9">
        <f t="shared" si="1"/>
        <v>269</v>
      </c>
      <c r="B270" s="1" t="s">
        <v>882</v>
      </c>
      <c r="C270" s="1" t="s">
        <v>883</v>
      </c>
      <c r="D270" s="1" t="s">
        <v>884</v>
      </c>
      <c r="E270" s="1" t="s">
        <v>29</v>
      </c>
      <c r="F270" s="6">
        <v>8.46</v>
      </c>
      <c r="G270" s="6">
        <v>1.28</v>
      </c>
      <c r="H270" s="6">
        <v>9.99</v>
      </c>
      <c r="I270" s="7" t="s">
        <v>67</v>
      </c>
      <c r="J270" s="3" t="s">
        <v>104</v>
      </c>
      <c r="K270" s="3" t="s">
        <v>105</v>
      </c>
      <c r="L270" s="3" t="s">
        <v>106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9">
        <f t="shared" si="1"/>
        <v>270</v>
      </c>
      <c r="B271" s="1" t="s">
        <v>885</v>
      </c>
      <c r="C271" s="1" t="s">
        <v>886</v>
      </c>
      <c r="D271" s="1" t="s">
        <v>887</v>
      </c>
      <c r="E271" s="1" t="s">
        <v>29</v>
      </c>
      <c r="F271" s="6">
        <v>2.11</v>
      </c>
      <c r="G271" s="6">
        <v>4.32</v>
      </c>
      <c r="H271" s="6">
        <v>9.18</v>
      </c>
      <c r="I271" s="7" t="s">
        <v>36</v>
      </c>
      <c r="J271" s="3" t="s">
        <v>61</v>
      </c>
      <c r="K271" s="3" t="s">
        <v>62</v>
      </c>
      <c r="L271" s="3" t="s">
        <v>63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9">
        <f t="shared" si="1"/>
        <v>271</v>
      </c>
      <c r="B272" s="1" t="s">
        <v>888</v>
      </c>
      <c r="C272" s="1" t="s">
        <v>889</v>
      </c>
      <c r="D272" s="1" t="s">
        <v>890</v>
      </c>
      <c r="E272" s="1" t="s">
        <v>29</v>
      </c>
      <c r="F272" s="6">
        <v>1.73</v>
      </c>
      <c r="G272" s="6">
        <v>2.99</v>
      </c>
      <c r="H272" s="6">
        <v>7.22</v>
      </c>
      <c r="I272" s="7" t="s">
        <v>50</v>
      </c>
      <c r="J272" s="3" t="s">
        <v>61</v>
      </c>
      <c r="K272" s="3" t="s">
        <v>62</v>
      </c>
      <c r="L272" s="3" t="s">
        <v>63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9">
        <f t="shared" si="1"/>
        <v>272</v>
      </c>
      <c r="B273" s="1" t="s">
        <v>891</v>
      </c>
      <c r="C273" s="1" t="s">
        <v>892</v>
      </c>
      <c r="D273" s="1" t="s">
        <v>893</v>
      </c>
      <c r="E273" s="1" t="s">
        <v>29</v>
      </c>
      <c r="F273" s="6">
        <v>2.66</v>
      </c>
      <c r="G273" s="6">
        <v>3.87</v>
      </c>
      <c r="H273" s="6">
        <v>6.99</v>
      </c>
      <c r="I273" s="7" t="s">
        <v>43</v>
      </c>
      <c r="J273" s="3" t="s">
        <v>61</v>
      </c>
      <c r="K273" s="3" t="s">
        <v>62</v>
      </c>
      <c r="L273" s="3" t="s">
        <v>63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9">
        <f t="shared" si="1"/>
        <v>273</v>
      </c>
      <c r="B274" s="1" t="s">
        <v>894</v>
      </c>
      <c r="C274" s="1" t="s">
        <v>895</v>
      </c>
      <c r="D274" s="1" t="s">
        <v>896</v>
      </c>
      <c r="E274" s="1" t="s">
        <v>15</v>
      </c>
      <c r="F274" s="6">
        <v>9.01</v>
      </c>
      <c r="G274" s="6">
        <v>3.0</v>
      </c>
      <c r="H274" s="6">
        <v>2.44</v>
      </c>
      <c r="I274" s="7" t="s">
        <v>36</v>
      </c>
      <c r="J274" s="3" t="s">
        <v>134</v>
      </c>
      <c r="K274" s="3" t="s">
        <v>135</v>
      </c>
      <c r="L274" s="3" t="s">
        <v>136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9">
        <f t="shared" si="1"/>
        <v>274</v>
      </c>
      <c r="B275" s="1" t="s">
        <v>897</v>
      </c>
      <c r="C275" s="1" t="s">
        <v>898</v>
      </c>
      <c r="D275" s="1" t="s">
        <v>899</v>
      </c>
      <c r="E275" s="1" t="s">
        <v>15</v>
      </c>
      <c r="F275" s="6">
        <v>5.81</v>
      </c>
      <c r="G275" s="6">
        <v>8.82</v>
      </c>
      <c r="H275" s="6">
        <v>8.4</v>
      </c>
      <c r="I275" s="7" t="s">
        <v>67</v>
      </c>
      <c r="J275" s="3" t="s">
        <v>191</v>
      </c>
      <c r="K275" s="3" t="s">
        <v>192</v>
      </c>
      <c r="L275" s="3" t="s">
        <v>193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9">
        <f t="shared" si="1"/>
        <v>275</v>
      </c>
      <c r="B276" s="1" t="s">
        <v>478</v>
      </c>
      <c r="C276" s="1" t="s">
        <v>900</v>
      </c>
      <c r="D276" s="1" t="s">
        <v>901</v>
      </c>
      <c r="E276" s="1" t="s">
        <v>29</v>
      </c>
      <c r="F276" s="6">
        <v>6.13</v>
      </c>
      <c r="G276" s="6">
        <v>9.78</v>
      </c>
      <c r="H276" s="6">
        <v>5.92</v>
      </c>
      <c r="I276" s="7" t="s">
        <v>50</v>
      </c>
      <c r="J276" s="3" t="s">
        <v>74</v>
      </c>
      <c r="K276" s="3" t="s">
        <v>75</v>
      </c>
      <c r="L276" s="3" t="s">
        <v>76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9">
        <f t="shared" si="1"/>
        <v>276</v>
      </c>
      <c r="B277" s="1" t="s">
        <v>902</v>
      </c>
      <c r="C277" s="1" t="s">
        <v>903</v>
      </c>
      <c r="D277" s="1" t="s">
        <v>904</v>
      </c>
      <c r="E277" s="1" t="s">
        <v>15</v>
      </c>
      <c r="F277" s="6">
        <v>8.98</v>
      </c>
      <c r="G277" s="6">
        <v>7.36</v>
      </c>
      <c r="H277" s="6">
        <v>7.04</v>
      </c>
      <c r="I277" s="7" t="s">
        <v>67</v>
      </c>
      <c r="J277" s="3" t="s">
        <v>128</v>
      </c>
      <c r="K277" s="3" t="s">
        <v>129</v>
      </c>
      <c r="L277" s="3" t="s">
        <v>130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9">
        <f t="shared" si="1"/>
        <v>277</v>
      </c>
      <c r="B278" s="1" t="s">
        <v>905</v>
      </c>
      <c r="C278" s="1" t="s">
        <v>906</v>
      </c>
      <c r="D278" s="1" t="s">
        <v>907</v>
      </c>
      <c r="E278" s="1" t="s">
        <v>15</v>
      </c>
      <c r="F278" s="6">
        <v>5.86</v>
      </c>
      <c r="G278" s="6">
        <v>6.23</v>
      </c>
      <c r="H278" s="6">
        <v>3.76</v>
      </c>
      <c r="I278" s="7" t="s">
        <v>50</v>
      </c>
      <c r="J278" s="3" t="s">
        <v>95</v>
      </c>
      <c r="K278" s="3" t="s">
        <v>96</v>
      </c>
      <c r="L278" s="3" t="s">
        <v>97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9">
        <f t="shared" si="1"/>
        <v>278</v>
      </c>
      <c r="B279" s="1" t="s">
        <v>635</v>
      </c>
      <c r="C279" s="1" t="s">
        <v>908</v>
      </c>
      <c r="D279" s="1" t="s">
        <v>909</v>
      </c>
      <c r="E279" s="1" t="s">
        <v>15</v>
      </c>
      <c r="F279" s="6">
        <v>2.83</v>
      </c>
      <c r="G279" s="6">
        <v>9.02</v>
      </c>
      <c r="H279" s="6">
        <v>8.71</v>
      </c>
      <c r="I279" s="7" t="s">
        <v>67</v>
      </c>
      <c r="J279" s="3" t="s">
        <v>17</v>
      </c>
      <c r="K279" s="3" t="s">
        <v>18</v>
      </c>
      <c r="L279" s="3" t="s">
        <v>19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9">
        <f t="shared" si="1"/>
        <v>279</v>
      </c>
      <c r="B280" s="1" t="s">
        <v>910</v>
      </c>
      <c r="C280" s="1" t="s">
        <v>911</v>
      </c>
      <c r="D280" s="1" t="s">
        <v>912</v>
      </c>
      <c r="E280" s="1" t="s">
        <v>15</v>
      </c>
      <c r="F280" s="6">
        <v>4.79</v>
      </c>
      <c r="G280" s="6">
        <v>9.69</v>
      </c>
      <c r="H280" s="6">
        <v>2.73</v>
      </c>
      <c r="I280" s="7" t="s">
        <v>43</v>
      </c>
      <c r="J280" s="3" t="s">
        <v>164</v>
      </c>
      <c r="K280" s="3" t="s">
        <v>165</v>
      </c>
      <c r="L280" s="3" t="s">
        <v>166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9">
        <f t="shared" si="1"/>
        <v>280</v>
      </c>
      <c r="B281" s="1" t="s">
        <v>913</v>
      </c>
      <c r="C281" s="1" t="s">
        <v>914</v>
      </c>
      <c r="D281" s="1" t="s">
        <v>915</v>
      </c>
      <c r="E281" s="1" t="s">
        <v>15</v>
      </c>
      <c r="F281" s="6">
        <v>3.24</v>
      </c>
      <c r="G281" s="6">
        <v>9.67</v>
      </c>
      <c r="H281" s="6">
        <v>1.69</v>
      </c>
      <c r="I281" s="7" t="s">
        <v>50</v>
      </c>
      <c r="J281" s="3" t="s">
        <v>128</v>
      </c>
      <c r="K281" s="3" t="s">
        <v>129</v>
      </c>
      <c r="L281" s="3" t="s">
        <v>130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9">
        <f t="shared" si="1"/>
        <v>281</v>
      </c>
      <c r="B282" s="1" t="s">
        <v>916</v>
      </c>
      <c r="C282" s="1" t="s">
        <v>917</v>
      </c>
      <c r="D282" s="1" t="s">
        <v>918</v>
      </c>
      <c r="E282" s="1" t="s">
        <v>15</v>
      </c>
      <c r="F282" s="6">
        <v>4.25</v>
      </c>
      <c r="G282" s="6">
        <v>4.12</v>
      </c>
      <c r="H282" s="6">
        <v>6.29</v>
      </c>
      <c r="I282" s="7" t="s">
        <v>50</v>
      </c>
      <c r="J282" s="3" t="s">
        <v>95</v>
      </c>
      <c r="K282" s="3" t="s">
        <v>96</v>
      </c>
      <c r="L282" s="3" t="s">
        <v>97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9">
        <f t="shared" si="1"/>
        <v>282</v>
      </c>
      <c r="B283" s="1" t="s">
        <v>919</v>
      </c>
      <c r="C283" s="1" t="s">
        <v>920</v>
      </c>
      <c r="D283" s="1" t="s">
        <v>921</v>
      </c>
      <c r="E283" s="1" t="s">
        <v>29</v>
      </c>
      <c r="F283" s="6">
        <v>2.6</v>
      </c>
      <c r="G283" s="6">
        <v>3.49</v>
      </c>
      <c r="H283" s="6">
        <v>6.07</v>
      </c>
      <c r="I283" s="7" t="s">
        <v>43</v>
      </c>
      <c r="J283" s="3" t="s">
        <v>30</v>
      </c>
      <c r="K283" s="3" t="s">
        <v>31</v>
      </c>
      <c r="L283" s="3" t="s">
        <v>32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9">
        <f t="shared" si="1"/>
        <v>283</v>
      </c>
      <c r="B284" s="1" t="s">
        <v>922</v>
      </c>
      <c r="C284" s="1" t="s">
        <v>923</v>
      </c>
      <c r="D284" s="1" t="s">
        <v>924</v>
      </c>
      <c r="E284" s="1" t="s">
        <v>15</v>
      </c>
      <c r="F284" s="6">
        <v>3.42</v>
      </c>
      <c r="G284" s="6">
        <v>3.23</v>
      </c>
      <c r="H284" s="6">
        <v>6.53</v>
      </c>
      <c r="I284" s="7" t="s">
        <v>50</v>
      </c>
      <c r="J284" s="3" t="s">
        <v>23</v>
      </c>
      <c r="K284" s="3" t="s">
        <v>24</v>
      </c>
      <c r="L284" s="3" t="s">
        <v>25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9">
        <f t="shared" si="1"/>
        <v>284</v>
      </c>
      <c r="B285" s="1" t="s">
        <v>925</v>
      </c>
      <c r="C285" s="1" t="s">
        <v>926</v>
      </c>
      <c r="D285" s="1" t="s">
        <v>927</v>
      </c>
      <c r="E285" s="1" t="s">
        <v>15</v>
      </c>
      <c r="F285" s="6">
        <v>4.55</v>
      </c>
      <c r="G285" s="6">
        <v>8.88</v>
      </c>
      <c r="H285" s="6">
        <v>2.95</v>
      </c>
      <c r="I285" s="7" t="s">
        <v>50</v>
      </c>
      <c r="J285" s="3" t="s">
        <v>173</v>
      </c>
      <c r="K285" s="3" t="s">
        <v>174</v>
      </c>
      <c r="L285" s="3" t="s">
        <v>175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9">
        <f t="shared" si="1"/>
        <v>285</v>
      </c>
      <c r="B286" s="1" t="s">
        <v>928</v>
      </c>
      <c r="C286" s="1" t="s">
        <v>929</v>
      </c>
      <c r="D286" s="1" t="s">
        <v>930</v>
      </c>
      <c r="E286" s="1" t="s">
        <v>523</v>
      </c>
      <c r="F286" s="6">
        <v>3.19</v>
      </c>
      <c r="G286" s="6">
        <v>2.0</v>
      </c>
      <c r="H286" s="6">
        <v>7.07</v>
      </c>
      <c r="I286" s="7" t="s">
        <v>36</v>
      </c>
      <c r="J286" s="3" t="s">
        <v>61</v>
      </c>
      <c r="K286" s="3" t="s">
        <v>62</v>
      </c>
      <c r="L286" s="3" t="s">
        <v>63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9">
        <f t="shared" si="1"/>
        <v>286</v>
      </c>
      <c r="B287" s="1" t="s">
        <v>931</v>
      </c>
      <c r="C287" s="1" t="s">
        <v>932</v>
      </c>
      <c r="D287" s="1" t="s">
        <v>933</v>
      </c>
      <c r="E287" s="1" t="s">
        <v>29</v>
      </c>
      <c r="F287" s="6">
        <v>7.85</v>
      </c>
      <c r="G287" s="6">
        <v>5.21</v>
      </c>
      <c r="H287" s="6">
        <v>4.36</v>
      </c>
      <c r="I287" s="7" t="s">
        <v>67</v>
      </c>
      <c r="J287" s="3" t="s">
        <v>61</v>
      </c>
      <c r="K287" s="3" t="s">
        <v>62</v>
      </c>
      <c r="L287" s="3" t="s">
        <v>63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9">
        <f t="shared" si="1"/>
        <v>287</v>
      </c>
      <c r="B288" s="1" t="s">
        <v>934</v>
      </c>
      <c r="C288" s="1" t="s">
        <v>935</v>
      </c>
      <c r="D288" s="1" t="s">
        <v>936</v>
      </c>
      <c r="E288" s="1" t="s">
        <v>15</v>
      </c>
      <c r="F288" s="6">
        <v>5.9</v>
      </c>
      <c r="G288" s="6">
        <v>7.23</v>
      </c>
      <c r="H288" s="10"/>
      <c r="I288" s="7" t="s">
        <v>43</v>
      </c>
      <c r="J288" s="3" t="s">
        <v>173</v>
      </c>
      <c r="K288" s="3" t="s">
        <v>174</v>
      </c>
      <c r="L288" s="3" t="s">
        <v>175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9">
        <f t="shared" si="1"/>
        <v>288</v>
      </c>
      <c r="B289" s="1" t="s">
        <v>937</v>
      </c>
      <c r="C289" s="1" t="s">
        <v>938</v>
      </c>
      <c r="D289" s="1" t="s">
        <v>939</v>
      </c>
      <c r="E289" s="1" t="s">
        <v>29</v>
      </c>
      <c r="F289" s="6">
        <v>4.17</v>
      </c>
      <c r="G289" s="6">
        <v>2.03</v>
      </c>
      <c r="H289" s="10"/>
      <c r="I289" s="7" t="s">
        <v>67</v>
      </c>
      <c r="J289" s="3" t="s">
        <v>205</v>
      </c>
      <c r="K289" s="3" t="s">
        <v>206</v>
      </c>
      <c r="L289" s="3" t="s">
        <v>207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9">
        <f t="shared" si="1"/>
        <v>289</v>
      </c>
      <c r="B290" s="1" t="s">
        <v>940</v>
      </c>
      <c r="C290" s="1" t="s">
        <v>941</v>
      </c>
      <c r="D290" s="1" t="s">
        <v>942</v>
      </c>
      <c r="E290" s="1" t="s">
        <v>60</v>
      </c>
      <c r="F290" s="6">
        <v>7.71</v>
      </c>
      <c r="G290" s="6">
        <v>8.81</v>
      </c>
      <c r="H290" s="6">
        <v>8.87</v>
      </c>
      <c r="I290" s="7" t="s">
        <v>67</v>
      </c>
      <c r="J290" s="3" t="s">
        <v>173</v>
      </c>
      <c r="K290" s="3" t="s">
        <v>174</v>
      </c>
      <c r="L290" s="3" t="s">
        <v>175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9">
        <f t="shared" si="1"/>
        <v>290</v>
      </c>
      <c r="B291" s="1" t="s">
        <v>306</v>
      </c>
      <c r="C291" s="1" t="s">
        <v>943</v>
      </c>
      <c r="D291" s="1" t="s">
        <v>944</v>
      </c>
      <c r="E291" s="1" t="s">
        <v>15</v>
      </c>
      <c r="F291" s="6">
        <v>3.89</v>
      </c>
      <c r="G291" s="6">
        <v>5.57</v>
      </c>
      <c r="H291" s="6">
        <v>5.56</v>
      </c>
      <c r="I291" s="7" t="s">
        <v>43</v>
      </c>
      <c r="J291" s="3" t="s">
        <v>80</v>
      </c>
      <c r="K291" s="3" t="s">
        <v>81</v>
      </c>
      <c r="L291" s="3" t="s">
        <v>82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9">
        <f t="shared" si="1"/>
        <v>291</v>
      </c>
      <c r="B292" s="1" t="s">
        <v>945</v>
      </c>
      <c r="C292" s="1" t="s">
        <v>946</v>
      </c>
      <c r="D292" s="1" t="s">
        <v>947</v>
      </c>
      <c r="E292" s="1" t="s">
        <v>29</v>
      </c>
      <c r="F292" s="6">
        <v>2.59</v>
      </c>
      <c r="G292" s="6">
        <v>2.06</v>
      </c>
      <c r="H292" s="10"/>
      <c r="I292" s="7" t="s">
        <v>16</v>
      </c>
      <c r="J292" s="3" t="s">
        <v>44</v>
      </c>
      <c r="K292" s="3" t="s">
        <v>45</v>
      </c>
      <c r="L292" s="3" t="s">
        <v>46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9">
        <f t="shared" si="1"/>
        <v>292</v>
      </c>
      <c r="B293" s="1" t="s">
        <v>948</v>
      </c>
      <c r="C293" s="1" t="s">
        <v>949</v>
      </c>
      <c r="D293" s="1" t="s">
        <v>950</v>
      </c>
      <c r="E293" s="1" t="s">
        <v>15</v>
      </c>
      <c r="F293" s="6">
        <v>7.34</v>
      </c>
      <c r="G293" s="6">
        <v>9.36</v>
      </c>
      <c r="H293" s="6">
        <v>7.85</v>
      </c>
      <c r="I293" s="7" t="s">
        <v>43</v>
      </c>
      <c r="J293" s="3" t="s">
        <v>74</v>
      </c>
      <c r="K293" s="3" t="s">
        <v>75</v>
      </c>
      <c r="L293" s="3" t="s">
        <v>76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9">
        <f t="shared" si="1"/>
        <v>293</v>
      </c>
      <c r="B294" s="1" t="s">
        <v>951</v>
      </c>
      <c r="C294" s="1" t="s">
        <v>952</v>
      </c>
      <c r="D294" s="1" t="s">
        <v>953</v>
      </c>
      <c r="E294" s="1" t="s">
        <v>15</v>
      </c>
      <c r="F294" s="6">
        <v>7.5</v>
      </c>
      <c r="G294" s="6">
        <v>9.84</v>
      </c>
      <c r="H294" s="6">
        <v>5.23</v>
      </c>
      <c r="I294" s="7" t="s">
        <v>67</v>
      </c>
      <c r="J294" s="3" t="s">
        <v>128</v>
      </c>
      <c r="K294" s="3" t="s">
        <v>129</v>
      </c>
      <c r="L294" s="3" t="s">
        <v>130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9">
        <f t="shared" si="1"/>
        <v>294</v>
      </c>
      <c r="B295" s="1" t="s">
        <v>954</v>
      </c>
      <c r="C295" s="1" t="s">
        <v>955</v>
      </c>
      <c r="D295" s="1" t="s">
        <v>956</v>
      </c>
      <c r="E295" s="1" t="s">
        <v>15</v>
      </c>
      <c r="F295" s="6">
        <v>7.0</v>
      </c>
      <c r="G295" s="6">
        <v>5.23</v>
      </c>
      <c r="H295" s="6">
        <v>9.14</v>
      </c>
      <c r="I295" s="7" t="s">
        <v>50</v>
      </c>
      <c r="J295" s="3" t="s">
        <v>30</v>
      </c>
      <c r="K295" s="3" t="s">
        <v>31</v>
      </c>
      <c r="L295" s="3" t="s">
        <v>32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9">
        <f t="shared" si="1"/>
        <v>295</v>
      </c>
      <c r="B296" s="1" t="s">
        <v>957</v>
      </c>
      <c r="C296" s="1" t="s">
        <v>117</v>
      </c>
      <c r="D296" s="1" t="s">
        <v>958</v>
      </c>
      <c r="E296" s="1" t="s">
        <v>15</v>
      </c>
      <c r="F296" s="6">
        <v>1.65</v>
      </c>
      <c r="G296" s="6">
        <v>3.61</v>
      </c>
      <c r="H296" s="6">
        <v>4.76</v>
      </c>
      <c r="I296" s="7" t="s">
        <v>36</v>
      </c>
      <c r="J296" s="3" t="s">
        <v>30</v>
      </c>
      <c r="K296" s="3" t="s">
        <v>31</v>
      </c>
      <c r="L296" s="3" t="s">
        <v>32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9">
        <f t="shared" si="1"/>
        <v>296</v>
      </c>
      <c r="B297" s="1" t="s">
        <v>959</v>
      </c>
      <c r="C297" s="1" t="s">
        <v>960</v>
      </c>
      <c r="D297" s="1" t="s">
        <v>961</v>
      </c>
      <c r="E297" s="1" t="s">
        <v>15</v>
      </c>
      <c r="F297" s="6">
        <v>3.16</v>
      </c>
      <c r="G297" s="6">
        <v>4.22</v>
      </c>
      <c r="H297" s="6">
        <v>3.66</v>
      </c>
      <c r="I297" s="7" t="s">
        <v>36</v>
      </c>
      <c r="J297" s="3" t="s">
        <v>191</v>
      </c>
      <c r="K297" s="3" t="s">
        <v>192</v>
      </c>
      <c r="L297" s="3" t="s">
        <v>193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9">
        <f t="shared" si="1"/>
        <v>297</v>
      </c>
      <c r="B298" s="1" t="s">
        <v>962</v>
      </c>
      <c r="C298" s="1" t="s">
        <v>963</v>
      </c>
      <c r="D298" s="1" t="s">
        <v>964</v>
      </c>
      <c r="E298" s="1" t="s">
        <v>15</v>
      </c>
      <c r="F298" s="6">
        <v>3.21</v>
      </c>
      <c r="G298" s="6">
        <v>4.1</v>
      </c>
      <c r="H298" s="6">
        <v>9.89</v>
      </c>
      <c r="I298" s="7" t="s">
        <v>36</v>
      </c>
      <c r="J298" s="3" t="s">
        <v>134</v>
      </c>
      <c r="K298" s="3" t="s">
        <v>135</v>
      </c>
      <c r="L298" s="3" t="s">
        <v>136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9">
        <f t="shared" si="1"/>
        <v>298</v>
      </c>
      <c r="B299" s="1" t="s">
        <v>965</v>
      </c>
      <c r="C299" s="1" t="s">
        <v>966</v>
      </c>
      <c r="D299" s="1" t="s">
        <v>967</v>
      </c>
      <c r="E299" s="1" t="s">
        <v>15</v>
      </c>
      <c r="F299" s="6">
        <v>1.27</v>
      </c>
      <c r="G299" s="6">
        <v>8.24</v>
      </c>
      <c r="H299" s="6">
        <v>2.85</v>
      </c>
      <c r="I299" s="7" t="s">
        <v>67</v>
      </c>
      <c r="J299" s="3" t="s">
        <v>134</v>
      </c>
      <c r="K299" s="3" t="s">
        <v>135</v>
      </c>
      <c r="L299" s="3" t="s">
        <v>136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9">
        <f t="shared" si="1"/>
        <v>299</v>
      </c>
      <c r="B300" s="1" t="s">
        <v>968</v>
      </c>
      <c r="C300" s="1" t="s">
        <v>969</v>
      </c>
      <c r="D300" s="1" t="s">
        <v>970</v>
      </c>
      <c r="E300" s="1" t="s">
        <v>15</v>
      </c>
      <c r="F300" s="6">
        <v>6.19</v>
      </c>
      <c r="G300" s="6">
        <v>8.19</v>
      </c>
      <c r="H300" s="6">
        <v>1.05</v>
      </c>
      <c r="I300" s="7" t="s">
        <v>50</v>
      </c>
      <c r="J300" s="3" t="s">
        <v>51</v>
      </c>
      <c r="K300" s="3" t="s">
        <v>52</v>
      </c>
      <c r="L300" s="3" t="s">
        <v>53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9">
        <f t="shared" si="1"/>
        <v>300</v>
      </c>
      <c r="B301" s="1" t="s">
        <v>971</v>
      </c>
      <c r="C301" s="1" t="s">
        <v>972</v>
      </c>
      <c r="D301" s="1" t="s">
        <v>973</v>
      </c>
      <c r="E301" s="1" t="s">
        <v>15</v>
      </c>
      <c r="F301" s="6">
        <v>1.5</v>
      </c>
      <c r="G301" s="6">
        <v>7.92</v>
      </c>
      <c r="H301" s="10"/>
      <c r="I301" s="7" t="s">
        <v>50</v>
      </c>
      <c r="J301" s="3" t="s">
        <v>294</v>
      </c>
      <c r="K301" s="3" t="s">
        <v>295</v>
      </c>
      <c r="L301" s="3" t="s">
        <v>296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9">
        <f t="shared" si="1"/>
        <v>301</v>
      </c>
      <c r="B302" s="1" t="s">
        <v>974</v>
      </c>
      <c r="C302" s="1" t="s">
        <v>975</v>
      </c>
      <c r="D302" s="1" t="s">
        <v>976</v>
      </c>
      <c r="E302" s="1" t="s">
        <v>29</v>
      </c>
      <c r="F302" s="6">
        <v>6.88</v>
      </c>
      <c r="G302" s="6">
        <v>2.57</v>
      </c>
      <c r="H302" s="6">
        <v>4.51</v>
      </c>
      <c r="I302" s="7" t="s">
        <v>67</v>
      </c>
      <c r="J302" s="3" t="s">
        <v>164</v>
      </c>
      <c r="K302" s="3" t="s">
        <v>165</v>
      </c>
      <c r="L302" s="3" t="s">
        <v>166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9">
        <f t="shared" si="1"/>
        <v>302</v>
      </c>
      <c r="B303" s="1" t="s">
        <v>977</v>
      </c>
      <c r="C303" s="1" t="s">
        <v>978</v>
      </c>
      <c r="D303" s="1" t="s">
        <v>979</v>
      </c>
      <c r="E303" s="1" t="s">
        <v>15</v>
      </c>
      <c r="F303" s="6">
        <v>9.62</v>
      </c>
      <c r="G303" s="6">
        <v>3.67</v>
      </c>
      <c r="H303" s="6">
        <v>6.51</v>
      </c>
      <c r="I303" s="7" t="s">
        <v>50</v>
      </c>
      <c r="J303" s="3" t="s">
        <v>23</v>
      </c>
      <c r="K303" s="3" t="s">
        <v>24</v>
      </c>
      <c r="L303" s="3" t="s">
        <v>25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9">
        <f t="shared" si="1"/>
        <v>303</v>
      </c>
      <c r="B304" s="1" t="s">
        <v>980</v>
      </c>
      <c r="C304" s="1" t="s">
        <v>981</v>
      </c>
      <c r="D304" s="1" t="s">
        <v>982</v>
      </c>
      <c r="E304" s="1" t="s">
        <v>223</v>
      </c>
      <c r="F304" s="6">
        <v>6.25</v>
      </c>
      <c r="G304" s="6">
        <v>8.74</v>
      </c>
      <c r="H304" s="6">
        <v>7.53</v>
      </c>
      <c r="I304" s="7" t="s">
        <v>36</v>
      </c>
      <c r="J304" s="3" t="s">
        <v>23</v>
      </c>
      <c r="K304" s="3" t="s">
        <v>24</v>
      </c>
      <c r="L304" s="3" t="s">
        <v>25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9">
        <f t="shared" si="1"/>
        <v>304</v>
      </c>
      <c r="B305" s="1" t="s">
        <v>983</v>
      </c>
      <c r="C305" s="1" t="s">
        <v>984</v>
      </c>
      <c r="D305" s="1" t="s">
        <v>985</v>
      </c>
      <c r="E305" s="1" t="s">
        <v>15</v>
      </c>
      <c r="F305" s="6">
        <v>7.69</v>
      </c>
      <c r="G305" s="6">
        <v>7.58</v>
      </c>
      <c r="H305" s="10"/>
      <c r="I305" s="7" t="s">
        <v>43</v>
      </c>
      <c r="J305" s="3" t="s">
        <v>80</v>
      </c>
      <c r="K305" s="3" t="s">
        <v>81</v>
      </c>
      <c r="L305" s="3" t="s">
        <v>82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9">
        <f t="shared" si="1"/>
        <v>305</v>
      </c>
      <c r="B306" s="1" t="s">
        <v>986</v>
      </c>
      <c r="C306" s="1" t="s">
        <v>987</v>
      </c>
      <c r="D306" s="1" t="s">
        <v>988</v>
      </c>
      <c r="E306" s="1" t="s">
        <v>29</v>
      </c>
      <c r="F306" s="6">
        <v>6.82</v>
      </c>
      <c r="G306" s="6">
        <v>2.9</v>
      </c>
      <c r="H306" s="6">
        <v>9.53</v>
      </c>
      <c r="I306" s="7" t="s">
        <v>36</v>
      </c>
      <c r="J306" s="3" t="s">
        <v>134</v>
      </c>
      <c r="K306" s="3" t="s">
        <v>135</v>
      </c>
      <c r="L306" s="3" t="s">
        <v>136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9">
        <f t="shared" si="1"/>
        <v>306</v>
      </c>
      <c r="B307" s="1" t="s">
        <v>989</v>
      </c>
      <c r="C307" s="1" t="s">
        <v>990</v>
      </c>
      <c r="D307" s="1" t="s">
        <v>991</v>
      </c>
      <c r="E307" s="1" t="s">
        <v>15</v>
      </c>
      <c r="F307" s="6">
        <v>9.24</v>
      </c>
      <c r="G307" s="6">
        <v>9.11</v>
      </c>
      <c r="H307" s="10"/>
      <c r="I307" s="7" t="s">
        <v>43</v>
      </c>
      <c r="J307" s="3" t="s">
        <v>51</v>
      </c>
      <c r="K307" s="3" t="s">
        <v>52</v>
      </c>
      <c r="L307" s="3" t="s">
        <v>53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9">
        <f t="shared" si="1"/>
        <v>307</v>
      </c>
      <c r="B308" s="1" t="s">
        <v>992</v>
      </c>
      <c r="C308" s="1" t="s">
        <v>993</v>
      </c>
      <c r="D308" s="1" t="s">
        <v>994</v>
      </c>
      <c r="E308" s="1" t="s">
        <v>15</v>
      </c>
      <c r="F308" s="6">
        <v>9.98</v>
      </c>
      <c r="G308" s="6">
        <v>4.02</v>
      </c>
      <c r="H308" s="6">
        <v>2.68</v>
      </c>
      <c r="I308" s="7" t="s">
        <v>36</v>
      </c>
      <c r="J308" s="3" t="s">
        <v>86</v>
      </c>
      <c r="K308" s="3" t="s">
        <v>87</v>
      </c>
      <c r="L308" s="3" t="s">
        <v>88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9">
        <f t="shared" si="1"/>
        <v>308</v>
      </c>
      <c r="B309" s="1" t="s">
        <v>995</v>
      </c>
      <c r="C309" s="1" t="s">
        <v>996</v>
      </c>
      <c r="D309" s="1" t="s">
        <v>997</v>
      </c>
      <c r="E309" s="1" t="s">
        <v>15</v>
      </c>
      <c r="F309" s="6">
        <v>2.39</v>
      </c>
      <c r="G309" s="6">
        <v>5.52</v>
      </c>
      <c r="H309" s="6">
        <v>5.22</v>
      </c>
      <c r="I309" s="7" t="s">
        <v>36</v>
      </c>
      <c r="J309" s="3" t="s">
        <v>86</v>
      </c>
      <c r="K309" s="3" t="s">
        <v>87</v>
      </c>
      <c r="L309" s="3" t="s">
        <v>88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9">
        <f t="shared" si="1"/>
        <v>309</v>
      </c>
      <c r="B310" s="1" t="s">
        <v>998</v>
      </c>
      <c r="C310" s="1" t="s">
        <v>999</v>
      </c>
      <c r="D310" s="1" t="s">
        <v>1000</v>
      </c>
      <c r="E310" s="1" t="s">
        <v>15</v>
      </c>
      <c r="F310" s="6">
        <v>9.87</v>
      </c>
      <c r="G310" s="6">
        <v>3.78</v>
      </c>
      <c r="H310" s="6">
        <v>5.69</v>
      </c>
      <c r="I310" s="7" t="s">
        <v>50</v>
      </c>
      <c r="J310" s="3" t="s">
        <v>80</v>
      </c>
      <c r="K310" s="3" t="s">
        <v>81</v>
      </c>
      <c r="L310" s="3" t="s">
        <v>82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9">
        <f t="shared" si="1"/>
        <v>310</v>
      </c>
      <c r="B311" s="1" t="s">
        <v>1001</v>
      </c>
      <c r="C311" s="1" t="s">
        <v>1002</v>
      </c>
      <c r="D311" s="1" t="s">
        <v>1003</v>
      </c>
      <c r="E311" s="1" t="s">
        <v>15</v>
      </c>
      <c r="F311" s="6">
        <v>5.92</v>
      </c>
      <c r="G311" s="6">
        <v>7.74</v>
      </c>
      <c r="H311" s="6">
        <v>3.54</v>
      </c>
      <c r="I311" s="7" t="s">
        <v>16</v>
      </c>
      <c r="J311" s="3" t="s">
        <v>134</v>
      </c>
      <c r="K311" s="3" t="s">
        <v>135</v>
      </c>
      <c r="L311" s="3" t="s">
        <v>136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9">
        <f t="shared" si="1"/>
        <v>311</v>
      </c>
      <c r="B312" s="1" t="s">
        <v>1004</v>
      </c>
      <c r="C312" s="1" t="s">
        <v>1005</v>
      </c>
      <c r="D312" s="1" t="s">
        <v>1006</v>
      </c>
      <c r="E312" s="1" t="s">
        <v>29</v>
      </c>
      <c r="F312" s="6">
        <v>8.8</v>
      </c>
      <c r="G312" s="6">
        <v>9.44</v>
      </c>
      <c r="H312" s="6">
        <v>6.0</v>
      </c>
      <c r="I312" s="7" t="s">
        <v>50</v>
      </c>
      <c r="J312" s="3" t="s">
        <v>30</v>
      </c>
      <c r="K312" s="3" t="s">
        <v>31</v>
      </c>
      <c r="L312" s="3" t="s">
        <v>32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9">
        <f t="shared" si="1"/>
        <v>312</v>
      </c>
      <c r="B313" s="1" t="s">
        <v>1007</v>
      </c>
      <c r="C313" s="1" t="s">
        <v>1008</v>
      </c>
      <c r="D313" s="1" t="s">
        <v>1009</v>
      </c>
      <c r="E313" s="1" t="s">
        <v>15</v>
      </c>
      <c r="F313" s="6">
        <v>1.57</v>
      </c>
      <c r="G313" s="6">
        <v>2.87</v>
      </c>
      <c r="H313" s="6">
        <v>5.36</v>
      </c>
      <c r="I313" s="7" t="s">
        <v>36</v>
      </c>
      <c r="J313" s="3" t="s">
        <v>128</v>
      </c>
      <c r="K313" s="3" t="s">
        <v>129</v>
      </c>
      <c r="L313" s="3" t="s">
        <v>130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9">
        <f t="shared" si="1"/>
        <v>313</v>
      </c>
      <c r="B314" s="1" t="s">
        <v>1010</v>
      </c>
      <c r="C314" s="1" t="s">
        <v>1011</v>
      </c>
      <c r="D314" s="1" t="s">
        <v>1012</v>
      </c>
      <c r="E314" s="1" t="s">
        <v>29</v>
      </c>
      <c r="F314" s="6">
        <v>4.91</v>
      </c>
      <c r="G314" s="6">
        <v>6.97</v>
      </c>
      <c r="H314" s="6">
        <v>8.47</v>
      </c>
      <c r="I314" s="7" t="s">
        <v>50</v>
      </c>
      <c r="J314" s="3" t="s">
        <v>51</v>
      </c>
      <c r="K314" s="3" t="s">
        <v>52</v>
      </c>
      <c r="L314" s="3" t="s">
        <v>53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9">
        <f t="shared" si="1"/>
        <v>314</v>
      </c>
      <c r="B315" s="1" t="s">
        <v>1013</v>
      </c>
      <c r="C315" s="1" t="s">
        <v>1014</v>
      </c>
      <c r="D315" s="1" t="s">
        <v>1015</v>
      </c>
      <c r="E315" s="1" t="s">
        <v>15</v>
      </c>
      <c r="F315" s="6">
        <v>9.83</v>
      </c>
      <c r="G315" s="6">
        <v>4.28</v>
      </c>
      <c r="H315" s="10"/>
      <c r="I315" s="7" t="s">
        <v>43</v>
      </c>
      <c r="J315" s="3" t="s">
        <v>110</v>
      </c>
      <c r="K315" s="3" t="s">
        <v>111</v>
      </c>
      <c r="L315" s="3" t="s">
        <v>112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9">
        <f t="shared" si="1"/>
        <v>315</v>
      </c>
      <c r="B316" s="1" t="s">
        <v>1016</v>
      </c>
      <c r="C316" s="1" t="s">
        <v>1017</v>
      </c>
      <c r="D316" s="1" t="s">
        <v>1018</v>
      </c>
      <c r="E316" s="1" t="s">
        <v>15</v>
      </c>
      <c r="F316" s="6">
        <v>9.87</v>
      </c>
      <c r="G316" s="6">
        <v>8.59</v>
      </c>
      <c r="H316" s="6">
        <v>8.54</v>
      </c>
      <c r="I316" s="7" t="s">
        <v>43</v>
      </c>
      <c r="J316" s="3" t="s">
        <v>61</v>
      </c>
      <c r="K316" s="3" t="s">
        <v>62</v>
      </c>
      <c r="L316" s="3" t="s">
        <v>63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9">
        <f t="shared" si="1"/>
        <v>316</v>
      </c>
      <c r="B317" s="1" t="s">
        <v>1019</v>
      </c>
      <c r="C317" s="1" t="s">
        <v>1020</v>
      </c>
      <c r="D317" s="1" t="s">
        <v>1021</v>
      </c>
      <c r="E317" s="1" t="s">
        <v>29</v>
      </c>
      <c r="F317" s="6">
        <v>9.36</v>
      </c>
      <c r="G317" s="6">
        <v>4.55</v>
      </c>
      <c r="H317" s="6">
        <v>4.75</v>
      </c>
      <c r="I317" s="7" t="s">
        <v>43</v>
      </c>
      <c r="J317" s="3" t="s">
        <v>51</v>
      </c>
      <c r="K317" s="3" t="s">
        <v>52</v>
      </c>
      <c r="L317" s="3" t="s">
        <v>53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9">
        <f t="shared" si="1"/>
        <v>317</v>
      </c>
      <c r="B318" s="1" t="s">
        <v>1022</v>
      </c>
      <c r="C318" s="1" t="s">
        <v>1023</v>
      </c>
      <c r="D318" s="1" t="s">
        <v>1024</v>
      </c>
      <c r="E318" s="1" t="s">
        <v>29</v>
      </c>
      <c r="F318" s="6">
        <v>2.17</v>
      </c>
      <c r="G318" s="6">
        <v>2.23</v>
      </c>
      <c r="H318" s="6">
        <v>5.38</v>
      </c>
      <c r="I318" s="7" t="s">
        <v>43</v>
      </c>
      <c r="J318" s="3" t="s">
        <v>164</v>
      </c>
      <c r="K318" s="3" t="s">
        <v>165</v>
      </c>
      <c r="L318" s="3" t="s">
        <v>166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9">
        <f t="shared" si="1"/>
        <v>318</v>
      </c>
      <c r="B319" s="1" t="s">
        <v>1025</v>
      </c>
      <c r="C319" s="1" t="s">
        <v>1026</v>
      </c>
      <c r="D319" s="1" t="s">
        <v>1027</v>
      </c>
      <c r="E319" s="1" t="s">
        <v>29</v>
      </c>
      <c r="F319" s="6">
        <v>1.03</v>
      </c>
      <c r="G319" s="6">
        <v>1.1</v>
      </c>
      <c r="H319" s="10"/>
      <c r="I319" s="7" t="s">
        <v>43</v>
      </c>
      <c r="J319" s="3" t="s">
        <v>51</v>
      </c>
      <c r="K319" s="3" t="s">
        <v>52</v>
      </c>
      <c r="L319" s="3" t="s">
        <v>53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9">
        <f t="shared" si="1"/>
        <v>319</v>
      </c>
      <c r="B320" s="1" t="s">
        <v>1028</v>
      </c>
      <c r="C320" s="1" t="s">
        <v>1029</v>
      </c>
      <c r="D320" s="1" t="s">
        <v>1030</v>
      </c>
      <c r="E320" s="1" t="s">
        <v>29</v>
      </c>
      <c r="F320" s="6">
        <v>8.57</v>
      </c>
      <c r="G320" s="6">
        <v>9.28</v>
      </c>
      <c r="H320" s="10"/>
      <c r="I320" s="7" t="s">
        <v>67</v>
      </c>
      <c r="J320" s="3" t="s">
        <v>191</v>
      </c>
      <c r="K320" s="3" t="s">
        <v>192</v>
      </c>
      <c r="L320" s="3" t="s">
        <v>193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9">
        <f t="shared" si="1"/>
        <v>320</v>
      </c>
      <c r="B321" s="1" t="s">
        <v>1031</v>
      </c>
      <c r="C321" s="1" t="s">
        <v>1032</v>
      </c>
      <c r="D321" s="1" t="s">
        <v>1033</v>
      </c>
      <c r="E321" s="1" t="s">
        <v>15</v>
      </c>
      <c r="F321" s="6">
        <v>9.81</v>
      </c>
      <c r="G321" s="6">
        <v>9.07</v>
      </c>
      <c r="H321" s="6">
        <v>2.35</v>
      </c>
      <c r="I321" s="7" t="s">
        <v>43</v>
      </c>
      <c r="J321" s="3" t="s">
        <v>44</v>
      </c>
      <c r="K321" s="3" t="s">
        <v>45</v>
      </c>
      <c r="L321" s="3" t="s">
        <v>46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9">
        <f t="shared" si="1"/>
        <v>321</v>
      </c>
      <c r="B322" s="1" t="s">
        <v>1034</v>
      </c>
      <c r="C322" s="1" t="s">
        <v>1035</v>
      </c>
      <c r="D322" s="1" t="s">
        <v>1036</v>
      </c>
      <c r="E322" s="1" t="s">
        <v>29</v>
      </c>
      <c r="F322" s="6">
        <v>3.07</v>
      </c>
      <c r="G322" s="6">
        <v>3.25</v>
      </c>
      <c r="H322" s="6">
        <v>1.58</v>
      </c>
      <c r="I322" s="7" t="s">
        <v>67</v>
      </c>
      <c r="J322" s="3" t="s">
        <v>74</v>
      </c>
      <c r="K322" s="3" t="s">
        <v>75</v>
      </c>
      <c r="L322" s="3" t="s">
        <v>76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9">
        <f t="shared" si="1"/>
        <v>322</v>
      </c>
      <c r="B323" s="1" t="s">
        <v>1037</v>
      </c>
      <c r="C323" s="1" t="s">
        <v>1038</v>
      </c>
      <c r="D323" s="1" t="s">
        <v>1039</v>
      </c>
      <c r="E323" s="1" t="s">
        <v>29</v>
      </c>
      <c r="F323" s="6">
        <v>5.23</v>
      </c>
      <c r="G323" s="6">
        <v>9.82</v>
      </c>
      <c r="H323" s="6">
        <v>7.89</v>
      </c>
      <c r="I323" s="7" t="s">
        <v>50</v>
      </c>
      <c r="J323" s="3" t="s">
        <v>86</v>
      </c>
      <c r="K323" s="3" t="s">
        <v>87</v>
      </c>
      <c r="L323" s="3" t="s">
        <v>88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9">
        <f t="shared" si="1"/>
        <v>323</v>
      </c>
      <c r="B324" s="1" t="s">
        <v>1040</v>
      </c>
      <c r="C324" s="1" t="s">
        <v>1041</v>
      </c>
      <c r="D324" s="1" t="s">
        <v>1042</v>
      </c>
      <c r="E324" s="1" t="s">
        <v>29</v>
      </c>
      <c r="F324" s="6">
        <v>2.44</v>
      </c>
      <c r="G324" s="6">
        <v>6.31</v>
      </c>
      <c r="H324" s="6">
        <v>1.07</v>
      </c>
      <c r="I324" s="7" t="s">
        <v>67</v>
      </c>
      <c r="J324" s="3" t="s">
        <v>110</v>
      </c>
      <c r="K324" s="3" t="s">
        <v>111</v>
      </c>
      <c r="L324" s="3" t="s">
        <v>112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9">
        <f t="shared" si="1"/>
        <v>324</v>
      </c>
      <c r="B325" s="1" t="s">
        <v>1043</v>
      </c>
      <c r="C325" s="1" t="s">
        <v>1044</v>
      </c>
      <c r="D325" s="1" t="s">
        <v>1045</v>
      </c>
      <c r="E325" s="1" t="s">
        <v>15</v>
      </c>
      <c r="F325" s="6">
        <v>8.34</v>
      </c>
      <c r="G325" s="6">
        <v>7.5</v>
      </c>
      <c r="H325" s="10"/>
      <c r="I325" s="7" t="s">
        <v>67</v>
      </c>
      <c r="J325" s="3" t="s">
        <v>74</v>
      </c>
      <c r="K325" s="3" t="s">
        <v>75</v>
      </c>
      <c r="L325" s="3" t="s">
        <v>76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9">
        <f t="shared" si="1"/>
        <v>325</v>
      </c>
      <c r="B326" s="1" t="s">
        <v>1046</v>
      </c>
      <c r="C326" s="1" t="s">
        <v>1047</v>
      </c>
      <c r="D326" s="1" t="s">
        <v>1048</v>
      </c>
      <c r="E326" s="1" t="s">
        <v>15</v>
      </c>
      <c r="F326" s="6">
        <v>7.81</v>
      </c>
      <c r="G326" s="6">
        <v>2.45</v>
      </c>
      <c r="H326" s="6">
        <v>5.78</v>
      </c>
      <c r="I326" s="7" t="s">
        <v>50</v>
      </c>
      <c r="J326" s="3" t="s">
        <v>23</v>
      </c>
      <c r="K326" s="3" t="s">
        <v>24</v>
      </c>
      <c r="L326" s="3" t="s">
        <v>25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9">
        <f t="shared" si="1"/>
        <v>326</v>
      </c>
      <c r="B327" s="1" t="s">
        <v>1049</v>
      </c>
      <c r="C327" s="1" t="s">
        <v>1050</v>
      </c>
      <c r="D327" s="1" t="s">
        <v>1051</v>
      </c>
      <c r="E327" s="1" t="s">
        <v>15</v>
      </c>
      <c r="F327" s="6">
        <v>6.72</v>
      </c>
      <c r="G327" s="6">
        <v>1.78</v>
      </c>
      <c r="H327" s="6">
        <v>7.67</v>
      </c>
      <c r="I327" s="7" t="s">
        <v>43</v>
      </c>
      <c r="J327" s="3" t="s">
        <v>80</v>
      </c>
      <c r="K327" s="3" t="s">
        <v>81</v>
      </c>
      <c r="L327" s="3" t="s">
        <v>82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9">
        <f t="shared" si="1"/>
        <v>327</v>
      </c>
      <c r="B328" s="1" t="s">
        <v>1052</v>
      </c>
      <c r="C328" s="1" t="s">
        <v>1053</v>
      </c>
      <c r="D328" s="1" t="s">
        <v>1054</v>
      </c>
      <c r="E328" s="1" t="s">
        <v>15</v>
      </c>
      <c r="F328" s="6">
        <v>5.11</v>
      </c>
      <c r="G328" s="6">
        <v>7.91</v>
      </c>
      <c r="H328" s="6">
        <v>5.32</v>
      </c>
      <c r="I328" s="7" t="s">
        <v>67</v>
      </c>
      <c r="J328" s="3" t="s">
        <v>37</v>
      </c>
      <c r="K328" s="3" t="s">
        <v>38</v>
      </c>
      <c r="L328" s="3" t="s">
        <v>39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9">
        <f t="shared" si="1"/>
        <v>328</v>
      </c>
      <c r="B329" s="1" t="s">
        <v>1055</v>
      </c>
      <c r="C329" s="1" t="s">
        <v>1056</v>
      </c>
      <c r="D329" s="1" t="s">
        <v>1057</v>
      </c>
      <c r="E329" s="1" t="s">
        <v>318</v>
      </c>
      <c r="F329" s="6">
        <v>3.26</v>
      </c>
      <c r="G329" s="6">
        <v>9.66</v>
      </c>
      <c r="H329" s="6">
        <v>4.27</v>
      </c>
      <c r="I329" s="7" t="s">
        <v>16</v>
      </c>
      <c r="J329" s="3" t="s">
        <v>80</v>
      </c>
      <c r="K329" s="3" t="s">
        <v>81</v>
      </c>
      <c r="L329" s="3" t="s">
        <v>82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9">
        <f t="shared" si="1"/>
        <v>329</v>
      </c>
      <c r="B330" s="1" t="s">
        <v>1058</v>
      </c>
      <c r="C330" s="1" t="s">
        <v>1059</v>
      </c>
      <c r="D330" s="1" t="s">
        <v>1060</v>
      </c>
      <c r="E330" s="1" t="s">
        <v>60</v>
      </c>
      <c r="F330" s="6">
        <v>9.82</v>
      </c>
      <c r="G330" s="6">
        <v>4.09</v>
      </c>
      <c r="H330" s="6">
        <v>4.79</v>
      </c>
      <c r="I330" s="7" t="s">
        <v>16</v>
      </c>
      <c r="J330" s="3" t="s">
        <v>51</v>
      </c>
      <c r="K330" s="3" t="s">
        <v>52</v>
      </c>
      <c r="L330" s="3" t="s">
        <v>53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9">
        <f t="shared" si="1"/>
        <v>330</v>
      </c>
      <c r="B331" s="1" t="s">
        <v>1061</v>
      </c>
      <c r="C331" s="1" t="s">
        <v>1062</v>
      </c>
      <c r="D331" s="1" t="s">
        <v>1063</v>
      </c>
      <c r="E331" s="1" t="s">
        <v>29</v>
      </c>
      <c r="F331" s="6">
        <v>3.64</v>
      </c>
      <c r="G331" s="6">
        <v>5.18</v>
      </c>
      <c r="H331" s="6">
        <v>3.8</v>
      </c>
      <c r="I331" s="7" t="s">
        <v>36</v>
      </c>
      <c r="J331" s="3" t="s">
        <v>61</v>
      </c>
      <c r="K331" s="3" t="s">
        <v>62</v>
      </c>
      <c r="L331" s="3" t="s">
        <v>63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9">
        <f t="shared" si="1"/>
        <v>331</v>
      </c>
      <c r="B332" s="1" t="s">
        <v>1064</v>
      </c>
      <c r="C332" s="1" t="s">
        <v>1065</v>
      </c>
      <c r="D332" s="1" t="s">
        <v>1066</v>
      </c>
      <c r="E332" s="1" t="s">
        <v>29</v>
      </c>
      <c r="F332" s="6">
        <v>3.99</v>
      </c>
      <c r="G332" s="6">
        <v>9.01</v>
      </c>
      <c r="H332" s="6">
        <v>5.33</v>
      </c>
      <c r="I332" s="7" t="s">
        <v>43</v>
      </c>
      <c r="J332" s="3" t="s">
        <v>86</v>
      </c>
      <c r="K332" s="3" t="s">
        <v>87</v>
      </c>
      <c r="L332" s="3" t="s">
        <v>88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9">
        <f t="shared" si="1"/>
        <v>332</v>
      </c>
      <c r="B333" s="1" t="s">
        <v>1067</v>
      </c>
      <c r="C333" s="1" t="s">
        <v>1068</v>
      </c>
      <c r="D333" s="1" t="s">
        <v>1069</v>
      </c>
      <c r="E333" s="1" t="s">
        <v>29</v>
      </c>
      <c r="F333" s="6">
        <v>9.44</v>
      </c>
      <c r="G333" s="6">
        <v>5.42</v>
      </c>
      <c r="H333" s="10"/>
      <c r="I333" s="7" t="s">
        <v>67</v>
      </c>
      <c r="J333" s="3" t="s">
        <v>104</v>
      </c>
      <c r="K333" s="3" t="s">
        <v>105</v>
      </c>
      <c r="L333" s="3" t="s">
        <v>106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9">
        <f t="shared" si="1"/>
        <v>333</v>
      </c>
      <c r="B334" s="1" t="s">
        <v>1070</v>
      </c>
      <c r="C334" s="1" t="s">
        <v>1071</v>
      </c>
      <c r="D334" s="1" t="s">
        <v>1072</v>
      </c>
      <c r="E334" s="1" t="s">
        <v>15</v>
      </c>
      <c r="F334" s="6">
        <v>1.32</v>
      </c>
      <c r="G334" s="6">
        <v>6.87</v>
      </c>
      <c r="H334" s="6">
        <v>3.66</v>
      </c>
      <c r="I334" s="7" t="s">
        <v>43</v>
      </c>
      <c r="J334" s="3" t="s">
        <v>61</v>
      </c>
      <c r="K334" s="3" t="s">
        <v>62</v>
      </c>
      <c r="L334" s="3" t="s">
        <v>63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9">
        <f t="shared" si="1"/>
        <v>334</v>
      </c>
      <c r="B335" s="1" t="s">
        <v>1073</v>
      </c>
      <c r="C335" s="1" t="s">
        <v>1074</v>
      </c>
      <c r="D335" s="1" t="s">
        <v>1075</v>
      </c>
      <c r="E335" s="1" t="s">
        <v>29</v>
      </c>
      <c r="F335" s="6">
        <v>6.28</v>
      </c>
      <c r="G335" s="6">
        <v>5.47</v>
      </c>
      <c r="H335" s="6">
        <v>4.01</v>
      </c>
      <c r="I335" s="7" t="s">
        <v>50</v>
      </c>
      <c r="J335" s="3" t="s">
        <v>191</v>
      </c>
      <c r="K335" s="3" t="s">
        <v>192</v>
      </c>
      <c r="L335" s="3" t="s">
        <v>193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9">
        <f t="shared" si="1"/>
        <v>335</v>
      </c>
      <c r="B336" s="1" t="s">
        <v>1076</v>
      </c>
      <c r="C336" s="1" t="s">
        <v>1077</v>
      </c>
      <c r="D336" s="1" t="s">
        <v>1078</v>
      </c>
      <c r="E336" s="1" t="s">
        <v>15</v>
      </c>
      <c r="F336" s="6">
        <v>9.32</v>
      </c>
      <c r="G336" s="6">
        <v>3.88</v>
      </c>
      <c r="H336" s="6">
        <v>5.53</v>
      </c>
      <c r="I336" s="7" t="s">
        <v>16</v>
      </c>
      <c r="J336" s="3" t="s">
        <v>205</v>
      </c>
      <c r="K336" s="3" t="s">
        <v>206</v>
      </c>
      <c r="L336" s="3" t="s">
        <v>207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9">
        <f t="shared" si="1"/>
        <v>336</v>
      </c>
      <c r="B337" s="1" t="s">
        <v>1079</v>
      </c>
      <c r="C337" s="1" t="s">
        <v>1080</v>
      </c>
      <c r="D337" s="1" t="s">
        <v>1081</v>
      </c>
      <c r="E337" s="1" t="s">
        <v>29</v>
      </c>
      <c r="F337" s="6">
        <v>6.7</v>
      </c>
      <c r="G337" s="6">
        <v>3.21</v>
      </c>
      <c r="H337" s="6">
        <v>6.93</v>
      </c>
      <c r="I337" s="7" t="s">
        <v>50</v>
      </c>
      <c r="J337" s="3" t="s">
        <v>128</v>
      </c>
      <c r="K337" s="3" t="s">
        <v>129</v>
      </c>
      <c r="L337" s="3" t="s">
        <v>130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9">
        <f t="shared" si="1"/>
        <v>337</v>
      </c>
      <c r="B338" s="1" t="s">
        <v>1082</v>
      </c>
      <c r="C338" s="1" t="s">
        <v>1083</v>
      </c>
      <c r="D338" s="1" t="s">
        <v>1084</v>
      </c>
      <c r="E338" s="1" t="s">
        <v>29</v>
      </c>
      <c r="F338" s="6">
        <v>7.47</v>
      </c>
      <c r="G338" s="6">
        <v>2.74</v>
      </c>
      <c r="H338" s="10"/>
      <c r="I338" s="7" t="s">
        <v>16</v>
      </c>
      <c r="J338" s="3" t="s">
        <v>74</v>
      </c>
      <c r="K338" s="3" t="s">
        <v>75</v>
      </c>
      <c r="L338" s="3" t="s">
        <v>76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9">
        <f t="shared" si="1"/>
        <v>338</v>
      </c>
      <c r="B339" s="1" t="s">
        <v>1085</v>
      </c>
      <c r="C339" s="1" t="s">
        <v>1086</v>
      </c>
      <c r="D339" s="1" t="s">
        <v>1087</v>
      </c>
      <c r="E339" s="1" t="s">
        <v>15</v>
      </c>
      <c r="F339" s="6">
        <v>7.82</v>
      </c>
      <c r="G339" s="6">
        <v>3.65</v>
      </c>
      <c r="H339" s="6">
        <v>2.2</v>
      </c>
      <c r="I339" s="7" t="s">
        <v>67</v>
      </c>
      <c r="J339" s="3" t="s">
        <v>30</v>
      </c>
      <c r="K339" s="3" t="s">
        <v>31</v>
      </c>
      <c r="L339" s="3" t="s">
        <v>32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9">
        <f t="shared" si="1"/>
        <v>339</v>
      </c>
      <c r="B340" s="1" t="s">
        <v>1088</v>
      </c>
      <c r="C340" s="1" t="s">
        <v>1089</v>
      </c>
      <c r="D340" s="1" t="s">
        <v>1090</v>
      </c>
      <c r="E340" s="1" t="s">
        <v>29</v>
      </c>
      <c r="F340" s="6">
        <v>3.53</v>
      </c>
      <c r="G340" s="6">
        <v>6.09</v>
      </c>
      <c r="H340" s="10"/>
      <c r="I340" s="7" t="s">
        <v>36</v>
      </c>
      <c r="J340" s="3" t="s">
        <v>80</v>
      </c>
      <c r="K340" s="3" t="s">
        <v>81</v>
      </c>
      <c r="L340" s="3" t="s">
        <v>82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9">
        <f t="shared" si="1"/>
        <v>340</v>
      </c>
      <c r="B341" s="1" t="s">
        <v>1091</v>
      </c>
      <c r="C341" s="1" t="s">
        <v>1092</v>
      </c>
      <c r="D341" s="1" t="s">
        <v>1093</v>
      </c>
      <c r="E341" s="1" t="s">
        <v>29</v>
      </c>
      <c r="F341" s="6">
        <v>1.88</v>
      </c>
      <c r="G341" s="6">
        <v>5.04</v>
      </c>
      <c r="H341" s="6">
        <v>8.19</v>
      </c>
      <c r="I341" s="7" t="s">
        <v>43</v>
      </c>
      <c r="J341" s="3" t="s">
        <v>104</v>
      </c>
      <c r="K341" s="3" t="s">
        <v>105</v>
      </c>
      <c r="L341" s="3" t="s">
        <v>106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9">
        <f t="shared" si="1"/>
        <v>341</v>
      </c>
      <c r="B342" s="1" t="s">
        <v>1094</v>
      </c>
      <c r="C342" s="1" t="s">
        <v>1095</v>
      </c>
      <c r="D342" s="1" t="s">
        <v>1096</v>
      </c>
      <c r="E342" s="1" t="s">
        <v>15</v>
      </c>
      <c r="F342" s="6">
        <v>4.72</v>
      </c>
      <c r="G342" s="6">
        <v>3.95</v>
      </c>
      <c r="H342" s="6">
        <v>3.97</v>
      </c>
      <c r="I342" s="7" t="s">
        <v>36</v>
      </c>
      <c r="J342" s="3" t="s">
        <v>23</v>
      </c>
      <c r="K342" s="3" t="s">
        <v>24</v>
      </c>
      <c r="L342" s="3" t="s">
        <v>25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9">
        <f t="shared" si="1"/>
        <v>342</v>
      </c>
      <c r="B343" s="1" t="s">
        <v>1097</v>
      </c>
      <c r="C343" s="1" t="s">
        <v>1098</v>
      </c>
      <c r="D343" s="1" t="s">
        <v>1099</v>
      </c>
      <c r="E343" s="1" t="s">
        <v>15</v>
      </c>
      <c r="F343" s="6">
        <v>3.53</v>
      </c>
      <c r="G343" s="6">
        <v>2.56</v>
      </c>
      <c r="H343" s="6">
        <v>2.48</v>
      </c>
      <c r="I343" s="7" t="s">
        <v>50</v>
      </c>
      <c r="J343" s="3" t="s">
        <v>205</v>
      </c>
      <c r="K343" s="3" t="s">
        <v>206</v>
      </c>
      <c r="L343" s="3" t="s">
        <v>207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9">
        <f t="shared" si="1"/>
        <v>343</v>
      </c>
      <c r="B344" s="1" t="s">
        <v>1100</v>
      </c>
      <c r="C344" s="1" t="s">
        <v>1101</v>
      </c>
      <c r="D344" s="1" t="s">
        <v>1102</v>
      </c>
      <c r="E344" s="1" t="s">
        <v>15</v>
      </c>
      <c r="F344" s="6">
        <v>5.8</v>
      </c>
      <c r="G344" s="6">
        <v>2.72</v>
      </c>
      <c r="H344" s="6">
        <v>2.77</v>
      </c>
      <c r="I344" s="7" t="s">
        <v>16</v>
      </c>
      <c r="J344" s="3" t="s">
        <v>37</v>
      </c>
      <c r="K344" s="3" t="s">
        <v>38</v>
      </c>
      <c r="L344" s="3" t="s">
        <v>39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9">
        <f t="shared" si="1"/>
        <v>344</v>
      </c>
      <c r="B345" s="1" t="s">
        <v>1103</v>
      </c>
      <c r="C345" s="1" t="s">
        <v>1104</v>
      </c>
      <c r="D345" s="1" t="s">
        <v>1105</v>
      </c>
      <c r="E345" s="1" t="s">
        <v>272</v>
      </c>
      <c r="F345" s="6">
        <v>3.04</v>
      </c>
      <c r="G345" s="6">
        <v>3.74</v>
      </c>
      <c r="H345" s="6">
        <v>8.06</v>
      </c>
      <c r="I345" s="7" t="s">
        <v>16</v>
      </c>
      <c r="J345" s="3" t="s">
        <v>95</v>
      </c>
      <c r="K345" s="3" t="s">
        <v>96</v>
      </c>
      <c r="L345" s="3" t="s">
        <v>97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9">
        <f t="shared" si="1"/>
        <v>345</v>
      </c>
      <c r="B346" s="1" t="s">
        <v>1106</v>
      </c>
      <c r="C346" s="1" t="s">
        <v>1107</v>
      </c>
      <c r="D346" s="1" t="s">
        <v>1108</v>
      </c>
      <c r="E346" s="1" t="s">
        <v>523</v>
      </c>
      <c r="F346" s="6">
        <v>3.83</v>
      </c>
      <c r="G346" s="6">
        <v>1.94</v>
      </c>
      <c r="H346" s="6">
        <v>3.86</v>
      </c>
      <c r="I346" s="7" t="s">
        <v>43</v>
      </c>
      <c r="J346" s="3" t="s">
        <v>44</v>
      </c>
      <c r="K346" s="3" t="s">
        <v>45</v>
      </c>
      <c r="L346" s="3" t="s">
        <v>46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9">
        <f t="shared" si="1"/>
        <v>346</v>
      </c>
      <c r="B347" s="1" t="s">
        <v>1109</v>
      </c>
      <c r="C347" s="1" t="s">
        <v>1110</v>
      </c>
      <c r="D347" s="1" t="s">
        <v>1111</v>
      </c>
      <c r="E347" s="1" t="s">
        <v>29</v>
      </c>
      <c r="F347" s="6">
        <v>3.12</v>
      </c>
      <c r="G347" s="6">
        <v>3.69</v>
      </c>
      <c r="H347" s="6">
        <v>4.58</v>
      </c>
      <c r="I347" s="7" t="s">
        <v>36</v>
      </c>
      <c r="J347" s="3" t="s">
        <v>51</v>
      </c>
      <c r="K347" s="3" t="s">
        <v>52</v>
      </c>
      <c r="L347" s="3" t="s">
        <v>53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9">
        <f t="shared" si="1"/>
        <v>347</v>
      </c>
      <c r="B348" s="1" t="s">
        <v>1112</v>
      </c>
      <c r="C348" s="1" t="s">
        <v>1113</v>
      </c>
      <c r="D348" s="1" t="s">
        <v>1114</v>
      </c>
      <c r="E348" s="1" t="s">
        <v>15</v>
      </c>
      <c r="F348" s="6">
        <v>3.57</v>
      </c>
      <c r="G348" s="6">
        <v>6.87</v>
      </c>
      <c r="H348" s="6">
        <v>8.06</v>
      </c>
      <c r="I348" s="7" t="s">
        <v>36</v>
      </c>
      <c r="J348" s="3" t="s">
        <v>61</v>
      </c>
      <c r="K348" s="3" t="s">
        <v>62</v>
      </c>
      <c r="L348" s="3" t="s">
        <v>63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9">
        <f t="shared" si="1"/>
        <v>348</v>
      </c>
      <c r="B349" s="1" t="s">
        <v>1115</v>
      </c>
      <c r="C349" s="1" t="s">
        <v>1116</v>
      </c>
      <c r="D349" s="1" t="s">
        <v>1117</v>
      </c>
      <c r="E349" s="1" t="s">
        <v>15</v>
      </c>
      <c r="F349" s="6">
        <v>6.73</v>
      </c>
      <c r="G349" s="6">
        <v>1.68</v>
      </c>
      <c r="H349" s="6">
        <v>7.82</v>
      </c>
      <c r="I349" s="7" t="s">
        <v>36</v>
      </c>
      <c r="J349" s="3" t="s">
        <v>17</v>
      </c>
      <c r="K349" s="3" t="s">
        <v>18</v>
      </c>
      <c r="L349" s="3" t="s">
        <v>19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9">
        <f t="shared" si="1"/>
        <v>349</v>
      </c>
      <c r="B350" s="1" t="s">
        <v>1118</v>
      </c>
      <c r="C350" s="1" t="s">
        <v>1119</v>
      </c>
      <c r="D350" s="1" t="s">
        <v>1120</v>
      </c>
      <c r="E350" s="1" t="s">
        <v>15</v>
      </c>
      <c r="F350" s="6">
        <v>4.52</v>
      </c>
      <c r="G350" s="6">
        <v>3.8</v>
      </c>
      <c r="H350" s="6">
        <v>1.17</v>
      </c>
      <c r="I350" s="7" t="s">
        <v>43</v>
      </c>
      <c r="J350" s="3" t="s">
        <v>164</v>
      </c>
      <c r="K350" s="3" t="s">
        <v>165</v>
      </c>
      <c r="L350" s="3" t="s">
        <v>166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9">
        <f t="shared" si="1"/>
        <v>350</v>
      </c>
      <c r="B351" s="1" t="s">
        <v>1121</v>
      </c>
      <c r="C351" s="1" t="s">
        <v>1122</v>
      </c>
      <c r="D351" s="1" t="s">
        <v>1123</v>
      </c>
      <c r="E351" s="1" t="s">
        <v>15</v>
      </c>
      <c r="F351" s="6">
        <v>8.35</v>
      </c>
      <c r="G351" s="6">
        <v>6.51</v>
      </c>
      <c r="H351" s="6">
        <v>9.19</v>
      </c>
      <c r="I351" s="7" t="s">
        <v>67</v>
      </c>
      <c r="J351" s="3" t="s">
        <v>173</v>
      </c>
      <c r="K351" s="3" t="s">
        <v>174</v>
      </c>
      <c r="L351" s="3" t="s">
        <v>175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9">
        <f t="shared" si="1"/>
        <v>351</v>
      </c>
      <c r="B352" s="1" t="s">
        <v>1124</v>
      </c>
      <c r="C352" s="1" t="s">
        <v>1125</v>
      </c>
      <c r="D352" s="1" t="s">
        <v>1126</v>
      </c>
      <c r="E352" s="1" t="s">
        <v>15</v>
      </c>
      <c r="F352" s="6">
        <v>4.81</v>
      </c>
      <c r="G352" s="6">
        <v>3.0</v>
      </c>
      <c r="H352" s="6">
        <v>8.08</v>
      </c>
      <c r="I352" s="7" t="s">
        <v>36</v>
      </c>
      <c r="J352" s="3" t="s">
        <v>23</v>
      </c>
      <c r="K352" s="3" t="s">
        <v>24</v>
      </c>
      <c r="L352" s="3" t="s">
        <v>25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9">
        <f t="shared" si="1"/>
        <v>352</v>
      </c>
      <c r="B353" s="1" t="s">
        <v>1127</v>
      </c>
      <c r="C353" s="1" t="s">
        <v>1128</v>
      </c>
      <c r="D353" s="1" t="s">
        <v>1129</v>
      </c>
      <c r="E353" s="1" t="s">
        <v>29</v>
      </c>
      <c r="F353" s="6">
        <v>7.62</v>
      </c>
      <c r="G353" s="6">
        <v>7.16</v>
      </c>
      <c r="H353" s="6">
        <v>8.57</v>
      </c>
      <c r="I353" s="7" t="s">
        <v>67</v>
      </c>
      <c r="J353" s="3" t="s">
        <v>164</v>
      </c>
      <c r="K353" s="3" t="s">
        <v>165</v>
      </c>
      <c r="L353" s="3" t="s">
        <v>166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9">
        <f t="shared" si="1"/>
        <v>353</v>
      </c>
      <c r="B354" s="1" t="s">
        <v>1130</v>
      </c>
      <c r="C354" s="1" t="s">
        <v>1131</v>
      </c>
      <c r="D354" s="1" t="s">
        <v>1132</v>
      </c>
      <c r="E354" s="1" t="s">
        <v>15</v>
      </c>
      <c r="F354" s="6">
        <v>2.04</v>
      </c>
      <c r="G354" s="6">
        <v>2.61</v>
      </c>
      <c r="H354" s="10"/>
      <c r="I354" s="7" t="s">
        <v>67</v>
      </c>
      <c r="J354" s="3" t="s">
        <v>104</v>
      </c>
      <c r="K354" s="3" t="s">
        <v>105</v>
      </c>
      <c r="L354" s="3" t="s">
        <v>106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9">
        <f t="shared" si="1"/>
        <v>354</v>
      </c>
      <c r="B355" s="1" t="s">
        <v>1133</v>
      </c>
      <c r="C355" s="1" t="s">
        <v>1134</v>
      </c>
      <c r="D355" s="1" t="s">
        <v>1135</v>
      </c>
      <c r="E355" s="1" t="s">
        <v>15</v>
      </c>
      <c r="F355" s="6">
        <v>8.39</v>
      </c>
      <c r="G355" s="6">
        <v>7.1</v>
      </c>
      <c r="H355" s="10"/>
      <c r="I355" s="7" t="s">
        <v>16</v>
      </c>
      <c r="J355" s="3" t="s">
        <v>128</v>
      </c>
      <c r="K355" s="3" t="s">
        <v>129</v>
      </c>
      <c r="L355" s="3" t="s">
        <v>130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9">
        <f t="shared" si="1"/>
        <v>355</v>
      </c>
      <c r="B356" s="1" t="s">
        <v>1136</v>
      </c>
      <c r="C356" s="1" t="s">
        <v>1137</v>
      </c>
      <c r="D356" s="1" t="s">
        <v>1138</v>
      </c>
      <c r="E356" s="1" t="s">
        <v>15</v>
      </c>
      <c r="F356" s="6">
        <v>4.04</v>
      </c>
      <c r="G356" s="6">
        <v>1.86</v>
      </c>
      <c r="H356" s="6">
        <v>4.38</v>
      </c>
      <c r="I356" s="7" t="s">
        <v>36</v>
      </c>
      <c r="J356" s="3" t="s">
        <v>86</v>
      </c>
      <c r="K356" s="3" t="s">
        <v>87</v>
      </c>
      <c r="L356" s="3" t="s">
        <v>88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9">
        <f t="shared" si="1"/>
        <v>356</v>
      </c>
      <c r="B357" s="1" t="s">
        <v>838</v>
      </c>
      <c r="C357" s="1" t="s">
        <v>1139</v>
      </c>
      <c r="D357" s="1" t="s">
        <v>1140</v>
      </c>
      <c r="E357" s="1" t="s">
        <v>15</v>
      </c>
      <c r="F357" s="6">
        <v>6.59</v>
      </c>
      <c r="G357" s="6">
        <v>3.67</v>
      </c>
      <c r="H357" s="10"/>
      <c r="I357" s="7" t="s">
        <v>16</v>
      </c>
      <c r="J357" s="3" t="s">
        <v>51</v>
      </c>
      <c r="K357" s="3" t="s">
        <v>52</v>
      </c>
      <c r="L357" s="3" t="s">
        <v>53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9">
        <f t="shared" si="1"/>
        <v>357</v>
      </c>
      <c r="B358" s="1" t="s">
        <v>1141</v>
      </c>
      <c r="C358" s="1" t="s">
        <v>1142</v>
      </c>
      <c r="D358" s="1" t="s">
        <v>1143</v>
      </c>
      <c r="E358" s="1" t="s">
        <v>29</v>
      </c>
      <c r="F358" s="6">
        <v>5.77</v>
      </c>
      <c r="G358" s="6">
        <v>4.13</v>
      </c>
      <c r="H358" s="6">
        <v>1.77</v>
      </c>
      <c r="I358" s="7" t="s">
        <v>43</v>
      </c>
      <c r="J358" s="3" t="s">
        <v>134</v>
      </c>
      <c r="K358" s="3" t="s">
        <v>135</v>
      </c>
      <c r="L358" s="3" t="s">
        <v>136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9">
        <f t="shared" si="1"/>
        <v>358</v>
      </c>
      <c r="B359" s="1" t="s">
        <v>1144</v>
      </c>
      <c r="C359" s="1" t="s">
        <v>1145</v>
      </c>
      <c r="D359" s="1" t="s">
        <v>1146</v>
      </c>
      <c r="E359" s="1" t="s">
        <v>15</v>
      </c>
      <c r="F359" s="6">
        <v>3.37</v>
      </c>
      <c r="G359" s="6">
        <v>8.14</v>
      </c>
      <c r="H359" s="6">
        <v>6.83</v>
      </c>
      <c r="I359" s="7" t="s">
        <v>16</v>
      </c>
      <c r="J359" s="3" t="s">
        <v>173</v>
      </c>
      <c r="K359" s="3" t="s">
        <v>174</v>
      </c>
      <c r="L359" s="3" t="s">
        <v>175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9">
        <f t="shared" si="1"/>
        <v>359</v>
      </c>
      <c r="B360" s="1" t="s">
        <v>1147</v>
      </c>
      <c r="C360" s="1" t="s">
        <v>1148</v>
      </c>
      <c r="D360" s="1" t="s">
        <v>1149</v>
      </c>
      <c r="E360" s="1" t="s">
        <v>15</v>
      </c>
      <c r="F360" s="6">
        <v>8.7</v>
      </c>
      <c r="G360" s="6">
        <v>2.06</v>
      </c>
      <c r="H360" s="6">
        <v>8.34</v>
      </c>
      <c r="I360" s="7" t="s">
        <v>67</v>
      </c>
      <c r="J360" s="3" t="s">
        <v>294</v>
      </c>
      <c r="K360" s="3" t="s">
        <v>295</v>
      </c>
      <c r="L360" s="3" t="s">
        <v>296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9">
        <f t="shared" si="1"/>
        <v>360</v>
      </c>
      <c r="B361" s="1" t="s">
        <v>1150</v>
      </c>
      <c r="C361" s="1" t="s">
        <v>1151</v>
      </c>
      <c r="D361" s="1" t="s">
        <v>1152</v>
      </c>
      <c r="E361" s="1" t="s">
        <v>15</v>
      </c>
      <c r="F361" s="6">
        <v>1.41</v>
      </c>
      <c r="G361" s="6">
        <v>7.71</v>
      </c>
      <c r="H361" s="6">
        <v>4.46</v>
      </c>
      <c r="I361" s="7" t="s">
        <v>67</v>
      </c>
      <c r="J361" s="3" t="s">
        <v>51</v>
      </c>
      <c r="K361" s="3" t="s">
        <v>52</v>
      </c>
      <c r="L361" s="3" t="s">
        <v>53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9">
        <f t="shared" si="1"/>
        <v>361</v>
      </c>
      <c r="B362" s="1" t="s">
        <v>1153</v>
      </c>
      <c r="C362" s="1" t="s">
        <v>1154</v>
      </c>
      <c r="D362" s="1" t="s">
        <v>1155</v>
      </c>
      <c r="E362" s="1" t="s">
        <v>15</v>
      </c>
      <c r="F362" s="6">
        <v>2.35</v>
      </c>
      <c r="G362" s="6">
        <v>5.87</v>
      </c>
      <c r="H362" s="6">
        <v>4.42</v>
      </c>
      <c r="I362" s="7" t="s">
        <v>43</v>
      </c>
      <c r="J362" s="3" t="s">
        <v>80</v>
      </c>
      <c r="K362" s="3" t="s">
        <v>81</v>
      </c>
      <c r="L362" s="3" t="s">
        <v>82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9">
        <f t="shared" si="1"/>
        <v>362</v>
      </c>
      <c r="B363" s="1" t="s">
        <v>392</v>
      </c>
      <c r="C363" s="1" t="s">
        <v>1156</v>
      </c>
      <c r="D363" s="1" t="s">
        <v>1157</v>
      </c>
      <c r="E363" s="1" t="s">
        <v>15</v>
      </c>
      <c r="F363" s="6">
        <v>5.04</v>
      </c>
      <c r="G363" s="6">
        <v>7.97</v>
      </c>
      <c r="H363" s="6">
        <v>8.45</v>
      </c>
      <c r="I363" s="7" t="s">
        <v>50</v>
      </c>
      <c r="J363" s="3" t="s">
        <v>23</v>
      </c>
      <c r="K363" s="3" t="s">
        <v>24</v>
      </c>
      <c r="L363" s="3" t="s">
        <v>25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9">
        <f t="shared" si="1"/>
        <v>363</v>
      </c>
      <c r="B364" s="1" t="s">
        <v>1158</v>
      </c>
      <c r="C364" s="1" t="s">
        <v>1159</v>
      </c>
      <c r="D364" s="1" t="s">
        <v>1160</v>
      </c>
      <c r="E364" s="1" t="s">
        <v>15</v>
      </c>
      <c r="F364" s="6">
        <v>3.65</v>
      </c>
      <c r="G364" s="6">
        <v>9.62</v>
      </c>
      <c r="H364" s="6">
        <v>3.83</v>
      </c>
      <c r="I364" s="7" t="s">
        <v>43</v>
      </c>
      <c r="J364" s="3" t="s">
        <v>134</v>
      </c>
      <c r="K364" s="3" t="s">
        <v>135</v>
      </c>
      <c r="L364" s="3" t="s">
        <v>136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9">
        <f t="shared" si="1"/>
        <v>364</v>
      </c>
      <c r="B365" s="1" t="s">
        <v>1161</v>
      </c>
      <c r="C365" s="1" t="s">
        <v>1162</v>
      </c>
      <c r="D365" s="1" t="s">
        <v>1163</v>
      </c>
      <c r="E365" s="1" t="s">
        <v>29</v>
      </c>
      <c r="F365" s="6">
        <v>3.97</v>
      </c>
      <c r="G365" s="6">
        <v>7.55</v>
      </c>
      <c r="H365" s="6">
        <v>7.65</v>
      </c>
      <c r="I365" s="7" t="s">
        <v>16</v>
      </c>
      <c r="J365" s="3" t="s">
        <v>164</v>
      </c>
      <c r="K365" s="3" t="s">
        <v>165</v>
      </c>
      <c r="L365" s="3" t="s">
        <v>166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9">
        <f t="shared" si="1"/>
        <v>365</v>
      </c>
      <c r="B366" s="1" t="s">
        <v>1164</v>
      </c>
      <c r="C366" s="1" t="s">
        <v>1165</v>
      </c>
      <c r="D366" s="1" t="s">
        <v>1166</v>
      </c>
      <c r="E366" s="1" t="s">
        <v>29</v>
      </c>
      <c r="F366" s="6">
        <v>9.19</v>
      </c>
      <c r="G366" s="6">
        <v>1.86</v>
      </c>
      <c r="H366" s="6">
        <v>9.02</v>
      </c>
      <c r="I366" s="7" t="s">
        <v>43</v>
      </c>
      <c r="J366" s="3" t="s">
        <v>17</v>
      </c>
      <c r="K366" s="3" t="s">
        <v>18</v>
      </c>
      <c r="L366" s="3" t="s">
        <v>19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9">
        <f t="shared" si="1"/>
        <v>366</v>
      </c>
      <c r="B367" s="1" t="s">
        <v>1167</v>
      </c>
      <c r="C367" s="1" t="s">
        <v>1168</v>
      </c>
      <c r="D367" s="1" t="s">
        <v>1169</v>
      </c>
      <c r="E367" s="1" t="s">
        <v>15</v>
      </c>
      <c r="F367" s="6">
        <v>4.38</v>
      </c>
      <c r="G367" s="6">
        <v>9.84</v>
      </c>
      <c r="H367" s="6">
        <v>5.77</v>
      </c>
      <c r="I367" s="7" t="s">
        <v>50</v>
      </c>
      <c r="J367" s="3" t="s">
        <v>44</v>
      </c>
      <c r="K367" s="3" t="s">
        <v>45</v>
      </c>
      <c r="L367" s="3" t="s">
        <v>46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9">
        <f t="shared" si="1"/>
        <v>367</v>
      </c>
      <c r="B368" s="1" t="s">
        <v>1170</v>
      </c>
      <c r="C368" s="1" t="s">
        <v>1171</v>
      </c>
      <c r="D368" s="1" t="s">
        <v>1172</v>
      </c>
      <c r="E368" s="1" t="s">
        <v>15</v>
      </c>
      <c r="F368" s="6">
        <v>1.57</v>
      </c>
      <c r="G368" s="6">
        <v>1.23</v>
      </c>
      <c r="H368" s="10"/>
      <c r="I368" s="7" t="s">
        <v>43</v>
      </c>
      <c r="J368" s="3" t="s">
        <v>173</v>
      </c>
      <c r="K368" s="3" t="s">
        <v>174</v>
      </c>
      <c r="L368" s="3" t="s">
        <v>175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9">
        <f t="shared" si="1"/>
        <v>368</v>
      </c>
      <c r="B369" s="1" t="s">
        <v>1173</v>
      </c>
      <c r="C369" s="1" t="s">
        <v>1174</v>
      </c>
      <c r="D369" s="1" t="s">
        <v>1175</v>
      </c>
      <c r="E369" s="1" t="s">
        <v>29</v>
      </c>
      <c r="F369" s="6">
        <v>5.77</v>
      </c>
      <c r="G369" s="6">
        <v>9.57</v>
      </c>
      <c r="H369" s="6">
        <v>5.73</v>
      </c>
      <c r="I369" s="7" t="s">
        <v>50</v>
      </c>
      <c r="J369" s="3" t="s">
        <v>173</v>
      </c>
      <c r="K369" s="3" t="s">
        <v>174</v>
      </c>
      <c r="L369" s="3" t="s">
        <v>175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9">
        <f t="shared" si="1"/>
        <v>369</v>
      </c>
      <c r="B370" s="1" t="s">
        <v>1176</v>
      </c>
      <c r="C370" s="1" t="s">
        <v>1177</v>
      </c>
      <c r="D370" s="1" t="s">
        <v>1178</v>
      </c>
      <c r="E370" s="1" t="s">
        <v>15</v>
      </c>
      <c r="F370" s="6">
        <v>9.55</v>
      </c>
      <c r="G370" s="6">
        <v>4.39</v>
      </c>
      <c r="H370" s="6">
        <v>2.24</v>
      </c>
      <c r="I370" s="7" t="s">
        <v>67</v>
      </c>
      <c r="J370" s="3" t="s">
        <v>74</v>
      </c>
      <c r="K370" s="3" t="s">
        <v>75</v>
      </c>
      <c r="L370" s="3" t="s">
        <v>76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9">
        <f t="shared" si="1"/>
        <v>370</v>
      </c>
      <c r="B371" s="1" t="s">
        <v>1179</v>
      </c>
      <c r="C371" s="1" t="s">
        <v>1180</v>
      </c>
      <c r="D371" s="1" t="s">
        <v>1181</v>
      </c>
      <c r="E371" s="1" t="s">
        <v>29</v>
      </c>
      <c r="F371" s="6">
        <v>8.41</v>
      </c>
      <c r="G371" s="6">
        <v>6.97</v>
      </c>
      <c r="H371" s="6">
        <v>7.27</v>
      </c>
      <c r="I371" s="7" t="s">
        <v>36</v>
      </c>
      <c r="J371" s="3" t="s">
        <v>86</v>
      </c>
      <c r="K371" s="3" t="s">
        <v>87</v>
      </c>
      <c r="L371" s="3" t="s">
        <v>88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9">
        <f t="shared" si="1"/>
        <v>371</v>
      </c>
      <c r="B372" s="1" t="s">
        <v>1182</v>
      </c>
      <c r="C372" s="1" t="s">
        <v>1183</v>
      </c>
      <c r="D372" s="1" t="s">
        <v>1184</v>
      </c>
      <c r="E372" s="1" t="s">
        <v>325</v>
      </c>
      <c r="F372" s="6">
        <v>6.46</v>
      </c>
      <c r="G372" s="6">
        <v>8.82</v>
      </c>
      <c r="H372" s="10"/>
      <c r="I372" s="7" t="s">
        <v>16</v>
      </c>
      <c r="J372" s="3" t="s">
        <v>164</v>
      </c>
      <c r="K372" s="3" t="s">
        <v>165</v>
      </c>
      <c r="L372" s="3" t="s">
        <v>166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9">
        <f t="shared" si="1"/>
        <v>372</v>
      </c>
      <c r="B373" s="1" t="s">
        <v>1185</v>
      </c>
      <c r="C373" s="1" t="s">
        <v>1186</v>
      </c>
      <c r="D373" s="1" t="s">
        <v>1187</v>
      </c>
      <c r="E373" s="1" t="s">
        <v>15</v>
      </c>
      <c r="F373" s="6">
        <v>2.67</v>
      </c>
      <c r="G373" s="6">
        <v>2.7</v>
      </c>
      <c r="H373" s="10"/>
      <c r="I373" s="7" t="s">
        <v>16</v>
      </c>
      <c r="J373" s="3" t="s">
        <v>95</v>
      </c>
      <c r="K373" s="3" t="s">
        <v>96</v>
      </c>
      <c r="L373" s="3" t="s">
        <v>97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9">
        <f t="shared" si="1"/>
        <v>373</v>
      </c>
      <c r="B374" s="1" t="s">
        <v>1188</v>
      </c>
      <c r="C374" s="1" t="s">
        <v>1189</v>
      </c>
      <c r="D374" s="1" t="s">
        <v>1190</v>
      </c>
      <c r="E374" s="1" t="s">
        <v>15</v>
      </c>
      <c r="F374" s="6">
        <v>3.35</v>
      </c>
      <c r="G374" s="6">
        <v>5.33</v>
      </c>
      <c r="H374" s="6">
        <v>1.49</v>
      </c>
      <c r="I374" s="7" t="s">
        <v>16</v>
      </c>
      <c r="J374" s="3" t="s">
        <v>104</v>
      </c>
      <c r="K374" s="3" t="s">
        <v>105</v>
      </c>
      <c r="L374" s="3" t="s">
        <v>106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9">
        <f t="shared" si="1"/>
        <v>374</v>
      </c>
      <c r="B375" s="1" t="s">
        <v>1191</v>
      </c>
      <c r="C375" s="1" t="s">
        <v>1192</v>
      </c>
      <c r="D375" s="1" t="s">
        <v>1193</v>
      </c>
      <c r="E375" s="1" t="s">
        <v>29</v>
      </c>
      <c r="F375" s="6">
        <v>9.12</v>
      </c>
      <c r="G375" s="6">
        <v>7.0</v>
      </c>
      <c r="H375" s="6">
        <v>9.08</v>
      </c>
      <c r="I375" s="7" t="s">
        <v>36</v>
      </c>
      <c r="J375" s="3" t="s">
        <v>294</v>
      </c>
      <c r="K375" s="3" t="s">
        <v>295</v>
      </c>
      <c r="L375" s="3" t="s">
        <v>296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9">
        <f t="shared" si="1"/>
        <v>375</v>
      </c>
      <c r="B376" s="1" t="s">
        <v>1194</v>
      </c>
      <c r="C376" s="1" t="s">
        <v>1195</v>
      </c>
      <c r="D376" s="1" t="s">
        <v>1196</v>
      </c>
      <c r="E376" s="1" t="s">
        <v>29</v>
      </c>
      <c r="F376" s="6">
        <v>2.42</v>
      </c>
      <c r="G376" s="6">
        <v>6.86</v>
      </c>
      <c r="H376" s="6">
        <v>8.53</v>
      </c>
      <c r="I376" s="7" t="s">
        <v>67</v>
      </c>
      <c r="J376" s="3" t="s">
        <v>74</v>
      </c>
      <c r="K376" s="3" t="s">
        <v>75</v>
      </c>
      <c r="L376" s="3" t="s">
        <v>76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9">
        <f t="shared" si="1"/>
        <v>376</v>
      </c>
      <c r="B377" s="1" t="s">
        <v>1197</v>
      </c>
      <c r="C377" s="1" t="s">
        <v>1198</v>
      </c>
      <c r="D377" s="1" t="s">
        <v>1199</v>
      </c>
      <c r="E377" s="1" t="s">
        <v>29</v>
      </c>
      <c r="F377" s="6">
        <v>9.75</v>
      </c>
      <c r="G377" s="6">
        <v>6.32</v>
      </c>
      <c r="H377" s="6">
        <v>5.52</v>
      </c>
      <c r="I377" s="7" t="s">
        <v>36</v>
      </c>
      <c r="J377" s="3" t="s">
        <v>164</v>
      </c>
      <c r="K377" s="3" t="s">
        <v>165</v>
      </c>
      <c r="L377" s="3" t="s">
        <v>166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9">
        <f t="shared" si="1"/>
        <v>377</v>
      </c>
      <c r="B378" s="1" t="s">
        <v>1200</v>
      </c>
      <c r="C378" s="1" t="s">
        <v>1201</v>
      </c>
      <c r="D378" s="1" t="s">
        <v>1202</v>
      </c>
      <c r="E378" s="1" t="s">
        <v>29</v>
      </c>
      <c r="F378" s="6">
        <v>1.14</v>
      </c>
      <c r="G378" s="6">
        <v>7.56</v>
      </c>
      <c r="H378" s="10"/>
      <c r="I378" s="7" t="s">
        <v>67</v>
      </c>
      <c r="J378" s="3" t="s">
        <v>173</v>
      </c>
      <c r="K378" s="3" t="s">
        <v>174</v>
      </c>
      <c r="L378" s="3" t="s">
        <v>175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9">
        <f t="shared" si="1"/>
        <v>378</v>
      </c>
      <c r="B379" s="1" t="s">
        <v>1203</v>
      </c>
      <c r="C379" s="1" t="s">
        <v>1204</v>
      </c>
      <c r="D379" s="1" t="s">
        <v>1205</v>
      </c>
      <c r="E379" s="1" t="s">
        <v>15</v>
      </c>
      <c r="F379" s="6">
        <v>2.39</v>
      </c>
      <c r="G379" s="6">
        <v>8.05</v>
      </c>
      <c r="H379" s="10"/>
      <c r="I379" s="7" t="s">
        <v>36</v>
      </c>
      <c r="J379" s="3" t="s">
        <v>80</v>
      </c>
      <c r="K379" s="3" t="s">
        <v>81</v>
      </c>
      <c r="L379" s="3" t="s">
        <v>82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9">
        <f t="shared" si="1"/>
        <v>379</v>
      </c>
      <c r="B380" s="1" t="s">
        <v>1206</v>
      </c>
      <c r="C380" s="1" t="s">
        <v>1207</v>
      </c>
      <c r="D380" s="1" t="s">
        <v>1208</v>
      </c>
      <c r="E380" s="1" t="s">
        <v>29</v>
      </c>
      <c r="F380" s="6">
        <v>2.62</v>
      </c>
      <c r="G380" s="6">
        <v>2.56</v>
      </c>
      <c r="H380" s="6">
        <v>1.54</v>
      </c>
      <c r="I380" s="7" t="s">
        <v>16</v>
      </c>
      <c r="J380" s="3" t="s">
        <v>30</v>
      </c>
      <c r="K380" s="3" t="s">
        <v>31</v>
      </c>
      <c r="L380" s="3" t="s">
        <v>32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9">
        <f t="shared" si="1"/>
        <v>380</v>
      </c>
      <c r="B381" s="1" t="s">
        <v>1209</v>
      </c>
      <c r="C381" s="1" t="s">
        <v>1210</v>
      </c>
      <c r="D381" s="1" t="s">
        <v>1211</v>
      </c>
      <c r="E381" s="1" t="s">
        <v>29</v>
      </c>
      <c r="F381" s="6">
        <v>1.04</v>
      </c>
      <c r="G381" s="6">
        <v>2.74</v>
      </c>
      <c r="H381" s="6">
        <v>2.08</v>
      </c>
      <c r="I381" s="7" t="s">
        <v>43</v>
      </c>
      <c r="J381" s="3" t="s">
        <v>80</v>
      </c>
      <c r="K381" s="3" t="s">
        <v>81</v>
      </c>
      <c r="L381" s="3" t="s">
        <v>82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9">
        <f t="shared" si="1"/>
        <v>381</v>
      </c>
      <c r="B382" s="1" t="s">
        <v>1212</v>
      </c>
      <c r="C382" s="1" t="s">
        <v>1213</v>
      </c>
      <c r="D382" s="1" t="s">
        <v>1214</v>
      </c>
      <c r="E382" s="1" t="s">
        <v>29</v>
      </c>
      <c r="F382" s="6">
        <v>6.79</v>
      </c>
      <c r="G382" s="6">
        <v>3.83</v>
      </c>
      <c r="H382" s="6">
        <v>5.36</v>
      </c>
      <c r="I382" s="7" t="s">
        <v>16</v>
      </c>
      <c r="J382" s="3" t="s">
        <v>86</v>
      </c>
      <c r="K382" s="3" t="s">
        <v>87</v>
      </c>
      <c r="L382" s="3" t="s">
        <v>88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9">
        <f t="shared" si="1"/>
        <v>382</v>
      </c>
      <c r="B383" s="1" t="s">
        <v>1215</v>
      </c>
      <c r="C383" s="1" t="s">
        <v>1216</v>
      </c>
      <c r="D383" s="1" t="s">
        <v>1217</v>
      </c>
      <c r="E383" s="1" t="s">
        <v>29</v>
      </c>
      <c r="F383" s="6">
        <v>9.29</v>
      </c>
      <c r="G383" s="6">
        <v>2.57</v>
      </c>
      <c r="H383" s="6">
        <v>6.29</v>
      </c>
      <c r="I383" s="7" t="s">
        <v>16</v>
      </c>
      <c r="J383" s="3" t="s">
        <v>23</v>
      </c>
      <c r="K383" s="3" t="s">
        <v>24</v>
      </c>
      <c r="L383" s="3" t="s">
        <v>25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9">
        <f t="shared" si="1"/>
        <v>383</v>
      </c>
      <c r="B384" s="1" t="s">
        <v>1218</v>
      </c>
      <c r="C384" s="1" t="s">
        <v>1219</v>
      </c>
      <c r="D384" s="1" t="s">
        <v>1220</v>
      </c>
      <c r="E384" s="1" t="s">
        <v>15</v>
      </c>
      <c r="F384" s="6">
        <v>8.4</v>
      </c>
      <c r="G384" s="6">
        <v>5.39</v>
      </c>
      <c r="H384" s="6">
        <v>7.01</v>
      </c>
      <c r="I384" s="7" t="s">
        <v>67</v>
      </c>
      <c r="J384" s="3" t="s">
        <v>173</v>
      </c>
      <c r="K384" s="3" t="s">
        <v>174</v>
      </c>
      <c r="L384" s="3" t="s">
        <v>175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9">
        <f t="shared" si="1"/>
        <v>384</v>
      </c>
      <c r="B385" s="1" t="s">
        <v>341</v>
      </c>
      <c r="C385" s="1" t="s">
        <v>1221</v>
      </c>
      <c r="D385" s="1" t="s">
        <v>1222</v>
      </c>
      <c r="E385" s="1" t="s">
        <v>60</v>
      </c>
      <c r="F385" s="6">
        <v>8.33</v>
      </c>
      <c r="G385" s="6">
        <v>1.66</v>
      </c>
      <c r="H385" s="6">
        <v>6.76</v>
      </c>
      <c r="I385" s="7" t="s">
        <v>36</v>
      </c>
      <c r="J385" s="3" t="s">
        <v>80</v>
      </c>
      <c r="K385" s="3" t="s">
        <v>81</v>
      </c>
      <c r="L385" s="3" t="s">
        <v>82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9">
        <f t="shared" si="1"/>
        <v>385</v>
      </c>
      <c r="B386" s="1" t="s">
        <v>1223</v>
      </c>
      <c r="C386" s="1" t="s">
        <v>1224</v>
      </c>
      <c r="D386" s="1" t="s">
        <v>1225</v>
      </c>
      <c r="E386" s="1" t="s">
        <v>15</v>
      </c>
      <c r="F386" s="6">
        <v>4.3</v>
      </c>
      <c r="G386" s="6">
        <v>8.56</v>
      </c>
      <c r="H386" s="6">
        <v>7.86</v>
      </c>
      <c r="I386" s="7" t="s">
        <v>67</v>
      </c>
      <c r="J386" s="3" t="s">
        <v>86</v>
      </c>
      <c r="K386" s="3" t="s">
        <v>87</v>
      </c>
      <c r="L386" s="3" t="s">
        <v>88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9">
        <f t="shared" si="1"/>
        <v>386</v>
      </c>
      <c r="B387" s="1" t="s">
        <v>1226</v>
      </c>
      <c r="C387" s="1" t="s">
        <v>1227</v>
      </c>
      <c r="D387" s="1" t="s">
        <v>1228</v>
      </c>
      <c r="E387" s="1" t="s">
        <v>29</v>
      </c>
      <c r="F387" s="6">
        <v>1.12</v>
      </c>
      <c r="G387" s="6">
        <v>7.49</v>
      </c>
      <c r="H387" s="6">
        <v>8.27</v>
      </c>
      <c r="I387" s="7" t="s">
        <v>16</v>
      </c>
      <c r="J387" s="3" t="s">
        <v>110</v>
      </c>
      <c r="K387" s="3" t="s">
        <v>111</v>
      </c>
      <c r="L387" s="3" t="s">
        <v>112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9">
        <f t="shared" si="1"/>
        <v>387</v>
      </c>
      <c r="B388" s="1" t="s">
        <v>1229</v>
      </c>
      <c r="C388" s="1" t="s">
        <v>1230</v>
      </c>
      <c r="D388" s="1" t="s">
        <v>1231</v>
      </c>
      <c r="E388" s="1" t="s">
        <v>15</v>
      </c>
      <c r="F388" s="6">
        <v>2.85</v>
      </c>
      <c r="G388" s="6">
        <v>3.97</v>
      </c>
      <c r="H388" s="6">
        <v>8.98</v>
      </c>
      <c r="I388" s="7" t="s">
        <v>36</v>
      </c>
      <c r="J388" s="3" t="s">
        <v>80</v>
      </c>
      <c r="K388" s="3" t="s">
        <v>81</v>
      </c>
      <c r="L388" s="3" t="s">
        <v>82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9">
        <f t="shared" si="1"/>
        <v>388</v>
      </c>
      <c r="B389" s="1" t="s">
        <v>1232</v>
      </c>
      <c r="C389" s="1" t="s">
        <v>1233</v>
      </c>
      <c r="D389" s="1" t="s">
        <v>1234</v>
      </c>
      <c r="E389" s="1" t="s">
        <v>15</v>
      </c>
      <c r="F389" s="6">
        <v>8.8</v>
      </c>
      <c r="G389" s="6">
        <v>2.68</v>
      </c>
      <c r="H389" s="6">
        <v>2.03</v>
      </c>
      <c r="I389" s="7" t="s">
        <v>16</v>
      </c>
      <c r="J389" s="3" t="s">
        <v>23</v>
      </c>
      <c r="K389" s="3" t="s">
        <v>24</v>
      </c>
      <c r="L389" s="3" t="s">
        <v>25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9">
        <f t="shared" si="1"/>
        <v>389</v>
      </c>
      <c r="B390" s="1" t="s">
        <v>1235</v>
      </c>
      <c r="C390" s="1" t="s">
        <v>1236</v>
      </c>
      <c r="D390" s="1" t="s">
        <v>1237</v>
      </c>
      <c r="E390" s="1" t="s">
        <v>15</v>
      </c>
      <c r="F390" s="6">
        <v>5.52</v>
      </c>
      <c r="G390" s="6">
        <v>1.38</v>
      </c>
      <c r="H390" s="6">
        <v>4.22</v>
      </c>
      <c r="I390" s="7" t="s">
        <v>67</v>
      </c>
      <c r="J390" s="3" t="s">
        <v>191</v>
      </c>
      <c r="K390" s="3" t="s">
        <v>192</v>
      </c>
      <c r="L390" s="3" t="s">
        <v>193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9">
        <f t="shared" si="1"/>
        <v>390</v>
      </c>
      <c r="B391" s="1" t="s">
        <v>1238</v>
      </c>
      <c r="C391" s="1" t="s">
        <v>1239</v>
      </c>
      <c r="D391" s="1" t="s">
        <v>1240</v>
      </c>
      <c r="E391" s="1" t="s">
        <v>15</v>
      </c>
      <c r="F391" s="6">
        <v>1.79</v>
      </c>
      <c r="G391" s="6">
        <v>7.53</v>
      </c>
      <c r="H391" s="10"/>
      <c r="I391" s="7" t="s">
        <v>36</v>
      </c>
      <c r="J391" s="3" t="s">
        <v>164</v>
      </c>
      <c r="K391" s="3" t="s">
        <v>165</v>
      </c>
      <c r="L391" s="3" t="s">
        <v>166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9">
        <f t="shared" si="1"/>
        <v>391</v>
      </c>
      <c r="B392" s="1" t="s">
        <v>1241</v>
      </c>
      <c r="C392" s="1" t="s">
        <v>1242</v>
      </c>
      <c r="D392" s="1" t="s">
        <v>1243</v>
      </c>
      <c r="E392" s="1" t="s">
        <v>29</v>
      </c>
      <c r="F392" s="6">
        <v>5.21</v>
      </c>
      <c r="G392" s="6">
        <v>3.31</v>
      </c>
      <c r="H392" s="6">
        <v>2.49</v>
      </c>
      <c r="I392" s="7" t="s">
        <v>50</v>
      </c>
      <c r="J392" s="3" t="s">
        <v>294</v>
      </c>
      <c r="K392" s="3" t="s">
        <v>295</v>
      </c>
      <c r="L392" s="3" t="s">
        <v>296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9">
        <f t="shared" si="1"/>
        <v>392</v>
      </c>
      <c r="B393" s="1" t="s">
        <v>1244</v>
      </c>
      <c r="C393" s="1" t="s">
        <v>1245</v>
      </c>
      <c r="D393" s="1" t="s">
        <v>1246</v>
      </c>
      <c r="E393" s="1" t="s">
        <v>15</v>
      </c>
      <c r="F393" s="6">
        <v>5.93</v>
      </c>
      <c r="G393" s="6">
        <v>7.48</v>
      </c>
      <c r="H393" s="10"/>
      <c r="I393" s="7" t="s">
        <v>43</v>
      </c>
      <c r="J393" s="3" t="s">
        <v>191</v>
      </c>
      <c r="K393" s="3" t="s">
        <v>192</v>
      </c>
      <c r="L393" s="3" t="s">
        <v>193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9">
        <f t="shared" si="1"/>
        <v>393</v>
      </c>
      <c r="B394" s="1" t="s">
        <v>1247</v>
      </c>
      <c r="C394" s="1" t="s">
        <v>1248</v>
      </c>
      <c r="D394" s="1" t="s">
        <v>1249</v>
      </c>
      <c r="E394" s="1" t="s">
        <v>29</v>
      </c>
      <c r="F394" s="6">
        <v>1.09</v>
      </c>
      <c r="G394" s="6">
        <v>4.43</v>
      </c>
      <c r="H394" s="6">
        <v>2.47</v>
      </c>
      <c r="I394" s="7" t="s">
        <v>43</v>
      </c>
      <c r="J394" s="3" t="s">
        <v>128</v>
      </c>
      <c r="K394" s="3" t="s">
        <v>129</v>
      </c>
      <c r="L394" s="3" t="s">
        <v>130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9">
        <f t="shared" si="1"/>
        <v>394</v>
      </c>
      <c r="B395" s="1" t="s">
        <v>1250</v>
      </c>
      <c r="C395" s="1" t="s">
        <v>1251</v>
      </c>
      <c r="D395" s="1" t="s">
        <v>1252</v>
      </c>
      <c r="E395" s="1" t="s">
        <v>29</v>
      </c>
      <c r="F395" s="6">
        <v>5.19</v>
      </c>
      <c r="G395" s="6">
        <v>3.85</v>
      </c>
      <c r="H395" s="6">
        <v>1.56</v>
      </c>
      <c r="I395" s="7" t="s">
        <v>50</v>
      </c>
      <c r="J395" s="3" t="s">
        <v>44</v>
      </c>
      <c r="K395" s="3" t="s">
        <v>45</v>
      </c>
      <c r="L395" s="3" t="s">
        <v>46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9">
        <f t="shared" si="1"/>
        <v>395</v>
      </c>
      <c r="B396" s="1" t="s">
        <v>1253</v>
      </c>
      <c r="C396" s="1" t="s">
        <v>1254</v>
      </c>
      <c r="D396" s="1" t="s">
        <v>1255</v>
      </c>
      <c r="E396" s="1" t="s">
        <v>15</v>
      </c>
      <c r="F396" s="6">
        <v>3.57</v>
      </c>
      <c r="G396" s="6">
        <v>5.48</v>
      </c>
      <c r="H396" s="6">
        <v>3.74</v>
      </c>
      <c r="I396" s="7" t="s">
        <v>36</v>
      </c>
      <c r="J396" s="3" t="s">
        <v>61</v>
      </c>
      <c r="K396" s="3" t="s">
        <v>62</v>
      </c>
      <c r="L396" s="3" t="s">
        <v>63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9">
        <f t="shared" si="1"/>
        <v>396</v>
      </c>
      <c r="B397" s="1" t="s">
        <v>1256</v>
      </c>
      <c r="C397" s="1" t="s">
        <v>1257</v>
      </c>
      <c r="D397" s="1" t="s">
        <v>1258</v>
      </c>
      <c r="E397" s="1" t="s">
        <v>29</v>
      </c>
      <c r="F397" s="6">
        <v>8.39</v>
      </c>
      <c r="G397" s="6">
        <v>9.72</v>
      </c>
      <c r="H397" s="6">
        <v>6.16</v>
      </c>
      <c r="I397" s="7" t="s">
        <v>36</v>
      </c>
      <c r="J397" s="3" t="s">
        <v>17</v>
      </c>
      <c r="K397" s="3" t="s">
        <v>18</v>
      </c>
      <c r="L397" s="3" t="s">
        <v>19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9">
        <f t="shared" si="1"/>
        <v>397</v>
      </c>
      <c r="B398" s="1" t="s">
        <v>1259</v>
      </c>
      <c r="C398" s="1" t="s">
        <v>1260</v>
      </c>
      <c r="D398" s="1" t="s">
        <v>1261</v>
      </c>
      <c r="E398" s="1" t="s">
        <v>15</v>
      </c>
      <c r="F398" s="6">
        <v>2.5</v>
      </c>
      <c r="G398" s="6">
        <v>4.88</v>
      </c>
      <c r="H398" s="6">
        <v>6.83</v>
      </c>
      <c r="I398" s="7" t="s">
        <v>36</v>
      </c>
      <c r="J398" s="3" t="s">
        <v>80</v>
      </c>
      <c r="K398" s="3" t="s">
        <v>81</v>
      </c>
      <c r="L398" s="3" t="s">
        <v>82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9">
        <f t="shared" si="1"/>
        <v>398</v>
      </c>
      <c r="B399" s="1" t="s">
        <v>1262</v>
      </c>
      <c r="C399" s="1" t="s">
        <v>1263</v>
      </c>
      <c r="D399" s="1" t="s">
        <v>1264</v>
      </c>
      <c r="E399" s="1" t="s">
        <v>15</v>
      </c>
      <c r="F399" s="6">
        <v>7.25</v>
      </c>
      <c r="G399" s="6">
        <v>7.57</v>
      </c>
      <c r="H399" s="6">
        <v>4.71</v>
      </c>
      <c r="I399" s="7" t="s">
        <v>36</v>
      </c>
      <c r="J399" s="3" t="s">
        <v>74</v>
      </c>
      <c r="K399" s="3" t="s">
        <v>75</v>
      </c>
      <c r="L399" s="3" t="s">
        <v>76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9">
        <f t="shared" si="1"/>
        <v>399</v>
      </c>
      <c r="B400" s="1" t="s">
        <v>1265</v>
      </c>
      <c r="C400" s="1" t="s">
        <v>1266</v>
      </c>
      <c r="D400" s="1" t="s">
        <v>1267</v>
      </c>
      <c r="E400" s="1" t="s">
        <v>29</v>
      </c>
      <c r="F400" s="6">
        <v>6.34</v>
      </c>
      <c r="G400" s="6">
        <v>2.1</v>
      </c>
      <c r="H400" s="6">
        <v>5.27</v>
      </c>
      <c r="I400" s="7" t="s">
        <v>36</v>
      </c>
      <c r="J400" s="3" t="s">
        <v>95</v>
      </c>
      <c r="K400" s="3" t="s">
        <v>96</v>
      </c>
      <c r="L400" s="3" t="s">
        <v>97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9">
        <f t="shared" si="1"/>
        <v>400</v>
      </c>
      <c r="B401" s="1" t="s">
        <v>1268</v>
      </c>
      <c r="C401" s="1" t="s">
        <v>1269</v>
      </c>
      <c r="D401" s="1" t="s">
        <v>1270</v>
      </c>
      <c r="E401" s="1" t="s">
        <v>29</v>
      </c>
      <c r="F401" s="6">
        <v>9.55</v>
      </c>
      <c r="G401" s="6">
        <v>1.09</v>
      </c>
      <c r="H401" s="10"/>
      <c r="I401" s="7" t="s">
        <v>50</v>
      </c>
      <c r="J401" s="3" t="s">
        <v>44</v>
      </c>
      <c r="K401" s="3" t="s">
        <v>45</v>
      </c>
      <c r="L401" s="3" t="s">
        <v>46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9">
        <f t="shared" si="1"/>
        <v>401</v>
      </c>
      <c r="B402" s="1" t="s">
        <v>1271</v>
      </c>
      <c r="C402" s="1" t="s">
        <v>1272</v>
      </c>
      <c r="D402" s="1" t="s">
        <v>1273</v>
      </c>
      <c r="E402" s="1" t="s">
        <v>15</v>
      </c>
      <c r="F402" s="6">
        <v>8.85</v>
      </c>
      <c r="G402" s="6">
        <v>2.11</v>
      </c>
      <c r="H402" s="6">
        <v>3.63</v>
      </c>
      <c r="I402" s="7" t="s">
        <v>43</v>
      </c>
      <c r="J402" s="3" t="s">
        <v>80</v>
      </c>
      <c r="K402" s="3" t="s">
        <v>81</v>
      </c>
      <c r="L402" s="3" t="s">
        <v>82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9">
        <f t="shared" si="1"/>
        <v>402</v>
      </c>
      <c r="B403" s="1" t="s">
        <v>1274</v>
      </c>
      <c r="C403" s="1" t="s">
        <v>1275</v>
      </c>
      <c r="D403" s="1" t="s">
        <v>1276</v>
      </c>
      <c r="E403" s="1" t="s">
        <v>15</v>
      </c>
      <c r="F403" s="6">
        <v>4.7</v>
      </c>
      <c r="G403" s="6">
        <v>9.9</v>
      </c>
      <c r="H403" s="6">
        <v>8.17</v>
      </c>
      <c r="I403" s="7" t="s">
        <v>43</v>
      </c>
      <c r="J403" s="3" t="s">
        <v>61</v>
      </c>
      <c r="K403" s="3" t="s">
        <v>62</v>
      </c>
      <c r="L403" s="3" t="s">
        <v>63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9">
        <f t="shared" si="1"/>
        <v>403</v>
      </c>
      <c r="B404" s="1" t="s">
        <v>1277</v>
      </c>
      <c r="C404" s="1" t="s">
        <v>1278</v>
      </c>
      <c r="D404" s="1" t="s">
        <v>1279</v>
      </c>
      <c r="E404" s="1" t="s">
        <v>60</v>
      </c>
      <c r="F404" s="6">
        <v>5.39</v>
      </c>
      <c r="G404" s="6">
        <v>6.42</v>
      </c>
      <c r="H404" s="10"/>
      <c r="I404" s="7" t="s">
        <v>67</v>
      </c>
      <c r="J404" s="3" t="s">
        <v>128</v>
      </c>
      <c r="K404" s="3" t="s">
        <v>129</v>
      </c>
      <c r="L404" s="3" t="s">
        <v>130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9">
        <f t="shared" si="1"/>
        <v>404</v>
      </c>
      <c r="B405" s="1" t="s">
        <v>1280</v>
      </c>
      <c r="C405" s="1" t="s">
        <v>1281</v>
      </c>
      <c r="D405" s="1" t="s">
        <v>1282</v>
      </c>
      <c r="E405" s="1" t="s">
        <v>29</v>
      </c>
      <c r="F405" s="6">
        <v>4.67</v>
      </c>
      <c r="G405" s="6">
        <v>4.37</v>
      </c>
      <c r="H405" s="6">
        <v>5.61</v>
      </c>
      <c r="I405" s="7" t="s">
        <v>16</v>
      </c>
      <c r="J405" s="3" t="s">
        <v>134</v>
      </c>
      <c r="K405" s="3" t="s">
        <v>135</v>
      </c>
      <c r="L405" s="3" t="s">
        <v>136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9">
        <f t="shared" si="1"/>
        <v>405</v>
      </c>
      <c r="B406" s="1" t="s">
        <v>1283</v>
      </c>
      <c r="C406" s="1" t="s">
        <v>1284</v>
      </c>
      <c r="D406" s="1" t="s">
        <v>1285</v>
      </c>
      <c r="E406" s="1" t="s">
        <v>29</v>
      </c>
      <c r="F406" s="6">
        <v>7.75</v>
      </c>
      <c r="G406" s="6">
        <v>1.75</v>
      </c>
      <c r="H406" s="10"/>
      <c r="I406" s="7" t="s">
        <v>50</v>
      </c>
      <c r="J406" s="3" t="s">
        <v>86</v>
      </c>
      <c r="K406" s="3" t="s">
        <v>87</v>
      </c>
      <c r="L406" s="3" t="s">
        <v>88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9">
        <f t="shared" si="1"/>
        <v>406</v>
      </c>
      <c r="B407" s="1" t="s">
        <v>1286</v>
      </c>
      <c r="C407" s="1" t="s">
        <v>1287</v>
      </c>
      <c r="D407" s="1" t="s">
        <v>1288</v>
      </c>
      <c r="E407" s="1" t="s">
        <v>29</v>
      </c>
      <c r="F407" s="6">
        <v>4.57</v>
      </c>
      <c r="G407" s="6">
        <v>7.46</v>
      </c>
      <c r="H407" s="6">
        <v>8.25</v>
      </c>
      <c r="I407" s="7" t="s">
        <v>16</v>
      </c>
      <c r="J407" s="3" t="s">
        <v>86</v>
      </c>
      <c r="K407" s="3" t="s">
        <v>87</v>
      </c>
      <c r="L407" s="3" t="s">
        <v>88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9">
        <f t="shared" si="1"/>
        <v>407</v>
      </c>
      <c r="B408" s="1" t="s">
        <v>1289</v>
      </c>
      <c r="C408" s="1" t="s">
        <v>1290</v>
      </c>
      <c r="D408" s="1" t="s">
        <v>1291</v>
      </c>
      <c r="E408" s="1" t="s">
        <v>29</v>
      </c>
      <c r="F408" s="6">
        <v>7.09</v>
      </c>
      <c r="G408" s="6">
        <v>4.7</v>
      </c>
      <c r="H408" s="6">
        <v>4.7</v>
      </c>
      <c r="I408" s="7" t="s">
        <v>36</v>
      </c>
      <c r="J408" s="3" t="s">
        <v>86</v>
      </c>
      <c r="K408" s="3" t="s">
        <v>87</v>
      </c>
      <c r="L408" s="3" t="s">
        <v>88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9">
        <f t="shared" si="1"/>
        <v>408</v>
      </c>
      <c r="B409" s="1" t="s">
        <v>1292</v>
      </c>
      <c r="C409" s="1" t="s">
        <v>1293</v>
      </c>
      <c r="D409" s="1" t="s">
        <v>1294</v>
      </c>
      <c r="E409" s="1" t="s">
        <v>29</v>
      </c>
      <c r="F409" s="6">
        <v>9.46</v>
      </c>
      <c r="G409" s="6">
        <v>8.72</v>
      </c>
      <c r="H409" s="10"/>
      <c r="I409" s="7" t="s">
        <v>36</v>
      </c>
      <c r="J409" s="3" t="s">
        <v>61</v>
      </c>
      <c r="K409" s="3" t="s">
        <v>62</v>
      </c>
      <c r="L409" s="3" t="s">
        <v>63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9">
        <f t="shared" si="1"/>
        <v>409</v>
      </c>
      <c r="B410" s="1" t="s">
        <v>1295</v>
      </c>
      <c r="C410" s="1" t="s">
        <v>1296</v>
      </c>
      <c r="D410" s="1" t="s">
        <v>1297</v>
      </c>
      <c r="E410" s="1" t="s">
        <v>15</v>
      </c>
      <c r="F410" s="6">
        <v>8.41</v>
      </c>
      <c r="G410" s="6">
        <v>8.75</v>
      </c>
      <c r="H410" s="10"/>
      <c r="I410" s="7" t="s">
        <v>16</v>
      </c>
      <c r="J410" s="3" t="s">
        <v>205</v>
      </c>
      <c r="K410" s="3" t="s">
        <v>206</v>
      </c>
      <c r="L410" s="3" t="s">
        <v>207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9">
        <f t="shared" si="1"/>
        <v>410</v>
      </c>
      <c r="B411" s="1" t="s">
        <v>1298</v>
      </c>
      <c r="C411" s="1" t="s">
        <v>1299</v>
      </c>
      <c r="D411" s="1" t="s">
        <v>1300</v>
      </c>
      <c r="E411" s="1" t="s">
        <v>15</v>
      </c>
      <c r="F411" s="6">
        <v>3.95</v>
      </c>
      <c r="G411" s="6">
        <v>9.01</v>
      </c>
      <c r="H411" s="6">
        <v>9.66</v>
      </c>
      <c r="I411" s="7" t="s">
        <v>67</v>
      </c>
      <c r="J411" s="3" t="s">
        <v>30</v>
      </c>
      <c r="K411" s="3" t="s">
        <v>31</v>
      </c>
      <c r="L411" s="3" t="s">
        <v>32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9">
        <f t="shared" si="1"/>
        <v>411</v>
      </c>
      <c r="B412" s="1" t="s">
        <v>1301</v>
      </c>
      <c r="C412" s="1" t="s">
        <v>1302</v>
      </c>
      <c r="D412" s="1" t="s">
        <v>1303</v>
      </c>
      <c r="E412" s="1" t="s">
        <v>325</v>
      </c>
      <c r="F412" s="6">
        <v>4.85</v>
      </c>
      <c r="G412" s="6">
        <v>2.36</v>
      </c>
      <c r="H412" s="6">
        <v>7.56</v>
      </c>
      <c r="I412" s="7" t="s">
        <v>50</v>
      </c>
      <c r="J412" s="3" t="s">
        <v>128</v>
      </c>
      <c r="K412" s="3" t="s">
        <v>129</v>
      </c>
      <c r="L412" s="3" t="s">
        <v>130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9">
        <f t="shared" si="1"/>
        <v>412</v>
      </c>
      <c r="B413" s="1" t="s">
        <v>1304</v>
      </c>
      <c r="C413" s="1" t="s">
        <v>1305</v>
      </c>
      <c r="D413" s="1" t="s">
        <v>1306</v>
      </c>
      <c r="E413" s="1" t="s">
        <v>29</v>
      </c>
      <c r="F413" s="6">
        <v>7.47</v>
      </c>
      <c r="G413" s="6">
        <v>8.4</v>
      </c>
      <c r="H413" s="6">
        <v>9.27</v>
      </c>
      <c r="I413" s="7" t="s">
        <v>67</v>
      </c>
      <c r="J413" s="3" t="s">
        <v>95</v>
      </c>
      <c r="K413" s="3" t="s">
        <v>96</v>
      </c>
      <c r="L413" s="3" t="s">
        <v>97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9">
        <f t="shared" si="1"/>
        <v>413</v>
      </c>
      <c r="B414" s="1" t="s">
        <v>1307</v>
      </c>
      <c r="C414" s="1" t="s">
        <v>1308</v>
      </c>
      <c r="D414" s="1" t="s">
        <v>1309</v>
      </c>
      <c r="E414" s="1" t="s">
        <v>523</v>
      </c>
      <c r="F414" s="6">
        <v>7.86</v>
      </c>
      <c r="G414" s="6">
        <v>5.57</v>
      </c>
      <c r="H414" s="6">
        <v>3.87</v>
      </c>
      <c r="I414" s="7" t="s">
        <v>67</v>
      </c>
      <c r="J414" s="3" t="s">
        <v>173</v>
      </c>
      <c r="K414" s="3" t="s">
        <v>174</v>
      </c>
      <c r="L414" s="3" t="s">
        <v>175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9">
        <f t="shared" si="1"/>
        <v>414</v>
      </c>
      <c r="B415" s="1" t="s">
        <v>309</v>
      </c>
      <c r="C415" s="1" t="s">
        <v>1310</v>
      </c>
      <c r="D415" s="1" t="s">
        <v>1311</v>
      </c>
      <c r="E415" s="1" t="s">
        <v>29</v>
      </c>
      <c r="F415" s="6">
        <v>9.68</v>
      </c>
      <c r="G415" s="6">
        <v>5.02</v>
      </c>
      <c r="H415" s="10"/>
      <c r="I415" s="7" t="s">
        <v>36</v>
      </c>
      <c r="J415" s="3" t="s">
        <v>95</v>
      </c>
      <c r="K415" s="3" t="s">
        <v>96</v>
      </c>
      <c r="L415" s="3" t="s">
        <v>97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9">
        <f t="shared" si="1"/>
        <v>415</v>
      </c>
      <c r="B416" s="1" t="s">
        <v>1312</v>
      </c>
      <c r="C416" s="1" t="s">
        <v>1313</v>
      </c>
      <c r="D416" s="1" t="s">
        <v>1314</v>
      </c>
      <c r="E416" s="1" t="s">
        <v>15</v>
      </c>
      <c r="F416" s="6">
        <v>3.03</v>
      </c>
      <c r="G416" s="6">
        <v>8.16</v>
      </c>
      <c r="H416" s="10"/>
      <c r="I416" s="7" t="s">
        <v>36</v>
      </c>
      <c r="J416" s="3" t="s">
        <v>86</v>
      </c>
      <c r="K416" s="3" t="s">
        <v>87</v>
      </c>
      <c r="L416" s="3" t="s">
        <v>88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9">
        <f t="shared" si="1"/>
        <v>416</v>
      </c>
      <c r="B417" s="1" t="s">
        <v>1315</v>
      </c>
      <c r="C417" s="1" t="s">
        <v>1316</v>
      </c>
      <c r="D417" s="1" t="s">
        <v>1317</v>
      </c>
      <c r="E417" s="1" t="s">
        <v>15</v>
      </c>
      <c r="F417" s="6">
        <v>8.6</v>
      </c>
      <c r="G417" s="6">
        <v>8.15</v>
      </c>
      <c r="H417" s="6">
        <v>2.58</v>
      </c>
      <c r="I417" s="7" t="s">
        <v>43</v>
      </c>
      <c r="J417" s="3" t="s">
        <v>17</v>
      </c>
      <c r="K417" s="3" t="s">
        <v>18</v>
      </c>
      <c r="L417" s="3" t="s">
        <v>19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9">
        <f t="shared" si="1"/>
        <v>417</v>
      </c>
      <c r="B418" s="1" t="s">
        <v>1318</v>
      </c>
      <c r="C418" s="1" t="s">
        <v>1319</v>
      </c>
      <c r="D418" s="1" t="s">
        <v>1320</v>
      </c>
      <c r="E418" s="1" t="s">
        <v>29</v>
      </c>
      <c r="F418" s="6">
        <v>3.68</v>
      </c>
      <c r="G418" s="6">
        <v>5.95</v>
      </c>
      <c r="H418" s="6">
        <v>5.74</v>
      </c>
      <c r="I418" s="7" t="s">
        <v>67</v>
      </c>
      <c r="J418" s="3" t="s">
        <v>80</v>
      </c>
      <c r="K418" s="3" t="s">
        <v>81</v>
      </c>
      <c r="L418" s="3" t="s">
        <v>82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9">
        <f t="shared" si="1"/>
        <v>418</v>
      </c>
      <c r="B419" s="1" t="s">
        <v>1321</v>
      </c>
      <c r="C419" s="1" t="s">
        <v>1322</v>
      </c>
      <c r="D419" s="1" t="s">
        <v>1323</v>
      </c>
      <c r="E419" s="1" t="s">
        <v>29</v>
      </c>
      <c r="F419" s="6">
        <v>8.59</v>
      </c>
      <c r="G419" s="6">
        <v>1.97</v>
      </c>
      <c r="H419" s="6">
        <v>3.44</v>
      </c>
      <c r="I419" s="7" t="s">
        <v>50</v>
      </c>
      <c r="J419" s="3" t="s">
        <v>191</v>
      </c>
      <c r="K419" s="3" t="s">
        <v>192</v>
      </c>
      <c r="L419" s="3" t="s">
        <v>193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9">
        <f t="shared" si="1"/>
        <v>419</v>
      </c>
      <c r="B420" s="1" t="s">
        <v>1324</v>
      </c>
      <c r="C420" s="1" t="s">
        <v>1325</v>
      </c>
      <c r="D420" s="1" t="s">
        <v>1326</v>
      </c>
      <c r="E420" s="1" t="s">
        <v>15</v>
      </c>
      <c r="F420" s="6">
        <v>3.66</v>
      </c>
      <c r="G420" s="6">
        <v>9.75</v>
      </c>
      <c r="H420" s="6">
        <v>9.63</v>
      </c>
      <c r="I420" s="7" t="s">
        <v>36</v>
      </c>
      <c r="J420" s="3" t="s">
        <v>205</v>
      </c>
      <c r="K420" s="3" t="s">
        <v>206</v>
      </c>
      <c r="L420" s="3" t="s">
        <v>207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9">
        <f t="shared" si="1"/>
        <v>420</v>
      </c>
      <c r="B421" s="1" t="s">
        <v>1327</v>
      </c>
      <c r="C421" s="1" t="s">
        <v>1328</v>
      </c>
      <c r="D421" s="1" t="s">
        <v>1329</v>
      </c>
      <c r="E421" s="1" t="s">
        <v>15</v>
      </c>
      <c r="F421" s="6">
        <v>5.57</v>
      </c>
      <c r="G421" s="6">
        <v>8.56</v>
      </c>
      <c r="H421" s="6">
        <v>6.07</v>
      </c>
      <c r="I421" s="7" t="s">
        <v>67</v>
      </c>
      <c r="J421" s="3" t="s">
        <v>95</v>
      </c>
      <c r="K421" s="3" t="s">
        <v>96</v>
      </c>
      <c r="L421" s="3" t="s">
        <v>97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9">
        <f t="shared" si="1"/>
        <v>421</v>
      </c>
      <c r="B422" s="1" t="s">
        <v>1330</v>
      </c>
      <c r="C422" s="1" t="s">
        <v>1331</v>
      </c>
      <c r="D422" s="1" t="s">
        <v>1332</v>
      </c>
      <c r="E422" s="1" t="s">
        <v>29</v>
      </c>
      <c r="F422" s="6">
        <v>7.96</v>
      </c>
      <c r="G422" s="6">
        <v>4.03</v>
      </c>
      <c r="H422" s="6">
        <v>7.59</v>
      </c>
      <c r="I422" s="7" t="s">
        <v>16</v>
      </c>
      <c r="J422" s="3" t="s">
        <v>37</v>
      </c>
      <c r="K422" s="3" t="s">
        <v>38</v>
      </c>
      <c r="L422" s="3" t="s">
        <v>39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9">
        <f t="shared" si="1"/>
        <v>422</v>
      </c>
      <c r="B423" s="1" t="s">
        <v>1333</v>
      </c>
      <c r="C423" s="1" t="s">
        <v>1334</v>
      </c>
      <c r="D423" s="1" t="s">
        <v>1335</v>
      </c>
      <c r="E423" s="1" t="s">
        <v>29</v>
      </c>
      <c r="F423" s="6">
        <v>8.87</v>
      </c>
      <c r="G423" s="6">
        <v>2.9</v>
      </c>
      <c r="H423" s="10"/>
      <c r="I423" s="7" t="s">
        <v>16</v>
      </c>
      <c r="J423" s="3" t="s">
        <v>51</v>
      </c>
      <c r="K423" s="3" t="s">
        <v>52</v>
      </c>
      <c r="L423" s="3" t="s">
        <v>53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9">
        <f t="shared" si="1"/>
        <v>423</v>
      </c>
      <c r="B424" s="1" t="s">
        <v>1336</v>
      </c>
      <c r="C424" s="1" t="s">
        <v>1337</v>
      </c>
      <c r="D424" s="1" t="s">
        <v>1338</v>
      </c>
      <c r="E424" s="1" t="s">
        <v>60</v>
      </c>
      <c r="F424" s="6">
        <v>2.1</v>
      </c>
      <c r="G424" s="6">
        <v>1.52</v>
      </c>
      <c r="H424" s="6">
        <v>6.17</v>
      </c>
      <c r="I424" s="7" t="s">
        <v>50</v>
      </c>
      <c r="J424" s="3" t="s">
        <v>294</v>
      </c>
      <c r="K424" s="3" t="s">
        <v>295</v>
      </c>
      <c r="L424" s="3" t="s">
        <v>296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9">
        <f t="shared" si="1"/>
        <v>424</v>
      </c>
      <c r="B425" s="1" t="s">
        <v>1339</v>
      </c>
      <c r="C425" s="1" t="s">
        <v>1340</v>
      </c>
      <c r="D425" s="1" t="s">
        <v>1341</v>
      </c>
      <c r="E425" s="1" t="s">
        <v>15</v>
      </c>
      <c r="F425" s="6">
        <v>3.66</v>
      </c>
      <c r="G425" s="6">
        <v>9.73</v>
      </c>
      <c r="H425" s="6">
        <v>6.16</v>
      </c>
      <c r="I425" s="7" t="s">
        <v>43</v>
      </c>
      <c r="J425" s="3" t="s">
        <v>205</v>
      </c>
      <c r="K425" s="3" t="s">
        <v>206</v>
      </c>
      <c r="L425" s="3" t="s">
        <v>207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9">
        <f t="shared" si="1"/>
        <v>425</v>
      </c>
      <c r="B426" s="1" t="s">
        <v>1342</v>
      </c>
      <c r="C426" s="1" t="s">
        <v>1343</v>
      </c>
      <c r="D426" s="1" t="s">
        <v>1344</v>
      </c>
      <c r="E426" s="1" t="s">
        <v>318</v>
      </c>
      <c r="F426" s="6">
        <v>3.27</v>
      </c>
      <c r="G426" s="6">
        <v>2.34</v>
      </c>
      <c r="H426" s="10"/>
      <c r="I426" s="7" t="s">
        <v>16</v>
      </c>
      <c r="J426" s="3" t="s">
        <v>37</v>
      </c>
      <c r="K426" s="3" t="s">
        <v>38</v>
      </c>
      <c r="L426" s="3" t="s">
        <v>39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9">
        <f t="shared" si="1"/>
        <v>426</v>
      </c>
      <c r="B427" s="1" t="s">
        <v>1345</v>
      </c>
      <c r="C427" s="1" t="s">
        <v>1346</v>
      </c>
      <c r="D427" s="1" t="s">
        <v>1347</v>
      </c>
      <c r="E427" s="1" t="s">
        <v>318</v>
      </c>
      <c r="F427" s="6">
        <v>9.69</v>
      </c>
      <c r="G427" s="6">
        <v>4.65</v>
      </c>
      <c r="H427" s="6">
        <v>7.7</v>
      </c>
      <c r="I427" s="7" t="s">
        <v>50</v>
      </c>
      <c r="J427" s="3" t="s">
        <v>128</v>
      </c>
      <c r="K427" s="3" t="s">
        <v>129</v>
      </c>
      <c r="L427" s="3" t="s">
        <v>130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9">
        <f t="shared" si="1"/>
        <v>427</v>
      </c>
      <c r="B428" s="1" t="s">
        <v>1348</v>
      </c>
      <c r="C428" s="1" t="s">
        <v>1349</v>
      </c>
      <c r="D428" s="1" t="s">
        <v>1350</v>
      </c>
      <c r="E428" s="1" t="s">
        <v>15</v>
      </c>
      <c r="F428" s="6">
        <v>3.05</v>
      </c>
      <c r="G428" s="6">
        <v>3.59</v>
      </c>
      <c r="H428" s="6">
        <v>6.66</v>
      </c>
      <c r="I428" s="7" t="s">
        <v>16</v>
      </c>
      <c r="J428" s="3" t="s">
        <v>17</v>
      </c>
      <c r="K428" s="3" t="s">
        <v>18</v>
      </c>
      <c r="L428" s="3" t="s">
        <v>19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9">
        <f t="shared" si="1"/>
        <v>428</v>
      </c>
      <c r="B429" s="1" t="s">
        <v>1351</v>
      </c>
      <c r="C429" s="1" t="s">
        <v>1352</v>
      </c>
      <c r="D429" s="1" t="s">
        <v>1353</v>
      </c>
      <c r="E429" s="1" t="s">
        <v>29</v>
      </c>
      <c r="F429" s="6">
        <v>7.67</v>
      </c>
      <c r="G429" s="6">
        <v>4.07</v>
      </c>
      <c r="H429" s="10"/>
      <c r="I429" s="7" t="s">
        <v>36</v>
      </c>
      <c r="J429" s="3" t="s">
        <v>173</v>
      </c>
      <c r="K429" s="3" t="s">
        <v>174</v>
      </c>
      <c r="L429" s="3" t="s">
        <v>175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9">
        <f t="shared" si="1"/>
        <v>429</v>
      </c>
      <c r="B430" s="1" t="s">
        <v>1354</v>
      </c>
      <c r="C430" s="1" t="s">
        <v>1355</v>
      </c>
      <c r="D430" s="1" t="s">
        <v>1356</v>
      </c>
      <c r="E430" s="1" t="s">
        <v>15</v>
      </c>
      <c r="F430" s="6">
        <v>6.35</v>
      </c>
      <c r="G430" s="6">
        <v>4.0</v>
      </c>
      <c r="H430" s="6">
        <v>1.83</v>
      </c>
      <c r="I430" s="7" t="s">
        <v>43</v>
      </c>
      <c r="J430" s="3" t="s">
        <v>44</v>
      </c>
      <c r="K430" s="3" t="s">
        <v>45</v>
      </c>
      <c r="L430" s="3" t="s">
        <v>46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9">
        <f t="shared" si="1"/>
        <v>430</v>
      </c>
      <c r="B431" s="1" t="s">
        <v>1357</v>
      </c>
      <c r="C431" s="1" t="s">
        <v>1358</v>
      </c>
      <c r="D431" s="1" t="s">
        <v>1359</v>
      </c>
      <c r="E431" s="1" t="s">
        <v>15</v>
      </c>
      <c r="F431" s="6">
        <v>1.28</v>
      </c>
      <c r="G431" s="6">
        <v>8.64</v>
      </c>
      <c r="H431" s="10"/>
      <c r="I431" s="7" t="s">
        <v>16</v>
      </c>
      <c r="J431" s="3" t="s">
        <v>74</v>
      </c>
      <c r="K431" s="3" t="s">
        <v>75</v>
      </c>
      <c r="L431" s="3" t="s">
        <v>76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9">
        <f t="shared" si="1"/>
        <v>431</v>
      </c>
      <c r="B432" s="1" t="s">
        <v>1360</v>
      </c>
      <c r="C432" s="1" t="s">
        <v>1361</v>
      </c>
      <c r="D432" s="1" t="s">
        <v>1362</v>
      </c>
      <c r="E432" s="1" t="s">
        <v>29</v>
      </c>
      <c r="F432" s="6">
        <v>9.64</v>
      </c>
      <c r="G432" s="6">
        <v>1.15</v>
      </c>
      <c r="H432" s="6">
        <v>5.89</v>
      </c>
      <c r="I432" s="7" t="s">
        <v>36</v>
      </c>
      <c r="J432" s="3" t="s">
        <v>30</v>
      </c>
      <c r="K432" s="3" t="s">
        <v>31</v>
      </c>
      <c r="L432" s="3" t="s">
        <v>32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9">
        <f t="shared" si="1"/>
        <v>432</v>
      </c>
      <c r="B433" s="1" t="s">
        <v>1363</v>
      </c>
      <c r="C433" s="1" t="s">
        <v>1364</v>
      </c>
      <c r="D433" s="1" t="s">
        <v>1365</v>
      </c>
      <c r="E433" s="1" t="s">
        <v>29</v>
      </c>
      <c r="F433" s="6">
        <v>2.39</v>
      </c>
      <c r="G433" s="6">
        <v>2.53</v>
      </c>
      <c r="H433" s="6">
        <v>6.79</v>
      </c>
      <c r="I433" s="7" t="s">
        <v>36</v>
      </c>
      <c r="J433" s="3" t="s">
        <v>205</v>
      </c>
      <c r="K433" s="3" t="s">
        <v>206</v>
      </c>
      <c r="L433" s="3" t="s">
        <v>207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9">
        <f t="shared" si="1"/>
        <v>433</v>
      </c>
      <c r="B434" s="1" t="s">
        <v>1366</v>
      </c>
      <c r="C434" s="1" t="s">
        <v>1367</v>
      </c>
      <c r="D434" s="1" t="s">
        <v>1368</v>
      </c>
      <c r="E434" s="1" t="s">
        <v>15</v>
      </c>
      <c r="F434" s="6">
        <v>8.84</v>
      </c>
      <c r="G434" s="6">
        <v>4.35</v>
      </c>
      <c r="H434" s="6">
        <v>6.68</v>
      </c>
      <c r="I434" s="7" t="s">
        <v>50</v>
      </c>
      <c r="J434" s="3" t="s">
        <v>86</v>
      </c>
      <c r="K434" s="3" t="s">
        <v>87</v>
      </c>
      <c r="L434" s="3" t="s">
        <v>88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9">
        <f t="shared" si="1"/>
        <v>434</v>
      </c>
      <c r="B435" s="1" t="s">
        <v>1369</v>
      </c>
      <c r="C435" s="1" t="s">
        <v>1370</v>
      </c>
      <c r="D435" s="1" t="s">
        <v>1371</v>
      </c>
      <c r="E435" s="1" t="s">
        <v>15</v>
      </c>
      <c r="F435" s="6">
        <v>2.71</v>
      </c>
      <c r="G435" s="6">
        <v>4.69</v>
      </c>
      <c r="H435" s="6">
        <v>1.13</v>
      </c>
      <c r="I435" s="7" t="s">
        <v>16</v>
      </c>
      <c r="J435" s="3" t="s">
        <v>104</v>
      </c>
      <c r="K435" s="3" t="s">
        <v>105</v>
      </c>
      <c r="L435" s="3" t="s">
        <v>106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9">
        <f t="shared" si="1"/>
        <v>435</v>
      </c>
      <c r="B436" s="1" t="s">
        <v>1372</v>
      </c>
      <c r="C436" s="1" t="s">
        <v>1373</v>
      </c>
      <c r="D436" s="1" t="s">
        <v>1374</v>
      </c>
      <c r="E436" s="1" t="s">
        <v>325</v>
      </c>
      <c r="F436" s="6">
        <v>8.36</v>
      </c>
      <c r="G436" s="6">
        <v>3.39</v>
      </c>
      <c r="H436" s="10"/>
      <c r="I436" s="7" t="s">
        <v>43</v>
      </c>
      <c r="J436" s="3" t="s">
        <v>80</v>
      </c>
      <c r="K436" s="3" t="s">
        <v>81</v>
      </c>
      <c r="L436" s="3" t="s">
        <v>82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9">
        <f t="shared" si="1"/>
        <v>436</v>
      </c>
      <c r="B437" s="1" t="s">
        <v>1375</v>
      </c>
      <c r="C437" s="1" t="s">
        <v>1376</v>
      </c>
      <c r="D437" s="1" t="s">
        <v>1377</v>
      </c>
      <c r="E437" s="1" t="s">
        <v>29</v>
      </c>
      <c r="F437" s="6">
        <v>3.84</v>
      </c>
      <c r="G437" s="6">
        <v>6.56</v>
      </c>
      <c r="H437" s="6">
        <v>4.29</v>
      </c>
      <c r="I437" s="7" t="s">
        <v>50</v>
      </c>
      <c r="J437" s="3" t="s">
        <v>74</v>
      </c>
      <c r="K437" s="3" t="s">
        <v>75</v>
      </c>
      <c r="L437" s="3" t="s">
        <v>76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9">
        <f t="shared" si="1"/>
        <v>437</v>
      </c>
      <c r="B438" s="1" t="s">
        <v>1378</v>
      </c>
      <c r="C438" s="1" t="s">
        <v>1379</v>
      </c>
      <c r="D438" s="1" t="s">
        <v>1380</v>
      </c>
      <c r="E438" s="1" t="s">
        <v>318</v>
      </c>
      <c r="F438" s="6">
        <v>2.62</v>
      </c>
      <c r="G438" s="6">
        <v>7.2</v>
      </c>
      <c r="H438" s="10"/>
      <c r="I438" s="7" t="s">
        <v>67</v>
      </c>
      <c r="J438" s="3" t="s">
        <v>37</v>
      </c>
      <c r="K438" s="3" t="s">
        <v>38</v>
      </c>
      <c r="L438" s="3" t="s">
        <v>39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9">
        <f t="shared" si="1"/>
        <v>438</v>
      </c>
      <c r="B439" s="1" t="s">
        <v>1381</v>
      </c>
      <c r="C439" s="1" t="s">
        <v>1382</v>
      </c>
      <c r="D439" s="1" t="s">
        <v>1383</v>
      </c>
      <c r="E439" s="1" t="s">
        <v>15</v>
      </c>
      <c r="F439" s="6">
        <v>9.93</v>
      </c>
      <c r="G439" s="6">
        <v>2.5</v>
      </c>
      <c r="H439" s="10"/>
      <c r="I439" s="7" t="s">
        <v>16</v>
      </c>
      <c r="J439" s="3" t="s">
        <v>51</v>
      </c>
      <c r="K439" s="3" t="s">
        <v>52</v>
      </c>
      <c r="L439" s="3" t="s">
        <v>53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9">
        <f t="shared" si="1"/>
        <v>439</v>
      </c>
      <c r="B440" s="1" t="s">
        <v>1384</v>
      </c>
      <c r="C440" s="1" t="s">
        <v>1385</v>
      </c>
      <c r="D440" s="1" t="s">
        <v>1386</v>
      </c>
      <c r="E440" s="1" t="s">
        <v>29</v>
      </c>
      <c r="F440" s="6">
        <v>9.63</v>
      </c>
      <c r="G440" s="6">
        <v>4.68</v>
      </c>
      <c r="H440" s="6">
        <v>8.63</v>
      </c>
      <c r="I440" s="7" t="s">
        <v>43</v>
      </c>
      <c r="J440" s="3" t="s">
        <v>61</v>
      </c>
      <c r="K440" s="3" t="s">
        <v>62</v>
      </c>
      <c r="L440" s="3" t="s">
        <v>63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9">
        <f t="shared" si="1"/>
        <v>440</v>
      </c>
      <c r="B441" s="1" t="s">
        <v>1387</v>
      </c>
      <c r="C441" s="1" t="s">
        <v>1388</v>
      </c>
      <c r="D441" s="1" t="s">
        <v>1389</v>
      </c>
      <c r="E441" s="1" t="s">
        <v>29</v>
      </c>
      <c r="F441" s="6">
        <v>8.3</v>
      </c>
      <c r="G441" s="6">
        <v>1.33</v>
      </c>
      <c r="H441" s="6">
        <v>4.64</v>
      </c>
      <c r="I441" s="7" t="s">
        <v>67</v>
      </c>
      <c r="J441" s="3" t="s">
        <v>191</v>
      </c>
      <c r="K441" s="3" t="s">
        <v>192</v>
      </c>
      <c r="L441" s="3" t="s">
        <v>193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9">
        <f t="shared" si="1"/>
        <v>441</v>
      </c>
      <c r="B442" s="1" t="s">
        <v>1390</v>
      </c>
      <c r="C442" s="1" t="s">
        <v>1391</v>
      </c>
      <c r="D442" s="1" t="s">
        <v>1392</v>
      </c>
      <c r="E442" s="1" t="s">
        <v>15</v>
      </c>
      <c r="F442" s="6">
        <v>6.36</v>
      </c>
      <c r="G442" s="6">
        <v>3.97</v>
      </c>
      <c r="H442" s="6">
        <v>3.51</v>
      </c>
      <c r="I442" s="7" t="s">
        <v>16</v>
      </c>
      <c r="J442" s="3" t="s">
        <v>17</v>
      </c>
      <c r="K442" s="3" t="s">
        <v>18</v>
      </c>
      <c r="L442" s="3" t="s">
        <v>19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9">
        <f t="shared" si="1"/>
        <v>442</v>
      </c>
      <c r="B443" s="1" t="s">
        <v>1393</v>
      </c>
      <c r="C443" s="1" t="s">
        <v>1394</v>
      </c>
      <c r="D443" s="1" t="s">
        <v>1395</v>
      </c>
      <c r="E443" s="1" t="s">
        <v>15</v>
      </c>
      <c r="F443" s="6">
        <v>3.36</v>
      </c>
      <c r="G443" s="6">
        <v>5.99</v>
      </c>
      <c r="H443" s="6">
        <v>6.78</v>
      </c>
      <c r="I443" s="7" t="s">
        <v>43</v>
      </c>
      <c r="J443" s="3" t="s">
        <v>37</v>
      </c>
      <c r="K443" s="3" t="s">
        <v>38</v>
      </c>
      <c r="L443" s="3" t="s">
        <v>39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9">
        <f t="shared" si="1"/>
        <v>443</v>
      </c>
      <c r="B444" s="1" t="s">
        <v>1396</v>
      </c>
      <c r="C444" s="1" t="s">
        <v>1397</v>
      </c>
      <c r="D444" s="1" t="s">
        <v>1398</v>
      </c>
      <c r="E444" s="1" t="s">
        <v>15</v>
      </c>
      <c r="F444" s="6">
        <v>9.96</v>
      </c>
      <c r="G444" s="6">
        <v>9.32</v>
      </c>
      <c r="H444" s="6">
        <v>1.76</v>
      </c>
      <c r="I444" s="7" t="s">
        <v>67</v>
      </c>
      <c r="J444" s="3" t="s">
        <v>51</v>
      </c>
      <c r="K444" s="3" t="s">
        <v>52</v>
      </c>
      <c r="L444" s="3" t="s">
        <v>53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9">
        <f t="shared" si="1"/>
        <v>444</v>
      </c>
      <c r="B445" s="1" t="s">
        <v>1399</v>
      </c>
      <c r="C445" s="1" t="s">
        <v>1400</v>
      </c>
      <c r="D445" s="1" t="s">
        <v>1401</v>
      </c>
      <c r="E445" s="1" t="s">
        <v>15</v>
      </c>
      <c r="F445" s="6">
        <v>9.76</v>
      </c>
      <c r="G445" s="6">
        <v>4.43</v>
      </c>
      <c r="H445" s="6">
        <v>9.3</v>
      </c>
      <c r="I445" s="7" t="s">
        <v>36</v>
      </c>
      <c r="J445" s="3" t="s">
        <v>173</v>
      </c>
      <c r="K445" s="3" t="s">
        <v>174</v>
      </c>
      <c r="L445" s="3" t="s">
        <v>175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9">
        <f t="shared" si="1"/>
        <v>445</v>
      </c>
      <c r="B446" s="1" t="s">
        <v>1402</v>
      </c>
      <c r="C446" s="1" t="s">
        <v>1403</v>
      </c>
      <c r="D446" s="1" t="s">
        <v>1404</v>
      </c>
      <c r="E446" s="1" t="s">
        <v>318</v>
      </c>
      <c r="F446" s="6">
        <v>8.94</v>
      </c>
      <c r="G446" s="6">
        <v>5.85</v>
      </c>
      <c r="H446" s="6">
        <v>3.21</v>
      </c>
      <c r="I446" s="7" t="s">
        <v>16</v>
      </c>
      <c r="J446" s="3" t="s">
        <v>74</v>
      </c>
      <c r="K446" s="3" t="s">
        <v>75</v>
      </c>
      <c r="L446" s="3" t="s">
        <v>76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9">
        <f t="shared" si="1"/>
        <v>446</v>
      </c>
      <c r="B447" s="1" t="s">
        <v>1405</v>
      </c>
      <c r="C447" s="1" t="s">
        <v>1406</v>
      </c>
      <c r="D447" s="1" t="s">
        <v>1407</v>
      </c>
      <c r="E447" s="1" t="s">
        <v>15</v>
      </c>
      <c r="F447" s="6">
        <v>2.69</v>
      </c>
      <c r="G447" s="6">
        <v>8.67</v>
      </c>
      <c r="H447" s="6">
        <v>8.67</v>
      </c>
      <c r="I447" s="7" t="s">
        <v>67</v>
      </c>
      <c r="J447" s="3" t="s">
        <v>17</v>
      </c>
      <c r="K447" s="3" t="s">
        <v>18</v>
      </c>
      <c r="L447" s="3" t="s">
        <v>19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9">
        <f t="shared" si="1"/>
        <v>447</v>
      </c>
      <c r="B448" s="1" t="s">
        <v>1408</v>
      </c>
      <c r="C448" s="1" t="s">
        <v>1409</v>
      </c>
      <c r="D448" s="1" t="s">
        <v>1410</v>
      </c>
      <c r="E448" s="1" t="s">
        <v>15</v>
      </c>
      <c r="F448" s="6">
        <v>1.5</v>
      </c>
      <c r="G448" s="6">
        <v>3.87</v>
      </c>
      <c r="H448" s="6">
        <v>8.25</v>
      </c>
      <c r="I448" s="7" t="s">
        <v>36</v>
      </c>
      <c r="J448" s="3" t="s">
        <v>37</v>
      </c>
      <c r="K448" s="3" t="s">
        <v>38</v>
      </c>
      <c r="L448" s="3" t="s">
        <v>39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9">
        <f t="shared" si="1"/>
        <v>448</v>
      </c>
      <c r="B449" s="1" t="s">
        <v>1411</v>
      </c>
      <c r="C449" s="1" t="s">
        <v>1412</v>
      </c>
      <c r="D449" s="1" t="s">
        <v>1413</v>
      </c>
      <c r="E449" s="1" t="s">
        <v>15</v>
      </c>
      <c r="F449" s="6">
        <v>3.68</v>
      </c>
      <c r="G449" s="6">
        <v>4.28</v>
      </c>
      <c r="H449" s="6">
        <v>1.25</v>
      </c>
      <c r="I449" s="7" t="s">
        <v>16</v>
      </c>
      <c r="J449" s="3" t="s">
        <v>164</v>
      </c>
      <c r="K449" s="3" t="s">
        <v>165</v>
      </c>
      <c r="L449" s="3" t="s">
        <v>166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9">
        <f t="shared" si="1"/>
        <v>449</v>
      </c>
      <c r="B450" s="1" t="s">
        <v>1414</v>
      </c>
      <c r="C450" s="1" t="s">
        <v>1415</v>
      </c>
      <c r="D450" s="1" t="s">
        <v>1416</v>
      </c>
      <c r="E450" s="1" t="s">
        <v>15</v>
      </c>
      <c r="F450" s="6">
        <v>3.0</v>
      </c>
      <c r="G450" s="6">
        <v>9.87</v>
      </c>
      <c r="H450" s="6">
        <v>9.85</v>
      </c>
      <c r="I450" s="7" t="s">
        <v>43</v>
      </c>
      <c r="J450" s="3" t="s">
        <v>23</v>
      </c>
      <c r="K450" s="3" t="s">
        <v>24</v>
      </c>
      <c r="L450" s="3" t="s">
        <v>25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9">
        <f t="shared" si="1"/>
        <v>450</v>
      </c>
      <c r="B451" s="1" t="s">
        <v>1417</v>
      </c>
      <c r="C451" s="1" t="s">
        <v>1418</v>
      </c>
      <c r="D451" s="1" t="s">
        <v>1419</v>
      </c>
      <c r="E451" s="1" t="s">
        <v>29</v>
      </c>
      <c r="F451" s="6">
        <v>4.29</v>
      </c>
      <c r="G451" s="6">
        <v>1.61</v>
      </c>
      <c r="H451" s="6">
        <v>8.5</v>
      </c>
      <c r="I451" s="7" t="s">
        <v>67</v>
      </c>
      <c r="J451" s="3" t="s">
        <v>294</v>
      </c>
      <c r="K451" s="3" t="s">
        <v>295</v>
      </c>
      <c r="L451" s="3" t="s">
        <v>296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9">
        <f t="shared" si="1"/>
        <v>451</v>
      </c>
      <c r="B452" s="1" t="s">
        <v>1420</v>
      </c>
      <c r="C452" s="1" t="s">
        <v>1421</v>
      </c>
      <c r="D452" s="1" t="s">
        <v>1422</v>
      </c>
      <c r="E452" s="1" t="s">
        <v>15</v>
      </c>
      <c r="F452" s="6">
        <v>1.1</v>
      </c>
      <c r="G452" s="6">
        <v>2.37</v>
      </c>
      <c r="H452" s="10"/>
      <c r="I452" s="7" t="s">
        <v>16</v>
      </c>
      <c r="J452" s="3" t="s">
        <v>110</v>
      </c>
      <c r="K452" s="3" t="s">
        <v>111</v>
      </c>
      <c r="L452" s="3" t="s">
        <v>112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9">
        <f t="shared" si="1"/>
        <v>452</v>
      </c>
      <c r="B453" s="1" t="s">
        <v>1423</v>
      </c>
      <c r="C453" s="1" t="s">
        <v>1424</v>
      </c>
      <c r="D453" s="1" t="s">
        <v>1425</v>
      </c>
      <c r="E453" s="1" t="s">
        <v>15</v>
      </c>
      <c r="F453" s="6">
        <v>1.18</v>
      </c>
      <c r="G453" s="6">
        <v>9.55</v>
      </c>
      <c r="H453" s="6">
        <v>1.82</v>
      </c>
      <c r="I453" s="7" t="s">
        <v>36</v>
      </c>
      <c r="J453" s="3" t="s">
        <v>51</v>
      </c>
      <c r="K453" s="3" t="s">
        <v>52</v>
      </c>
      <c r="L453" s="3" t="s">
        <v>53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9">
        <f t="shared" si="1"/>
        <v>453</v>
      </c>
      <c r="B454" s="1" t="s">
        <v>1426</v>
      </c>
      <c r="C454" s="1" t="s">
        <v>1427</v>
      </c>
      <c r="D454" s="1" t="s">
        <v>1428</v>
      </c>
      <c r="E454" s="1" t="s">
        <v>29</v>
      </c>
      <c r="F454" s="6">
        <v>1.76</v>
      </c>
      <c r="G454" s="6">
        <v>9.94</v>
      </c>
      <c r="H454" s="6">
        <v>1.29</v>
      </c>
      <c r="I454" s="7" t="s">
        <v>43</v>
      </c>
      <c r="J454" s="3" t="s">
        <v>17</v>
      </c>
      <c r="K454" s="3" t="s">
        <v>18</v>
      </c>
      <c r="L454" s="3" t="s">
        <v>19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9">
        <f t="shared" si="1"/>
        <v>454</v>
      </c>
      <c r="B455" s="1" t="s">
        <v>1429</v>
      </c>
      <c r="C455" s="1" t="s">
        <v>1430</v>
      </c>
      <c r="D455" s="1" t="s">
        <v>1431</v>
      </c>
      <c r="E455" s="1" t="s">
        <v>15</v>
      </c>
      <c r="F455" s="6">
        <v>3.65</v>
      </c>
      <c r="G455" s="6">
        <v>3.27</v>
      </c>
      <c r="H455" s="6">
        <v>4.02</v>
      </c>
      <c r="I455" s="7" t="s">
        <v>67</v>
      </c>
      <c r="J455" s="3" t="s">
        <v>104</v>
      </c>
      <c r="K455" s="3" t="s">
        <v>105</v>
      </c>
      <c r="L455" s="3" t="s">
        <v>106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9">
        <f t="shared" si="1"/>
        <v>455</v>
      </c>
      <c r="B456" s="1" t="s">
        <v>1432</v>
      </c>
      <c r="C456" s="1" t="s">
        <v>1433</v>
      </c>
      <c r="D456" s="1" t="s">
        <v>1434</v>
      </c>
      <c r="E456" s="1" t="s">
        <v>523</v>
      </c>
      <c r="F456" s="6">
        <v>4.91</v>
      </c>
      <c r="G456" s="6">
        <v>4.41</v>
      </c>
      <c r="H456" s="6">
        <v>1.81</v>
      </c>
      <c r="I456" s="7" t="s">
        <v>67</v>
      </c>
      <c r="J456" s="3" t="s">
        <v>205</v>
      </c>
      <c r="K456" s="3" t="s">
        <v>206</v>
      </c>
      <c r="L456" s="3" t="s">
        <v>207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9">
        <f t="shared" si="1"/>
        <v>456</v>
      </c>
      <c r="B457" s="1" t="s">
        <v>1435</v>
      </c>
      <c r="C457" s="1" t="s">
        <v>1436</v>
      </c>
      <c r="D457" s="1" t="s">
        <v>1437</v>
      </c>
      <c r="E457" s="1" t="s">
        <v>15</v>
      </c>
      <c r="F457" s="6">
        <v>8.27</v>
      </c>
      <c r="G457" s="6">
        <v>7.52</v>
      </c>
      <c r="H457" s="10"/>
      <c r="I457" s="7" t="s">
        <v>43</v>
      </c>
      <c r="J457" s="3" t="s">
        <v>80</v>
      </c>
      <c r="K457" s="3" t="s">
        <v>81</v>
      </c>
      <c r="L457" s="3" t="s">
        <v>82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9">
        <f t="shared" si="1"/>
        <v>457</v>
      </c>
      <c r="B458" s="1" t="s">
        <v>1203</v>
      </c>
      <c r="C458" s="1" t="s">
        <v>1438</v>
      </c>
      <c r="D458" s="1" t="s">
        <v>1439</v>
      </c>
      <c r="E458" s="1" t="s">
        <v>15</v>
      </c>
      <c r="F458" s="6">
        <v>8.48</v>
      </c>
      <c r="G458" s="6">
        <v>4.32</v>
      </c>
      <c r="H458" s="6">
        <v>2.7</v>
      </c>
      <c r="I458" s="7" t="s">
        <v>67</v>
      </c>
      <c r="J458" s="3" t="s">
        <v>95</v>
      </c>
      <c r="K458" s="3" t="s">
        <v>96</v>
      </c>
      <c r="L458" s="3" t="s">
        <v>97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9">
        <f t="shared" si="1"/>
        <v>458</v>
      </c>
      <c r="B459" s="1" t="s">
        <v>1440</v>
      </c>
      <c r="C459" s="1" t="s">
        <v>1441</v>
      </c>
      <c r="D459" s="1" t="s">
        <v>1442</v>
      </c>
      <c r="E459" s="1" t="s">
        <v>60</v>
      </c>
      <c r="F459" s="6">
        <v>2.3</v>
      </c>
      <c r="G459" s="6">
        <v>6.68</v>
      </c>
      <c r="H459" s="10"/>
      <c r="I459" s="7" t="s">
        <v>43</v>
      </c>
      <c r="J459" s="3" t="s">
        <v>294</v>
      </c>
      <c r="K459" s="3" t="s">
        <v>295</v>
      </c>
      <c r="L459" s="3" t="s">
        <v>296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9">
        <f t="shared" si="1"/>
        <v>459</v>
      </c>
      <c r="B460" s="1" t="s">
        <v>1443</v>
      </c>
      <c r="C460" s="1" t="s">
        <v>1444</v>
      </c>
      <c r="D460" s="1" t="s">
        <v>1445</v>
      </c>
      <c r="E460" s="1" t="s">
        <v>29</v>
      </c>
      <c r="F460" s="6">
        <v>5.46</v>
      </c>
      <c r="G460" s="6">
        <v>5.58</v>
      </c>
      <c r="H460" s="6">
        <v>3.62</v>
      </c>
      <c r="I460" s="7" t="s">
        <v>36</v>
      </c>
      <c r="J460" s="3" t="s">
        <v>110</v>
      </c>
      <c r="K460" s="3" t="s">
        <v>111</v>
      </c>
      <c r="L460" s="3" t="s">
        <v>112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9">
        <f t="shared" si="1"/>
        <v>460</v>
      </c>
      <c r="B461" s="1" t="s">
        <v>1446</v>
      </c>
      <c r="C461" s="1" t="s">
        <v>1447</v>
      </c>
      <c r="D461" s="1" t="s">
        <v>1448</v>
      </c>
      <c r="E461" s="1" t="s">
        <v>15</v>
      </c>
      <c r="F461" s="6">
        <v>4.3</v>
      </c>
      <c r="G461" s="6">
        <v>7.01</v>
      </c>
      <c r="H461" s="6">
        <v>3.62</v>
      </c>
      <c r="I461" s="7" t="s">
        <v>43</v>
      </c>
      <c r="J461" s="3" t="s">
        <v>61</v>
      </c>
      <c r="K461" s="3" t="s">
        <v>62</v>
      </c>
      <c r="L461" s="3" t="s">
        <v>63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9">
        <f t="shared" si="1"/>
        <v>461</v>
      </c>
      <c r="B462" s="1" t="s">
        <v>1449</v>
      </c>
      <c r="C462" s="1" t="s">
        <v>1450</v>
      </c>
      <c r="D462" s="1" t="s">
        <v>1451</v>
      </c>
      <c r="E462" s="1" t="s">
        <v>15</v>
      </c>
      <c r="F462" s="6">
        <v>3.29</v>
      </c>
      <c r="G462" s="6">
        <v>6.89</v>
      </c>
      <c r="H462" s="6">
        <v>6.29</v>
      </c>
      <c r="I462" s="7" t="s">
        <v>67</v>
      </c>
      <c r="J462" s="3" t="s">
        <v>74</v>
      </c>
      <c r="K462" s="3" t="s">
        <v>75</v>
      </c>
      <c r="L462" s="3" t="s">
        <v>76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9">
        <f t="shared" si="1"/>
        <v>462</v>
      </c>
      <c r="B463" s="1" t="s">
        <v>1452</v>
      </c>
      <c r="C463" s="1" t="s">
        <v>1453</v>
      </c>
      <c r="D463" s="1" t="s">
        <v>1454</v>
      </c>
      <c r="E463" s="1" t="s">
        <v>29</v>
      </c>
      <c r="F463" s="6">
        <v>6.38</v>
      </c>
      <c r="G463" s="6">
        <v>2.96</v>
      </c>
      <c r="H463" s="10"/>
      <c r="I463" s="7" t="s">
        <v>43</v>
      </c>
      <c r="J463" s="3" t="s">
        <v>164</v>
      </c>
      <c r="K463" s="3" t="s">
        <v>165</v>
      </c>
      <c r="L463" s="3" t="s">
        <v>166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9">
        <f t="shared" si="1"/>
        <v>463</v>
      </c>
      <c r="B464" s="1" t="s">
        <v>1455</v>
      </c>
      <c r="C464" s="1" t="s">
        <v>1456</v>
      </c>
      <c r="D464" s="1" t="s">
        <v>1457</v>
      </c>
      <c r="E464" s="1" t="s">
        <v>29</v>
      </c>
      <c r="F464" s="6">
        <v>3.11</v>
      </c>
      <c r="G464" s="6">
        <v>7.86</v>
      </c>
      <c r="H464" s="10"/>
      <c r="I464" s="7" t="s">
        <v>36</v>
      </c>
      <c r="J464" s="3" t="s">
        <v>191</v>
      </c>
      <c r="K464" s="3" t="s">
        <v>192</v>
      </c>
      <c r="L464" s="3" t="s">
        <v>193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9">
        <f t="shared" si="1"/>
        <v>464</v>
      </c>
      <c r="B465" s="1" t="s">
        <v>1458</v>
      </c>
      <c r="C465" s="1" t="s">
        <v>1459</v>
      </c>
      <c r="D465" s="1" t="s">
        <v>1460</v>
      </c>
      <c r="E465" s="1" t="s">
        <v>15</v>
      </c>
      <c r="F465" s="6">
        <v>3.3</v>
      </c>
      <c r="G465" s="6">
        <v>8.04</v>
      </c>
      <c r="H465" s="6">
        <v>5.46</v>
      </c>
      <c r="I465" s="7" t="s">
        <v>16</v>
      </c>
      <c r="J465" s="3" t="s">
        <v>104</v>
      </c>
      <c r="K465" s="3" t="s">
        <v>105</v>
      </c>
      <c r="L465" s="3" t="s">
        <v>106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9">
        <f t="shared" si="1"/>
        <v>465</v>
      </c>
      <c r="B466" s="1" t="s">
        <v>1461</v>
      </c>
      <c r="C466" s="1" t="s">
        <v>1462</v>
      </c>
      <c r="D466" s="1" t="s">
        <v>1463</v>
      </c>
      <c r="E466" s="1" t="s">
        <v>523</v>
      </c>
      <c r="F466" s="6">
        <v>1.5</v>
      </c>
      <c r="G466" s="6">
        <v>4.4</v>
      </c>
      <c r="H466" s="6">
        <v>6.29</v>
      </c>
      <c r="I466" s="7" t="s">
        <v>36</v>
      </c>
      <c r="J466" s="3" t="s">
        <v>23</v>
      </c>
      <c r="K466" s="3" t="s">
        <v>24</v>
      </c>
      <c r="L466" s="3" t="s">
        <v>25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9">
        <f t="shared" si="1"/>
        <v>466</v>
      </c>
      <c r="B467" s="1" t="s">
        <v>838</v>
      </c>
      <c r="C467" s="1" t="s">
        <v>1464</v>
      </c>
      <c r="D467" s="1" t="s">
        <v>1465</v>
      </c>
      <c r="E467" s="1" t="s">
        <v>15</v>
      </c>
      <c r="F467" s="6">
        <v>5.56</v>
      </c>
      <c r="G467" s="6">
        <v>3.02</v>
      </c>
      <c r="H467" s="6">
        <v>9.58</v>
      </c>
      <c r="I467" s="7" t="s">
        <v>50</v>
      </c>
      <c r="J467" s="3" t="s">
        <v>134</v>
      </c>
      <c r="K467" s="3" t="s">
        <v>135</v>
      </c>
      <c r="L467" s="3" t="s">
        <v>136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9">
        <f t="shared" si="1"/>
        <v>467</v>
      </c>
      <c r="B468" s="1" t="s">
        <v>1466</v>
      </c>
      <c r="C468" s="1" t="s">
        <v>1467</v>
      </c>
      <c r="D468" s="1" t="s">
        <v>1468</v>
      </c>
      <c r="E468" s="1" t="s">
        <v>15</v>
      </c>
      <c r="F468" s="6">
        <v>9.25</v>
      </c>
      <c r="G468" s="6">
        <v>2.19</v>
      </c>
      <c r="H468" s="6">
        <v>3.24</v>
      </c>
      <c r="I468" s="7" t="s">
        <v>43</v>
      </c>
      <c r="J468" s="3" t="s">
        <v>30</v>
      </c>
      <c r="K468" s="3" t="s">
        <v>31</v>
      </c>
      <c r="L468" s="3" t="s">
        <v>32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9">
        <f t="shared" si="1"/>
        <v>468</v>
      </c>
      <c r="B469" s="1" t="s">
        <v>1265</v>
      </c>
      <c r="C469" s="1" t="s">
        <v>1469</v>
      </c>
      <c r="D469" s="1" t="s">
        <v>1470</v>
      </c>
      <c r="E469" s="1" t="s">
        <v>29</v>
      </c>
      <c r="F469" s="6">
        <v>5.97</v>
      </c>
      <c r="G469" s="6">
        <v>6.87</v>
      </c>
      <c r="H469" s="10"/>
      <c r="I469" s="7" t="s">
        <v>50</v>
      </c>
      <c r="J469" s="3" t="s">
        <v>61</v>
      </c>
      <c r="K469" s="3" t="s">
        <v>62</v>
      </c>
      <c r="L469" s="3" t="s">
        <v>63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9">
        <f t="shared" si="1"/>
        <v>469</v>
      </c>
      <c r="B470" s="1" t="s">
        <v>1471</v>
      </c>
      <c r="C470" s="1" t="s">
        <v>1472</v>
      </c>
      <c r="D470" s="1" t="s">
        <v>1473</v>
      </c>
      <c r="E470" s="1" t="s">
        <v>15</v>
      </c>
      <c r="F470" s="6">
        <v>5.55</v>
      </c>
      <c r="G470" s="6">
        <v>8.13</v>
      </c>
      <c r="H470" s="6">
        <v>8.37</v>
      </c>
      <c r="I470" s="7" t="s">
        <v>43</v>
      </c>
      <c r="J470" s="3" t="s">
        <v>51</v>
      </c>
      <c r="K470" s="3" t="s">
        <v>52</v>
      </c>
      <c r="L470" s="3" t="s">
        <v>53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9">
        <f t="shared" si="1"/>
        <v>470</v>
      </c>
      <c r="B471" s="1" t="s">
        <v>1474</v>
      </c>
      <c r="C471" s="1" t="s">
        <v>1475</v>
      </c>
      <c r="D471" s="1" t="s">
        <v>1476</v>
      </c>
      <c r="E471" s="1" t="s">
        <v>15</v>
      </c>
      <c r="F471" s="6">
        <v>6.16</v>
      </c>
      <c r="G471" s="6">
        <v>2.83</v>
      </c>
      <c r="H471" s="10"/>
      <c r="I471" s="7" t="s">
        <v>50</v>
      </c>
      <c r="J471" s="3" t="s">
        <v>205</v>
      </c>
      <c r="K471" s="3" t="s">
        <v>206</v>
      </c>
      <c r="L471" s="3" t="s">
        <v>207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9">
        <f t="shared" si="1"/>
        <v>471</v>
      </c>
      <c r="B472" s="1" t="s">
        <v>1477</v>
      </c>
      <c r="C472" s="1" t="s">
        <v>1478</v>
      </c>
      <c r="D472" s="1" t="s">
        <v>1479</v>
      </c>
      <c r="E472" s="1" t="s">
        <v>29</v>
      </c>
      <c r="F472" s="6">
        <v>6.26</v>
      </c>
      <c r="G472" s="6">
        <v>9.05</v>
      </c>
      <c r="H472" s="6">
        <v>7.45</v>
      </c>
      <c r="I472" s="7" t="s">
        <v>36</v>
      </c>
      <c r="J472" s="3" t="s">
        <v>173</v>
      </c>
      <c r="K472" s="3" t="s">
        <v>174</v>
      </c>
      <c r="L472" s="3" t="s">
        <v>175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9">
        <f t="shared" si="1"/>
        <v>472</v>
      </c>
      <c r="B473" s="1" t="s">
        <v>1480</v>
      </c>
      <c r="C473" s="1" t="s">
        <v>1481</v>
      </c>
      <c r="D473" s="1" t="s">
        <v>1482</v>
      </c>
      <c r="E473" s="1" t="s">
        <v>15</v>
      </c>
      <c r="F473" s="6">
        <v>5.56</v>
      </c>
      <c r="G473" s="6">
        <v>5.21</v>
      </c>
      <c r="H473" s="6">
        <v>4.73</v>
      </c>
      <c r="I473" s="7" t="s">
        <v>50</v>
      </c>
      <c r="J473" s="3" t="s">
        <v>61</v>
      </c>
      <c r="K473" s="3" t="s">
        <v>62</v>
      </c>
      <c r="L473" s="3" t="s">
        <v>63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9">
        <f t="shared" si="1"/>
        <v>473</v>
      </c>
      <c r="B474" s="1" t="s">
        <v>1483</v>
      </c>
      <c r="C474" s="1" t="s">
        <v>1484</v>
      </c>
      <c r="D474" s="1" t="s">
        <v>1485</v>
      </c>
      <c r="E474" s="1" t="s">
        <v>15</v>
      </c>
      <c r="F474" s="6">
        <v>3.01</v>
      </c>
      <c r="G474" s="6">
        <v>6.55</v>
      </c>
      <c r="H474" s="6">
        <v>2.72</v>
      </c>
      <c r="I474" s="7" t="s">
        <v>36</v>
      </c>
      <c r="J474" s="3" t="s">
        <v>294</v>
      </c>
      <c r="K474" s="3" t="s">
        <v>295</v>
      </c>
      <c r="L474" s="3" t="s">
        <v>296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9">
        <f t="shared" si="1"/>
        <v>474</v>
      </c>
      <c r="B475" s="1" t="s">
        <v>1486</v>
      </c>
      <c r="C475" s="1" t="s">
        <v>1487</v>
      </c>
      <c r="D475" s="1" t="s">
        <v>1488</v>
      </c>
      <c r="E475" s="1" t="s">
        <v>15</v>
      </c>
      <c r="F475" s="6">
        <v>8.23</v>
      </c>
      <c r="G475" s="6">
        <v>2.94</v>
      </c>
      <c r="H475" s="6">
        <v>8.12</v>
      </c>
      <c r="I475" s="7" t="s">
        <v>16</v>
      </c>
      <c r="J475" s="3" t="s">
        <v>134</v>
      </c>
      <c r="K475" s="3" t="s">
        <v>135</v>
      </c>
      <c r="L475" s="3" t="s">
        <v>136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9">
        <f t="shared" si="1"/>
        <v>475</v>
      </c>
      <c r="B476" s="1" t="s">
        <v>1489</v>
      </c>
      <c r="C476" s="1" t="s">
        <v>1490</v>
      </c>
      <c r="D476" s="1" t="s">
        <v>1491</v>
      </c>
      <c r="E476" s="1" t="s">
        <v>29</v>
      </c>
      <c r="F476" s="6">
        <v>7.89</v>
      </c>
      <c r="G476" s="6">
        <v>2.1</v>
      </c>
      <c r="H476" s="6">
        <v>1.07</v>
      </c>
      <c r="I476" s="7" t="s">
        <v>36</v>
      </c>
      <c r="J476" s="3" t="s">
        <v>191</v>
      </c>
      <c r="K476" s="3" t="s">
        <v>192</v>
      </c>
      <c r="L476" s="3" t="s">
        <v>193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9">
        <f t="shared" si="1"/>
        <v>476</v>
      </c>
      <c r="B477" s="1" t="s">
        <v>1492</v>
      </c>
      <c r="C477" s="1" t="s">
        <v>1493</v>
      </c>
      <c r="D477" s="1" t="s">
        <v>1494</v>
      </c>
      <c r="E477" s="1" t="s">
        <v>15</v>
      </c>
      <c r="F477" s="6">
        <v>5.09</v>
      </c>
      <c r="G477" s="6">
        <v>3.82</v>
      </c>
      <c r="H477" s="10"/>
      <c r="I477" s="7" t="s">
        <v>36</v>
      </c>
      <c r="J477" s="3" t="s">
        <v>164</v>
      </c>
      <c r="K477" s="3" t="s">
        <v>165</v>
      </c>
      <c r="L477" s="3" t="s">
        <v>166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9">
        <f t="shared" si="1"/>
        <v>477</v>
      </c>
      <c r="B478" s="1" t="s">
        <v>1495</v>
      </c>
      <c r="C478" s="1" t="s">
        <v>1496</v>
      </c>
      <c r="D478" s="1" t="s">
        <v>1497</v>
      </c>
      <c r="E478" s="1" t="s">
        <v>15</v>
      </c>
      <c r="F478" s="6">
        <v>3.85</v>
      </c>
      <c r="G478" s="6">
        <v>3.21</v>
      </c>
      <c r="H478" s="6">
        <v>6.38</v>
      </c>
      <c r="I478" s="7" t="s">
        <v>50</v>
      </c>
      <c r="J478" s="3" t="s">
        <v>44</v>
      </c>
      <c r="K478" s="3" t="s">
        <v>45</v>
      </c>
      <c r="L478" s="3" t="s">
        <v>46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9">
        <f t="shared" si="1"/>
        <v>478</v>
      </c>
      <c r="B479" s="1" t="s">
        <v>1498</v>
      </c>
      <c r="C479" s="1" t="s">
        <v>1499</v>
      </c>
      <c r="D479" s="1" t="s">
        <v>1500</v>
      </c>
      <c r="E479" s="1" t="s">
        <v>15</v>
      </c>
      <c r="F479" s="6">
        <v>4.43</v>
      </c>
      <c r="G479" s="6">
        <v>6.78</v>
      </c>
      <c r="H479" s="6">
        <v>6.5</v>
      </c>
      <c r="I479" s="7" t="s">
        <v>36</v>
      </c>
      <c r="J479" s="3" t="s">
        <v>74</v>
      </c>
      <c r="K479" s="3" t="s">
        <v>75</v>
      </c>
      <c r="L479" s="3" t="s">
        <v>76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9">
        <f t="shared" si="1"/>
        <v>479</v>
      </c>
      <c r="B480" s="1" t="s">
        <v>1501</v>
      </c>
      <c r="C480" s="1" t="s">
        <v>1502</v>
      </c>
      <c r="D480" s="1" t="s">
        <v>1503</v>
      </c>
      <c r="E480" s="1" t="s">
        <v>29</v>
      </c>
      <c r="F480" s="6">
        <v>6.37</v>
      </c>
      <c r="G480" s="6">
        <v>6.01</v>
      </c>
      <c r="H480" s="10"/>
      <c r="I480" s="7" t="s">
        <v>16</v>
      </c>
      <c r="J480" s="3" t="s">
        <v>191</v>
      </c>
      <c r="K480" s="3" t="s">
        <v>192</v>
      </c>
      <c r="L480" s="3" t="s">
        <v>193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9">
        <f t="shared" si="1"/>
        <v>480</v>
      </c>
      <c r="B481" s="1" t="s">
        <v>1504</v>
      </c>
      <c r="C481" s="1" t="s">
        <v>1505</v>
      </c>
      <c r="D481" s="1" t="s">
        <v>1506</v>
      </c>
      <c r="E481" s="1" t="s">
        <v>15</v>
      </c>
      <c r="F481" s="6">
        <v>9.41</v>
      </c>
      <c r="G481" s="6">
        <v>4.01</v>
      </c>
      <c r="H481" s="6">
        <v>3.81</v>
      </c>
      <c r="I481" s="7" t="s">
        <v>43</v>
      </c>
      <c r="J481" s="3" t="s">
        <v>37</v>
      </c>
      <c r="K481" s="3" t="s">
        <v>38</v>
      </c>
      <c r="L481" s="3" t="s">
        <v>39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9">
        <f t="shared" si="1"/>
        <v>481</v>
      </c>
      <c r="B482" s="1" t="s">
        <v>1507</v>
      </c>
      <c r="C482" s="1" t="s">
        <v>1508</v>
      </c>
      <c r="D482" s="1" t="s">
        <v>1509</v>
      </c>
      <c r="E482" s="1" t="s">
        <v>15</v>
      </c>
      <c r="F482" s="6">
        <v>4.93</v>
      </c>
      <c r="G482" s="6">
        <v>5.94</v>
      </c>
      <c r="H482" s="6">
        <v>7.6</v>
      </c>
      <c r="I482" s="7" t="s">
        <v>16</v>
      </c>
      <c r="J482" s="3" t="s">
        <v>110</v>
      </c>
      <c r="K482" s="3" t="s">
        <v>111</v>
      </c>
      <c r="L482" s="3" t="s">
        <v>112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9">
        <f t="shared" si="1"/>
        <v>482</v>
      </c>
      <c r="B483" s="1" t="s">
        <v>1510</v>
      </c>
      <c r="C483" s="1" t="s">
        <v>1511</v>
      </c>
      <c r="D483" s="1" t="s">
        <v>1512</v>
      </c>
      <c r="E483" s="1" t="s">
        <v>15</v>
      </c>
      <c r="F483" s="6">
        <v>8.29</v>
      </c>
      <c r="G483" s="6">
        <v>3.56</v>
      </c>
      <c r="H483" s="6">
        <v>1.36</v>
      </c>
      <c r="I483" s="7" t="s">
        <v>36</v>
      </c>
      <c r="J483" s="3" t="s">
        <v>61</v>
      </c>
      <c r="K483" s="3" t="s">
        <v>62</v>
      </c>
      <c r="L483" s="3" t="s">
        <v>63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9">
        <f t="shared" si="1"/>
        <v>483</v>
      </c>
      <c r="B484" s="1" t="s">
        <v>1513</v>
      </c>
      <c r="C484" s="1" t="s">
        <v>1514</v>
      </c>
      <c r="D484" s="1" t="s">
        <v>1515</v>
      </c>
      <c r="E484" s="1" t="s">
        <v>15</v>
      </c>
      <c r="F484" s="6">
        <v>5.01</v>
      </c>
      <c r="G484" s="6">
        <v>2.56</v>
      </c>
      <c r="H484" s="6">
        <v>9.51</v>
      </c>
      <c r="I484" s="7" t="s">
        <v>43</v>
      </c>
      <c r="J484" s="3" t="s">
        <v>74</v>
      </c>
      <c r="K484" s="3" t="s">
        <v>75</v>
      </c>
      <c r="L484" s="3" t="s">
        <v>76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9">
        <f t="shared" si="1"/>
        <v>484</v>
      </c>
      <c r="B485" s="1" t="s">
        <v>617</v>
      </c>
      <c r="C485" s="1" t="s">
        <v>1516</v>
      </c>
      <c r="D485" s="1" t="s">
        <v>1517</v>
      </c>
      <c r="E485" s="1" t="s">
        <v>15</v>
      </c>
      <c r="F485" s="6">
        <v>7.34</v>
      </c>
      <c r="G485" s="6">
        <v>3.94</v>
      </c>
      <c r="H485" s="6">
        <v>1.02</v>
      </c>
      <c r="I485" s="7" t="s">
        <v>43</v>
      </c>
      <c r="J485" s="3" t="s">
        <v>74</v>
      </c>
      <c r="K485" s="3" t="s">
        <v>75</v>
      </c>
      <c r="L485" s="3" t="s">
        <v>76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9">
        <f t="shared" si="1"/>
        <v>485</v>
      </c>
      <c r="B486" s="1" t="s">
        <v>1518</v>
      </c>
      <c r="C486" s="1" t="s">
        <v>1519</v>
      </c>
      <c r="D486" s="1" t="s">
        <v>1520</v>
      </c>
      <c r="E486" s="1" t="s">
        <v>15</v>
      </c>
      <c r="F486" s="6">
        <v>5.45</v>
      </c>
      <c r="G486" s="6">
        <v>7.33</v>
      </c>
      <c r="H486" s="6">
        <v>5.58</v>
      </c>
      <c r="I486" s="7" t="s">
        <v>16</v>
      </c>
      <c r="J486" s="3" t="s">
        <v>37</v>
      </c>
      <c r="K486" s="3" t="s">
        <v>38</v>
      </c>
      <c r="L486" s="3" t="s">
        <v>39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9">
        <f t="shared" si="1"/>
        <v>486</v>
      </c>
      <c r="B487" s="1" t="s">
        <v>1521</v>
      </c>
      <c r="C487" s="1" t="s">
        <v>1522</v>
      </c>
      <c r="D487" s="1" t="s">
        <v>1523</v>
      </c>
      <c r="E487" s="1" t="s">
        <v>15</v>
      </c>
      <c r="F487" s="6">
        <v>1.98</v>
      </c>
      <c r="G487" s="6">
        <v>6.27</v>
      </c>
      <c r="H487" s="6">
        <v>1.36</v>
      </c>
      <c r="I487" s="7" t="s">
        <v>36</v>
      </c>
      <c r="J487" s="3" t="s">
        <v>37</v>
      </c>
      <c r="K487" s="3" t="s">
        <v>38</v>
      </c>
      <c r="L487" s="3" t="s">
        <v>39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9">
        <f t="shared" si="1"/>
        <v>487</v>
      </c>
      <c r="B488" s="1" t="s">
        <v>1524</v>
      </c>
      <c r="C488" s="1" t="s">
        <v>1525</v>
      </c>
      <c r="D488" s="1" t="s">
        <v>1526</v>
      </c>
      <c r="E488" s="1" t="s">
        <v>15</v>
      </c>
      <c r="F488" s="6">
        <v>3.96</v>
      </c>
      <c r="G488" s="6">
        <v>8.53</v>
      </c>
      <c r="H488" s="6">
        <v>7.5</v>
      </c>
      <c r="I488" s="7" t="s">
        <v>43</v>
      </c>
      <c r="J488" s="3" t="s">
        <v>164</v>
      </c>
      <c r="K488" s="3" t="s">
        <v>165</v>
      </c>
      <c r="L488" s="3" t="s">
        <v>166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9">
        <f t="shared" si="1"/>
        <v>488</v>
      </c>
      <c r="B489" s="1" t="s">
        <v>1527</v>
      </c>
      <c r="C489" s="1" t="s">
        <v>1528</v>
      </c>
      <c r="D489" s="1" t="s">
        <v>1529</v>
      </c>
      <c r="E489" s="1" t="s">
        <v>29</v>
      </c>
      <c r="F489" s="6">
        <v>7.24</v>
      </c>
      <c r="G489" s="6">
        <v>9.99</v>
      </c>
      <c r="H489" s="6">
        <v>3.09</v>
      </c>
      <c r="I489" s="7" t="s">
        <v>67</v>
      </c>
      <c r="J489" s="3" t="s">
        <v>205</v>
      </c>
      <c r="K489" s="3" t="s">
        <v>206</v>
      </c>
      <c r="L489" s="3" t="s">
        <v>207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9">
        <f t="shared" si="1"/>
        <v>489</v>
      </c>
      <c r="B490" s="1" t="s">
        <v>1530</v>
      </c>
      <c r="C490" s="1" t="s">
        <v>1531</v>
      </c>
      <c r="D490" s="1" t="s">
        <v>1532</v>
      </c>
      <c r="E490" s="1" t="s">
        <v>29</v>
      </c>
      <c r="F490" s="6">
        <v>7.92</v>
      </c>
      <c r="G490" s="6">
        <v>4.84</v>
      </c>
      <c r="H490" s="6">
        <v>6.13</v>
      </c>
      <c r="I490" s="7" t="s">
        <v>36</v>
      </c>
      <c r="J490" s="3" t="s">
        <v>61</v>
      </c>
      <c r="K490" s="3" t="s">
        <v>62</v>
      </c>
      <c r="L490" s="3" t="s">
        <v>63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9">
        <f t="shared" si="1"/>
        <v>490</v>
      </c>
      <c r="B491" s="1" t="s">
        <v>1533</v>
      </c>
      <c r="C491" s="1" t="s">
        <v>1534</v>
      </c>
      <c r="D491" s="1" t="s">
        <v>1535</v>
      </c>
      <c r="E491" s="1" t="s">
        <v>15</v>
      </c>
      <c r="F491" s="6">
        <v>5.92</v>
      </c>
      <c r="G491" s="6">
        <v>8.24</v>
      </c>
      <c r="H491" s="6">
        <v>6.84</v>
      </c>
      <c r="I491" s="7" t="s">
        <v>50</v>
      </c>
      <c r="J491" s="3" t="s">
        <v>17</v>
      </c>
      <c r="K491" s="3" t="s">
        <v>18</v>
      </c>
      <c r="L491" s="3" t="s">
        <v>19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9">
        <f t="shared" si="1"/>
        <v>491</v>
      </c>
      <c r="B492" s="1" t="s">
        <v>1536</v>
      </c>
      <c r="C492" s="1" t="s">
        <v>1537</v>
      </c>
      <c r="D492" s="1" t="s">
        <v>1538</v>
      </c>
      <c r="E492" s="1" t="s">
        <v>29</v>
      </c>
      <c r="F492" s="6">
        <v>7.64</v>
      </c>
      <c r="G492" s="6">
        <v>7.45</v>
      </c>
      <c r="H492" s="10"/>
      <c r="I492" s="7" t="s">
        <v>50</v>
      </c>
      <c r="J492" s="3" t="s">
        <v>191</v>
      </c>
      <c r="K492" s="3" t="s">
        <v>192</v>
      </c>
      <c r="L492" s="3" t="s">
        <v>193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9">
        <f t="shared" si="1"/>
        <v>492</v>
      </c>
      <c r="B493" s="1" t="s">
        <v>724</v>
      </c>
      <c r="C493" s="1" t="s">
        <v>1539</v>
      </c>
      <c r="D493" s="1" t="s">
        <v>1540</v>
      </c>
      <c r="E493" s="1" t="s">
        <v>29</v>
      </c>
      <c r="F493" s="6">
        <v>8.41</v>
      </c>
      <c r="G493" s="6">
        <v>8.08</v>
      </c>
      <c r="H493" s="10"/>
      <c r="I493" s="7" t="s">
        <v>50</v>
      </c>
      <c r="J493" s="3" t="s">
        <v>134</v>
      </c>
      <c r="K493" s="3" t="s">
        <v>135</v>
      </c>
      <c r="L493" s="3" t="s">
        <v>136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9">
        <f t="shared" si="1"/>
        <v>493</v>
      </c>
      <c r="B494" s="1" t="s">
        <v>1541</v>
      </c>
      <c r="C494" s="1" t="s">
        <v>1542</v>
      </c>
      <c r="D494" s="1" t="s">
        <v>1543</v>
      </c>
      <c r="E494" s="1" t="s">
        <v>15</v>
      </c>
      <c r="F494" s="6">
        <v>7.43</v>
      </c>
      <c r="G494" s="6">
        <v>1.14</v>
      </c>
      <c r="H494" s="10"/>
      <c r="I494" s="7" t="s">
        <v>67</v>
      </c>
      <c r="J494" s="3" t="s">
        <v>104</v>
      </c>
      <c r="K494" s="3" t="s">
        <v>105</v>
      </c>
      <c r="L494" s="3" t="s">
        <v>106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9">
        <f t="shared" si="1"/>
        <v>494</v>
      </c>
      <c r="B495" s="1" t="s">
        <v>1544</v>
      </c>
      <c r="C495" s="1" t="s">
        <v>1545</v>
      </c>
      <c r="D495" s="1" t="s">
        <v>1546</v>
      </c>
      <c r="E495" s="1" t="s">
        <v>15</v>
      </c>
      <c r="F495" s="6">
        <v>9.54</v>
      </c>
      <c r="G495" s="6">
        <v>4.19</v>
      </c>
      <c r="H495" s="6">
        <v>9.74</v>
      </c>
      <c r="I495" s="7" t="s">
        <v>50</v>
      </c>
      <c r="J495" s="3" t="s">
        <v>61</v>
      </c>
      <c r="K495" s="3" t="s">
        <v>62</v>
      </c>
      <c r="L495" s="3" t="s">
        <v>63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9">
        <f t="shared" si="1"/>
        <v>495</v>
      </c>
      <c r="B496" s="1" t="s">
        <v>1547</v>
      </c>
      <c r="C496" s="1" t="s">
        <v>1548</v>
      </c>
      <c r="D496" s="1" t="s">
        <v>1549</v>
      </c>
      <c r="E496" s="1" t="s">
        <v>15</v>
      </c>
      <c r="F496" s="6">
        <v>2.9</v>
      </c>
      <c r="G496" s="6">
        <v>8.15</v>
      </c>
      <c r="H496" s="10"/>
      <c r="I496" s="7" t="s">
        <v>16</v>
      </c>
      <c r="J496" s="3" t="s">
        <v>44</v>
      </c>
      <c r="K496" s="3" t="s">
        <v>45</v>
      </c>
      <c r="L496" s="3" t="s">
        <v>46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9">
        <f t="shared" si="1"/>
        <v>496</v>
      </c>
      <c r="B497" s="1" t="s">
        <v>472</v>
      </c>
      <c r="C497" s="1" t="s">
        <v>1550</v>
      </c>
      <c r="D497" s="1" t="s">
        <v>1551</v>
      </c>
      <c r="E497" s="1" t="s">
        <v>29</v>
      </c>
      <c r="F497" s="6">
        <v>7.12</v>
      </c>
      <c r="G497" s="6">
        <v>3.39</v>
      </c>
      <c r="H497" s="6">
        <v>3.19</v>
      </c>
      <c r="I497" s="7" t="s">
        <v>36</v>
      </c>
      <c r="J497" s="3" t="s">
        <v>191</v>
      </c>
      <c r="K497" s="3" t="s">
        <v>192</v>
      </c>
      <c r="L497" s="3" t="s">
        <v>193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9">
        <f t="shared" si="1"/>
        <v>497</v>
      </c>
      <c r="B498" s="1" t="s">
        <v>1552</v>
      </c>
      <c r="C498" s="1" t="s">
        <v>1553</v>
      </c>
      <c r="D498" s="1" t="s">
        <v>1554</v>
      </c>
      <c r="E498" s="1" t="s">
        <v>29</v>
      </c>
      <c r="F498" s="6">
        <v>7.81</v>
      </c>
      <c r="G498" s="6">
        <v>4.85</v>
      </c>
      <c r="H498" s="6">
        <v>7.35</v>
      </c>
      <c r="I498" s="7" t="s">
        <v>36</v>
      </c>
      <c r="J498" s="3" t="s">
        <v>17</v>
      </c>
      <c r="K498" s="3" t="s">
        <v>18</v>
      </c>
      <c r="L498" s="3" t="s">
        <v>19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9">
        <f t="shared" si="1"/>
        <v>498</v>
      </c>
      <c r="B499" s="1" t="s">
        <v>1555</v>
      </c>
      <c r="C499" s="1" t="s">
        <v>1556</v>
      </c>
      <c r="D499" s="1" t="s">
        <v>1557</v>
      </c>
      <c r="E499" s="1" t="s">
        <v>29</v>
      </c>
      <c r="F499" s="6">
        <v>4.43</v>
      </c>
      <c r="G499" s="6">
        <v>1.84</v>
      </c>
      <c r="H499" s="10"/>
      <c r="I499" s="7" t="s">
        <v>67</v>
      </c>
      <c r="J499" s="3" t="s">
        <v>104</v>
      </c>
      <c r="K499" s="3" t="s">
        <v>105</v>
      </c>
      <c r="L499" s="3" t="s">
        <v>106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9">
        <f t="shared" si="1"/>
        <v>499</v>
      </c>
      <c r="B500" s="1" t="s">
        <v>1558</v>
      </c>
      <c r="C500" s="1" t="s">
        <v>1559</v>
      </c>
      <c r="D500" s="1" t="s">
        <v>1560</v>
      </c>
      <c r="E500" s="1" t="s">
        <v>15</v>
      </c>
      <c r="F500" s="6">
        <v>7.77</v>
      </c>
      <c r="G500" s="6">
        <v>9.68</v>
      </c>
      <c r="H500" s="6">
        <v>4.41</v>
      </c>
      <c r="I500" s="7" t="s">
        <v>50</v>
      </c>
      <c r="J500" s="3" t="s">
        <v>80</v>
      </c>
      <c r="K500" s="3" t="s">
        <v>81</v>
      </c>
      <c r="L500" s="3" t="s">
        <v>82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9">
        <f t="shared" si="1"/>
        <v>500</v>
      </c>
      <c r="B501" s="1" t="s">
        <v>1561</v>
      </c>
      <c r="C501" s="1" t="s">
        <v>1562</v>
      </c>
      <c r="D501" s="1" t="s">
        <v>1563</v>
      </c>
      <c r="E501" s="1" t="s">
        <v>29</v>
      </c>
      <c r="F501" s="6">
        <v>5.05</v>
      </c>
      <c r="G501" s="6">
        <v>4.65</v>
      </c>
      <c r="H501" s="6">
        <v>4.52</v>
      </c>
      <c r="I501" s="7" t="s">
        <v>43</v>
      </c>
      <c r="J501" s="3" t="s">
        <v>205</v>
      </c>
      <c r="K501" s="3" t="s">
        <v>206</v>
      </c>
      <c r="L501" s="3" t="s">
        <v>207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9">
        <f t="shared" si="1"/>
        <v>501</v>
      </c>
      <c r="B502" s="1" t="s">
        <v>1564</v>
      </c>
      <c r="C502" s="1" t="s">
        <v>1565</v>
      </c>
      <c r="D502" s="1" t="s">
        <v>1566</v>
      </c>
      <c r="E502" s="1" t="s">
        <v>223</v>
      </c>
      <c r="F502" s="6">
        <v>4.55</v>
      </c>
      <c r="G502" s="6">
        <v>2.82</v>
      </c>
      <c r="H502" s="6">
        <v>4.55</v>
      </c>
      <c r="I502" s="7" t="s">
        <v>36</v>
      </c>
      <c r="J502" s="3" t="s">
        <v>134</v>
      </c>
      <c r="K502" s="3" t="s">
        <v>135</v>
      </c>
      <c r="L502" s="3" t="s">
        <v>136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9">
        <f t="shared" si="1"/>
        <v>502</v>
      </c>
      <c r="B503" s="1" t="s">
        <v>1567</v>
      </c>
      <c r="C503" s="1" t="s">
        <v>1568</v>
      </c>
      <c r="D503" s="1" t="s">
        <v>1569</v>
      </c>
      <c r="E503" s="1" t="s">
        <v>29</v>
      </c>
      <c r="F503" s="6">
        <v>2.29</v>
      </c>
      <c r="G503" s="6">
        <v>9.34</v>
      </c>
      <c r="H503" s="6">
        <v>9.14</v>
      </c>
      <c r="I503" s="7" t="s">
        <v>36</v>
      </c>
      <c r="J503" s="3" t="s">
        <v>95</v>
      </c>
      <c r="K503" s="3" t="s">
        <v>96</v>
      </c>
      <c r="L503" s="3" t="s">
        <v>97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9">
        <f t="shared" si="1"/>
        <v>503</v>
      </c>
      <c r="B504" s="1" t="s">
        <v>1570</v>
      </c>
      <c r="C504" s="1" t="s">
        <v>1571</v>
      </c>
      <c r="D504" s="1" t="s">
        <v>1572</v>
      </c>
      <c r="E504" s="1" t="s">
        <v>272</v>
      </c>
      <c r="F504" s="6">
        <v>4.51</v>
      </c>
      <c r="G504" s="6">
        <v>3.28</v>
      </c>
      <c r="H504" s="6">
        <v>3.83</v>
      </c>
      <c r="I504" s="7" t="s">
        <v>16</v>
      </c>
      <c r="J504" s="3" t="s">
        <v>205</v>
      </c>
      <c r="K504" s="3" t="s">
        <v>206</v>
      </c>
      <c r="L504" s="3" t="s">
        <v>207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9">
        <f t="shared" si="1"/>
        <v>504</v>
      </c>
      <c r="B505" s="1" t="s">
        <v>1573</v>
      </c>
      <c r="C505" s="1" t="s">
        <v>1574</v>
      </c>
      <c r="D505" s="1" t="s">
        <v>1575</v>
      </c>
      <c r="E505" s="1" t="s">
        <v>15</v>
      </c>
      <c r="F505" s="6">
        <v>6.56</v>
      </c>
      <c r="G505" s="6">
        <v>9.59</v>
      </c>
      <c r="H505" s="6">
        <v>8.6</v>
      </c>
      <c r="I505" s="7" t="s">
        <v>16</v>
      </c>
      <c r="J505" s="3" t="s">
        <v>173</v>
      </c>
      <c r="K505" s="3" t="s">
        <v>174</v>
      </c>
      <c r="L505" s="3" t="s">
        <v>175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9">
        <f t="shared" si="1"/>
        <v>505</v>
      </c>
      <c r="B506" s="1" t="s">
        <v>1576</v>
      </c>
      <c r="C506" s="1" t="s">
        <v>1577</v>
      </c>
      <c r="D506" s="1" t="s">
        <v>1578</v>
      </c>
      <c r="E506" s="1" t="s">
        <v>29</v>
      </c>
      <c r="F506" s="6">
        <v>2.52</v>
      </c>
      <c r="G506" s="6">
        <v>2.63</v>
      </c>
      <c r="H506" s="6">
        <v>6.78</v>
      </c>
      <c r="I506" s="7" t="s">
        <v>36</v>
      </c>
      <c r="J506" s="3" t="s">
        <v>37</v>
      </c>
      <c r="K506" s="3" t="s">
        <v>38</v>
      </c>
      <c r="L506" s="3" t="s">
        <v>39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9">
        <f t="shared" si="1"/>
        <v>506</v>
      </c>
      <c r="B507" s="1" t="s">
        <v>1579</v>
      </c>
      <c r="C507" s="1" t="s">
        <v>1580</v>
      </c>
      <c r="D507" s="1" t="s">
        <v>1581</v>
      </c>
      <c r="E507" s="1" t="s">
        <v>15</v>
      </c>
      <c r="F507" s="6">
        <v>6.4</v>
      </c>
      <c r="G507" s="6">
        <v>2.61</v>
      </c>
      <c r="H507" s="6">
        <v>7.89</v>
      </c>
      <c r="I507" s="7" t="s">
        <v>50</v>
      </c>
      <c r="J507" s="3" t="s">
        <v>51</v>
      </c>
      <c r="K507" s="3" t="s">
        <v>52</v>
      </c>
      <c r="L507" s="3" t="s">
        <v>53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9">
        <f t="shared" si="1"/>
        <v>507</v>
      </c>
      <c r="B508" s="1" t="s">
        <v>1582</v>
      </c>
      <c r="C508" s="1" t="s">
        <v>1583</v>
      </c>
      <c r="D508" s="1" t="s">
        <v>1584</v>
      </c>
      <c r="E508" s="1" t="s">
        <v>15</v>
      </c>
      <c r="F508" s="6">
        <v>6.57</v>
      </c>
      <c r="G508" s="6">
        <v>1.35</v>
      </c>
      <c r="H508" s="10"/>
      <c r="I508" s="7" t="s">
        <v>67</v>
      </c>
      <c r="J508" s="3" t="s">
        <v>128</v>
      </c>
      <c r="K508" s="3" t="s">
        <v>129</v>
      </c>
      <c r="L508" s="3" t="s">
        <v>130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9">
        <f t="shared" si="1"/>
        <v>508</v>
      </c>
      <c r="B509" s="1" t="s">
        <v>1585</v>
      </c>
      <c r="C509" s="1" t="s">
        <v>1586</v>
      </c>
      <c r="D509" s="1" t="s">
        <v>1587</v>
      </c>
      <c r="E509" s="1" t="s">
        <v>29</v>
      </c>
      <c r="F509" s="6">
        <v>5.31</v>
      </c>
      <c r="G509" s="6">
        <v>6.68</v>
      </c>
      <c r="H509" s="6">
        <v>8.47</v>
      </c>
      <c r="I509" s="7" t="s">
        <v>50</v>
      </c>
      <c r="J509" s="3" t="s">
        <v>23</v>
      </c>
      <c r="K509" s="3" t="s">
        <v>24</v>
      </c>
      <c r="L509" s="3" t="s">
        <v>25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9">
        <f t="shared" si="1"/>
        <v>509</v>
      </c>
      <c r="B510" s="1" t="s">
        <v>1588</v>
      </c>
      <c r="C510" s="1" t="s">
        <v>1589</v>
      </c>
      <c r="D510" s="1" t="s">
        <v>1590</v>
      </c>
      <c r="E510" s="1" t="s">
        <v>29</v>
      </c>
      <c r="F510" s="6">
        <v>4.87</v>
      </c>
      <c r="G510" s="6">
        <v>1.31</v>
      </c>
      <c r="H510" s="6">
        <v>3.65</v>
      </c>
      <c r="I510" s="7" t="s">
        <v>16</v>
      </c>
      <c r="J510" s="3" t="s">
        <v>134</v>
      </c>
      <c r="K510" s="3" t="s">
        <v>135</v>
      </c>
      <c r="L510" s="3" t="s">
        <v>136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9">
        <f t="shared" si="1"/>
        <v>510</v>
      </c>
      <c r="B511" s="1" t="s">
        <v>1591</v>
      </c>
      <c r="C511" s="1" t="s">
        <v>1592</v>
      </c>
      <c r="D511" s="1" t="s">
        <v>1593</v>
      </c>
      <c r="E511" s="1" t="s">
        <v>15</v>
      </c>
      <c r="F511" s="6">
        <v>9.98</v>
      </c>
      <c r="G511" s="6">
        <v>8.38</v>
      </c>
      <c r="H511" s="10"/>
      <c r="I511" s="7" t="s">
        <v>36</v>
      </c>
      <c r="J511" s="3" t="s">
        <v>44</v>
      </c>
      <c r="K511" s="3" t="s">
        <v>45</v>
      </c>
      <c r="L511" s="3" t="s">
        <v>46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9">
        <f t="shared" si="1"/>
        <v>511</v>
      </c>
      <c r="B512" s="1" t="s">
        <v>1594</v>
      </c>
      <c r="C512" s="1" t="s">
        <v>1595</v>
      </c>
      <c r="D512" s="1" t="s">
        <v>1596</v>
      </c>
      <c r="E512" s="1" t="s">
        <v>15</v>
      </c>
      <c r="F512" s="6">
        <v>5.61</v>
      </c>
      <c r="G512" s="6">
        <v>1.56</v>
      </c>
      <c r="H512" s="10"/>
      <c r="I512" s="7" t="s">
        <v>36</v>
      </c>
      <c r="J512" s="3" t="s">
        <v>80</v>
      </c>
      <c r="K512" s="3" t="s">
        <v>81</v>
      </c>
      <c r="L512" s="3" t="s">
        <v>82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9">
        <f t="shared" si="1"/>
        <v>512</v>
      </c>
      <c r="B513" s="1" t="s">
        <v>1597</v>
      </c>
      <c r="C513" s="1" t="s">
        <v>1598</v>
      </c>
      <c r="D513" s="1" t="s">
        <v>1599</v>
      </c>
      <c r="E513" s="1" t="s">
        <v>29</v>
      </c>
      <c r="F513" s="6">
        <v>5.93</v>
      </c>
      <c r="G513" s="6">
        <v>6.68</v>
      </c>
      <c r="H513" s="6">
        <v>3.26</v>
      </c>
      <c r="I513" s="7" t="s">
        <v>36</v>
      </c>
      <c r="J513" s="3" t="s">
        <v>294</v>
      </c>
      <c r="K513" s="3" t="s">
        <v>295</v>
      </c>
      <c r="L513" s="3" t="s">
        <v>296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9">
        <f t="shared" si="1"/>
        <v>513</v>
      </c>
      <c r="B514" s="1" t="s">
        <v>1600</v>
      </c>
      <c r="C514" s="1" t="s">
        <v>1601</v>
      </c>
      <c r="D514" s="1" t="s">
        <v>1602</v>
      </c>
      <c r="E514" s="1" t="s">
        <v>325</v>
      </c>
      <c r="F514" s="6">
        <v>8.64</v>
      </c>
      <c r="G514" s="6">
        <v>4.75</v>
      </c>
      <c r="H514" s="6">
        <v>5.6</v>
      </c>
      <c r="I514" s="7" t="s">
        <v>43</v>
      </c>
      <c r="J514" s="3" t="s">
        <v>86</v>
      </c>
      <c r="K514" s="3" t="s">
        <v>87</v>
      </c>
      <c r="L514" s="3" t="s">
        <v>88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9">
        <f t="shared" si="1"/>
        <v>514</v>
      </c>
      <c r="B515" s="1" t="s">
        <v>1603</v>
      </c>
      <c r="C515" s="1" t="s">
        <v>1604</v>
      </c>
      <c r="D515" s="1" t="s">
        <v>1605</v>
      </c>
      <c r="E515" s="1" t="s">
        <v>29</v>
      </c>
      <c r="F515" s="6">
        <v>3.96</v>
      </c>
      <c r="G515" s="6">
        <v>2.98</v>
      </c>
      <c r="H515" s="6">
        <v>7.94</v>
      </c>
      <c r="I515" s="7" t="s">
        <v>43</v>
      </c>
      <c r="J515" s="3" t="s">
        <v>17</v>
      </c>
      <c r="K515" s="3" t="s">
        <v>18</v>
      </c>
      <c r="L515" s="3" t="s">
        <v>19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9">
        <f t="shared" si="1"/>
        <v>515</v>
      </c>
      <c r="B516" s="1" t="s">
        <v>1606</v>
      </c>
      <c r="C516" s="1" t="s">
        <v>1607</v>
      </c>
      <c r="D516" s="1" t="s">
        <v>1608</v>
      </c>
      <c r="E516" s="1" t="s">
        <v>15</v>
      </c>
      <c r="F516" s="6">
        <v>7.28</v>
      </c>
      <c r="G516" s="6">
        <v>4.38</v>
      </c>
      <c r="H516" s="10"/>
      <c r="I516" s="7" t="s">
        <v>16</v>
      </c>
      <c r="J516" s="3" t="s">
        <v>173</v>
      </c>
      <c r="K516" s="3" t="s">
        <v>174</v>
      </c>
      <c r="L516" s="3" t="s">
        <v>175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9">
        <f t="shared" si="1"/>
        <v>516</v>
      </c>
      <c r="B517" s="1" t="s">
        <v>1609</v>
      </c>
      <c r="C517" s="1" t="s">
        <v>1610</v>
      </c>
      <c r="D517" s="1" t="s">
        <v>1611</v>
      </c>
      <c r="E517" s="1" t="s">
        <v>15</v>
      </c>
      <c r="F517" s="6">
        <v>7.13</v>
      </c>
      <c r="G517" s="6">
        <v>6.41</v>
      </c>
      <c r="H517" s="6">
        <v>4.14</v>
      </c>
      <c r="I517" s="7" t="s">
        <v>16</v>
      </c>
      <c r="J517" s="3" t="s">
        <v>86</v>
      </c>
      <c r="K517" s="3" t="s">
        <v>87</v>
      </c>
      <c r="L517" s="3" t="s">
        <v>88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9">
        <f t="shared" si="1"/>
        <v>517</v>
      </c>
      <c r="B518" s="1" t="s">
        <v>1612</v>
      </c>
      <c r="C518" s="1" t="s">
        <v>1613</v>
      </c>
      <c r="D518" s="1" t="s">
        <v>1614</v>
      </c>
      <c r="E518" s="1" t="s">
        <v>272</v>
      </c>
      <c r="F518" s="6">
        <v>6.69</v>
      </c>
      <c r="G518" s="6">
        <v>6.69</v>
      </c>
      <c r="H518" s="6">
        <v>9.76</v>
      </c>
      <c r="I518" s="7" t="s">
        <v>67</v>
      </c>
      <c r="J518" s="3" t="s">
        <v>95</v>
      </c>
      <c r="K518" s="3" t="s">
        <v>96</v>
      </c>
      <c r="L518" s="3" t="s">
        <v>97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9">
        <f t="shared" si="1"/>
        <v>518</v>
      </c>
      <c r="B519" s="1" t="s">
        <v>1615</v>
      </c>
      <c r="C519" s="1" t="s">
        <v>1616</v>
      </c>
      <c r="D519" s="1" t="s">
        <v>1617</v>
      </c>
      <c r="E519" s="1" t="s">
        <v>15</v>
      </c>
      <c r="F519" s="6">
        <v>7.92</v>
      </c>
      <c r="G519" s="6">
        <v>7.08</v>
      </c>
      <c r="H519" s="6">
        <v>5.29</v>
      </c>
      <c r="I519" s="7" t="s">
        <v>43</v>
      </c>
      <c r="J519" s="3" t="s">
        <v>128</v>
      </c>
      <c r="K519" s="3" t="s">
        <v>129</v>
      </c>
      <c r="L519" s="3" t="s">
        <v>130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9">
        <f t="shared" si="1"/>
        <v>519</v>
      </c>
      <c r="B520" s="1" t="s">
        <v>1618</v>
      </c>
      <c r="C520" s="1" t="s">
        <v>1619</v>
      </c>
      <c r="D520" s="1" t="s">
        <v>1620</v>
      </c>
      <c r="E520" s="1" t="s">
        <v>15</v>
      </c>
      <c r="F520" s="6">
        <v>9.08</v>
      </c>
      <c r="G520" s="6">
        <v>2.86</v>
      </c>
      <c r="H520" s="6">
        <v>2.33</v>
      </c>
      <c r="I520" s="7" t="s">
        <v>16</v>
      </c>
      <c r="J520" s="3" t="s">
        <v>30</v>
      </c>
      <c r="K520" s="3" t="s">
        <v>31</v>
      </c>
      <c r="L520" s="3" t="s">
        <v>32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9">
        <f t="shared" si="1"/>
        <v>520</v>
      </c>
      <c r="B521" s="1" t="s">
        <v>1238</v>
      </c>
      <c r="C521" s="1" t="s">
        <v>1621</v>
      </c>
      <c r="D521" s="1" t="s">
        <v>1622</v>
      </c>
      <c r="E521" s="1" t="s">
        <v>15</v>
      </c>
      <c r="F521" s="6">
        <v>8.02</v>
      </c>
      <c r="G521" s="6">
        <v>4.82</v>
      </c>
      <c r="H521" s="6">
        <v>7.4</v>
      </c>
      <c r="I521" s="7" t="s">
        <v>16</v>
      </c>
      <c r="J521" s="3" t="s">
        <v>80</v>
      </c>
      <c r="K521" s="3" t="s">
        <v>81</v>
      </c>
      <c r="L521" s="3" t="s">
        <v>82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9">
        <f t="shared" si="1"/>
        <v>521</v>
      </c>
      <c r="B522" s="1" t="s">
        <v>1623</v>
      </c>
      <c r="C522" s="1" t="s">
        <v>1624</v>
      </c>
      <c r="D522" s="1" t="s">
        <v>1625</v>
      </c>
      <c r="E522" s="1" t="s">
        <v>15</v>
      </c>
      <c r="F522" s="6">
        <v>7.95</v>
      </c>
      <c r="G522" s="6">
        <v>1.04</v>
      </c>
      <c r="H522" s="6">
        <v>8.62</v>
      </c>
      <c r="I522" s="7" t="s">
        <v>16</v>
      </c>
      <c r="J522" s="3" t="s">
        <v>23</v>
      </c>
      <c r="K522" s="3" t="s">
        <v>24</v>
      </c>
      <c r="L522" s="3" t="s">
        <v>25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9">
        <f t="shared" si="1"/>
        <v>522</v>
      </c>
      <c r="B523" s="1" t="s">
        <v>1626</v>
      </c>
      <c r="C523" s="1" t="s">
        <v>1627</v>
      </c>
      <c r="D523" s="1" t="s">
        <v>1628</v>
      </c>
      <c r="E523" s="1" t="s">
        <v>15</v>
      </c>
      <c r="F523" s="6">
        <v>2.89</v>
      </c>
      <c r="G523" s="6">
        <v>3.72</v>
      </c>
      <c r="H523" s="6">
        <v>8.93</v>
      </c>
      <c r="I523" s="7" t="s">
        <v>43</v>
      </c>
      <c r="J523" s="3" t="s">
        <v>95</v>
      </c>
      <c r="K523" s="3" t="s">
        <v>96</v>
      </c>
      <c r="L523" s="3" t="s">
        <v>97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9">
        <f t="shared" si="1"/>
        <v>523</v>
      </c>
      <c r="B524" s="1" t="s">
        <v>1629</v>
      </c>
      <c r="C524" s="1" t="s">
        <v>1630</v>
      </c>
      <c r="D524" s="1" t="s">
        <v>1631</v>
      </c>
      <c r="E524" s="1" t="s">
        <v>29</v>
      </c>
      <c r="F524" s="6">
        <v>9.64</v>
      </c>
      <c r="G524" s="6">
        <v>8.44</v>
      </c>
      <c r="H524" s="6">
        <v>3.87</v>
      </c>
      <c r="I524" s="7" t="s">
        <v>43</v>
      </c>
      <c r="J524" s="3" t="s">
        <v>80</v>
      </c>
      <c r="K524" s="3" t="s">
        <v>81</v>
      </c>
      <c r="L524" s="3" t="s">
        <v>82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9">
        <f t="shared" si="1"/>
        <v>524</v>
      </c>
      <c r="B525" s="1" t="s">
        <v>1632</v>
      </c>
      <c r="C525" s="1" t="s">
        <v>1633</v>
      </c>
      <c r="D525" s="1" t="s">
        <v>1634</v>
      </c>
      <c r="E525" s="1" t="s">
        <v>29</v>
      </c>
      <c r="F525" s="6">
        <v>4.12</v>
      </c>
      <c r="G525" s="6">
        <v>9.4</v>
      </c>
      <c r="H525" s="6">
        <v>5.91</v>
      </c>
      <c r="I525" s="7" t="s">
        <v>50</v>
      </c>
      <c r="J525" s="3" t="s">
        <v>74</v>
      </c>
      <c r="K525" s="3" t="s">
        <v>75</v>
      </c>
      <c r="L525" s="3" t="s">
        <v>76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9">
        <f t="shared" si="1"/>
        <v>525</v>
      </c>
      <c r="B526" s="1" t="s">
        <v>1635</v>
      </c>
      <c r="C526" s="1" t="s">
        <v>1636</v>
      </c>
      <c r="D526" s="1" t="s">
        <v>1637</v>
      </c>
      <c r="E526" s="1" t="s">
        <v>15</v>
      </c>
      <c r="F526" s="6">
        <v>1.08</v>
      </c>
      <c r="G526" s="6">
        <v>4.61</v>
      </c>
      <c r="H526" s="6">
        <v>1.12</v>
      </c>
      <c r="I526" s="7" t="s">
        <v>67</v>
      </c>
      <c r="J526" s="3" t="s">
        <v>191</v>
      </c>
      <c r="K526" s="3" t="s">
        <v>192</v>
      </c>
      <c r="L526" s="3" t="s">
        <v>193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9">
        <f t="shared" si="1"/>
        <v>526</v>
      </c>
      <c r="B527" s="1" t="s">
        <v>1638</v>
      </c>
      <c r="C527" s="1" t="s">
        <v>1639</v>
      </c>
      <c r="D527" s="1" t="s">
        <v>1640</v>
      </c>
      <c r="E527" s="1" t="s">
        <v>29</v>
      </c>
      <c r="F527" s="6">
        <v>2.59</v>
      </c>
      <c r="G527" s="6">
        <v>9.66</v>
      </c>
      <c r="H527" s="6">
        <v>4.8</v>
      </c>
      <c r="I527" s="7" t="s">
        <v>67</v>
      </c>
      <c r="J527" s="3" t="s">
        <v>164</v>
      </c>
      <c r="K527" s="3" t="s">
        <v>165</v>
      </c>
      <c r="L527" s="3" t="s">
        <v>166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9">
        <f t="shared" si="1"/>
        <v>527</v>
      </c>
      <c r="B528" s="1" t="s">
        <v>1641</v>
      </c>
      <c r="C528" s="1" t="s">
        <v>826</v>
      </c>
      <c r="D528" s="1" t="s">
        <v>1642</v>
      </c>
      <c r="E528" s="1" t="s">
        <v>15</v>
      </c>
      <c r="F528" s="6">
        <v>9.24</v>
      </c>
      <c r="G528" s="6">
        <v>5.49</v>
      </c>
      <c r="H528" s="6">
        <v>2.18</v>
      </c>
      <c r="I528" s="7" t="s">
        <v>67</v>
      </c>
      <c r="J528" s="3" t="s">
        <v>95</v>
      </c>
      <c r="K528" s="3" t="s">
        <v>96</v>
      </c>
      <c r="L528" s="3" t="s">
        <v>97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9">
        <f t="shared" si="1"/>
        <v>528</v>
      </c>
      <c r="B529" s="1" t="s">
        <v>1643</v>
      </c>
      <c r="C529" s="1" t="s">
        <v>1644</v>
      </c>
      <c r="D529" s="1" t="s">
        <v>1645</v>
      </c>
      <c r="E529" s="1" t="s">
        <v>15</v>
      </c>
      <c r="F529" s="6">
        <v>1.05</v>
      </c>
      <c r="G529" s="6">
        <v>8.87</v>
      </c>
      <c r="H529" s="6">
        <v>7.08</v>
      </c>
      <c r="I529" s="7" t="s">
        <v>36</v>
      </c>
      <c r="J529" s="3" t="s">
        <v>51</v>
      </c>
      <c r="K529" s="3" t="s">
        <v>52</v>
      </c>
      <c r="L529" s="3" t="s">
        <v>53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9">
        <f t="shared" si="1"/>
        <v>529</v>
      </c>
      <c r="B530" s="1" t="s">
        <v>1646</v>
      </c>
      <c r="C530" s="1" t="s">
        <v>1647</v>
      </c>
      <c r="D530" s="1" t="s">
        <v>1648</v>
      </c>
      <c r="E530" s="1" t="s">
        <v>15</v>
      </c>
      <c r="F530" s="6">
        <v>9.74</v>
      </c>
      <c r="G530" s="6">
        <v>5.66</v>
      </c>
      <c r="H530" s="6">
        <v>2.71</v>
      </c>
      <c r="I530" s="7" t="s">
        <v>67</v>
      </c>
      <c r="J530" s="3" t="s">
        <v>37</v>
      </c>
      <c r="K530" s="3" t="s">
        <v>38</v>
      </c>
      <c r="L530" s="3" t="s">
        <v>39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9">
        <f t="shared" si="1"/>
        <v>530</v>
      </c>
      <c r="B531" s="1" t="s">
        <v>1649</v>
      </c>
      <c r="C531" s="1" t="s">
        <v>1650</v>
      </c>
      <c r="D531" s="1" t="s">
        <v>1651</v>
      </c>
      <c r="E531" s="1" t="s">
        <v>29</v>
      </c>
      <c r="F531" s="6">
        <v>8.53</v>
      </c>
      <c r="G531" s="6">
        <v>6.54</v>
      </c>
      <c r="H531" s="6">
        <v>5.55</v>
      </c>
      <c r="I531" s="7" t="s">
        <v>36</v>
      </c>
      <c r="J531" s="3" t="s">
        <v>104</v>
      </c>
      <c r="K531" s="3" t="s">
        <v>105</v>
      </c>
      <c r="L531" s="3" t="s">
        <v>106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9">
        <f t="shared" si="1"/>
        <v>531</v>
      </c>
      <c r="B532" s="1" t="s">
        <v>1652</v>
      </c>
      <c r="C532" s="1" t="s">
        <v>1653</v>
      </c>
      <c r="D532" s="1" t="s">
        <v>1654</v>
      </c>
      <c r="E532" s="1" t="s">
        <v>29</v>
      </c>
      <c r="F532" s="6">
        <v>3.86</v>
      </c>
      <c r="G532" s="6">
        <v>9.03</v>
      </c>
      <c r="H532" s="6">
        <v>9.17</v>
      </c>
      <c r="I532" s="7" t="s">
        <v>50</v>
      </c>
      <c r="J532" s="3" t="s">
        <v>173</v>
      </c>
      <c r="K532" s="3" t="s">
        <v>174</v>
      </c>
      <c r="L532" s="3" t="s">
        <v>175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9">
        <f t="shared" si="1"/>
        <v>532</v>
      </c>
      <c r="B533" s="1" t="s">
        <v>1655</v>
      </c>
      <c r="C533" s="1" t="s">
        <v>935</v>
      </c>
      <c r="D533" s="1" t="s">
        <v>1656</v>
      </c>
      <c r="E533" s="1" t="s">
        <v>29</v>
      </c>
      <c r="F533" s="6">
        <v>2.65</v>
      </c>
      <c r="G533" s="6">
        <v>9.22</v>
      </c>
      <c r="H533" s="6">
        <v>3.7</v>
      </c>
      <c r="I533" s="7" t="s">
        <v>50</v>
      </c>
      <c r="J533" s="3" t="s">
        <v>134</v>
      </c>
      <c r="K533" s="3" t="s">
        <v>135</v>
      </c>
      <c r="L533" s="3" t="s">
        <v>136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9">
        <f t="shared" si="1"/>
        <v>533</v>
      </c>
      <c r="B534" s="1" t="s">
        <v>92</v>
      </c>
      <c r="C534" s="1" t="s">
        <v>1657</v>
      </c>
      <c r="D534" s="1" t="s">
        <v>1658</v>
      </c>
      <c r="E534" s="1" t="s">
        <v>29</v>
      </c>
      <c r="F534" s="6">
        <v>1.27</v>
      </c>
      <c r="G534" s="6">
        <v>9.6</v>
      </c>
      <c r="H534" s="6">
        <v>5.89</v>
      </c>
      <c r="I534" s="7" t="s">
        <v>16</v>
      </c>
      <c r="J534" s="3" t="s">
        <v>80</v>
      </c>
      <c r="K534" s="3" t="s">
        <v>81</v>
      </c>
      <c r="L534" s="3" t="s">
        <v>82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9">
        <f t="shared" si="1"/>
        <v>534</v>
      </c>
      <c r="B535" s="1" t="s">
        <v>1659</v>
      </c>
      <c r="C535" s="1" t="s">
        <v>1660</v>
      </c>
      <c r="D535" s="1" t="s">
        <v>1661</v>
      </c>
      <c r="E535" s="1" t="s">
        <v>29</v>
      </c>
      <c r="F535" s="6">
        <v>6.54</v>
      </c>
      <c r="G535" s="6">
        <v>5.78</v>
      </c>
      <c r="H535" s="6">
        <v>7.03</v>
      </c>
      <c r="I535" s="7" t="s">
        <v>36</v>
      </c>
      <c r="J535" s="3" t="s">
        <v>164</v>
      </c>
      <c r="K535" s="3" t="s">
        <v>165</v>
      </c>
      <c r="L535" s="3" t="s">
        <v>166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9">
        <f t="shared" si="1"/>
        <v>535</v>
      </c>
      <c r="B536" s="1" t="s">
        <v>1662</v>
      </c>
      <c r="C536" s="1" t="s">
        <v>1663</v>
      </c>
      <c r="D536" s="1" t="s">
        <v>1664</v>
      </c>
      <c r="E536" s="1" t="s">
        <v>15</v>
      </c>
      <c r="F536" s="6">
        <v>3.62</v>
      </c>
      <c r="G536" s="6">
        <v>4.18</v>
      </c>
      <c r="H536" s="6">
        <v>5.07</v>
      </c>
      <c r="I536" s="7" t="s">
        <v>50</v>
      </c>
      <c r="J536" s="3" t="s">
        <v>23</v>
      </c>
      <c r="K536" s="3" t="s">
        <v>24</v>
      </c>
      <c r="L536" s="3" t="s">
        <v>25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9">
        <f t="shared" si="1"/>
        <v>536</v>
      </c>
      <c r="B537" s="1" t="s">
        <v>1665</v>
      </c>
      <c r="C537" s="1" t="s">
        <v>1666</v>
      </c>
      <c r="D537" s="1" t="s">
        <v>1667</v>
      </c>
      <c r="E537" s="1" t="s">
        <v>318</v>
      </c>
      <c r="F537" s="6">
        <v>7.11</v>
      </c>
      <c r="G537" s="6">
        <v>1.6</v>
      </c>
      <c r="H537" s="6">
        <v>2.33</v>
      </c>
      <c r="I537" s="7" t="s">
        <v>50</v>
      </c>
      <c r="J537" s="3" t="s">
        <v>205</v>
      </c>
      <c r="K537" s="3" t="s">
        <v>206</v>
      </c>
      <c r="L537" s="3" t="s">
        <v>207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9">
        <f t="shared" si="1"/>
        <v>537</v>
      </c>
      <c r="B538" s="1" t="s">
        <v>1668</v>
      </c>
      <c r="C538" s="1" t="s">
        <v>1669</v>
      </c>
      <c r="D538" s="1" t="s">
        <v>1670</v>
      </c>
      <c r="E538" s="1" t="s">
        <v>29</v>
      </c>
      <c r="F538" s="6">
        <v>1.93</v>
      </c>
      <c r="G538" s="6">
        <v>9.88</v>
      </c>
      <c r="H538" s="6">
        <v>6.67</v>
      </c>
      <c r="I538" s="7" t="s">
        <v>16</v>
      </c>
      <c r="J538" s="3" t="s">
        <v>30</v>
      </c>
      <c r="K538" s="3" t="s">
        <v>31</v>
      </c>
      <c r="L538" s="3" t="s">
        <v>32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9">
        <f t="shared" si="1"/>
        <v>538</v>
      </c>
      <c r="B539" s="1" t="s">
        <v>1671</v>
      </c>
      <c r="C539" s="1" t="s">
        <v>1672</v>
      </c>
      <c r="D539" s="1" t="s">
        <v>1673</v>
      </c>
      <c r="E539" s="1" t="s">
        <v>15</v>
      </c>
      <c r="F539" s="6">
        <v>1.23</v>
      </c>
      <c r="G539" s="6">
        <v>1.97</v>
      </c>
      <c r="H539" s="6">
        <v>3.81</v>
      </c>
      <c r="I539" s="7" t="s">
        <v>43</v>
      </c>
      <c r="J539" s="3" t="s">
        <v>74</v>
      </c>
      <c r="K539" s="3" t="s">
        <v>75</v>
      </c>
      <c r="L539" s="3" t="s">
        <v>76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9">
        <f t="shared" si="1"/>
        <v>539</v>
      </c>
      <c r="B540" s="1" t="s">
        <v>1674</v>
      </c>
      <c r="C540" s="1" t="s">
        <v>1675</v>
      </c>
      <c r="D540" s="1" t="s">
        <v>1676</v>
      </c>
      <c r="E540" s="1" t="s">
        <v>29</v>
      </c>
      <c r="F540" s="6">
        <v>1.02</v>
      </c>
      <c r="G540" s="6">
        <v>9.19</v>
      </c>
      <c r="H540" s="6">
        <v>2.56</v>
      </c>
      <c r="I540" s="7" t="s">
        <v>16</v>
      </c>
      <c r="J540" s="3" t="s">
        <v>164</v>
      </c>
      <c r="K540" s="3" t="s">
        <v>165</v>
      </c>
      <c r="L540" s="3" t="s">
        <v>166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9">
        <f t="shared" si="1"/>
        <v>540</v>
      </c>
      <c r="B541" s="1" t="s">
        <v>1677</v>
      </c>
      <c r="C541" s="1" t="s">
        <v>1678</v>
      </c>
      <c r="D541" s="1" t="s">
        <v>1679</v>
      </c>
      <c r="E541" s="1" t="s">
        <v>15</v>
      </c>
      <c r="F541" s="6">
        <v>5.02</v>
      </c>
      <c r="G541" s="6">
        <v>4.76</v>
      </c>
      <c r="H541" s="6">
        <v>2.36</v>
      </c>
      <c r="I541" s="7" t="s">
        <v>16</v>
      </c>
      <c r="J541" s="3" t="s">
        <v>23</v>
      </c>
      <c r="K541" s="3" t="s">
        <v>24</v>
      </c>
      <c r="L541" s="3" t="s">
        <v>25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9">
        <f t="shared" si="1"/>
        <v>541</v>
      </c>
      <c r="B542" s="1" t="s">
        <v>1680</v>
      </c>
      <c r="C542" s="1" t="s">
        <v>1681</v>
      </c>
      <c r="D542" s="1" t="s">
        <v>1682</v>
      </c>
      <c r="E542" s="1" t="s">
        <v>29</v>
      </c>
      <c r="F542" s="6">
        <v>6.91</v>
      </c>
      <c r="G542" s="6">
        <v>8.9</v>
      </c>
      <c r="H542" s="6">
        <v>1.82</v>
      </c>
      <c r="I542" s="7" t="s">
        <v>36</v>
      </c>
      <c r="J542" s="3" t="s">
        <v>173</v>
      </c>
      <c r="K542" s="3" t="s">
        <v>174</v>
      </c>
      <c r="L542" s="3" t="s">
        <v>175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9">
        <f t="shared" si="1"/>
        <v>542</v>
      </c>
      <c r="B543" s="1" t="s">
        <v>1638</v>
      </c>
      <c r="C543" s="1" t="s">
        <v>1683</v>
      </c>
      <c r="D543" s="1" t="s">
        <v>1684</v>
      </c>
      <c r="E543" s="1" t="s">
        <v>29</v>
      </c>
      <c r="F543" s="6">
        <v>1.18</v>
      </c>
      <c r="G543" s="6">
        <v>8.51</v>
      </c>
      <c r="H543" s="10"/>
      <c r="I543" s="7" t="s">
        <v>67</v>
      </c>
      <c r="J543" s="3" t="s">
        <v>51</v>
      </c>
      <c r="K543" s="3" t="s">
        <v>52</v>
      </c>
      <c r="L543" s="3" t="s">
        <v>53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9">
        <f t="shared" si="1"/>
        <v>543</v>
      </c>
      <c r="B544" s="1" t="s">
        <v>1685</v>
      </c>
      <c r="C544" s="1" t="s">
        <v>1686</v>
      </c>
      <c r="D544" s="1" t="s">
        <v>1687</v>
      </c>
      <c r="E544" s="1" t="s">
        <v>223</v>
      </c>
      <c r="F544" s="6">
        <v>7.85</v>
      </c>
      <c r="G544" s="6">
        <v>3.01</v>
      </c>
      <c r="H544" s="6">
        <v>1.31</v>
      </c>
      <c r="I544" s="7" t="s">
        <v>43</v>
      </c>
      <c r="J544" s="3" t="s">
        <v>74</v>
      </c>
      <c r="K544" s="3" t="s">
        <v>75</v>
      </c>
      <c r="L544" s="3" t="s">
        <v>76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9">
        <f t="shared" si="1"/>
        <v>544</v>
      </c>
      <c r="B545" s="1" t="s">
        <v>1688</v>
      </c>
      <c r="C545" s="1" t="s">
        <v>1689</v>
      </c>
      <c r="D545" s="1" t="s">
        <v>1690</v>
      </c>
      <c r="E545" s="1" t="s">
        <v>29</v>
      </c>
      <c r="F545" s="6">
        <v>3.83</v>
      </c>
      <c r="G545" s="6">
        <v>3.55</v>
      </c>
      <c r="H545" s="6">
        <v>1.05</v>
      </c>
      <c r="I545" s="7" t="s">
        <v>43</v>
      </c>
      <c r="J545" s="3" t="s">
        <v>30</v>
      </c>
      <c r="K545" s="3" t="s">
        <v>31</v>
      </c>
      <c r="L545" s="3" t="s">
        <v>32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9">
        <f t="shared" si="1"/>
        <v>545</v>
      </c>
      <c r="B546" s="1" t="s">
        <v>1691</v>
      </c>
      <c r="C546" s="1" t="s">
        <v>1692</v>
      </c>
      <c r="D546" s="1" t="s">
        <v>1693</v>
      </c>
      <c r="E546" s="1" t="s">
        <v>15</v>
      </c>
      <c r="F546" s="6">
        <v>8.09</v>
      </c>
      <c r="G546" s="6">
        <v>6.29</v>
      </c>
      <c r="H546" s="10"/>
      <c r="I546" s="7" t="s">
        <v>16</v>
      </c>
      <c r="J546" s="3" t="s">
        <v>80</v>
      </c>
      <c r="K546" s="3" t="s">
        <v>81</v>
      </c>
      <c r="L546" s="3" t="s">
        <v>82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9">
        <f t="shared" si="1"/>
        <v>546</v>
      </c>
      <c r="B547" s="1" t="s">
        <v>1694</v>
      </c>
      <c r="C547" s="1" t="s">
        <v>1695</v>
      </c>
      <c r="D547" s="1" t="s">
        <v>1696</v>
      </c>
      <c r="E547" s="1" t="s">
        <v>29</v>
      </c>
      <c r="F547" s="6">
        <v>6.93</v>
      </c>
      <c r="G547" s="6">
        <v>3.01</v>
      </c>
      <c r="H547" s="6">
        <v>7.22</v>
      </c>
      <c r="I547" s="7" t="s">
        <v>67</v>
      </c>
      <c r="J547" s="3" t="s">
        <v>205</v>
      </c>
      <c r="K547" s="3" t="s">
        <v>206</v>
      </c>
      <c r="L547" s="3" t="s">
        <v>207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9">
        <f t="shared" si="1"/>
        <v>547</v>
      </c>
      <c r="B548" s="1" t="s">
        <v>1697</v>
      </c>
      <c r="C548" s="1" t="s">
        <v>1698</v>
      </c>
      <c r="D548" s="1" t="s">
        <v>1699</v>
      </c>
      <c r="E548" s="1" t="s">
        <v>29</v>
      </c>
      <c r="F548" s="6">
        <v>6.81</v>
      </c>
      <c r="G548" s="6">
        <v>3.89</v>
      </c>
      <c r="H548" s="6">
        <v>4.59</v>
      </c>
      <c r="I548" s="7" t="s">
        <v>36</v>
      </c>
      <c r="J548" s="3" t="s">
        <v>44</v>
      </c>
      <c r="K548" s="3" t="s">
        <v>45</v>
      </c>
      <c r="L548" s="3" t="s">
        <v>46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9">
        <f t="shared" si="1"/>
        <v>548</v>
      </c>
      <c r="B549" s="1" t="s">
        <v>1700</v>
      </c>
      <c r="C549" s="1" t="s">
        <v>1701</v>
      </c>
      <c r="D549" s="1" t="s">
        <v>1702</v>
      </c>
      <c r="E549" s="1" t="s">
        <v>15</v>
      </c>
      <c r="F549" s="6">
        <v>3.6</v>
      </c>
      <c r="G549" s="6">
        <v>5.26</v>
      </c>
      <c r="H549" s="6">
        <v>7.43</v>
      </c>
      <c r="I549" s="7" t="s">
        <v>50</v>
      </c>
      <c r="J549" s="3" t="s">
        <v>37</v>
      </c>
      <c r="K549" s="3" t="s">
        <v>38</v>
      </c>
      <c r="L549" s="3" t="s">
        <v>39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9">
        <f t="shared" si="1"/>
        <v>549</v>
      </c>
      <c r="B550" s="1" t="s">
        <v>1703</v>
      </c>
      <c r="C550" s="1" t="s">
        <v>1704</v>
      </c>
      <c r="D550" s="1" t="s">
        <v>1705</v>
      </c>
      <c r="E550" s="1" t="s">
        <v>29</v>
      </c>
      <c r="F550" s="6">
        <v>9.21</v>
      </c>
      <c r="G550" s="6">
        <v>6.6</v>
      </c>
      <c r="H550" s="6">
        <v>1.07</v>
      </c>
      <c r="I550" s="7" t="s">
        <v>67</v>
      </c>
      <c r="J550" s="3" t="s">
        <v>37</v>
      </c>
      <c r="K550" s="3" t="s">
        <v>38</v>
      </c>
      <c r="L550" s="3" t="s">
        <v>39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9">
        <f t="shared" si="1"/>
        <v>550</v>
      </c>
      <c r="B551" s="1" t="s">
        <v>1706</v>
      </c>
      <c r="C551" s="1" t="s">
        <v>1707</v>
      </c>
      <c r="D551" s="1" t="s">
        <v>1708</v>
      </c>
      <c r="E551" s="1" t="s">
        <v>223</v>
      </c>
      <c r="F551" s="6">
        <v>1.26</v>
      </c>
      <c r="G551" s="6">
        <v>2.37</v>
      </c>
      <c r="H551" s="6">
        <v>4.45</v>
      </c>
      <c r="I551" s="7" t="s">
        <v>36</v>
      </c>
      <c r="J551" s="3" t="s">
        <v>191</v>
      </c>
      <c r="K551" s="3" t="s">
        <v>192</v>
      </c>
      <c r="L551" s="3" t="s">
        <v>193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9">
        <f t="shared" si="1"/>
        <v>551</v>
      </c>
      <c r="B552" s="1" t="s">
        <v>1709</v>
      </c>
      <c r="C552" s="1" t="s">
        <v>1710</v>
      </c>
      <c r="D552" s="1" t="s">
        <v>1711</v>
      </c>
      <c r="E552" s="1" t="s">
        <v>29</v>
      </c>
      <c r="F552" s="6">
        <v>2.05</v>
      </c>
      <c r="G552" s="6">
        <v>9.16</v>
      </c>
      <c r="H552" s="6">
        <v>3.81</v>
      </c>
      <c r="I552" s="7" t="s">
        <v>50</v>
      </c>
      <c r="J552" s="3" t="s">
        <v>191</v>
      </c>
      <c r="K552" s="3" t="s">
        <v>192</v>
      </c>
      <c r="L552" s="3" t="s">
        <v>193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9">
        <f t="shared" si="1"/>
        <v>552</v>
      </c>
      <c r="B553" s="1" t="s">
        <v>1712</v>
      </c>
      <c r="C553" s="1" t="s">
        <v>1713</v>
      </c>
      <c r="D553" s="1" t="s">
        <v>1714</v>
      </c>
      <c r="E553" s="1" t="s">
        <v>29</v>
      </c>
      <c r="F553" s="6">
        <v>2.3</v>
      </c>
      <c r="G553" s="6">
        <v>3.33</v>
      </c>
      <c r="H553" s="6">
        <v>2.67</v>
      </c>
      <c r="I553" s="7" t="s">
        <v>43</v>
      </c>
      <c r="J553" s="3" t="s">
        <v>61</v>
      </c>
      <c r="K553" s="3" t="s">
        <v>62</v>
      </c>
      <c r="L553" s="3" t="s">
        <v>63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9">
        <f t="shared" si="1"/>
        <v>553</v>
      </c>
      <c r="B554" s="1" t="s">
        <v>1715</v>
      </c>
      <c r="C554" s="1" t="s">
        <v>1716</v>
      </c>
      <c r="D554" s="1" t="s">
        <v>1717</v>
      </c>
      <c r="E554" s="1" t="s">
        <v>15</v>
      </c>
      <c r="F554" s="6">
        <v>1.12</v>
      </c>
      <c r="G554" s="6">
        <v>4.96</v>
      </c>
      <c r="H554" s="6">
        <v>3.51</v>
      </c>
      <c r="I554" s="7" t="s">
        <v>36</v>
      </c>
      <c r="J554" s="3" t="s">
        <v>191</v>
      </c>
      <c r="K554" s="3" t="s">
        <v>192</v>
      </c>
      <c r="L554" s="3" t="s">
        <v>193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9">
        <f t="shared" si="1"/>
        <v>554</v>
      </c>
      <c r="B555" s="1" t="s">
        <v>1718</v>
      </c>
      <c r="C555" s="1" t="s">
        <v>1719</v>
      </c>
      <c r="D555" s="1" t="s">
        <v>1720</v>
      </c>
      <c r="E555" s="1" t="s">
        <v>15</v>
      </c>
      <c r="F555" s="6">
        <v>8.39</v>
      </c>
      <c r="G555" s="6">
        <v>5.16</v>
      </c>
      <c r="H555" s="6">
        <v>3.37</v>
      </c>
      <c r="I555" s="7" t="s">
        <v>36</v>
      </c>
      <c r="J555" s="3" t="s">
        <v>61</v>
      </c>
      <c r="K555" s="3" t="s">
        <v>62</v>
      </c>
      <c r="L555" s="3" t="s">
        <v>63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9">
        <f t="shared" si="1"/>
        <v>555</v>
      </c>
      <c r="B556" s="1" t="s">
        <v>1721</v>
      </c>
      <c r="C556" s="1" t="s">
        <v>1722</v>
      </c>
      <c r="D556" s="1" t="s">
        <v>1723</v>
      </c>
      <c r="E556" s="1" t="s">
        <v>60</v>
      </c>
      <c r="F556" s="6">
        <v>1.12</v>
      </c>
      <c r="G556" s="6">
        <v>8.92</v>
      </c>
      <c r="H556" s="6">
        <v>2.35</v>
      </c>
      <c r="I556" s="7" t="s">
        <v>67</v>
      </c>
      <c r="J556" s="3" t="s">
        <v>74</v>
      </c>
      <c r="K556" s="3" t="s">
        <v>75</v>
      </c>
      <c r="L556" s="3" t="s">
        <v>76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9">
        <f t="shared" si="1"/>
        <v>556</v>
      </c>
      <c r="B557" s="1" t="s">
        <v>1724</v>
      </c>
      <c r="C557" s="1" t="s">
        <v>1725</v>
      </c>
      <c r="D557" s="1" t="s">
        <v>1726</v>
      </c>
      <c r="E557" s="1" t="s">
        <v>15</v>
      </c>
      <c r="F557" s="6">
        <v>6.02</v>
      </c>
      <c r="G557" s="6">
        <v>8.02</v>
      </c>
      <c r="H557" s="6">
        <v>5.81</v>
      </c>
      <c r="I557" s="7" t="s">
        <v>67</v>
      </c>
      <c r="J557" s="3" t="s">
        <v>95</v>
      </c>
      <c r="K557" s="3" t="s">
        <v>96</v>
      </c>
      <c r="L557" s="3" t="s">
        <v>97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9">
        <f t="shared" si="1"/>
        <v>557</v>
      </c>
      <c r="B558" s="1" t="s">
        <v>1727</v>
      </c>
      <c r="C558" s="1" t="s">
        <v>1728</v>
      </c>
      <c r="D558" s="1" t="s">
        <v>1729</v>
      </c>
      <c r="E558" s="1" t="s">
        <v>15</v>
      </c>
      <c r="F558" s="6">
        <v>2.77</v>
      </c>
      <c r="G558" s="6">
        <v>9.2</v>
      </c>
      <c r="H558" s="6">
        <v>4.23</v>
      </c>
      <c r="I558" s="7" t="s">
        <v>43</v>
      </c>
      <c r="J558" s="3" t="s">
        <v>110</v>
      </c>
      <c r="K558" s="3" t="s">
        <v>111</v>
      </c>
      <c r="L558" s="3" t="s">
        <v>112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9">
        <f t="shared" si="1"/>
        <v>558</v>
      </c>
      <c r="B559" s="1" t="s">
        <v>1730</v>
      </c>
      <c r="C559" s="1" t="s">
        <v>1731</v>
      </c>
      <c r="D559" s="1" t="s">
        <v>1732</v>
      </c>
      <c r="E559" s="1" t="s">
        <v>318</v>
      </c>
      <c r="F559" s="6">
        <v>2.06</v>
      </c>
      <c r="G559" s="6">
        <v>2.74</v>
      </c>
      <c r="H559" s="6">
        <v>9.4</v>
      </c>
      <c r="I559" s="7" t="s">
        <v>36</v>
      </c>
      <c r="J559" s="3" t="s">
        <v>95</v>
      </c>
      <c r="K559" s="3" t="s">
        <v>96</v>
      </c>
      <c r="L559" s="3" t="s">
        <v>97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9">
        <f t="shared" si="1"/>
        <v>559</v>
      </c>
      <c r="B560" s="1" t="s">
        <v>1733</v>
      </c>
      <c r="C560" s="1" t="s">
        <v>1734</v>
      </c>
      <c r="D560" s="1" t="s">
        <v>1735</v>
      </c>
      <c r="E560" s="1" t="s">
        <v>29</v>
      </c>
      <c r="F560" s="6">
        <v>5.35</v>
      </c>
      <c r="G560" s="6">
        <v>6.72</v>
      </c>
      <c r="H560" s="6">
        <v>1.52</v>
      </c>
      <c r="I560" s="7" t="s">
        <v>67</v>
      </c>
      <c r="J560" s="3" t="s">
        <v>134</v>
      </c>
      <c r="K560" s="3" t="s">
        <v>135</v>
      </c>
      <c r="L560" s="3" t="s">
        <v>136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9">
        <f t="shared" si="1"/>
        <v>560</v>
      </c>
      <c r="B561" s="1" t="s">
        <v>395</v>
      </c>
      <c r="C561" s="1" t="s">
        <v>1736</v>
      </c>
      <c r="D561" s="1" t="s">
        <v>1737</v>
      </c>
      <c r="E561" s="1" t="s">
        <v>15</v>
      </c>
      <c r="F561" s="6">
        <v>7.78</v>
      </c>
      <c r="G561" s="6">
        <v>6.23</v>
      </c>
      <c r="H561" s="6">
        <v>2.16</v>
      </c>
      <c r="I561" s="7" t="s">
        <v>50</v>
      </c>
      <c r="J561" s="3" t="s">
        <v>86</v>
      </c>
      <c r="K561" s="3" t="s">
        <v>87</v>
      </c>
      <c r="L561" s="3" t="s">
        <v>88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9">
        <f t="shared" si="1"/>
        <v>561</v>
      </c>
      <c r="B562" s="1" t="s">
        <v>1738</v>
      </c>
      <c r="C562" s="1" t="s">
        <v>1739</v>
      </c>
      <c r="D562" s="1" t="s">
        <v>1740</v>
      </c>
      <c r="E562" s="1" t="s">
        <v>15</v>
      </c>
      <c r="F562" s="6">
        <v>9.18</v>
      </c>
      <c r="G562" s="6">
        <v>6.72</v>
      </c>
      <c r="H562" s="6">
        <v>7.93</v>
      </c>
      <c r="I562" s="7" t="s">
        <v>43</v>
      </c>
      <c r="J562" s="3" t="s">
        <v>44</v>
      </c>
      <c r="K562" s="3" t="s">
        <v>45</v>
      </c>
      <c r="L562" s="3" t="s">
        <v>46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9">
        <f t="shared" si="1"/>
        <v>562</v>
      </c>
      <c r="B563" s="1" t="s">
        <v>1741</v>
      </c>
      <c r="C563" s="1" t="s">
        <v>1742</v>
      </c>
      <c r="D563" s="1" t="s">
        <v>1743</v>
      </c>
      <c r="E563" s="1" t="s">
        <v>15</v>
      </c>
      <c r="F563" s="6">
        <v>3.01</v>
      </c>
      <c r="G563" s="6">
        <v>8.16</v>
      </c>
      <c r="H563" s="6">
        <v>2.42</v>
      </c>
      <c r="I563" s="7" t="s">
        <v>16</v>
      </c>
      <c r="J563" s="3" t="s">
        <v>128</v>
      </c>
      <c r="K563" s="3" t="s">
        <v>129</v>
      </c>
      <c r="L563" s="3" t="s">
        <v>130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9">
        <f t="shared" si="1"/>
        <v>563</v>
      </c>
      <c r="B564" s="1" t="s">
        <v>1744</v>
      </c>
      <c r="C564" s="1" t="s">
        <v>1745</v>
      </c>
      <c r="D564" s="1" t="s">
        <v>1746</v>
      </c>
      <c r="E564" s="1" t="s">
        <v>60</v>
      </c>
      <c r="F564" s="6">
        <v>6.82</v>
      </c>
      <c r="G564" s="6">
        <v>7.0</v>
      </c>
      <c r="H564" s="10"/>
      <c r="I564" s="7" t="s">
        <v>67</v>
      </c>
      <c r="J564" s="3" t="s">
        <v>51</v>
      </c>
      <c r="K564" s="3" t="s">
        <v>52</v>
      </c>
      <c r="L564" s="3" t="s">
        <v>53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9">
        <f t="shared" si="1"/>
        <v>564</v>
      </c>
      <c r="B565" s="1" t="s">
        <v>1747</v>
      </c>
      <c r="C565" s="1" t="s">
        <v>1748</v>
      </c>
      <c r="D565" s="1" t="s">
        <v>1749</v>
      </c>
      <c r="E565" s="1" t="s">
        <v>15</v>
      </c>
      <c r="F565" s="6">
        <v>3.54</v>
      </c>
      <c r="G565" s="6">
        <v>6.06</v>
      </c>
      <c r="H565" s="6">
        <v>6.82</v>
      </c>
      <c r="I565" s="7" t="s">
        <v>16</v>
      </c>
      <c r="J565" s="3" t="s">
        <v>17</v>
      </c>
      <c r="K565" s="3" t="s">
        <v>18</v>
      </c>
      <c r="L565" s="3" t="s">
        <v>19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9">
        <f t="shared" si="1"/>
        <v>565</v>
      </c>
      <c r="B566" s="1" t="s">
        <v>1750</v>
      </c>
      <c r="C566" s="1" t="s">
        <v>1751</v>
      </c>
      <c r="D566" s="1" t="s">
        <v>1752</v>
      </c>
      <c r="E566" s="1" t="s">
        <v>29</v>
      </c>
      <c r="F566" s="6">
        <v>4.16</v>
      </c>
      <c r="G566" s="6">
        <v>7.82</v>
      </c>
      <c r="H566" s="10"/>
      <c r="I566" s="7" t="s">
        <v>67</v>
      </c>
      <c r="J566" s="3" t="s">
        <v>80</v>
      </c>
      <c r="K566" s="3" t="s">
        <v>81</v>
      </c>
      <c r="L566" s="3" t="s">
        <v>82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9">
        <f t="shared" si="1"/>
        <v>566</v>
      </c>
      <c r="B567" s="1" t="s">
        <v>1753</v>
      </c>
      <c r="C567" s="1" t="s">
        <v>1754</v>
      </c>
      <c r="D567" s="1" t="s">
        <v>1755</v>
      </c>
      <c r="E567" s="1" t="s">
        <v>15</v>
      </c>
      <c r="F567" s="6">
        <v>2.72</v>
      </c>
      <c r="G567" s="6">
        <v>3.19</v>
      </c>
      <c r="H567" s="6">
        <v>2.77</v>
      </c>
      <c r="I567" s="7" t="s">
        <v>67</v>
      </c>
      <c r="J567" s="3" t="s">
        <v>30</v>
      </c>
      <c r="K567" s="3" t="s">
        <v>31</v>
      </c>
      <c r="L567" s="3" t="s">
        <v>32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9">
        <f t="shared" si="1"/>
        <v>567</v>
      </c>
      <c r="B568" s="1" t="s">
        <v>1756</v>
      </c>
      <c r="C568" s="1" t="s">
        <v>1757</v>
      </c>
      <c r="D568" s="1" t="s">
        <v>1758</v>
      </c>
      <c r="E568" s="1" t="s">
        <v>29</v>
      </c>
      <c r="F568" s="6">
        <v>5.0</v>
      </c>
      <c r="G568" s="6">
        <v>3.99</v>
      </c>
      <c r="H568" s="6">
        <v>7.07</v>
      </c>
      <c r="I568" s="7" t="s">
        <v>50</v>
      </c>
      <c r="J568" s="3" t="s">
        <v>294</v>
      </c>
      <c r="K568" s="3" t="s">
        <v>295</v>
      </c>
      <c r="L568" s="3" t="s">
        <v>296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9">
        <f t="shared" si="1"/>
        <v>568</v>
      </c>
      <c r="B569" s="1" t="s">
        <v>1759</v>
      </c>
      <c r="C569" s="1" t="s">
        <v>1760</v>
      </c>
      <c r="D569" s="1" t="s">
        <v>1761</v>
      </c>
      <c r="E569" s="1" t="s">
        <v>29</v>
      </c>
      <c r="F569" s="6">
        <v>4.58</v>
      </c>
      <c r="G569" s="6">
        <v>2.51</v>
      </c>
      <c r="H569" s="6">
        <v>9.81</v>
      </c>
      <c r="I569" s="7" t="s">
        <v>50</v>
      </c>
      <c r="J569" s="3" t="s">
        <v>134</v>
      </c>
      <c r="K569" s="3" t="s">
        <v>135</v>
      </c>
      <c r="L569" s="3" t="s">
        <v>136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9">
        <f t="shared" si="1"/>
        <v>569</v>
      </c>
      <c r="B570" s="1" t="s">
        <v>1762</v>
      </c>
      <c r="C570" s="1" t="s">
        <v>1763</v>
      </c>
      <c r="D570" s="1" t="s">
        <v>1764</v>
      </c>
      <c r="E570" s="1" t="s">
        <v>29</v>
      </c>
      <c r="F570" s="6">
        <v>1.93</v>
      </c>
      <c r="G570" s="6">
        <v>4.22</v>
      </c>
      <c r="H570" s="6">
        <v>8.1</v>
      </c>
      <c r="I570" s="7" t="s">
        <v>67</v>
      </c>
      <c r="J570" s="3" t="s">
        <v>134</v>
      </c>
      <c r="K570" s="3" t="s">
        <v>135</v>
      </c>
      <c r="L570" s="3" t="s">
        <v>136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9">
        <f t="shared" si="1"/>
        <v>570</v>
      </c>
      <c r="B571" s="1" t="s">
        <v>605</v>
      </c>
      <c r="C571" s="1" t="s">
        <v>1765</v>
      </c>
      <c r="D571" s="1" t="s">
        <v>1766</v>
      </c>
      <c r="E571" s="1" t="s">
        <v>223</v>
      </c>
      <c r="F571" s="6">
        <v>5.47</v>
      </c>
      <c r="G571" s="6">
        <v>5.97</v>
      </c>
      <c r="H571" s="6">
        <v>7.11</v>
      </c>
      <c r="I571" s="7" t="s">
        <v>50</v>
      </c>
      <c r="J571" s="3" t="s">
        <v>17</v>
      </c>
      <c r="K571" s="3" t="s">
        <v>18</v>
      </c>
      <c r="L571" s="3" t="s">
        <v>19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9">
        <f t="shared" si="1"/>
        <v>571</v>
      </c>
      <c r="B572" s="1" t="s">
        <v>1767</v>
      </c>
      <c r="C572" s="1" t="s">
        <v>1768</v>
      </c>
      <c r="D572" s="1" t="s">
        <v>1769</v>
      </c>
      <c r="E572" s="1" t="s">
        <v>15</v>
      </c>
      <c r="F572" s="6">
        <v>3.54</v>
      </c>
      <c r="G572" s="6">
        <v>2.29</v>
      </c>
      <c r="H572" s="6">
        <v>6.61</v>
      </c>
      <c r="I572" s="7" t="s">
        <v>67</v>
      </c>
      <c r="J572" s="3" t="s">
        <v>95</v>
      </c>
      <c r="K572" s="3" t="s">
        <v>96</v>
      </c>
      <c r="L572" s="3" t="s">
        <v>97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9">
        <f t="shared" si="1"/>
        <v>572</v>
      </c>
      <c r="B573" s="1" t="s">
        <v>105</v>
      </c>
      <c r="C573" s="1" t="s">
        <v>1770</v>
      </c>
      <c r="D573" s="1" t="s">
        <v>1771</v>
      </c>
      <c r="E573" s="1" t="s">
        <v>15</v>
      </c>
      <c r="F573" s="6">
        <v>9.04</v>
      </c>
      <c r="G573" s="6">
        <v>3.43</v>
      </c>
      <c r="H573" s="6">
        <v>2.25</v>
      </c>
      <c r="I573" s="7" t="s">
        <v>16</v>
      </c>
      <c r="J573" s="3" t="s">
        <v>23</v>
      </c>
      <c r="K573" s="3" t="s">
        <v>24</v>
      </c>
      <c r="L573" s="3" t="s">
        <v>25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9">
        <f t="shared" si="1"/>
        <v>573</v>
      </c>
      <c r="B574" s="1" t="s">
        <v>1772</v>
      </c>
      <c r="C574" s="1" t="s">
        <v>1773</v>
      </c>
      <c r="D574" s="1" t="s">
        <v>1774</v>
      </c>
      <c r="E574" s="1" t="s">
        <v>15</v>
      </c>
      <c r="F574" s="6">
        <v>5.23</v>
      </c>
      <c r="G574" s="6">
        <v>4.6</v>
      </c>
      <c r="H574" s="6">
        <v>6.15</v>
      </c>
      <c r="I574" s="7" t="s">
        <v>16</v>
      </c>
      <c r="J574" s="3" t="s">
        <v>294</v>
      </c>
      <c r="K574" s="3" t="s">
        <v>295</v>
      </c>
      <c r="L574" s="3" t="s">
        <v>296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9">
        <f t="shared" si="1"/>
        <v>574</v>
      </c>
      <c r="B575" s="1" t="s">
        <v>1775</v>
      </c>
      <c r="C575" s="1" t="s">
        <v>128</v>
      </c>
      <c r="D575" s="1" t="s">
        <v>1776</v>
      </c>
      <c r="E575" s="1" t="s">
        <v>29</v>
      </c>
      <c r="F575" s="6">
        <v>1.04</v>
      </c>
      <c r="G575" s="6">
        <v>5.21</v>
      </c>
      <c r="H575" s="6">
        <v>2.27</v>
      </c>
      <c r="I575" s="7" t="s">
        <v>43</v>
      </c>
      <c r="J575" s="3" t="s">
        <v>17</v>
      </c>
      <c r="K575" s="3" t="s">
        <v>18</v>
      </c>
      <c r="L575" s="3" t="s">
        <v>19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9">
        <f t="shared" si="1"/>
        <v>575</v>
      </c>
      <c r="B576" s="1" t="s">
        <v>1777</v>
      </c>
      <c r="C576" s="1" t="s">
        <v>1778</v>
      </c>
      <c r="D576" s="1" t="s">
        <v>1779</v>
      </c>
      <c r="E576" s="1" t="s">
        <v>15</v>
      </c>
      <c r="F576" s="6">
        <v>6.51</v>
      </c>
      <c r="G576" s="6">
        <v>5.47</v>
      </c>
      <c r="H576" s="6">
        <v>2.25</v>
      </c>
      <c r="I576" s="7" t="s">
        <v>43</v>
      </c>
      <c r="J576" s="3" t="s">
        <v>17</v>
      </c>
      <c r="K576" s="3" t="s">
        <v>18</v>
      </c>
      <c r="L576" s="3" t="s">
        <v>19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9">
        <f t="shared" si="1"/>
        <v>576</v>
      </c>
      <c r="B577" s="1" t="s">
        <v>1780</v>
      </c>
      <c r="C577" s="1" t="s">
        <v>1781</v>
      </c>
      <c r="D577" s="1" t="s">
        <v>1782</v>
      </c>
      <c r="E577" s="1" t="s">
        <v>15</v>
      </c>
      <c r="F577" s="6">
        <v>1.88</v>
      </c>
      <c r="G577" s="6">
        <v>2.55</v>
      </c>
      <c r="H577" s="6">
        <v>2.0</v>
      </c>
      <c r="I577" s="7" t="s">
        <v>50</v>
      </c>
      <c r="J577" s="3" t="s">
        <v>128</v>
      </c>
      <c r="K577" s="3" t="s">
        <v>129</v>
      </c>
      <c r="L577" s="3" t="s">
        <v>130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9">
        <f t="shared" si="1"/>
        <v>577</v>
      </c>
      <c r="B578" s="1" t="s">
        <v>1783</v>
      </c>
      <c r="C578" s="1" t="s">
        <v>1784</v>
      </c>
      <c r="D578" s="1" t="s">
        <v>1785</v>
      </c>
      <c r="E578" s="1" t="s">
        <v>29</v>
      </c>
      <c r="F578" s="6">
        <v>3.3</v>
      </c>
      <c r="G578" s="6">
        <v>5.62</v>
      </c>
      <c r="H578" s="6">
        <v>6.34</v>
      </c>
      <c r="I578" s="7" t="s">
        <v>50</v>
      </c>
      <c r="J578" s="3" t="s">
        <v>74</v>
      </c>
      <c r="K578" s="3" t="s">
        <v>75</v>
      </c>
      <c r="L578" s="3" t="s">
        <v>76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9">
        <f t="shared" si="1"/>
        <v>578</v>
      </c>
      <c r="B579" s="1" t="s">
        <v>1786</v>
      </c>
      <c r="C579" s="1" t="s">
        <v>1787</v>
      </c>
      <c r="D579" s="1" t="s">
        <v>1788</v>
      </c>
      <c r="E579" s="1" t="s">
        <v>29</v>
      </c>
      <c r="F579" s="6">
        <v>1.59</v>
      </c>
      <c r="G579" s="6">
        <v>7.57</v>
      </c>
      <c r="H579" s="6">
        <v>2.35</v>
      </c>
      <c r="I579" s="7" t="s">
        <v>67</v>
      </c>
      <c r="J579" s="3" t="s">
        <v>164</v>
      </c>
      <c r="K579" s="3" t="s">
        <v>165</v>
      </c>
      <c r="L579" s="3" t="s">
        <v>166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9">
        <f t="shared" si="1"/>
        <v>579</v>
      </c>
      <c r="B580" s="1" t="s">
        <v>1789</v>
      </c>
      <c r="C580" s="1" t="s">
        <v>1790</v>
      </c>
      <c r="D580" s="1" t="s">
        <v>1791</v>
      </c>
      <c r="E580" s="1" t="s">
        <v>60</v>
      </c>
      <c r="F580" s="6">
        <v>8.27</v>
      </c>
      <c r="G580" s="6">
        <v>8.78</v>
      </c>
      <c r="H580" s="6">
        <v>8.39</v>
      </c>
      <c r="I580" s="7" t="s">
        <v>43</v>
      </c>
      <c r="J580" s="3" t="s">
        <v>51</v>
      </c>
      <c r="K580" s="3" t="s">
        <v>52</v>
      </c>
      <c r="L580" s="3" t="s">
        <v>53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9">
        <f t="shared" si="1"/>
        <v>580</v>
      </c>
      <c r="B581" s="1" t="s">
        <v>1792</v>
      </c>
      <c r="C581" s="1" t="s">
        <v>1793</v>
      </c>
      <c r="D581" s="1" t="s">
        <v>1794</v>
      </c>
      <c r="E581" s="1" t="s">
        <v>29</v>
      </c>
      <c r="F581" s="6">
        <v>5.11</v>
      </c>
      <c r="G581" s="6">
        <v>1.76</v>
      </c>
      <c r="H581" s="6">
        <v>4.36</v>
      </c>
      <c r="I581" s="7" t="s">
        <v>16</v>
      </c>
      <c r="J581" s="3" t="s">
        <v>80</v>
      </c>
      <c r="K581" s="3" t="s">
        <v>81</v>
      </c>
      <c r="L581" s="3" t="s">
        <v>82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9">
        <f t="shared" si="1"/>
        <v>581</v>
      </c>
      <c r="B582" s="1" t="s">
        <v>1795</v>
      </c>
      <c r="C582" s="1" t="s">
        <v>1796</v>
      </c>
      <c r="D582" s="1" t="s">
        <v>1797</v>
      </c>
      <c r="E582" s="1" t="s">
        <v>15</v>
      </c>
      <c r="F582" s="6">
        <v>8.81</v>
      </c>
      <c r="G582" s="6">
        <v>8.35</v>
      </c>
      <c r="H582" s="6">
        <v>8.09</v>
      </c>
      <c r="I582" s="7" t="s">
        <v>43</v>
      </c>
      <c r="J582" s="3" t="s">
        <v>51</v>
      </c>
      <c r="K582" s="3" t="s">
        <v>52</v>
      </c>
      <c r="L582" s="3" t="s">
        <v>53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9">
        <f t="shared" si="1"/>
        <v>582</v>
      </c>
      <c r="B583" s="1" t="s">
        <v>1798</v>
      </c>
      <c r="C583" s="1" t="s">
        <v>1799</v>
      </c>
      <c r="D583" s="1" t="s">
        <v>1800</v>
      </c>
      <c r="E583" s="1" t="s">
        <v>15</v>
      </c>
      <c r="F583" s="6">
        <v>2.57</v>
      </c>
      <c r="G583" s="6">
        <v>9.14</v>
      </c>
      <c r="H583" s="6">
        <v>7.02</v>
      </c>
      <c r="I583" s="7" t="s">
        <v>43</v>
      </c>
      <c r="J583" s="3" t="s">
        <v>51</v>
      </c>
      <c r="K583" s="3" t="s">
        <v>52</v>
      </c>
      <c r="L583" s="3" t="s">
        <v>53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9">
        <f t="shared" si="1"/>
        <v>583</v>
      </c>
      <c r="B584" s="1" t="s">
        <v>1801</v>
      </c>
      <c r="C584" s="1" t="s">
        <v>1802</v>
      </c>
      <c r="D584" s="1" t="s">
        <v>1803</v>
      </c>
      <c r="E584" s="1" t="s">
        <v>15</v>
      </c>
      <c r="F584" s="6">
        <v>8.81</v>
      </c>
      <c r="G584" s="6">
        <v>4.53</v>
      </c>
      <c r="H584" s="10"/>
      <c r="I584" s="7" t="s">
        <v>50</v>
      </c>
      <c r="J584" s="3" t="s">
        <v>110</v>
      </c>
      <c r="K584" s="3" t="s">
        <v>111</v>
      </c>
      <c r="L584" s="3" t="s">
        <v>112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9">
        <f t="shared" si="1"/>
        <v>584</v>
      </c>
      <c r="B585" s="1" t="s">
        <v>1804</v>
      </c>
      <c r="C585" s="1" t="s">
        <v>1805</v>
      </c>
      <c r="D585" s="1" t="s">
        <v>1806</v>
      </c>
      <c r="E585" s="1" t="s">
        <v>318</v>
      </c>
      <c r="F585" s="6">
        <v>3.03</v>
      </c>
      <c r="G585" s="6">
        <v>3.67</v>
      </c>
      <c r="H585" s="6">
        <v>6.42</v>
      </c>
      <c r="I585" s="7" t="s">
        <v>67</v>
      </c>
      <c r="J585" s="3" t="s">
        <v>104</v>
      </c>
      <c r="K585" s="3" t="s">
        <v>105</v>
      </c>
      <c r="L585" s="3" t="s">
        <v>106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9">
        <f t="shared" si="1"/>
        <v>585</v>
      </c>
      <c r="B586" s="1" t="s">
        <v>1807</v>
      </c>
      <c r="C586" s="1" t="s">
        <v>1808</v>
      </c>
      <c r="D586" s="1" t="s">
        <v>1809</v>
      </c>
      <c r="E586" s="1" t="s">
        <v>15</v>
      </c>
      <c r="F586" s="6">
        <v>9.23</v>
      </c>
      <c r="G586" s="6">
        <v>6.25</v>
      </c>
      <c r="H586" s="6">
        <v>3.0</v>
      </c>
      <c r="I586" s="7" t="s">
        <v>43</v>
      </c>
      <c r="J586" s="3" t="s">
        <v>80</v>
      </c>
      <c r="K586" s="3" t="s">
        <v>81</v>
      </c>
      <c r="L586" s="3" t="s">
        <v>82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9">
        <f t="shared" si="1"/>
        <v>586</v>
      </c>
      <c r="B587" s="1" t="s">
        <v>1810</v>
      </c>
      <c r="C587" s="1" t="s">
        <v>1811</v>
      </c>
      <c r="D587" s="1" t="s">
        <v>1812</v>
      </c>
      <c r="E587" s="1" t="s">
        <v>29</v>
      </c>
      <c r="F587" s="6">
        <v>1.88</v>
      </c>
      <c r="G587" s="6">
        <v>6.86</v>
      </c>
      <c r="H587" s="6">
        <v>6.99</v>
      </c>
      <c r="I587" s="7" t="s">
        <v>16</v>
      </c>
      <c r="J587" s="3" t="s">
        <v>44</v>
      </c>
      <c r="K587" s="3" t="s">
        <v>45</v>
      </c>
      <c r="L587" s="3" t="s">
        <v>46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9">
        <f t="shared" si="1"/>
        <v>587</v>
      </c>
      <c r="B588" s="1" t="s">
        <v>1813</v>
      </c>
      <c r="C588" s="1" t="s">
        <v>1814</v>
      </c>
      <c r="D588" s="1" t="s">
        <v>1815</v>
      </c>
      <c r="E588" s="1" t="s">
        <v>29</v>
      </c>
      <c r="F588" s="6">
        <v>5.91</v>
      </c>
      <c r="G588" s="6">
        <v>7.87</v>
      </c>
      <c r="H588" s="10"/>
      <c r="I588" s="7" t="s">
        <v>67</v>
      </c>
      <c r="J588" s="3" t="s">
        <v>17</v>
      </c>
      <c r="K588" s="3" t="s">
        <v>18</v>
      </c>
      <c r="L588" s="3" t="s">
        <v>19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9">
        <f t="shared" si="1"/>
        <v>588</v>
      </c>
      <c r="B589" s="1" t="s">
        <v>1816</v>
      </c>
      <c r="C589" s="1" t="s">
        <v>1817</v>
      </c>
      <c r="D589" s="1" t="s">
        <v>1818</v>
      </c>
      <c r="E589" s="1" t="s">
        <v>29</v>
      </c>
      <c r="F589" s="6">
        <v>2.71</v>
      </c>
      <c r="G589" s="6">
        <v>6.18</v>
      </c>
      <c r="H589" s="6">
        <v>3.93</v>
      </c>
      <c r="I589" s="7" t="s">
        <v>36</v>
      </c>
      <c r="J589" s="3" t="s">
        <v>37</v>
      </c>
      <c r="K589" s="3" t="s">
        <v>38</v>
      </c>
      <c r="L589" s="3" t="s">
        <v>39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9">
        <f t="shared" si="1"/>
        <v>589</v>
      </c>
      <c r="B590" s="1" t="s">
        <v>341</v>
      </c>
      <c r="C590" s="1" t="s">
        <v>1819</v>
      </c>
      <c r="D590" s="1" t="s">
        <v>1820</v>
      </c>
      <c r="E590" s="1" t="s">
        <v>29</v>
      </c>
      <c r="F590" s="6">
        <v>6.92</v>
      </c>
      <c r="G590" s="6">
        <v>9.25</v>
      </c>
      <c r="H590" s="6">
        <v>4.03</v>
      </c>
      <c r="I590" s="7" t="s">
        <v>16</v>
      </c>
      <c r="J590" s="3" t="s">
        <v>173</v>
      </c>
      <c r="K590" s="3" t="s">
        <v>174</v>
      </c>
      <c r="L590" s="3" t="s">
        <v>175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9">
        <f t="shared" si="1"/>
        <v>590</v>
      </c>
      <c r="B591" s="1" t="s">
        <v>1821</v>
      </c>
      <c r="C591" s="1" t="s">
        <v>1822</v>
      </c>
      <c r="D591" s="1" t="s">
        <v>1823</v>
      </c>
      <c r="E591" s="1" t="s">
        <v>15</v>
      </c>
      <c r="F591" s="6">
        <v>9.85</v>
      </c>
      <c r="G591" s="6">
        <v>3.81</v>
      </c>
      <c r="H591" s="10"/>
      <c r="I591" s="7" t="s">
        <v>50</v>
      </c>
      <c r="J591" s="3" t="s">
        <v>205</v>
      </c>
      <c r="K591" s="3" t="s">
        <v>206</v>
      </c>
      <c r="L591" s="3" t="s">
        <v>207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9">
        <f t="shared" si="1"/>
        <v>591</v>
      </c>
      <c r="B592" s="1" t="s">
        <v>1333</v>
      </c>
      <c r="C592" s="1" t="s">
        <v>1824</v>
      </c>
      <c r="D592" s="1" t="s">
        <v>1825</v>
      </c>
      <c r="E592" s="1" t="s">
        <v>29</v>
      </c>
      <c r="F592" s="6">
        <v>9.06</v>
      </c>
      <c r="G592" s="6">
        <v>4.2</v>
      </c>
      <c r="H592" s="6">
        <v>6.79</v>
      </c>
      <c r="I592" s="7" t="s">
        <v>36</v>
      </c>
      <c r="J592" s="3" t="s">
        <v>86</v>
      </c>
      <c r="K592" s="3" t="s">
        <v>87</v>
      </c>
      <c r="L592" s="3" t="s">
        <v>88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9">
        <f t="shared" si="1"/>
        <v>592</v>
      </c>
      <c r="B593" s="1" t="s">
        <v>1826</v>
      </c>
      <c r="C593" s="1" t="s">
        <v>1827</v>
      </c>
      <c r="D593" s="1" t="s">
        <v>1828</v>
      </c>
      <c r="E593" s="1" t="s">
        <v>60</v>
      </c>
      <c r="F593" s="6">
        <v>8.05</v>
      </c>
      <c r="G593" s="6">
        <v>5.86</v>
      </c>
      <c r="H593" s="6">
        <v>2.59</v>
      </c>
      <c r="I593" s="7" t="s">
        <v>67</v>
      </c>
      <c r="J593" s="3" t="s">
        <v>86</v>
      </c>
      <c r="K593" s="3" t="s">
        <v>87</v>
      </c>
      <c r="L593" s="3" t="s">
        <v>88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9">
        <f t="shared" si="1"/>
        <v>593</v>
      </c>
      <c r="B594" s="1" t="s">
        <v>1829</v>
      </c>
      <c r="C594" s="1" t="s">
        <v>1830</v>
      </c>
      <c r="D594" s="1" t="s">
        <v>1831</v>
      </c>
      <c r="E594" s="1" t="s">
        <v>29</v>
      </c>
      <c r="F594" s="6">
        <v>1.22</v>
      </c>
      <c r="G594" s="6">
        <v>5.37</v>
      </c>
      <c r="H594" s="6">
        <v>6.27</v>
      </c>
      <c r="I594" s="7" t="s">
        <v>36</v>
      </c>
      <c r="J594" s="3" t="s">
        <v>51</v>
      </c>
      <c r="K594" s="3" t="s">
        <v>52</v>
      </c>
      <c r="L594" s="3" t="s">
        <v>53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9">
        <f t="shared" si="1"/>
        <v>594</v>
      </c>
      <c r="B595" s="1" t="s">
        <v>1832</v>
      </c>
      <c r="C595" s="1" t="s">
        <v>1833</v>
      </c>
      <c r="D595" s="1" t="s">
        <v>1834</v>
      </c>
      <c r="E595" s="1" t="s">
        <v>60</v>
      </c>
      <c r="F595" s="6">
        <v>5.5</v>
      </c>
      <c r="G595" s="6">
        <v>4.68</v>
      </c>
      <c r="H595" s="6">
        <v>5.36</v>
      </c>
      <c r="I595" s="7" t="s">
        <v>67</v>
      </c>
      <c r="J595" s="3" t="s">
        <v>173</v>
      </c>
      <c r="K595" s="3" t="s">
        <v>174</v>
      </c>
      <c r="L595" s="3" t="s">
        <v>175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9">
        <f t="shared" si="1"/>
        <v>595</v>
      </c>
      <c r="B596" s="1" t="s">
        <v>1835</v>
      </c>
      <c r="C596" s="1" t="s">
        <v>1836</v>
      </c>
      <c r="D596" s="1" t="s">
        <v>1837</v>
      </c>
      <c r="E596" s="1" t="s">
        <v>29</v>
      </c>
      <c r="F596" s="6">
        <v>6.17</v>
      </c>
      <c r="G596" s="6">
        <v>3.2</v>
      </c>
      <c r="H596" s="6">
        <v>1.52</v>
      </c>
      <c r="I596" s="7" t="s">
        <v>50</v>
      </c>
      <c r="J596" s="3" t="s">
        <v>294</v>
      </c>
      <c r="K596" s="3" t="s">
        <v>295</v>
      </c>
      <c r="L596" s="3" t="s">
        <v>296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9">
        <f t="shared" si="1"/>
        <v>596</v>
      </c>
      <c r="B597" s="1" t="s">
        <v>350</v>
      </c>
      <c r="C597" s="1" t="s">
        <v>1838</v>
      </c>
      <c r="D597" s="1" t="s">
        <v>1839</v>
      </c>
      <c r="E597" s="1" t="s">
        <v>29</v>
      </c>
      <c r="F597" s="6">
        <v>9.65</v>
      </c>
      <c r="G597" s="6">
        <v>2.37</v>
      </c>
      <c r="H597" s="6">
        <v>9.26</v>
      </c>
      <c r="I597" s="7" t="s">
        <v>36</v>
      </c>
      <c r="J597" s="3" t="s">
        <v>30</v>
      </c>
      <c r="K597" s="3" t="s">
        <v>31</v>
      </c>
      <c r="L597" s="3" t="s">
        <v>32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9">
        <f t="shared" si="1"/>
        <v>597</v>
      </c>
      <c r="B598" s="1" t="s">
        <v>1840</v>
      </c>
      <c r="C598" s="1" t="s">
        <v>1841</v>
      </c>
      <c r="D598" s="1" t="s">
        <v>1842</v>
      </c>
      <c r="E598" s="1" t="s">
        <v>29</v>
      </c>
      <c r="F598" s="6">
        <v>3.18</v>
      </c>
      <c r="G598" s="6">
        <v>4.48</v>
      </c>
      <c r="H598" s="6">
        <v>3.72</v>
      </c>
      <c r="I598" s="7" t="s">
        <v>16</v>
      </c>
      <c r="J598" s="3" t="s">
        <v>51</v>
      </c>
      <c r="K598" s="3" t="s">
        <v>52</v>
      </c>
      <c r="L598" s="3" t="s">
        <v>53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9">
        <f t="shared" si="1"/>
        <v>598</v>
      </c>
      <c r="B599" s="1" t="s">
        <v>1843</v>
      </c>
      <c r="C599" s="1" t="s">
        <v>1844</v>
      </c>
      <c r="D599" s="1" t="s">
        <v>1845</v>
      </c>
      <c r="E599" s="1" t="s">
        <v>15</v>
      </c>
      <c r="F599" s="6">
        <v>5.5</v>
      </c>
      <c r="G599" s="6">
        <v>4.52</v>
      </c>
      <c r="H599" s="6">
        <v>9.69</v>
      </c>
      <c r="I599" s="7" t="s">
        <v>43</v>
      </c>
      <c r="J599" s="3" t="s">
        <v>51</v>
      </c>
      <c r="K599" s="3" t="s">
        <v>52</v>
      </c>
      <c r="L599" s="3" t="s">
        <v>53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9">
        <f t="shared" si="1"/>
        <v>599</v>
      </c>
      <c r="B600" s="1" t="s">
        <v>1846</v>
      </c>
      <c r="C600" s="1" t="s">
        <v>1847</v>
      </c>
      <c r="D600" s="1" t="s">
        <v>1848</v>
      </c>
      <c r="E600" s="1" t="s">
        <v>15</v>
      </c>
      <c r="F600" s="6">
        <v>8.03</v>
      </c>
      <c r="G600" s="6">
        <v>6.84</v>
      </c>
      <c r="H600" s="6">
        <v>9.05</v>
      </c>
      <c r="I600" s="7" t="s">
        <v>50</v>
      </c>
      <c r="J600" s="3" t="s">
        <v>61</v>
      </c>
      <c r="K600" s="3" t="s">
        <v>62</v>
      </c>
      <c r="L600" s="3" t="s">
        <v>63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9">
        <f t="shared" si="1"/>
        <v>600</v>
      </c>
      <c r="B601" s="1" t="s">
        <v>1849</v>
      </c>
      <c r="C601" s="1" t="s">
        <v>1850</v>
      </c>
      <c r="D601" s="1" t="s">
        <v>1851</v>
      </c>
      <c r="E601" s="1" t="s">
        <v>15</v>
      </c>
      <c r="F601" s="6">
        <v>2.88</v>
      </c>
      <c r="G601" s="6">
        <v>1.87</v>
      </c>
      <c r="H601" s="6">
        <v>4.47</v>
      </c>
      <c r="I601" s="7" t="s">
        <v>36</v>
      </c>
      <c r="J601" s="3" t="s">
        <v>191</v>
      </c>
      <c r="K601" s="3" t="s">
        <v>192</v>
      </c>
      <c r="L601" s="3" t="s">
        <v>193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9">
        <f t="shared" si="1"/>
        <v>601</v>
      </c>
      <c r="B602" s="1" t="s">
        <v>1852</v>
      </c>
      <c r="C602" s="1" t="s">
        <v>1853</v>
      </c>
      <c r="D602" s="1" t="s">
        <v>1854</v>
      </c>
      <c r="E602" s="1" t="s">
        <v>15</v>
      </c>
      <c r="F602" s="6">
        <v>2.69</v>
      </c>
      <c r="G602" s="6">
        <v>4.65</v>
      </c>
      <c r="H602" s="6">
        <v>4.16</v>
      </c>
      <c r="I602" s="7" t="s">
        <v>43</v>
      </c>
      <c r="J602" s="3" t="s">
        <v>294</v>
      </c>
      <c r="K602" s="3" t="s">
        <v>295</v>
      </c>
      <c r="L602" s="3" t="s">
        <v>296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9">
        <f t="shared" si="1"/>
        <v>602</v>
      </c>
      <c r="B603" s="1" t="s">
        <v>1855</v>
      </c>
      <c r="C603" s="1" t="s">
        <v>1856</v>
      </c>
      <c r="D603" s="1" t="s">
        <v>1857</v>
      </c>
      <c r="E603" s="1" t="s">
        <v>29</v>
      </c>
      <c r="F603" s="6">
        <v>1.16</v>
      </c>
      <c r="G603" s="6">
        <v>9.58</v>
      </c>
      <c r="H603" s="6">
        <v>2.51</v>
      </c>
      <c r="I603" s="7" t="s">
        <v>50</v>
      </c>
      <c r="J603" s="3" t="s">
        <v>294</v>
      </c>
      <c r="K603" s="3" t="s">
        <v>295</v>
      </c>
      <c r="L603" s="3" t="s">
        <v>296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9">
        <f t="shared" si="1"/>
        <v>603</v>
      </c>
      <c r="B604" s="1" t="s">
        <v>1858</v>
      </c>
      <c r="C604" s="1" t="s">
        <v>1859</v>
      </c>
      <c r="D604" s="1" t="s">
        <v>1860</v>
      </c>
      <c r="E604" s="1" t="s">
        <v>29</v>
      </c>
      <c r="F604" s="6">
        <v>6.05</v>
      </c>
      <c r="G604" s="6">
        <v>4.89</v>
      </c>
      <c r="H604" s="6">
        <v>6.82</v>
      </c>
      <c r="I604" s="7" t="s">
        <v>36</v>
      </c>
      <c r="J604" s="3" t="s">
        <v>86</v>
      </c>
      <c r="K604" s="3" t="s">
        <v>87</v>
      </c>
      <c r="L604" s="3" t="s">
        <v>88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9">
        <f t="shared" si="1"/>
        <v>604</v>
      </c>
      <c r="B605" s="1" t="s">
        <v>1861</v>
      </c>
      <c r="C605" s="1" t="s">
        <v>1862</v>
      </c>
      <c r="D605" s="1" t="s">
        <v>1863</v>
      </c>
      <c r="E605" s="1" t="s">
        <v>15</v>
      </c>
      <c r="F605" s="6">
        <v>6.62</v>
      </c>
      <c r="G605" s="6">
        <v>4.15</v>
      </c>
      <c r="H605" s="6">
        <v>8.31</v>
      </c>
      <c r="I605" s="7" t="s">
        <v>43</v>
      </c>
      <c r="J605" s="3" t="s">
        <v>86</v>
      </c>
      <c r="K605" s="3" t="s">
        <v>87</v>
      </c>
      <c r="L605" s="3" t="s">
        <v>88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9">
        <f t="shared" si="1"/>
        <v>605</v>
      </c>
      <c r="B606" s="1" t="s">
        <v>1864</v>
      </c>
      <c r="C606" s="1" t="s">
        <v>1865</v>
      </c>
      <c r="D606" s="1" t="s">
        <v>1866</v>
      </c>
      <c r="E606" s="1" t="s">
        <v>223</v>
      </c>
      <c r="F606" s="6">
        <v>7.09</v>
      </c>
      <c r="G606" s="6">
        <v>4.4</v>
      </c>
      <c r="H606" s="6">
        <v>7.46</v>
      </c>
      <c r="I606" s="7" t="s">
        <v>67</v>
      </c>
      <c r="J606" s="3" t="s">
        <v>191</v>
      </c>
      <c r="K606" s="3" t="s">
        <v>192</v>
      </c>
      <c r="L606" s="3" t="s">
        <v>193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9">
        <f t="shared" si="1"/>
        <v>606</v>
      </c>
      <c r="B607" s="1" t="s">
        <v>1867</v>
      </c>
      <c r="C607" s="1" t="s">
        <v>1868</v>
      </c>
      <c r="D607" s="1" t="s">
        <v>1869</v>
      </c>
      <c r="E607" s="1" t="s">
        <v>15</v>
      </c>
      <c r="F607" s="6">
        <v>4.02</v>
      </c>
      <c r="G607" s="6">
        <v>1.69</v>
      </c>
      <c r="H607" s="6">
        <v>9.81</v>
      </c>
      <c r="I607" s="7" t="s">
        <v>67</v>
      </c>
      <c r="J607" s="3" t="s">
        <v>44</v>
      </c>
      <c r="K607" s="3" t="s">
        <v>45</v>
      </c>
      <c r="L607" s="3" t="s">
        <v>46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9">
        <f t="shared" si="1"/>
        <v>607</v>
      </c>
      <c r="B608" s="1" t="s">
        <v>1870</v>
      </c>
      <c r="C608" s="1" t="s">
        <v>1871</v>
      </c>
      <c r="D608" s="1" t="s">
        <v>1872</v>
      </c>
      <c r="E608" s="1" t="s">
        <v>29</v>
      </c>
      <c r="F608" s="6">
        <v>9.15</v>
      </c>
      <c r="G608" s="6">
        <v>7.1</v>
      </c>
      <c r="H608" s="10"/>
      <c r="I608" s="7" t="s">
        <v>16</v>
      </c>
      <c r="J608" s="3" t="s">
        <v>134</v>
      </c>
      <c r="K608" s="3" t="s">
        <v>135</v>
      </c>
      <c r="L608" s="3" t="s">
        <v>136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9">
        <f t="shared" si="1"/>
        <v>608</v>
      </c>
      <c r="B609" s="1" t="s">
        <v>1873</v>
      </c>
      <c r="C609" s="1" t="s">
        <v>1874</v>
      </c>
      <c r="D609" s="1" t="s">
        <v>1875</v>
      </c>
      <c r="E609" s="1" t="s">
        <v>29</v>
      </c>
      <c r="F609" s="6">
        <v>4.94</v>
      </c>
      <c r="G609" s="6">
        <v>6.69</v>
      </c>
      <c r="H609" s="6">
        <v>5.4</v>
      </c>
      <c r="I609" s="7" t="s">
        <v>36</v>
      </c>
      <c r="J609" s="3" t="s">
        <v>74</v>
      </c>
      <c r="K609" s="3" t="s">
        <v>75</v>
      </c>
      <c r="L609" s="3" t="s">
        <v>76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9">
        <f t="shared" si="1"/>
        <v>609</v>
      </c>
      <c r="B610" s="1" t="s">
        <v>1876</v>
      </c>
      <c r="C610" s="1" t="s">
        <v>1877</v>
      </c>
      <c r="D610" s="1" t="s">
        <v>1878</v>
      </c>
      <c r="E610" s="1" t="s">
        <v>15</v>
      </c>
      <c r="F610" s="6">
        <v>7.16</v>
      </c>
      <c r="G610" s="6">
        <v>2.64</v>
      </c>
      <c r="H610" s="6">
        <v>9.38</v>
      </c>
      <c r="I610" s="7" t="s">
        <v>50</v>
      </c>
      <c r="J610" s="3" t="s">
        <v>294</v>
      </c>
      <c r="K610" s="3" t="s">
        <v>295</v>
      </c>
      <c r="L610" s="3" t="s">
        <v>296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9">
        <f t="shared" si="1"/>
        <v>610</v>
      </c>
      <c r="B611" s="1" t="s">
        <v>1879</v>
      </c>
      <c r="C611" s="1" t="s">
        <v>1880</v>
      </c>
      <c r="D611" s="1" t="s">
        <v>1881</v>
      </c>
      <c r="E611" s="1" t="s">
        <v>29</v>
      </c>
      <c r="F611" s="6">
        <v>1.33</v>
      </c>
      <c r="G611" s="6">
        <v>3.46</v>
      </c>
      <c r="H611" s="10"/>
      <c r="I611" s="7" t="s">
        <v>16</v>
      </c>
      <c r="J611" s="3" t="s">
        <v>134</v>
      </c>
      <c r="K611" s="3" t="s">
        <v>135</v>
      </c>
      <c r="L611" s="3" t="s">
        <v>136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9">
        <f t="shared" si="1"/>
        <v>611</v>
      </c>
      <c r="B612" s="1" t="s">
        <v>1882</v>
      </c>
      <c r="C612" s="1" t="s">
        <v>1883</v>
      </c>
      <c r="D612" s="1" t="s">
        <v>1884</v>
      </c>
      <c r="E612" s="1" t="s">
        <v>29</v>
      </c>
      <c r="F612" s="6">
        <v>8.0</v>
      </c>
      <c r="G612" s="6">
        <v>1.39</v>
      </c>
      <c r="H612" s="6">
        <v>7.94</v>
      </c>
      <c r="I612" s="7" t="s">
        <v>50</v>
      </c>
      <c r="J612" s="3" t="s">
        <v>23</v>
      </c>
      <c r="K612" s="3" t="s">
        <v>24</v>
      </c>
      <c r="L612" s="3" t="s">
        <v>25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9">
        <f t="shared" si="1"/>
        <v>612</v>
      </c>
      <c r="B613" s="1" t="s">
        <v>1885</v>
      </c>
      <c r="C613" s="1" t="s">
        <v>1886</v>
      </c>
      <c r="D613" s="1" t="s">
        <v>1887</v>
      </c>
      <c r="E613" s="1" t="s">
        <v>29</v>
      </c>
      <c r="F613" s="6">
        <v>2.51</v>
      </c>
      <c r="G613" s="6">
        <v>9.89</v>
      </c>
      <c r="H613" s="10"/>
      <c r="I613" s="7" t="s">
        <v>36</v>
      </c>
      <c r="J613" s="3" t="s">
        <v>74</v>
      </c>
      <c r="K613" s="3" t="s">
        <v>75</v>
      </c>
      <c r="L613" s="3" t="s">
        <v>76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9">
        <f t="shared" si="1"/>
        <v>613</v>
      </c>
      <c r="B614" s="1" t="s">
        <v>1888</v>
      </c>
      <c r="C614" s="1" t="s">
        <v>1889</v>
      </c>
      <c r="D614" s="1" t="s">
        <v>1890</v>
      </c>
      <c r="E614" s="1" t="s">
        <v>29</v>
      </c>
      <c r="F614" s="6">
        <v>8.04</v>
      </c>
      <c r="G614" s="6">
        <v>9.79</v>
      </c>
      <c r="H614" s="6">
        <v>4.46</v>
      </c>
      <c r="I614" s="7" t="s">
        <v>67</v>
      </c>
      <c r="J614" s="3" t="s">
        <v>164</v>
      </c>
      <c r="K614" s="3" t="s">
        <v>165</v>
      </c>
      <c r="L614" s="3" t="s">
        <v>166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9">
        <f t="shared" si="1"/>
        <v>614</v>
      </c>
      <c r="B615" s="1" t="s">
        <v>1891</v>
      </c>
      <c r="C615" s="1" t="s">
        <v>1892</v>
      </c>
      <c r="D615" s="1" t="s">
        <v>1893</v>
      </c>
      <c r="E615" s="1" t="s">
        <v>15</v>
      </c>
      <c r="F615" s="6">
        <v>9.39</v>
      </c>
      <c r="G615" s="6">
        <v>5.52</v>
      </c>
      <c r="H615" s="6">
        <v>7.18</v>
      </c>
      <c r="I615" s="7" t="s">
        <v>36</v>
      </c>
      <c r="J615" s="3" t="s">
        <v>164</v>
      </c>
      <c r="K615" s="3" t="s">
        <v>165</v>
      </c>
      <c r="L615" s="3" t="s">
        <v>166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9">
        <f t="shared" si="1"/>
        <v>615</v>
      </c>
      <c r="B616" s="1" t="s">
        <v>1894</v>
      </c>
      <c r="C616" s="1" t="s">
        <v>1895</v>
      </c>
      <c r="D616" s="1" t="s">
        <v>1896</v>
      </c>
      <c r="E616" s="1" t="s">
        <v>29</v>
      </c>
      <c r="F616" s="6">
        <v>3.49</v>
      </c>
      <c r="G616" s="6">
        <v>1.06</v>
      </c>
      <c r="H616" s="6">
        <v>8.8</v>
      </c>
      <c r="I616" s="7" t="s">
        <v>67</v>
      </c>
      <c r="J616" s="3" t="s">
        <v>51</v>
      </c>
      <c r="K616" s="3" t="s">
        <v>52</v>
      </c>
      <c r="L616" s="3" t="s">
        <v>53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9">
        <f t="shared" si="1"/>
        <v>616</v>
      </c>
      <c r="B617" s="1" t="s">
        <v>1897</v>
      </c>
      <c r="C617" s="1" t="s">
        <v>1898</v>
      </c>
      <c r="D617" s="1" t="s">
        <v>1899</v>
      </c>
      <c r="E617" s="1" t="s">
        <v>29</v>
      </c>
      <c r="F617" s="6">
        <v>7.14</v>
      </c>
      <c r="G617" s="6">
        <v>6.93</v>
      </c>
      <c r="H617" s="6">
        <v>8.1</v>
      </c>
      <c r="I617" s="7" t="s">
        <v>36</v>
      </c>
      <c r="J617" s="3" t="s">
        <v>95</v>
      </c>
      <c r="K617" s="3" t="s">
        <v>96</v>
      </c>
      <c r="L617" s="3" t="s">
        <v>97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9">
        <f t="shared" si="1"/>
        <v>617</v>
      </c>
      <c r="B618" s="1" t="s">
        <v>1900</v>
      </c>
      <c r="C618" s="1" t="s">
        <v>1901</v>
      </c>
      <c r="D618" s="1" t="s">
        <v>1902</v>
      </c>
      <c r="E618" s="1" t="s">
        <v>15</v>
      </c>
      <c r="F618" s="6">
        <v>7.28</v>
      </c>
      <c r="G618" s="6">
        <v>7.14</v>
      </c>
      <c r="H618" s="6">
        <v>3.68</v>
      </c>
      <c r="I618" s="7" t="s">
        <v>67</v>
      </c>
      <c r="J618" s="3" t="s">
        <v>95</v>
      </c>
      <c r="K618" s="3" t="s">
        <v>96</v>
      </c>
      <c r="L618" s="3" t="s">
        <v>97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9">
        <f t="shared" si="1"/>
        <v>618</v>
      </c>
      <c r="B619" s="1" t="s">
        <v>1903</v>
      </c>
      <c r="C619" s="1" t="s">
        <v>1904</v>
      </c>
      <c r="D619" s="1" t="s">
        <v>1905</v>
      </c>
      <c r="E619" s="1" t="s">
        <v>15</v>
      </c>
      <c r="F619" s="6">
        <v>9.99</v>
      </c>
      <c r="G619" s="6">
        <v>3.75</v>
      </c>
      <c r="H619" s="6">
        <v>4.86</v>
      </c>
      <c r="I619" s="7" t="s">
        <v>67</v>
      </c>
      <c r="J619" s="3" t="s">
        <v>30</v>
      </c>
      <c r="K619" s="3" t="s">
        <v>31</v>
      </c>
      <c r="L619" s="3" t="s">
        <v>32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9">
        <f t="shared" si="1"/>
        <v>619</v>
      </c>
      <c r="B620" s="1" t="s">
        <v>383</v>
      </c>
      <c r="C620" s="1" t="s">
        <v>1906</v>
      </c>
      <c r="D620" s="1" t="s">
        <v>1907</v>
      </c>
      <c r="E620" s="1" t="s">
        <v>29</v>
      </c>
      <c r="F620" s="6">
        <v>5.29</v>
      </c>
      <c r="G620" s="6">
        <v>5.77</v>
      </c>
      <c r="H620" s="6">
        <v>3.12</v>
      </c>
      <c r="I620" s="7" t="s">
        <v>43</v>
      </c>
      <c r="J620" s="3" t="s">
        <v>128</v>
      </c>
      <c r="K620" s="3" t="s">
        <v>129</v>
      </c>
      <c r="L620" s="3" t="s">
        <v>130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9">
        <f t="shared" si="1"/>
        <v>620</v>
      </c>
      <c r="B621" s="1" t="s">
        <v>1908</v>
      </c>
      <c r="C621" s="1" t="s">
        <v>1909</v>
      </c>
      <c r="D621" s="1" t="s">
        <v>1910</v>
      </c>
      <c r="E621" s="1" t="s">
        <v>15</v>
      </c>
      <c r="F621" s="6">
        <v>8.41</v>
      </c>
      <c r="G621" s="6">
        <v>8.02</v>
      </c>
      <c r="H621" s="6">
        <v>9.52</v>
      </c>
      <c r="I621" s="7" t="s">
        <v>16</v>
      </c>
      <c r="J621" s="3" t="s">
        <v>74</v>
      </c>
      <c r="K621" s="3" t="s">
        <v>75</v>
      </c>
      <c r="L621" s="3" t="s">
        <v>76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9">
        <f t="shared" si="1"/>
        <v>621</v>
      </c>
      <c r="B622" s="1" t="s">
        <v>1911</v>
      </c>
      <c r="C622" s="1" t="s">
        <v>1912</v>
      </c>
      <c r="D622" s="1" t="s">
        <v>1913</v>
      </c>
      <c r="E622" s="1" t="s">
        <v>29</v>
      </c>
      <c r="F622" s="6">
        <v>6.77</v>
      </c>
      <c r="G622" s="6">
        <v>6.47</v>
      </c>
      <c r="H622" s="6">
        <v>9.33</v>
      </c>
      <c r="I622" s="7" t="s">
        <v>50</v>
      </c>
      <c r="J622" s="3" t="s">
        <v>173</v>
      </c>
      <c r="K622" s="3" t="s">
        <v>174</v>
      </c>
      <c r="L622" s="3" t="s">
        <v>175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9">
        <f t="shared" si="1"/>
        <v>622</v>
      </c>
      <c r="B623" s="1" t="s">
        <v>965</v>
      </c>
      <c r="C623" s="1" t="s">
        <v>1914</v>
      </c>
      <c r="D623" s="1" t="s">
        <v>1915</v>
      </c>
      <c r="E623" s="1" t="s">
        <v>15</v>
      </c>
      <c r="F623" s="6">
        <v>4.17</v>
      </c>
      <c r="G623" s="6">
        <v>2.2</v>
      </c>
      <c r="H623" s="6">
        <v>6.18</v>
      </c>
      <c r="I623" s="7" t="s">
        <v>50</v>
      </c>
      <c r="J623" s="3" t="s">
        <v>173</v>
      </c>
      <c r="K623" s="3" t="s">
        <v>174</v>
      </c>
      <c r="L623" s="3" t="s">
        <v>175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9">
        <f t="shared" si="1"/>
        <v>623</v>
      </c>
      <c r="B624" s="1" t="s">
        <v>1916</v>
      </c>
      <c r="C624" s="1" t="s">
        <v>1917</v>
      </c>
      <c r="D624" s="1" t="s">
        <v>1918</v>
      </c>
      <c r="E624" s="1" t="s">
        <v>15</v>
      </c>
      <c r="F624" s="6">
        <v>3.34</v>
      </c>
      <c r="G624" s="6">
        <v>6.41</v>
      </c>
      <c r="H624" s="6">
        <v>6.43</v>
      </c>
      <c r="I624" s="7" t="s">
        <v>43</v>
      </c>
      <c r="J624" s="3" t="s">
        <v>44</v>
      </c>
      <c r="K624" s="3" t="s">
        <v>45</v>
      </c>
      <c r="L624" s="3" t="s">
        <v>46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9">
        <f t="shared" si="1"/>
        <v>624</v>
      </c>
      <c r="B625" s="1" t="s">
        <v>1919</v>
      </c>
      <c r="C625" s="1" t="s">
        <v>1920</v>
      </c>
      <c r="D625" s="1" t="s">
        <v>1921</v>
      </c>
      <c r="E625" s="1" t="s">
        <v>29</v>
      </c>
      <c r="F625" s="6">
        <v>6.5</v>
      </c>
      <c r="G625" s="6">
        <v>9.13</v>
      </c>
      <c r="H625" s="6">
        <v>4.93</v>
      </c>
      <c r="I625" s="7" t="s">
        <v>36</v>
      </c>
      <c r="J625" s="3" t="s">
        <v>17</v>
      </c>
      <c r="K625" s="3" t="s">
        <v>18</v>
      </c>
      <c r="L625" s="3" t="s">
        <v>19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9">
        <f t="shared" si="1"/>
        <v>625</v>
      </c>
      <c r="B626" s="1" t="s">
        <v>1922</v>
      </c>
      <c r="C626" s="1" t="s">
        <v>1923</v>
      </c>
      <c r="D626" s="1" t="s">
        <v>1924</v>
      </c>
      <c r="E626" s="1" t="s">
        <v>523</v>
      </c>
      <c r="F626" s="6">
        <v>6.42</v>
      </c>
      <c r="G626" s="6">
        <v>5.89</v>
      </c>
      <c r="H626" s="6">
        <v>5.74</v>
      </c>
      <c r="I626" s="7" t="s">
        <v>16</v>
      </c>
      <c r="J626" s="3" t="s">
        <v>23</v>
      </c>
      <c r="K626" s="3" t="s">
        <v>24</v>
      </c>
      <c r="L626" s="3" t="s">
        <v>25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9">
        <f t="shared" si="1"/>
        <v>626</v>
      </c>
      <c r="B627" s="1" t="s">
        <v>1925</v>
      </c>
      <c r="C627" s="1" t="s">
        <v>1926</v>
      </c>
      <c r="D627" s="1" t="s">
        <v>1927</v>
      </c>
      <c r="E627" s="1" t="s">
        <v>318</v>
      </c>
      <c r="F627" s="6">
        <v>4.59</v>
      </c>
      <c r="G627" s="6">
        <v>4.84</v>
      </c>
      <c r="H627" s="6">
        <v>7.48</v>
      </c>
      <c r="I627" s="7" t="s">
        <v>67</v>
      </c>
      <c r="J627" s="3" t="s">
        <v>74</v>
      </c>
      <c r="K627" s="3" t="s">
        <v>75</v>
      </c>
      <c r="L627" s="3" t="s">
        <v>76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9">
        <f t="shared" si="1"/>
        <v>627</v>
      </c>
      <c r="B628" s="1" t="s">
        <v>155</v>
      </c>
      <c r="C628" s="1" t="s">
        <v>1928</v>
      </c>
      <c r="D628" s="1" t="s">
        <v>1929</v>
      </c>
      <c r="E628" s="1" t="s">
        <v>29</v>
      </c>
      <c r="F628" s="6">
        <v>3.93</v>
      </c>
      <c r="G628" s="6">
        <v>1.66</v>
      </c>
      <c r="H628" s="6">
        <v>5.43</v>
      </c>
      <c r="I628" s="7" t="s">
        <v>50</v>
      </c>
      <c r="J628" s="3" t="s">
        <v>30</v>
      </c>
      <c r="K628" s="3" t="s">
        <v>31</v>
      </c>
      <c r="L628" s="3" t="s">
        <v>32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9">
        <f t="shared" si="1"/>
        <v>628</v>
      </c>
      <c r="B629" s="1" t="s">
        <v>1930</v>
      </c>
      <c r="C629" s="1" t="s">
        <v>1931</v>
      </c>
      <c r="D629" s="1" t="s">
        <v>1932</v>
      </c>
      <c r="E629" s="1" t="s">
        <v>15</v>
      </c>
      <c r="F629" s="6">
        <v>9.31</v>
      </c>
      <c r="G629" s="6">
        <v>5.57</v>
      </c>
      <c r="H629" s="6">
        <v>4.76</v>
      </c>
      <c r="I629" s="7" t="s">
        <v>43</v>
      </c>
      <c r="J629" s="3" t="s">
        <v>294</v>
      </c>
      <c r="K629" s="3" t="s">
        <v>295</v>
      </c>
      <c r="L629" s="3" t="s">
        <v>296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9">
        <f t="shared" si="1"/>
        <v>629</v>
      </c>
      <c r="B630" s="1" t="s">
        <v>1933</v>
      </c>
      <c r="C630" s="1" t="s">
        <v>1934</v>
      </c>
      <c r="D630" s="1" t="s">
        <v>1935</v>
      </c>
      <c r="E630" s="1" t="s">
        <v>29</v>
      </c>
      <c r="F630" s="6">
        <v>7.52</v>
      </c>
      <c r="G630" s="6">
        <v>9.97</v>
      </c>
      <c r="H630" s="6">
        <v>5.16</v>
      </c>
      <c r="I630" s="7" t="s">
        <v>67</v>
      </c>
      <c r="J630" s="3" t="s">
        <v>134</v>
      </c>
      <c r="K630" s="3" t="s">
        <v>135</v>
      </c>
      <c r="L630" s="3" t="s">
        <v>136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9">
        <f t="shared" si="1"/>
        <v>630</v>
      </c>
      <c r="B631" s="1" t="s">
        <v>1936</v>
      </c>
      <c r="C631" s="1" t="s">
        <v>1937</v>
      </c>
      <c r="D631" s="1" t="s">
        <v>1938</v>
      </c>
      <c r="E631" s="1" t="s">
        <v>15</v>
      </c>
      <c r="F631" s="6">
        <v>5.74</v>
      </c>
      <c r="G631" s="6">
        <v>8.33</v>
      </c>
      <c r="H631" s="6">
        <v>8.13</v>
      </c>
      <c r="I631" s="7" t="s">
        <v>43</v>
      </c>
      <c r="J631" s="3" t="s">
        <v>104</v>
      </c>
      <c r="K631" s="3" t="s">
        <v>105</v>
      </c>
      <c r="L631" s="3" t="s">
        <v>106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9">
        <f t="shared" si="1"/>
        <v>631</v>
      </c>
      <c r="B632" s="1" t="s">
        <v>1939</v>
      </c>
      <c r="C632" s="1" t="s">
        <v>1940</v>
      </c>
      <c r="D632" s="1" t="s">
        <v>1941</v>
      </c>
      <c r="E632" s="1" t="s">
        <v>15</v>
      </c>
      <c r="F632" s="6">
        <v>2.1</v>
      </c>
      <c r="G632" s="6">
        <v>8.8</v>
      </c>
      <c r="H632" s="10"/>
      <c r="I632" s="7" t="s">
        <v>50</v>
      </c>
      <c r="J632" s="3" t="s">
        <v>23</v>
      </c>
      <c r="K632" s="3" t="s">
        <v>24</v>
      </c>
      <c r="L632" s="3" t="s">
        <v>25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9">
        <f t="shared" si="1"/>
        <v>632</v>
      </c>
      <c r="B633" s="1" t="s">
        <v>1942</v>
      </c>
      <c r="C633" s="1" t="s">
        <v>1943</v>
      </c>
      <c r="D633" s="1" t="s">
        <v>1944</v>
      </c>
      <c r="E633" s="1" t="s">
        <v>15</v>
      </c>
      <c r="F633" s="6">
        <v>2.43</v>
      </c>
      <c r="G633" s="6">
        <v>2.41</v>
      </c>
      <c r="H633" s="6">
        <v>9.82</v>
      </c>
      <c r="I633" s="7" t="s">
        <v>50</v>
      </c>
      <c r="J633" s="3" t="s">
        <v>23</v>
      </c>
      <c r="K633" s="3" t="s">
        <v>24</v>
      </c>
      <c r="L633" s="3" t="s">
        <v>25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9">
        <f t="shared" si="1"/>
        <v>633</v>
      </c>
      <c r="B634" s="1" t="s">
        <v>1945</v>
      </c>
      <c r="C634" s="1" t="s">
        <v>1946</v>
      </c>
      <c r="D634" s="1" t="s">
        <v>1947</v>
      </c>
      <c r="E634" s="1" t="s">
        <v>15</v>
      </c>
      <c r="F634" s="6">
        <v>3.45</v>
      </c>
      <c r="G634" s="6">
        <v>6.99</v>
      </c>
      <c r="H634" s="6">
        <v>3.91</v>
      </c>
      <c r="I634" s="7" t="s">
        <v>36</v>
      </c>
      <c r="J634" s="3" t="s">
        <v>17</v>
      </c>
      <c r="K634" s="3" t="s">
        <v>18</v>
      </c>
      <c r="L634" s="3" t="s">
        <v>19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9">
        <f t="shared" si="1"/>
        <v>634</v>
      </c>
      <c r="B635" s="1" t="s">
        <v>1948</v>
      </c>
      <c r="C635" s="1" t="s">
        <v>1949</v>
      </c>
      <c r="D635" s="1" t="s">
        <v>1950</v>
      </c>
      <c r="E635" s="1" t="s">
        <v>15</v>
      </c>
      <c r="F635" s="6">
        <v>9.3</v>
      </c>
      <c r="G635" s="6">
        <v>2.93</v>
      </c>
      <c r="H635" s="6">
        <v>5.12</v>
      </c>
      <c r="I635" s="7" t="s">
        <v>50</v>
      </c>
      <c r="J635" s="3" t="s">
        <v>164</v>
      </c>
      <c r="K635" s="3" t="s">
        <v>165</v>
      </c>
      <c r="L635" s="3" t="s">
        <v>166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9">
        <f t="shared" si="1"/>
        <v>635</v>
      </c>
      <c r="B636" s="1" t="s">
        <v>1951</v>
      </c>
      <c r="C636" s="1" t="s">
        <v>1952</v>
      </c>
      <c r="D636" s="1" t="s">
        <v>1953</v>
      </c>
      <c r="E636" s="1" t="s">
        <v>29</v>
      </c>
      <c r="F636" s="6">
        <v>1.02</v>
      </c>
      <c r="G636" s="6">
        <v>8.84</v>
      </c>
      <c r="H636" s="6">
        <v>3.09</v>
      </c>
      <c r="I636" s="7" t="s">
        <v>43</v>
      </c>
      <c r="J636" s="3" t="s">
        <v>44</v>
      </c>
      <c r="K636" s="3" t="s">
        <v>45</v>
      </c>
      <c r="L636" s="3" t="s">
        <v>46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9">
        <f t="shared" si="1"/>
        <v>636</v>
      </c>
      <c r="B637" s="1" t="s">
        <v>1954</v>
      </c>
      <c r="C637" s="1" t="s">
        <v>1955</v>
      </c>
      <c r="D637" s="1" t="s">
        <v>1956</v>
      </c>
      <c r="E637" s="1" t="s">
        <v>15</v>
      </c>
      <c r="F637" s="6">
        <v>8.23</v>
      </c>
      <c r="G637" s="6">
        <v>9.55</v>
      </c>
      <c r="H637" s="10"/>
      <c r="I637" s="7" t="s">
        <v>43</v>
      </c>
      <c r="J637" s="3" t="s">
        <v>205</v>
      </c>
      <c r="K637" s="3" t="s">
        <v>206</v>
      </c>
      <c r="L637" s="3" t="s">
        <v>207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9">
        <f t="shared" si="1"/>
        <v>637</v>
      </c>
      <c r="B638" s="1" t="s">
        <v>1957</v>
      </c>
      <c r="C638" s="1" t="s">
        <v>1958</v>
      </c>
      <c r="D638" s="1" t="s">
        <v>1959</v>
      </c>
      <c r="E638" s="1" t="s">
        <v>15</v>
      </c>
      <c r="F638" s="6">
        <v>3.72</v>
      </c>
      <c r="G638" s="6">
        <v>8.39</v>
      </c>
      <c r="H638" s="6">
        <v>2.81</v>
      </c>
      <c r="I638" s="7" t="s">
        <v>43</v>
      </c>
      <c r="J638" s="3" t="s">
        <v>134</v>
      </c>
      <c r="K638" s="3" t="s">
        <v>135</v>
      </c>
      <c r="L638" s="3" t="s">
        <v>136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9">
        <f t="shared" si="1"/>
        <v>638</v>
      </c>
      <c r="B639" s="1" t="s">
        <v>1960</v>
      </c>
      <c r="C639" s="1" t="s">
        <v>1961</v>
      </c>
      <c r="D639" s="1" t="s">
        <v>1962</v>
      </c>
      <c r="E639" s="1" t="s">
        <v>29</v>
      </c>
      <c r="F639" s="6">
        <v>7.71</v>
      </c>
      <c r="G639" s="6">
        <v>8.74</v>
      </c>
      <c r="H639" s="6">
        <v>7.09</v>
      </c>
      <c r="I639" s="7" t="s">
        <v>67</v>
      </c>
      <c r="J639" s="3" t="s">
        <v>205</v>
      </c>
      <c r="K639" s="3" t="s">
        <v>206</v>
      </c>
      <c r="L639" s="3" t="s">
        <v>207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9">
        <f t="shared" si="1"/>
        <v>639</v>
      </c>
      <c r="B640" s="1" t="s">
        <v>1963</v>
      </c>
      <c r="C640" s="1" t="s">
        <v>1964</v>
      </c>
      <c r="D640" s="1" t="s">
        <v>1965</v>
      </c>
      <c r="E640" s="1" t="s">
        <v>29</v>
      </c>
      <c r="F640" s="6">
        <v>5.61</v>
      </c>
      <c r="G640" s="6">
        <v>8.06</v>
      </c>
      <c r="H640" s="6">
        <v>9.92</v>
      </c>
      <c r="I640" s="7" t="s">
        <v>16</v>
      </c>
      <c r="J640" s="3" t="s">
        <v>30</v>
      </c>
      <c r="K640" s="3" t="s">
        <v>31</v>
      </c>
      <c r="L640" s="3" t="s">
        <v>32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9">
        <f t="shared" si="1"/>
        <v>640</v>
      </c>
      <c r="B641" s="1" t="s">
        <v>77</v>
      </c>
      <c r="C641" s="1" t="s">
        <v>1966</v>
      </c>
      <c r="D641" s="1" t="s">
        <v>1967</v>
      </c>
      <c r="E641" s="1" t="s">
        <v>29</v>
      </c>
      <c r="F641" s="6">
        <v>6.58</v>
      </c>
      <c r="G641" s="6">
        <v>1.04</v>
      </c>
      <c r="H641" s="6">
        <v>6.03</v>
      </c>
      <c r="I641" s="7" t="s">
        <v>36</v>
      </c>
      <c r="J641" s="3" t="s">
        <v>80</v>
      </c>
      <c r="K641" s="3" t="s">
        <v>81</v>
      </c>
      <c r="L641" s="3" t="s">
        <v>82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9">
        <f t="shared" si="1"/>
        <v>641</v>
      </c>
      <c r="B642" s="1" t="s">
        <v>1968</v>
      </c>
      <c r="C642" s="1" t="s">
        <v>1969</v>
      </c>
      <c r="D642" s="1" t="s">
        <v>1970</v>
      </c>
      <c r="E642" s="1" t="s">
        <v>15</v>
      </c>
      <c r="F642" s="6">
        <v>1.15</v>
      </c>
      <c r="G642" s="6">
        <v>9.29</v>
      </c>
      <c r="H642" s="6">
        <v>3.95</v>
      </c>
      <c r="I642" s="7" t="s">
        <v>16</v>
      </c>
      <c r="J642" s="3" t="s">
        <v>128</v>
      </c>
      <c r="K642" s="3" t="s">
        <v>129</v>
      </c>
      <c r="L642" s="3" t="s">
        <v>130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9">
        <f t="shared" si="1"/>
        <v>642</v>
      </c>
      <c r="B643" s="1" t="s">
        <v>27</v>
      </c>
      <c r="C643" s="1" t="s">
        <v>1971</v>
      </c>
      <c r="D643" s="1" t="s">
        <v>1972</v>
      </c>
      <c r="E643" s="1" t="s">
        <v>29</v>
      </c>
      <c r="F643" s="6">
        <v>2.28</v>
      </c>
      <c r="G643" s="6">
        <v>8.31</v>
      </c>
      <c r="H643" s="6">
        <v>6.88</v>
      </c>
      <c r="I643" s="7" t="s">
        <v>67</v>
      </c>
      <c r="J643" s="3" t="s">
        <v>173</v>
      </c>
      <c r="K643" s="3" t="s">
        <v>174</v>
      </c>
      <c r="L643" s="3" t="s">
        <v>175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9">
        <f t="shared" si="1"/>
        <v>643</v>
      </c>
      <c r="B644" s="1" t="s">
        <v>1973</v>
      </c>
      <c r="C644" s="1" t="s">
        <v>1974</v>
      </c>
      <c r="D644" s="1" t="s">
        <v>1975</v>
      </c>
      <c r="E644" s="1" t="s">
        <v>29</v>
      </c>
      <c r="F644" s="6">
        <v>3.2</v>
      </c>
      <c r="G644" s="6">
        <v>2.44</v>
      </c>
      <c r="H644" s="10"/>
      <c r="I644" s="7" t="s">
        <v>43</v>
      </c>
      <c r="J644" s="3" t="s">
        <v>44</v>
      </c>
      <c r="K644" s="3" t="s">
        <v>45</v>
      </c>
      <c r="L644" s="3" t="s">
        <v>46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9">
        <f t="shared" si="1"/>
        <v>644</v>
      </c>
      <c r="B645" s="1" t="s">
        <v>1976</v>
      </c>
      <c r="C645" s="1" t="s">
        <v>1977</v>
      </c>
      <c r="D645" s="1" t="s">
        <v>1978</v>
      </c>
      <c r="E645" s="1" t="s">
        <v>15</v>
      </c>
      <c r="F645" s="6">
        <v>8.05</v>
      </c>
      <c r="G645" s="6">
        <v>5.41</v>
      </c>
      <c r="H645" s="6">
        <v>9.72</v>
      </c>
      <c r="I645" s="7" t="s">
        <v>43</v>
      </c>
      <c r="J645" s="3" t="s">
        <v>44</v>
      </c>
      <c r="K645" s="3" t="s">
        <v>45</v>
      </c>
      <c r="L645" s="3" t="s">
        <v>46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9">
        <f t="shared" si="1"/>
        <v>645</v>
      </c>
      <c r="B646" s="1" t="s">
        <v>1979</v>
      </c>
      <c r="C646" s="1" t="s">
        <v>1980</v>
      </c>
      <c r="D646" s="1" t="s">
        <v>1981</v>
      </c>
      <c r="E646" s="1" t="s">
        <v>15</v>
      </c>
      <c r="F646" s="6">
        <v>4.18</v>
      </c>
      <c r="G646" s="6">
        <v>4.49</v>
      </c>
      <c r="H646" s="6">
        <v>7.93</v>
      </c>
      <c r="I646" s="7" t="s">
        <v>50</v>
      </c>
      <c r="J646" s="3" t="s">
        <v>294</v>
      </c>
      <c r="K646" s="3" t="s">
        <v>295</v>
      </c>
      <c r="L646" s="3" t="s">
        <v>296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9">
        <f t="shared" si="1"/>
        <v>646</v>
      </c>
      <c r="B647" s="1" t="s">
        <v>1982</v>
      </c>
      <c r="C647" s="1" t="s">
        <v>1983</v>
      </c>
      <c r="D647" s="1" t="s">
        <v>1984</v>
      </c>
      <c r="E647" s="1" t="s">
        <v>29</v>
      </c>
      <c r="F647" s="6">
        <v>6.14</v>
      </c>
      <c r="G647" s="6">
        <v>2.33</v>
      </c>
      <c r="H647" s="6">
        <v>5.97</v>
      </c>
      <c r="I647" s="7" t="s">
        <v>50</v>
      </c>
      <c r="J647" s="3" t="s">
        <v>95</v>
      </c>
      <c r="K647" s="3" t="s">
        <v>96</v>
      </c>
      <c r="L647" s="3" t="s">
        <v>97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9">
        <f t="shared" si="1"/>
        <v>647</v>
      </c>
      <c r="B648" s="1" t="s">
        <v>1985</v>
      </c>
      <c r="C648" s="1" t="s">
        <v>1986</v>
      </c>
      <c r="D648" s="1" t="s">
        <v>1987</v>
      </c>
      <c r="E648" s="1" t="s">
        <v>15</v>
      </c>
      <c r="F648" s="6">
        <v>9.35</v>
      </c>
      <c r="G648" s="6">
        <v>7.75</v>
      </c>
      <c r="H648" s="6">
        <v>5.04</v>
      </c>
      <c r="I648" s="7" t="s">
        <v>16</v>
      </c>
      <c r="J648" s="3" t="s">
        <v>294</v>
      </c>
      <c r="K648" s="3" t="s">
        <v>295</v>
      </c>
      <c r="L648" s="3" t="s">
        <v>296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9">
        <f t="shared" si="1"/>
        <v>648</v>
      </c>
      <c r="B649" s="1" t="s">
        <v>1988</v>
      </c>
      <c r="C649" s="1" t="s">
        <v>1989</v>
      </c>
      <c r="D649" s="1" t="s">
        <v>1990</v>
      </c>
      <c r="E649" s="1" t="s">
        <v>15</v>
      </c>
      <c r="F649" s="6">
        <v>8.11</v>
      </c>
      <c r="G649" s="6">
        <v>4.38</v>
      </c>
      <c r="H649" s="6">
        <v>2.98</v>
      </c>
      <c r="I649" s="7" t="s">
        <v>16</v>
      </c>
      <c r="J649" s="3" t="s">
        <v>294</v>
      </c>
      <c r="K649" s="3" t="s">
        <v>295</v>
      </c>
      <c r="L649" s="3" t="s">
        <v>296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9">
        <f t="shared" si="1"/>
        <v>649</v>
      </c>
      <c r="B650" s="1" t="s">
        <v>1991</v>
      </c>
      <c r="C650" s="1" t="s">
        <v>1992</v>
      </c>
      <c r="D650" s="1" t="s">
        <v>1993</v>
      </c>
      <c r="E650" s="1" t="s">
        <v>29</v>
      </c>
      <c r="F650" s="6">
        <v>1.56</v>
      </c>
      <c r="G650" s="6">
        <v>9.84</v>
      </c>
      <c r="H650" s="6">
        <v>5.16</v>
      </c>
      <c r="I650" s="7" t="s">
        <v>16</v>
      </c>
      <c r="J650" s="3" t="s">
        <v>164</v>
      </c>
      <c r="K650" s="3" t="s">
        <v>165</v>
      </c>
      <c r="L650" s="3" t="s">
        <v>166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9">
        <f t="shared" si="1"/>
        <v>650</v>
      </c>
      <c r="B651" s="1" t="s">
        <v>1994</v>
      </c>
      <c r="C651" s="1" t="s">
        <v>1995</v>
      </c>
      <c r="D651" s="1" t="s">
        <v>1996</v>
      </c>
      <c r="E651" s="1" t="s">
        <v>29</v>
      </c>
      <c r="F651" s="6">
        <v>3.36</v>
      </c>
      <c r="G651" s="6">
        <v>5.18</v>
      </c>
      <c r="H651" s="10"/>
      <c r="I651" s="7" t="s">
        <v>50</v>
      </c>
      <c r="J651" s="3" t="s">
        <v>95</v>
      </c>
      <c r="K651" s="3" t="s">
        <v>96</v>
      </c>
      <c r="L651" s="3" t="s">
        <v>97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9">
        <f t="shared" si="1"/>
        <v>651</v>
      </c>
      <c r="B652" s="1" t="s">
        <v>1997</v>
      </c>
      <c r="C652" s="1" t="s">
        <v>1998</v>
      </c>
      <c r="D652" s="1" t="s">
        <v>1999</v>
      </c>
      <c r="E652" s="1" t="s">
        <v>15</v>
      </c>
      <c r="F652" s="6">
        <v>4.85</v>
      </c>
      <c r="G652" s="6">
        <v>9.58</v>
      </c>
      <c r="H652" s="10"/>
      <c r="I652" s="7" t="s">
        <v>43</v>
      </c>
      <c r="J652" s="3" t="s">
        <v>205</v>
      </c>
      <c r="K652" s="3" t="s">
        <v>206</v>
      </c>
      <c r="L652" s="3" t="s">
        <v>207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9">
        <f t="shared" si="1"/>
        <v>652</v>
      </c>
      <c r="B653" s="1" t="s">
        <v>2000</v>
      </c>
      <c r="C653" s="1" t="s">
        <v>2001</v>
      </c>
      <c r="D653" s="1" t="s">
        <v>2002</v>
      </c>
      <c r="E653" s="1" t="s">
        <v>29</v>
      </c>
      <c r="F653" s="6">
        <v>6.73</v>
      </c>
      <c r="G653" s="6">
        <v>5.9</v>
      </c>
      <c r="H653" s="6">
        <v>3.3</v>
      </c>
      <c r="I653" s="7" t="s">
        <v>36</v>
      </c>
      <c r="J653" s="3" t="s">
        <v>74</v>
      </c>
      <c r="K653" s="3" t="s">
        <v>75</v>
      </c>
      <c r="L653" s="3" t="s">
        <v>76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9">
        <f t="shared" si="1"/>
        <v>653</v>
      </c>
      <c r="B654" s="1" t="s">
        <v>2003</v>
      </c>
      <c r="C654" s="1" t="s">
        <v>2004</v>
      </c>
      <c r="D654" s="1" t="s">
        <v>2005</v>
      </c>
      <c r="E654" s="1" t="s">
        <v>325</v>
      </c>
      <c r="F654" s="6">
        <v>6.46</v>
      </c>
      <c r="G654" s="6">
        <v>4.4</v>
      </c>
      <c r="H654" s="6">
        <v>3.58</v>
      </c>
      <c r="I654" s="7" t="s">
        <v>16</v>
      </c>
      <c r="J654" s="3" t="s">
        <v>95</v>
      </c>
      <c r="K654" s="3" t="s">
        <v>96</v>
      </c>
      <c r="L654" s="3" t="s">
        <v>97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9">
        <f t="shared" si="1"/>
        <v>654</v>
      </c>
      <c r="B655" s="1" t="s">
        <v>2006</v>
      </c>
      <c r="C655" s="1" t="s">
        <v>2007</v>
      </c>
      <c r="D655" s="1" t="s">
        <v>2008</v>
      </c>
      <c r="E655" s="1" t="s">
        <v>29</v>
      </c>
      <c r="F655" s="6">
        <v>1.27</v>
      </c>
      <c r="G655" s="6">
        <v>8.31</v>
      </c>
      <c r="H655" s="6">
        <v>1.51</v>
      </c>
      <c r="I655" s="7" t="s">
        <v>67</v>
      </c>
      <c r="J655" s="3" t="s">
        <v>164</v>
      </c>
      <c r="K655" s="3" t="s">
        <v>165</v>
      </c>
      <c r="L655" s="3" t="s">
        <v>166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9">
        <f t="shared" si="1"/>
        <v>655</v>
      </c>
      <c r="B656" s="1" t="s">
        <v>2009</v>
      </c>
      <c r="C656" s="1" t="s">
        <v>2010</v>
      </c>
      <c r="D656" s="1" t="s">
        <v>2011</v>
      </c>
      <c r="E656" s="1" t="s">
        <v>15</v>
      </c>
      <c r="F656" s="6">
        <v>5.92</v>
      </c>
      <c r="G656" s="6">
        <v>6.37</v>
      </c>
      <c r="H656" s="6">
        <v>9.11</v>
      </c>
      <c r="I656" s="7" t="s">
        <v>67</v>
      </c>
      <c r="J656" s="3" t="s">
        <v>74</v>
      </c>
      <c r="K656" s="3" t="s">
        <v>75</v>
      </c>
      <c r="L656" s="3" t="s">
        <v>76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9">
        <f t="shared" si="1"/>
        <v>656</v>
      </c>
      <c r="B657" s="1" t="s">
        <v>2012</v>
      </c>
      <c r="C657" s="1" t="s">
        <v>2013</v>
      </c>
      <c r="D657" s="1" t="s">
        <v>2014</v>
      </c>
      <c r="E657" s="1" t="s">
        <v>29</v>
      </c>
      <c r="F657" s="6">
        <v>7.56</v>
      </c>
      <c r="G657" s="6">
        <v>6.53</v>
      </c>
      <c r="H657" s="10"/>
      <c r="I657" s="7" t="s">
        <v>43</v>
      </c>
      <c r="J657" s="3" t="s">
        <v>104</v>
      </c>
      <c r="K657" s="3" t="s">
        <v>105</v>
      </c>
      <c r="L657" s="3" t="s">
        <v>106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9">
        <f t="shared" si="1"/>
        <v>657</v>
      </c>
      <c r="B658" s="1" t="s">
        <v>2015</v>
      </c>
      <c r="C658" s="1" t="s">
        <v>2016</v>
      </c>
      <c r="D658" s="1" t="s">
        <v>2017</v>
      </c>
      <c r="E658" s="1" t="s">
        <v>29</v>
      </c>
      <c r="F658" s="6">
        <v>9.84</v>
      </c>
      <c r="G658" s="6">
        <v>4.02</v>
      </c>
      <c r="H658" s="6">
        <v>5.6</v>
      </c>
      <c r="I658" s="7" t="s">
        <v>67</v>
      </c>
      <c r="J658" s="3" t="s">
        <v>61</v>
      </c>
      <c r="K658" s="3" t="s">
        <v>62</v>
      </c>
      <c r="L658" s="3" t="s">
        <v>63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9">
        <f t="shared" si="1"/>
        <v>658</v>
      </c>
      <c r="B659" s="1" t="s">
        <v>2018</v>
      </c>
      <c r="C659" s="1" t="s">
        <v>2019</v>
      </c>
      <c r="D659" s="1" t="s">
        <v>2020</v>
      </c>
      <c r="E659" s="1" t="s">
        <v>29</v>
      </c>
      <c r="F659" s="6">
        <v>7.64</v>
      </c>
      <c r="G659" s="6">
        <v>1.96</v>
      </c>
      <c r="H659" s="6">
        <v>3.49</v>
      </c>
      <c r="I659" s="7" t="s">
        <v>43</v>
      </c>
      <c r="J659" s="3" t="s">
        <v>134</v>
      </c>
      <c r="K659" s="3" t="s">
        <v>135</v>
      </c>
      <c r="L659" s="3" t="s">
        <v>136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9">
        <f t="shared" si="1"/>
        <v>659</v>
      </c>
      <c r="B660" s="1" t="s">
        <v>2021</v>
      </c>
      <c r="C660" s="1" t="s">
        <v>2022</v>
      </c>
      <c r="D660" s="1" t="s">
        <v>2023</v>
      </c>
      <c r="E660" s="1" t="s">
        <v>29</v>
      </c>
      <c r="F660" s="6">
        <v>6.65</v>
      </c>
      <c r="G660" s="6">
        <v>3.57</v>
      </c>
      <c r="H660" s="6">
        <v>5.15</v>
      </c>
      <c r="I660" s="7" t="s">
        <v>16</v>
      </c>
      <c r="J660" s="3" t="s">
        <v>37</v>
      </c>
      <c r="K660" s="3" t="s">
        <v>38</v>
      </c>
      <c r="L660" s="3" t="s">
        <v>39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9">
        <f t="shared" si="1"/>
        <v>660</v>
      </c>
      <c r="B661" s="1" t="s">
        <v>2024</v>
      </c>
      <c r="C661" s="1" t="s">
        <v>2025</v>
      </c>
      <c r="D661" s="1" t="s">
        <v>2026</v>
      </c>
      <c r="E661" s="1" t="s">
        <v>29</v>
      </c>
      <c r="F661" s="6">
        <v>2.06</v>
      </c>
      <c r="G661" s="6">
        <v>8.0</v>
      </c>
      <c r="H661" s="6">
        <v>9.61</v>
      </c>
      <c r="I661" s="7" t="s">
        <v>16</v>
      </c>
      <c r="J661" s="3" t="s">
        <v>95</v>
      </c>
      <c r="K661" s="3" t="s">
        <v>96</v>
      </c>
      <c r="L661" s="3" t="s">
        <v>97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9">
        <f t="shared" si="1"/>
        <v>661</v>
      </c>
      <c r="B662" s="1" t="s">
        <v>1864</v>
      </c>
      <c r="C662" s="1" t="s">
        <v>2027</v>
      </c>
      <c r="D662" s="1" t="s">
        <v>2028</v>
      </c>
      <c r="E662" s="1" t="s">
        <v>15</v>
      </c>
      <c r="F662" s="6">
        <v>5.67</v>
      </c>
      <c r="G662" s="6">
        <v>4.26</v>
      </c>
      <c r="H662" s="6">
        <v>9.92</v>
      </c>
      <c r="I662" s="7" t="s">
        <v>36</v>
      </c>
      <c r="J662" s="3" t="s">
        <v>205</v>
      </c>
      <c r="K662" s="3" t="s">
        <v>206</v>
      </c>
      <c r="L662" s="3" t="s">
        <v>207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9">
        <f t="shared" si="1"/>
        <v>662</v>
      </c>
      <c r="B663" s="1" t="s">
        <v>2029</v>
      </c>
      <c r="C663" s="1" t="s">
        <v>2030</v>
      </c>
      <c r="D663" s="1" t="s">
        <v>2031</v>
      </c>
      <c r="E663" s="1" t="s">
        <v>272</v>
      </c>
      <c r="F663" s="6">
        <v>1.05</v>
      </c>
      <c r="G663" s="6">
        <v>8.42</v>
      </c>
      <c r="H663" s="6">
        <v>9.42</v>
      </c>
      <c r="I663" s="7" t="s">
        <v>43</v>
      </c>
      <c r="J663" s="3" t="s">
        <v>51</v>
      </c>
      <c r="K663" s="3" t="s">
        <v>52</v>
      </c>
      <c r="L663" s="3" t="s">
        <v>53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9">
        <f t="shared" si="1"/>
        <v>663</v>
      </c>
      <c r="B664" s="1" t="s">
        <v>2032</v>
      </c>
      <c r="C664" s="1" t="s">
        <v>2033</v>
      </c>
      <c r="D664" s="1" t="s">
        <v>2034</v>
      </c>
      <c r="E664" s="1" t="s">
        <v>29</v>
      </c>
      <c r="F664" s="6">
        <v>1.88</v>
      </c>
      <c r="G664" s="6">
        <v>7.11</v>
      </c>
      <c r="H664" s="6">
        <v>3.4</v>
      </c>
      <c r="I664" s="7" t="s">
        <v>67</v>
      </c>
      <c r="J664" s="3" t="s">
        <v>44</v>
      </c>
      <c r="K664" s="3" t="s">
        <v>45</v>
      </c>
      <c r="L664" s="3" t="s">
        <v>46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9">
        <f t="shared" si="1"/>
        <v>664</v>
      </c>
      <c r="B665" s="1" t="s">
        <v>2035</v>
      </c>
      <c r="C665" s="1" t="s">
        <v>2036</v>
      </c>
      <c r="D665" s="1" t="s">
        <v>2037</v>
      </c>
      <c r="E665" s="1" t="s">
        <v>29</v>
      </c>
      <c r="F665" s="6">
        <v>1.76</v>
      </c>
      <c r="G665" s="6">
        <v>8.02</v>
      </c>
      <c r="H665" s="6">
        <v>6.92</v>
      </c>
      <c r="I665" s="7" t="s">
        <v>36</v>
      </c>
      <c r="J665" s="3" t="s">
        <v>104</v>
      </c>
      <c r="K665" s="3" t="s">
        <v>105</v>
      </c>
      <c r="L665" s="3" t="s">
        <v>106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9">
        <f t="shared" si="1"/>
        <v>665</v>
      </c>
      <c r="B666" s="1" t="s">
        <v>2038</v>
      </c>
      <c r="C666" s="1" t="s">
        <v>2039</v>
      </c>
      <c r="D666" s="1" t="s">
        <v>2040</v>
      </c>
      <c r="E666" s="1" t="s">
        <v>29</v>
      </c>
      <c r="F666" s="6">
        <v>6.72</v>
      </c>
      <c r="G666" s="6">
        <v>3.78</v>
      </c>
      <c r="H666" s="6">
        <v>6.16</v>
      </c>
      <c r="I666" s="7" t="s">
        <v>16</v>
      </c>
      <c r="J666" s="3" t="s">
        <v>61</v>
      </c>
      <c r="K666" s="3" t="s">
        <v>62</v>
      </c>
      <c r="L666" s="3" t="s">
        <v>63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9">
        <f t="shared" si="1"/>
        <v>666</v>
      </c>
      <c r="B667" s="1" t="s">
        <v>2041</v>
      </c>
      <c r="C667" s="1" t="s">
        <v>2042</v>
      </c>
      <c r="D667" s="1" t="s">
        <v>2043</v>
      </c>
      <c r="E667" s="1" t="s">
        <v>29</v>
      </c>
      <c r="F667" s="6">
        <v>8.72</v>
      </c>
      <c r="G667" s="6">
        <v>7.59</v>
      </c>
      <c r="H667" s="6">
        <v>9.77</v>
      </c>
      <c r="I667" s="7" t="s">
        <v>43</v>
      </c>
      <c r="J667" s="3" t="s">
        <v>104</v>
      </c>
      <c r="K667" s="3" t="s">
        <v>105</v>
      </c>
      <c r="L667" s="3" t="s">
        <v>106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9">
        <f t="shared" si="1"/>
        <v>667</v>
      </c>
      <c r="B668" s="1" t="s">
        <v>2044</v>
      </c>
      <c r="C668" s="1" t="s">
        <v>2045</v>
      </c>
      <c r="D668" s="1" t="s">
        <v>2046</v>
      </c>
      <c r="E668" s="1" t="s">
        <v>15</v>
      </c>
      <c r="F668" s="6">
        <v>6.16</v>
      </c>
      <c r="G668" s="6">
        <v>9.11</v>
      </c>
      <c r="H668" s="6">
        <v>4.67</v>
      </c>
      <c r="I668" s="7" t="s">
        <v>67</v>
      </c>
      <c r="J668" s="3" t="s">
        <v>23</v>
      </c>
      <c r="K668" s="3" t="s">
        <v>24</v>
      </c>
      <c r="L668" s="3" t="s">
        <v>25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9">
        <f t="shared" si="1"/>
        <v>668</v>
      </c>
      <c r="B669" s="1" t="s">
        <v>2047</v>
      </c>
      <c r="C669" s="1" t="s">
        <v>2048</v>
      </c>
      <c r="D669" s="1" t="s">
        <v>2049</v>
      </c>
      <c r="E669" s="1" t="s">
        <v>15</v>
      </c>
      <c r="F669" s="6">
        <v>6.5</v>
      </c>
      <c r="G669" s="6">
        <v>3.37</v>
      </c>
      <c r="H669" s="10"/>
      <c r="I669" s="7" t="s">
        <v>16</v>
      </c>
      <c r="J669" s="3" t="s">
        <v>128</v>
      </c>
      <c r="K669" s="3" t="s">
        <v>129</v>
      </c>
      <c r="L669" s="3" t="s">
        <v>130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9">
        <f t="shared" si="1"/>
        <v>669</v>
      </c>
      <c r="B670" s="1" t="s">
        <v>2050</v>
      </c>
      <c r="C670" s="1" t="s">
        <v>2051</v>
      </c>
      <c r="D670" s="1" t="s">
        <v>2052</v>
      </c>
      <c r="E670" s="1" t="s">
        <v>15</v>
      </c>
      <c r="F670" s="6">
        <v>1.95</v>
      </c>
      <c r="G670" s="6">
        <v>6.27</v>
      </c>
      <c r="H670" s="6">
        <v>4.37</v>
      </c>
      <c r="I670" s="7" t="s">
        <v>43</v>
      </c>
      <c r="J670" s="3" t="s">
        <v>80</v>
      </c>
      <c r="K670" s="3" t="s">
        <v>81</v>
      </c>
      <c r="L670" s="3" t="s">
        <v>82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9">
        <f t="shared" si="1"/>
        <v>670</v>
      </c>
      <c r="B671" s="1" t="s">
        <v>2053</v>
      </c>
      <c r="C671" s="1" t="s">
        <v>2054</v>
      </c>
      <c r="D671" s="1" t="s">
        <v>2055</v>
      </c>
      <c r="E671" s="1" t="s">
        <v>15</v>
      </c>
      <c r="F671" s="6">
        <v>5.03</v>
      </c>
      <c r="G671" s="6">
        <v>6.4</v>
      </c>
      <c r="H671" s="6">
        <v>2.9</v>
      </c>
      <c r="I671" s="7" t="s">
        <v>43</v>
      </c>
      <c r="J671" s="3" t="s">
        <v>61</v>
      </c>
      <c r="K671" s="3" t="s">
        <v>62</v>
      </c>
      <c r="L671" s="3" t="s">
        <v>63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9">
        <f t="shared" si="1"/>
        <v>671</v>
      </c>
      <c r="B672" s="1" t="s">
        <v>2056</v>
      </c>
      <c r="C672" s="1" t="s">
        <v>2057</v>
      </c>
      <c r="D672" s="1" t="s">
        <v>2058</v>
      </c>
      <c r="E672" s="1" t="s">
        <v>15</v>
      </c>
      <c r="F672" s="6">
        <v>8.64</v>
      </c>
      <c r="G672" s="6">
        <v>6.78</v>
      </c>
      <c r="H672" s="6">
        <v>8.14</v>
      </c>
      <c r="I672" s="7" t="s">
        <v>36</v>
      </c>
      <c r="J672" s="3" t="s">
        <v>173</v>
      </c>
      <c r="K672" s="3" t="s">
        <v>174</v>
      </c>
      <c r="L672" s="3" t="s">
        <v>175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9">
        <f t="shared" si="1"/>
        <v>672</v>
      </c>
      <c r="B673" s="1" t="s">
        <v>2053</v>
      </c>
      <c r="C673" s="1" t="s">
        <v>2059</v>
      </c>
      <c r="D673" s="1" t="s">
        <v>2060</v>
      </c>
      <c r="E673" s="1" t="s">
        <v>15</v>
      </c>
      <c r="F673" s="6">
        <v>2.02</v>
      </c>
      <c r="G673" s="6">
        <v>9.17</v>
      </c>
      <c r="H673" s="6">
        <v>8.65</v>
      </c>
      <c r="I673" s="7" t="s">
        <v>36</v>
      </c>
      <c r="J673" s="3" t="s">
        <v>110</v>
      </c>
      <c r="K673" s="3" t="s">
        <v>111</v>
      </c>
      <c r="L673" s="3" t="s">
        <v>112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9">
        <f t="shared" si="1"/>
        <v>673</v>
      </c>
      <c r="B674" s="1" t="s">
        <v>1091</v>
      </c>
      <c r="C674" s="1" t="s">
        <v>2061</v>
      </c>
      <c r="D674" s="1" t="s">
        <v>2062</v>
      </c>
      <c r="E674" s="1" t="s">
        <v>29</v>
      </c>
      <c r="F674" s="6">
        <v>9.48</v>
      </c>
      <c r="G674" s="6">
        <v>7.45</v>
      </c>
      <c r="H674" s="6">
        <v>8.32</v>
      </c>
      <c r="I674" s="7" t="s">
        <v>50</v>
      </c>
      <c r="J674" s="3" t="s">
        <v>80</v>
      </c>
      <c r="K674" s="3" t="s">
        <v>81</v>
      </c>
      <c r="L674" s="3" t="s">
        <v>82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9">
        <f t="shared" si="1"/>
        <v>674</v>
      </c>
      <c r="B675" s="1" t="s">
        <v>2063</v>
      </c>
      <c r="C675" s="1" t="s">
        <v>2064</v>
      </c>
      <c r="D675" s="1" t="s">
        <v>2065</v>
      </c>
      <c r="E675" s="1" t="s">
        <v>29</v>
      </c>
      <c r="F675" s="6">
        <v>4.44</v>
      </c>
      <c r="G675" s="6">
        <v>8.81</v>
      </c>
      <c r="H675" s="6">
        <v>6.03</v>
      </c>
      <c r="I675" s="7" t="s">
        <v>50</v>
      </c>
      <c r="J675" s="3" t="s">
        <v>104</v>
      </c>
      <c r="K675" s="3" t="s">
        <v>105</v>
      </c>
      <c r="L675" s="3" t="s">
        <v>106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9">
        <f t="shared" si="1"/>
        <v>675</v>
      </c>
      <c r="B676" s="1" t="s">
        <v>2066</v>
      </c>
      <c r="C676" s="1" t="s">
        <v>2067</v>
      </c>
      <c r="D676" s="1" t="s">
        <v>2068</v>
      </c>
      <c r="E676" s="1" t="s">
        <v>15</v>
      </c>
      <c r="F676" s="6">
        <v>8.26</v>
      </c>
      <c r="G676" s="6">
        <v>1.4</v>
      </c>
      <c r="H676" s="10"/>
      <c r="I676" s="7" t="s">
        <v>50</v>
      </c>
      <c r="J676" s="3" t="s">
        <v>17</v>
      </c>
      <c r="K676" s="3" t="s">
        <v>18</v>
      </c>
      <c r="L676" s="3" t="s">
        <v>19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9">
        <f t="shared" si="1"/>
        <v>676</v>
      </c>
      <c r="B677" s="1" t="s">
        <v>2069</v>
      </c>
      <c r="C677" s="1" t="s">
        <v>2070</v>
      </c>
      <c r="D677" s="1" t="s">
        <v>2071</v>
      </c>
      <c r="E677" s="1" t="s">
        <v>15</v>
      </c>
      <c r="F677" s="6">
        <v>6.57</v>
      </c>
      <c r="G677" s="6">
        <v>1.09</v>
      </c>
      <c r="H677" s="6">
        <v>4.95</v>
      </c>
      <c r="I677" s="7" t="s">
        <v>50</v>
      </c>
      <c r="J677" s="3" t="s">
        <v>191</v>
      </c>
      <c r="K677" s="3" t="s">
        <v>192</v>
      </c>
      <c r="L677" s="3" t="s">
        <v>193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9">
        <f t="shared" si="1"/>
        <v>677</v>
      </c>
      <c r="B678" s="1" t="s">
        <v>1289</v>
      </c>
      <c r="C678" s="1" t="s">
        <v>2072</v>
      </c>
      <c r="D678" s="1" t="s">
        <v>2073</v>
      </c>
      <c r="E678" s="1" t="s">
        <v>29</v>
      </c>
      <c r="F678" s="6">
        <v>8.42</v>
      </c>
      <c r="G678" s="6">
        <v>1.53</v>
      </c>
      <c r="H678" s="6">
        <v>8.28</v>
      </c>
      <c r="I678" s="7" t="s">
        <v>67</v>
      </c>
      <c r="J678" s="3" t="s">
        <v>173</v>
      </c>
      <c r="K678" s="3" t="s">
        <v>174</v>
      </c>
      <c r="L678" s="3" t="s">
        <v>175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9">
        <f t="shared" si="1"/>
        <v>678</v>
      </c>
      <c r="B679" s="1" t="s">
        <v>2074</v>
      </c>
      <c r="C679" s="1" t="s">
        <v>2075</v>
      </c>
      <c r="D679" s="1" t="s">
        <v>2076</v>
      </c>
      <c r="E679" s="1" t="s">
        <v>15</v>
      </c>
      <c r="F679" s="6">
        <v>6.52</v>
      </c>
      <c r="G679" s="6">
        <v>1.98</v>
      </c>
      <c r="H679" s="6">
        <v>1.6</v>
      </c>
      <c r="I679" s="7" t="s">
        <v>36</v>
      </c>
      <c r="J679" s="3" t="s">
        <v>128</v>
      </c>
      <c r="K679" s="3" t="s">
        <v>129</v>
      </c>
      <c r="L679" s="3" t="s">
        <v>130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9">
        <f t="shared" si="1"/>
        <v>679</v>
      </c>
      <c r="B680" s="1" t="s">
        <v>2077</v>
      </c>
      <c r="C680" s="1" t="s">
        <v>2078</v>
      </c>
      <c r="D680" s="1" t="s">
        <v>2079</v>
      </c>
      <c r="E680" s="1" t="s">
        <v>15</v>
      </c>
      <c r="F680" s="6">
        <v>7.97</v>
      </c>
      <c r="G680" s="6">
        <v>2.49</v>
      </c>
      <c r="H680" s="10"/>
      <c r="I680" s="7" t="s">
        <v>67</v>
      </c>
      <c r="J680" s="3" t="s">
        <v>164</v>
      </c>
      <c r="K680" s="3" t="s">
        <v>165</v>
      </c>
      <c r="L680" s="3" t="s">
        <v>166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9">
        <f t="shared" si="1"/>
        <v>680</v>
      </c>
      <c r="B681" s="1" t="s">
        <v>2080</v>
      </c>
      <c r="C681" s="1" t="s">
        <v>2081</v>
      </c>
      <c r="D681" s="1" t="s">
        <v>2082</v>
      </c>
      <c r="E681" s="1" t="s">
        <v>29</v>
      </c>
      <c r="F681" s="6">
        <v>7.62</v>
      </c>
      <c r="G681" s="6">
        <v>3.95</v>
      </c>
      <c r="H681" s="6">
        <v>8.7</v>
      </c>
      <c r="I681" s="7" t="s">
        <v>43</v>
      </c>
      <c r="J681" s="3" t="s">
        <v>80</v>
      </c>
      <c r="K681" s="3" t="s">
        <v>81</v>
      </c>
      <c r="L681" s="3" t="s">
        <v>82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9">
        <f t="shared" si="1"/>
        <v>681</v>
      </c>
      <c r="B682" s="1" t="s">
        <v>2083</v>
      </c>
      <c r="C682" s="1" t="s">
        <v>2084</v>
      </c>
      <c r="D682" s="1" t="s">
        <v>2085</v>
      </c>
      <c r="E682" s="1" t="s">
        <v>29</v>
      </c>
      <c r="F682" s="6">
        <v>4.05</v>
      </c>
      <c r="G682" s="6">
        <v>5.28</v>
      </c>
      <c r="H682" s="6">
        <v>6.17</v>
      </c>
      <c r="I682" s="7" t="s">
        <v>50</v>
      </c>
      <c r="J682" s="3" t="s">
        <v>37</v>
      </c>
      <c r="K682" s="3" t="s">
        <v>38</v>
      </c>
      <c r="L682" s="3" t="s">
        <v>39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9">
        <f t="shared" si="1"/>
        <v>682</v>
      </c>
      <c r="B683" s="1" t="s">
        <v>2086</v>
      </c>
      <c r="C683" s="1" t="s">
        <v>2087</v>
      </c>
      <c r="D683" s="1" t="s">
        <v>2088</v>
      </c>
      <c r="E683" s="1" t="s">
        <v>29</v>
      </c>
      <c r="F683" s="6">
        <v>7.08</v>
      </c>
      <c r="G683" s="6">
        <v>8.33</v>
      </c>
      <c r="H683" s="10"/>
      <c r="I683" s="7" t="s">
        <v>50</v>
      </c>
      <c r="J683" s="3" t="s">
        <v>37</v>
      </c>
      <c r="K683" s="3" t="s">
        <v>38</v>
      </c>
      <c r="L683" s="3" t="s">
        <v>39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9">
        <f t="shared" si="1"/>
        <v>683</v>
      </c>
      <c r="B684" s="1" t="s">
        <v>2089</v>
      </c>
      <c r="C684" s="1" t="s">
        <v>2090</v>
      </c>
      <c r="D684" s="1" t="s">
        <v>2091</v>
      </c>
      <c r="E684" s="1" t="s">
        <v>325</v>
      </c>
      <c r="F684" s="6">
        <v>3.6</v>
      </c>
      <c r="G684" s="6">
        <v>9.54</v>
      </c>
      <c r="H684" s="6">
        <v>2.5</v>
      </c>
      <c r="I684" s="7" t="s">
        <v>36</v>
      </c>
      <c r="J684" s="3" t="s">
        <v>134</v>
      </c>
      <c r="K684" s="3" t="s">
        <v>135</v>
      </c>
      <c r="L684" s="3" t="s">
        <v>136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9">
        <f t="shared" si="1"/>
        <v>684</v>
      </c>
      <c r="B685" s="1" t="s">
        <v>2092</v>
      </c>
      <c r="C685" s="1" t="s">
        <v>2093</v>
      </c>
      <c r="D685" s="1" t="s">
        <v>2094</v>
      </c>
      <c r="E685" s="1" t="s">
        <v>325</v>
      </c>
      <c r="F685" s="6">
        <v>6.85</v>
      </c>
      <c r="G685" s="6">
        <v>5.53</v>
      </c>
      <c r="H685" s="10"/>
      <c r="I685" s="7" t="s">
        <v>43</v>
      </c>
      <c r="J685" s="3" t="s">
        <v>205</v>
      </c>
      <c r="K685" s="3" t="s">
        <v>206</v>
      </c>
      <c r="L685" s="3" t="s">
        <v>207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9">
        <f t="shared" si="1"/>
        <v>685</v>
      </c>
      <c r="B686" s="1" t="s">
        <v>2095</v>
      </c>
      <c r="C686" s="1" t="s">
        <v>2096</v>
      </c>
      <c r="D686" s="1" t="s">
        <v>2097</v>
      </c>
      <c r="E686" s="1" t="s">
        <v>15</v>
      </c>
      <c r="F686" s="6">
        <v>6.4</v>
      </c>
      <c r="G686" s="6">
        <v>1.77</v>
      </c>
      <c r="H686" s="6">
        <v>3.17</v>
      </c>
      <c r="I686" s="7" t="s">
        <v>16</v>
      </c>
      <c r="J686" s="3" t="s">
        <v>44</v>
      </c>
      <c r="K686" s="3" t="s">
        <v>45</v>
      </c>
      <c r="L686" s="3" t="s">
        <v>46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9">
        <f t="shared" si="1"/>
        <v>686</v>
      </c>
      <c r="B687" s="1" t="s">
        <v>2098</v>
      </c>
      <c r="C687" s="1" t="s">
        <v>2099</v>
      </c>
      <c r="D687" s="1" t="s">
        <v>2100</v>
      </c>
      <c r="E687" s="1" t="s">
        <v>15</v>
      </c>
      <c r="F687" s="6">
        <v>4.3</v>
      </c>
      <c r="G687" s="6">
        <v>2.36</v>
      </c>
      <c r="H687" s="10"/>
      <c r="I687" s="7" t="s">
        <v>50</v>
      </c>
      <c r="J687" s="3" t="s">
        <v>44</v>
      </c>
      <c r="K687" s="3" t="s">
        <v>45</v>
      </c>
      <c r="L687" s="3" t="s">
        <v>46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9">
        <f t="shared" si="1"/>
        <v>687</v>
      </c>
      <c r="B688" s="1" t="s">
        <v>2101</v>
      </c>
      <c r="C688" s="1" t="s">
        <v>2102</v>
      </c>
      <c r="D688" s="1" t="s">
        <v>2103</v>
      </c>
      <c r="E688" s="1" t="s">
        <v>15</v>
      </c>
      <c r="F688" s="6">
        <v>8.2</v>
      </c>
      <c r="G688" s="6">
        <v>2.0</v>
      </c>
      <c r="H688" s="6">
        <v>4.02</v>
      </c>
      <c r="I688" s="7" t="s">
        <v>16</v>
      </c>
      <c r="J688" s="3" t="s">
        <v>23</v>
      </c>
      <c r="K688" s="3" t="s">
        <v>24</v>
      </c>
      <c r="L688" s="3" t="s">
        <v>25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9">
        <f t="shared" si="1"/>
        <v>688</v>
      </c>
      <c r="B689" s="1" t="s">
        <v>588</v>
      </c>
      <c r="C689" s="1" t="s">
        <v>2104</v>
      </c>
      <c r="D689" s="1" t="s">
        <v>2105</v>
      </c>
      <c r="E689" s="1" t="s">
        <v>29</v>
      </c>
      <c r="F689" s="6">
        <v>4.73</v>
      </c>
      <c r="G689" s="6">
        <v>4.65</v>
      </c>
      <c r="H689" s="6">
        <v>4.31</v>
      </c>
      <c r="I689" s="7" t="s">
        <v>50</v>
      </c>
      <c r="J689" s="3" t="s">
        <v>17</v>
      </c>
      <c r="K689" s="3" t="s">
        <v>18</v>
      </c>
      <c r="L689" s="3" t="s">
        <v>19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9">
        <f t="shared" si="1"/>
        <v>689</v>
      </c>
      <c r="B690" s="1" t="s">
        <v>2106</v>
      </c>
      <c r="C690" s="1" t="s">
        <v>2107</v>
      </c>
      <c r="D690" s="1" t="s">
        <v>2108</v>
      </c>
      <c r="E690" s="1" t="s">
        <v>29</v>
      </c>
      <c r="F690" s="6">
        <v>2.26</v>
      </c>
      <c r="G690" s="6">
        <v>5.93</v>
      </c>
      <c r="H690" s="6">
        <v>8.19</v>
      </c>
      <c r="I690" s="7" t="s">
        <v>16</v>
      </c>
      <c r="J690" s="3" t="s">
        <v>30</v>
      </c>
      <c r="K690" s="3" t="s">
        <v>31</v>
      </c>
      <c r="L690" s="3" t="s">
        <v>32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9">
        <f t="shared" si="1"/>
        <v>690</v>
      </c>
      <c r="B691" s="1" t="s">
        <v>2109</v>
      </c>
      <c r="C691" s="1" t="s">
        <v>2110</v>
      </c>
      <c r="D691" s="1" t="s">
        <v>2111</v>
      </c>
      <c r="E691" s="1" t="s">
        <v>29</v>
      </c>
      <c r="F691" s="6">
        <v>6.92</v>
      </c>
      <c r="G691" s="6">
        <v>9.4</v>
      </c>
      <c r="H691" s="6">
        <v>3.06</v>
      </c>
      <c r="I691" s="7" t="s">
        <v>16</v>
      </c>
      <c r="J691" s="3" t="s">
        <v>74</v>
      </c>
      <c r="K691" s="3" t="s">
        <v>75</v>
      </c>
      <c r="L691" s="3" t="s">
        <v>76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9">
        <f t="shared" si="1"/>
        <v>691</v>
      </c>
      <c r="B692" s="1" t="s">
        <v>2112</v>
      </c>
      <c r="C692" s="1" t="s">
        <v>2113</v>
      </c>
      <c r="D692" s="1" t="s">
        <v>2114</v>
      </c>
      <c r="E692" s="1" t="s">
        <v>15</v>
      </c>
      <c r="F692" s="6">
        <v>4.41</v>
      </c>
      <c r="G692" s="6">
        <v>4.52</v>
      </c>
      <c r="H692" s="10"/>
      <c r="I692" s="7" t="s">
        <v>43</v>
      </c>
      <c r="J692" s="3" t="s">
        <v>17</v>
      </c>
      <c r="K692" s="3" t="s">
        <v>18</v>
      </c>
      <c r="L692" s="3" t="s">
        <v>19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9">
        <f t="shared" si="1"/>
        <v>692</v>
      </c>
      <c r="B693" s="1" t="s">
        <v>2115</v>
      </c>
      <c r="C693" s="1" t="s">
        <v>2116</v>
      </c>
      <c r="D693" s="1" t="s">
        <v>2117</v>
      </c>
      <c r="E693" s="1" t="s">
        <v>29</v>
      </c>
      <c r="F693" s="6">
        <v>2.54</v>
      </c>
      <c r="G693" s="6">
        <v>1.54</v>
      </c>
      <c r="H693" s="6">
        <v>6.75</v>
      </c>
      <c r="I693" s="7" t="s">
        <v>16</v>
      </c>
      <c r="J693" s="3" t="s">
        <v>61</v>
      </c>
      <c r="K693" s="3" t="s">
        <v>62</v>
      </c>
      <c r="L693" s="3" t="s">
        <v>63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9">
        <f t="shared" si="1"/>
        <v>693</v>
      </c>
      <c r="B694" s="1" t="s">
        <v>2118</v>
      </c>
      <c r="C694" s="1" t="s">
        <v>2119</v>
      </c>
      <c r="D694" s="1" t="s">
        <v>2120</v>
      </c>
      <c r="E694" s="1" t="s">
        <v>15</v>
      </c>
      <c r="F694" s="6">
        <v>3.52</v>
      </c>
      <c r="G694" s="6">
        <v>1.01</v>
      </c>
      <c r="H694" s="6">
        <v>8.9</v>
      </c>
      <c r="I694" s="7" t="s">
        <v>36</v>
      </c>
      <c r="J694" s="3" t="s">
        <v>134</v>
      </c>
      <c r="K694" s="3" t="s">
        <v>135</v>
      </c>
      <c r="L694" s="3" t="s">
        <v>136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9">
        <f t="shared" si="1"/>
        <v>694</v>
      </c>
      <c r="B695" s="1" t="s">
        <v>2121</v>
      </c>
      <c r="C695" s="1" t="s">
        <v>2122</v>
      </c>
      <c r="D695" s="1" t="s">
        <v>2123</v>
      </c>
      <c r="E695" s="1" t="s">
        <v>29</v>
      </c>
      <c r="F695" s="6">
        <v>7.74</v>
      </c>
      <c r="G695" s="6">
        <v>7.56</v>
      </c>
      <c r="H695" s="6">
        <v>1.6</v>
      </c>
      <c r="I695" s="7" t="s">
        <v>16</v>
      </c>
      <c r="J695" s="3" t="s">
        <v>95</v>
      </c>
      <c r="K695" s="3" t="s">
        <v>96</v>
      </c>
      <c r="L695" s="3" t="s">
        <v>97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9">
        <f t="shared" si="1"/>
        <v>695</v>
      </c>
      <c r="B696" s="1" t="s">
        <v>1694</v>
      </c>
      <c r="C696" s="1" t="s">
        <v>2124</v>
      </c>
      <c r="D696" s="1" t="s">
        <v>2125</v>
      </c>
      <c r="E696" s="1" t="s">
        <v>29</v>
      </c>
      <c r="F696" s="6">
        <v>4.51</v>
      </c>
      <c r="G696" s="6">
        <v>8.46</v>
      </c>
      <c r="H696" s="6">
        <v>3.07</v>
      </c>
      <c r="I696" s="7" t="s">
        <v>36</v>
      </c>
      <c r="J696" s="3" t="s">
        <v>37</v>
      </c>
      <c r="K696" s="3" t="s">
        <v>38</v>
      </c>
      <c r="L696" s="3" t="s">
        <v>39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9">
        <f t="shared" si="1"/>
        <v>696</v>
      </c>
      <c r="B697" s="1" t="s">
        <v>2126</v>
      </c>
      <c r="C697" s="1" t="s">
        <v>2127</v>
      </c>
      <c r="D697" s="1" t="s">
        <v>2128</v>
      </c>
      <c r="E697" s="1" t="s">
        <v>15</v>
      </c>
      <c r="F697" s="6">
        <v>6.86</v>
      </c>
      <c r="G697" s="6">
        <v>9.06</v>
      </c>
      <c r="H697" s="6">
        <v>1.15</v>
      </c>
      <c r="I697" s="7" t="s">
        <v>16</v>
      </c>
      <c r="J697" s="3" t="s">
        <v>110</v>
      </c>
      <c r="K697" s="3" t="s">
        <v>111</v>
      </c>
      <c r="L697" s="3" t="s">
        <v>112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9">
        <f t="shared" si="1"/>
        <v>697</v>
      </c>
      <c r="B698" s="1" t="s">
        <v>2129</v>
      </c>
      <c r="C698" s="1" t="s">
        <v>2130</v>
      </c>
      <c r="D698" s="1" t="s">
        <v>2131</v>
      </c>
      <c r="E698" s="1" t="s">
        <v>325</v>
      </c>
      <c r="F698" s="6">
        <v>2.32</v>
      </c>
      <c r="G698" s="6">
        <v>6.17</v>
      </c>
      <c r="H698" s="6">
        <v>2.0</v>
      </c>
      <c r="I698" s="7" t="s">
        <v>67</v>
      </c>
      <c r="J698" s="3" t="s">
        <v>80</v>
      </c>
      <c r="K698" s="3" t="s">
        <v>81</v>
      </c>
      <c r="L698" s="3" t="s">
        <v>82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9">
        <f t="shared" si="1"/>
        <v>698</v>
      </c>
      <c r="B699" s="1" t="s">
        <v>2132</v>
      </c>
      <c r="C699" s="1" t="s">
        <v>2133</v>
      </c>
      <c r="D699" s="1" t="s">
        <v>2134</v>
      </c>
      <c r="E699" s="1" t="s">
        <v>15</v>
      </c>
      <c r="F699" s="6">
        <v>8.09</v>
      </c>
      <c r="G699" s="6">
        <v>4.1</v>
      </c>
      <c r="H699" s="6">
        <v>9.24</v>
      </c>
      <c r="I699" s="7" t="s">
        <v>16</v>
      </c>
      <c r="J699" s="3" t="s">
        <v>294</v>
      </c>
      <c r="K699" s="3" t="s">
        <v>295</v>
      </c>
      <c r="L699" s="3" t="s">
        <v>296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9">
        <f t="shared" si="1"/>
        <v>699</v>
      </c>
      <c r="B700" s="1" t="s">
        <v>2135</v>
      </c>
      <c r="C700" s="1" t="s">
        <v>2136</v>
      </c>
      <c r="D700" s="1" t="s">
        <v>2137</v>
      </c>
      <c r="E700" s="1" t="s">
        <v>15</v>
      </c>
      <c r="F700" s="6">
        <v>6.55</v>
      </c>
      <c r="G700" s="6">
        <v>9.68</v>
      </c>
      <c r="H700" s="6">
        <v>3.37</v>
      </c>
      <c r="I700" s="7" t="s">
        <v>36</v>
      </c>
      <c r="J700" s="3" t="s">
        <v>104</v>
      </c>
      <c r="K700" s="3" t="s">
        <v>105</v>
      </c>
      <c r="L700" s="3" t="s">
        <v>106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9">
        <f t="shared" si="1"/>
        <v>700</v>
      </c>
      <c r="B701" s="1" t="s">
        <v>2138</v>
      </c>
      <c r="C701" s="1" t="s">
        <v>2139</v>
      </c>
      <c r="D701" s="1" t="s">
        <v>2140</v>
      </c>
      <c r="E701" s="1" t="s">
        <v>29</v>
      </c>
      <c r="F701" s="6">
        <v>6.91</v>
      </c>
      <c r="G701" s="6">
        <v>8.25</v>
      </c>
      <c r="H701" s="6">
        <v>7.58</v>
      </c>
      <c r="I701" s="7" t="s">
        <v>36</v>
      </c>
      <c r="J701" s="3" t="s">
        <v>80</v>
      </c>
      <c r="K701" s="3" t="s">
        <v>81</v>
      </c>
      <c r="L701" s="3" t="s">
        <v>82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9">
        <f t="shared" si="1"/>
        <v>701</v>
      </c>
      <c r="B702" s="1" t="s">
        <v>2141</v>
      </c>
      <c r="C702" s="1" t="s">
        <v>2142</v>
      </c>
      <c r="D702" s="1" t="s">
        <v>2143</v>
      </c>
      <c r="E702" s="1" t="s">
        <v>29</v>
      </c>
      <c r="F702" s="6">
        <v>9.12</v>
      </c>
      <c r="G702" s="6">
        <v>8.01</v>
      </c>
      <c r="H702" s="6">
        <v>8.48</v>
      </c>
      <c r="I702" s="7" t="s">
        <v>50</v>
      </c>
      <c r="J702" s="3" t="s">
        <v>294</v>
      </c>
      <c r="K702" s="3" t="s">
        <v>295</v>
      </c>
      <c r="L702" s="3" t="s">
        <v>296</v>
      </c>
      <c r="M702" s="3"/>
      <c r="N702" s="3"/>
      <c r="O702" s="3" t="str">
        <f>IFERROR(__xludf.DUMMYFUNCTION("UNIQUE(E2:E1001)"),"Female")</f>
        <v>Female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9">
        <f t="shared" si="1"/>
        <v>702</v>
      </c>
      <c r="B703" s="1" t="s">
        <v>2144</v>
      </c>
      <c r="C703" s="1" t="s">
        <v>2145</v>
      </c>
      <c r="D703" s="1" t="s">
        <v>2146</v>
      </c>
      <c r="E703" s="1" t="s">
        <v>15</v>
      </c>
      <c r="F703" s="6">
        <v>4.9</v>
      </c>
      <c r="G703" s="6">
        <v>2.85</v>
      </c>
      <c r="H703" s="6">
        <v>2.6</v>
      </c>
      <c r="I703" s="7" t="s">
        <v>43</v>
      </c>
      <c r="J703" s="3" t="s">
        <v>61</v>
      </c>
      <c r="K703" s="3" t="s">
        <v>62</v>
      </c>
      <c r="L703" s="3" t="s">
        <v>63</v>
      </c>
      <c r="M703" s="3"/>
      <c r="N703" s="3"/>
      <c r="O703" s="3" t="str">
        <f>IFERROR(__xludf.DUMMYFUNCTION("""COMPUTED_VALUE"""),"Male")</f>
        <v>Male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9">
        <f t="shared" si="1"/>
        <v>703</v>
      </c>
      <c r="B704" s="1" t="s">
        <v>913</v>
      </c>
      <c r="C704" s="1" t="s">
        <v>2147</v>
      </c>
      <c r="D704" s="1" t="s">
        <v>2148</v>
      </c>
      <c r="E704" s="1" t="s">
        <v>15</v>
      </c>
      <c r="F704" s="6">
        <v>7.78</v>
      </c>
      <c r="G704" s="6">
        <v>3.44</v>
      </c>
      <c r="H704" s="10"/>
      <c r="I704" s="7" t="s">
        <v>36</v>
      </c>
      <c r="J704" s="3" t="s">
        <v>17</v>
      </c>
      <c r="K704" s="3" t="s">
        <v>18</v>
      </c>
      <c r="L704" s="3" t="s">
        <v>19</v>
      </c>
      <c r="M704" s="3"/>
      <c r="N704" s="3"/>
      <c r="O704" s="3" t="str">
        <f>IFERROR(__xludf.DUMMYFUNCTION("""COMPUTED_VALUE"""),"Polygender")</f>
        <v>Polygender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9">
        <f t="shared" si="1"/>
        <v>704</v>
      </c>
      <c r="B705" s="1" t="s">
        <v>2149</v>
      </c>
      <c r="C705" s="1" t="s">
        <v>2150</v>
      </c>
      <c r="D705" s="1" t="s">
        <v>2151</v>
      </c>
      <c r="E705" s="1" t="s">
        <v>15</v>
      </c>
      <c r="F705" s="6">
        <v>5.85</v>
      </c>
      <c r="G705" s="6">
        <v>2.26</v>
      </c>
      <c r="H705" s="6">
        <v>1.81</v>
      </c>
      <c r="I705" s="7" t="s">
        <v>16</v>
      </c>
      <c r="J705" s="3" t="s">
        <v>86</v>
      </c>
      <c r="K705" s="3" t="s">
        <v>87</v>
      </c>
      <c r="L705" s="3" t="s">
        <v>88</v>
      </c>
      <c r="M705" s="3"/>
      <c r="N705" s="3"/>
      <c r="O705" s="3" t="str">
        <f>IFERROR(__xludf.DUMMYFUNCTION("""COMPUTED_VALUE"""),"Genderqueer")</f>
        <v>Genderqueer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9">
        <f t="shared" si="1"/>
        <v>705</v>
      </c>
      <c r="B706" s="1" t="s">
        <v>2152</v>
      </c>
      <c r="C706" s="1" t="s">
        <v>2153</v>
      </c>
      <c r="D706" s="1" t="s">
        <v>2154</v>
      </c>
      <c r="E706" s="1" t="s">
        <v>29</v>
      </c>
      <c r="F706" s="6">
        <v>4.59</v>
      </c>
      <c r="G706" s="6">
        <v>1.65</v>
      </c>
      <c r="H706" s="10"/>
      <c r="I706" s="7" t="s">
        <v>43</v>
      </c>
      <c r="J706" s="3" t="s">
        <v>128</v>
      </c>
      <c r="K706" s="3" t="s">
        <v>129</v>
      </c>
      <c r="L706" s="3" t="s">
        <v>130</v>
      </c>
      <c r="M706" s="3"/>
      <c r="N706" s="3"/>
      <c r="O706" s="3" t="str">
        <f>IFERROR(__xludf.DUMMYFUNCTION("""COMPUTED_VALUE"""),"Genderfluid")</f>
        <v>Genderfluid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9">
        <f t="shared" si="1"/>
        <v>706</v>
      </c>
      <c r="B707" s="1" t="s">
        <v>2155</v>
      </c>
      <c r="C707" s="1" t="s">
        <v>2156</v>
      </c>
      <c r="D707" s="1" t="s">
        <v>2157</v>
      </c>
      <c r="E707" s="1" t="s">
        <v>29</v>
      </c>
      <c r="F707" s="6">
        <v>2.64</v>
      </c>
      <c r="G707" s="6">
        <v>7.55</v>
      </c>
      <c r="H707" s="6">
        <v>3.6</v>
      </c>
      <c r="I707" s="7" t="s">
        <v>36</v>
      </c>
      <c r="J707" s="3" t="s">
        <v>23</v>
      </c>
      <c r="K707" s="3" t="s">
        <v>24</v>
      </c>
      <c r="L707" s="3" t="s">
        <v>25</v>
      </c>
      <c r="M707" s="3"/>
      <c r="N707" s="3"/>
      <c r="O707" s="3" t="str">
        <f>IFERROR(__xludf.DUMMYFUNCTION("""COMPUTED_VALUE"""),"Agender")</f>
        <v>Agender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9">
        <f t="shared" si="1"/>
        <v>707</v>
      </c>
      <c r="B708" s="1" t="s">
        <v>2158</v>
      </c>
      <c r="C708" s="1" t="s">
        <v>2159</v>
      </c>
      <c r="D708" s="1" t="s">
        <v>2160</v>
      </c>
      <c r="E708" s="1" t="s">
        <v>15</v>
      </c>
      <c r="F708" s="6">
        <v>7.14</v>
      </c>
      <c r="G708" s="6">
        <v>6.23</v>
      </c>
      <c r="H708" s="6">
        <v>2.16</v>
      </c>
      <c r="I708" s="7" t="s">
        <v>43</v>
      </c>
      <c r="J708" s="3" t="s">
        <v>191</v>
      </c>
      <c r="K708" s="3" t="s">
        <v>192</v>
      </c>
      <c r="L708" s="3" t="s">
        <v>193</v>
      </c>
      <c r="M708" s="3"/>
      <c r="N708" s="3"/>
      <c r="O708" s="3" t="str">
        <f>IFERROR(__xludf.DUMMYFUNCTION("""COMPUTED_VALUE"""),"Non-binary")</f>
        <v>Non-binary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9">
        <f t="shared" si="1"/>
        <v>708</v>
      </c>
      <c r="B709" s="1" t="s">
        <v>2161</v>
      </c>
      <c r="C709" s="1" t="s">
        <v>2162</v>
      </c>
      <c r="D709" s="1" t="s">
        <v>2163</v>
      </c>
      <c r="E709" s="1" t="s">
        <v>29</v>
      </c>
      <c r="F709" s="6">
        <v>5.2</v>
      </c>
      <c r="G709" s="6">
        <v>2.63</v>
      </c>
      <c r="H709" s="6">
        <v>7.46</v>
      </c>
      <c r="I709" s="7" t="s">
        <v>43</v>
      </c>
      <c r="J709" s="3" t="s">
        <v>294</v>
      </c>
      <c r="K709" s="3" t="s">
        <v>295</v>
      </c>
      <c r="L709" s="3" t="s">
        <v>296</v>
      </c>
      <c r="M709" s="3"/>
      <c r="N709" s="3"/>
      <c r="O709" s="3" t="str">
        <f>IFERROR(__xludf.DUMMYFUNCTION("""COMPUTED_VALUE"""),"Bigender")</f>
        <v>Bigender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9">
        <f t="shared" si="1"/>
        <v>709</v>
      </c>
      <c r="B710" s="1" t="s">
        <v>2164</v>
      </c>
      <c r="C710" s="1" t="s">
        <v>2165</v>
      </c>
      <c r="D710" s="1" t="s">
        <v>2166</v>
      </c>
      <c r="E710" s="1" t="s">
        <v>15</v>
      </c>
      <c r="F710" s="6">
        <v>7.84</v>
      </c>
      <c r="G710" s="6">
        <v>7.11</v>
      </c>
      <c r="H710" s="10"/>
      <c r="I710" s="7" t="s">
        <v>16</v>
      </c>
      <c r="J710" s="3" t="s">
        <v>191</v>
      </c>
      <c r="K710" s="3" t="s">
        <v>192</v>
      </c>
      <c r="L710" s="3" t="s">
        <v>193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9">
        <f t="shared" si="1"/>
        <v>710</v>
      </c>
      <c r="B711" s="1" t="s">
        <v>2167</v>
      </c>
      <c r="C711" s="1" t="s">
        <v>2168</v>
      </c>
      <c r="D711" s="1" t="s">
        <v>2169</v>
      </c>
      <c r="E711" s="1" t="s">
        <v>15</v>
      </c>
      <c r="F711" s="6">
        <v>9.94</v>
      </c>
      <c r="G711" s="6">
        <v>8.11</v>
      </c>
      <c r="H711" s="6">
        <v>4.25</v>
      </c>
      <c r="I711" s="7" t="s">
        <v>43</v>
      </c>
      <c r="J711" s="3" t="s">
        <v>128</v>
      </c>
      <c r="K711" s="3" t="s">
        <v>129</v>
      </c>
      <c r="L711" s="3" t="s">
        <v>130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9">
        <f t="shared" si="1"/>
        <v>711</v>
      </c>
      <c r="B712" s="1" t="s">
        <v>2170</v>
      </c>
      <c r="C712" s="1" t="s">
        <v>2171</v>
      </c>
      <c r="D712" s="1" t="s">
        <v>2172</v>
      </c>
      <c r="E712" s="1" t="s">
        <v>15</v>
      </c>
      <c r="F712" s="6">
        <v>1.09</v>
      </c>
      <c r="G712" s="6">
        <v>8.28</v>
      </c>
      <c r="H712" s="6">
        <v>7.05</v>
      </c>
      <c r="I712" s="7" t="s">
        <v>36</v>
      </c>
      <c r="J712" s="3" t="s">
        <v>37</v>
      </c>
      <c r="K712" s="3" t="s">
        <v>38</v>
      </c>
      <c r="L712" s="3" t="s">
        <v>39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9">
        <f t="shared" si="1"/>
        <v>712</v>
      </c>
      <c r="B713" s="1" t="s">
        <v>882</v>
      </c>
      <c r="C713" s="1" t="s">
        <v>2173</v>
      </c>
      <c r="D713" s="1" t="s">
        <v>2174</v>
      </c>
      <c r="E713" s="1" t="s">
        <v>29</v>
      </c>
      <c r="F713" s="6">
        <v>7.8</v>
      </c>
      <c r="G713" s="6">
        <v>9.54</v>
      </c>
      <c r="H713" s="6">
        <v>6.65</v>
      </c>
      <c r="I713" s="7" t="s">
        <v>16</v>
      </c>
      <c r="J713" s="3" t="s">
        <v>164</v>
      </c>
      <c r="K713" s="3" t="s">
        <v>165</v>
      </c>
      <c r="L713" s="3" t="s">
        <v>166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9">
        <f t="shared" si="1"/>
        <v>713</v>
      </c>
      <c r="B714" s="1" t="s">
        <v>2175</v>
      </c>
      <c r="C714" s="1" t="s">
        <v>2176</v>
      </c>
      <c r="D714" s="1" t="s">
        <v>2177</v>
      </c>
      <c r="E714" s="1" t="s">
        <v>223</v>
      </c>
      <c r="F714" s="6">
        <v>5.98</v>
      </c>
      <c r="G714" s="6">
        <v>4.55</v>
      </c>
      <c r="H714" s="6">
        <v>5.86</v>
      </c>
      <c r="I714" s="7" t="s">
        <v>67</v>
      </c>
      <c r="J714" s="3" t="s">
        <v>80</v>
      </c>
      <c r="K714" s="3" t="s">
        <v>81</v>
      </c>
      <c r="L714" s="3" t="s">
        <v>82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9">
        <f t="shared" si="1"/>
        <v>714</v>
      </c>
      <c r="B715" s="1" t="s">
        <v>2178</v>
      </c>
      <c r="C715" s="1" t="s">
        <v>2179</v>
      </c>
      <c r="D715" s="1" t="s">
        <v>2180</v>
      </c>
      <c r="E715" s="1" t="s">
        <v>29</v>
      </c>
      <c r="F715" s="6">
        <v>4.73</v>
      </c>
      <c r="G715" s="6">
        <v>5.67</v>
      </c>
      <c r="H715" s="6">
        <v>1.14</v>
      </c>
      <c r="I715" s="7" t="s">
        <v>43</v>
      </c>
      <c r="J715" s="3" t="s">
        <v>44</v>
      </c>
      <c r="K715" s="3" t="s">
        <v>45</v>
      </c>
      <c r="L715" s="3" t="s">
        <v>46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9">
        <f t="shared" si="1"/>
        <v>715</v>
      </c>
      <c r="B716" s="1" t="s">
        <v>2181</v>
      </c>
      <c r="C716" s="1" t="s">
        <v>2182</v>
      </c>
      <c r="D716" s="1" t="s">
        <v>2183</v>
      </c>
      <c r="E716" s="1" t="s">
        <v>15</v>
      </c>
      <c r="F716" s="6">
        <v>4.96</v>
      </c>
      <c r="G716" s="6">
        <v>7.69</v>
      </c>
      <c r="H716" s="6">
        <v>3.71</v>
      </c>
      <c r="I716" s="7" t="s">
        <v>36</v>
      </c>
      <c r="J716" s="3" t="s">
        <v>17</v>
      </c>
      <c r="K716" s="3" t="s">
        <v>18</v>
      </c>
      <c r="L716" s="3" t="s">
        <v>19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9">
        <f t="shared" si="1"/>
        <v>716</v>
      </c>
      <c r="B717" s="1" t="s">
        <v>2184</v>
      </c>
      <c r="C717" s="1" t="s">
        <v>2185</v>
      </c>
      <c r="D717" s="1" t="s">
        <v>2186</v>
      </c>
      <c r="E717" s="1" t="s">
        <v>29</v>
      </c>
      <c r="F717" s="6">
        <v>1.06</v>
      </c>
      <c r="G717" s="6">
        <v>1.08</v>
      </c>
      <c r="H717" s="10"/>
      <c r="I717" s="7" t="s">
        <v>16</v>
      </c>
      <c r="J717" s="3" t="s">
        <v>30</v>
      </c>
      <c r="K717" s="3" t="s">
        <v>31</v>
      </c>
      <c r="L717" s="3" t="s">
        <v>32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9">
        <f t="shared" si="1"/>
        <v>717</v>
      </c>
      <c r="B718" s="1" t="s">
        <v>2187</v>
      </c>
      <c r="C718" s="1" t="s">
        <v>2188</v>
      </c>
      <c r="D718" s="1" t="s">
        <v>2189</v>
      </c>
      <c r="E718" s="1" t="s">
        <v>15</v>
      </c>
      <c r="F718" s="6">
        <v>9.47</v>
      </c>
      <c r="G718" s="6">
        <v>7.27</v>
      </c>
      <c r="H718" s="10"/>
      <c r="I718" s="7" t="s">
        <v>16</v>
      </c>
      <c r="J718" s="3" t="s">
        <v>128</v>
      </c>
      <c r="K718" s="3" t="s">
        <v>129</v>
      </c>
      <c r="L718" s="3" t="s">
        <v>130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9">
        <f t="shared" si="1"/>
        <v>718</v>
      </c>
      <c r="B719" s="1" t="s">
        <v>2190</v>
      </c>
      <c r="C719" s="1" t="s">
        <v>1613</v>
      </c>
      <c r="D719" s="1" t="s">
        <v>2191</v>
      </c>
      <c r="E719" s="1" t="s">
        <v>15</v>
      </c>
      <c r="F719" s="6">
        <v>1.5</v>
      </c>
      <c r="G719" s="6">
        <v>7.57</v>
      </c>
      <c r="H719" s="6">
        <v>3.3</v>
      </c>
      <c r="I719" s="7" t="s">
        <v>36</v>
      </c>
      <c r="J719" s="3" t="s">
        <v>164</v>
      </c>
      <c r="K719" s="3" t="s">
        <v>165</v>
      </c>
      <c r="L719" s="3" t="s">
        <v>166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9">
        <f t="shared" si="1"/>
        <v>719</v>
      </c>
      <c r="B720" s="1" t="s">
        <v>1829</v>
      </c>
      <c r="C720" s="1" t="s">
        <v>2192</v>
      </c>
      <c r="D720" s="1" t="s">
        <v>2193</v>
      </c>
      <c r="E720" s="1" t="s">
        <v>29</v>
      </c>
      <c r="F720" s="6">
        <v>9.85</v>
      </c>
      <c r="G720" s="6">
        <v>7.77</v>
      </c>
      <c r="H720" s="6">
        <v>6.3</v>
      </c>
      <c r="I720" s="7" t="s">
        <v>67</v>
      </c>
      <c r="J720" s="3" t="s">
        <v>134</v>
      </c>
      <c r="K720" s="3" t="s">
        <v>135</v>
      </c>
      <c r="L720" s="3" t="s">
        <v>136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9">
        <f t="shared" si="1"/>
        <v>720</v>
      </c>
      <c r="B721" s="1" t="s">
        <v>2194</v>
      </c>
      <c r="C721" s="1" t="s">
        <v>2195</v>
      </c>
      <c r="D721" s="1" t="s">
        <v>2196</v>
      </c>
      <c r="E721" s="1" t="s">
        <v>15</v>
      </c>
      <c r="F721" s="6">
        <v>6.23</v>
      </c>
      <c r="G721" s="6">
        <v>6.95</v>
      </c>
      <c r="H721" s="10"/>
      <c r="I721" s="7" t="s">
        <v>43</v>
      </c>
      <c r="J721" s="3" t="s">
        <v>134</v>
      </c>
      <c r="K721" s="3" t="s">
        <v>135</v>
      </c>
      <c r="L721" s="3" t="s">
        <v>136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9">
        <f t="shared" si="1"/>
        <v>721</v>
      </c>
      <c r="B722" s="1" t="s">
        <v>2197</v>
      </c>
      <c r="C722" s="1" t="s">
        <v>2198</v>
      </c>
      <c r="D722" s="1" t="s">
        <v>2199</v>
      </c>
      <c r="E722" s="1" t="s">
        <v>29</v>
      </c>
      <c r="F722" s="6">
        <v>4.39</v>
      </c>
      <c r="G722" s="6">
        <v>2.6</v>
      </c>
      <c r="H722" s="6">
        <v>1.15</v>
      </c>
      <c r="I722" s="7" t="s">
        <v>50</v>
      </c>
      <c r="J722" s="3" t="s">
        <v>51</v>
      </c>
      <c r="K722" s="3" t="s">
        <v>52</v>
      </c>
      <c r="L722" s="3" t="s">
        <v>53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9">
        <f t="shared" si="1"/>
        <v>722</v>
      </c>
      <c r="B723" s="1" t="s">
        <v>543</v>
      </c>
      <c r="C723" s="1" t="s">
        <v>2200</v>
      </c>
      <c r="D723" s="1" t="s">
        <v>2201</v>
      </c>
      <c r="E723" s="1" t="s">
        <v>15</v>
      </c>
      <c r="F723" s="6">
        <v>3.56</v>
      </c>
      <c r="G723" s="6">
        <v>1.09</v>
      </c>
      <c r="H723" s="6">
        <v>7.42</v>
      </c>
      <c r="I723" s="7" t="s">
        <v>67</v>
      </c>
      <c r="J723" s="3" t="s">
        <v>37</v>
      </c>
      <c r="K723" s="3" t="s">
        <v>38</v>
      </c>
      <c r="L723" s="3" t="s">
        <v>39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9">
        <f t="shared" si="1"/>
        <v>723</v>
      </c>
      <c r="B724" s="1" t="s">
        <v>2202</v>
      </c>
      <c r="C724" s="1" t="s">
        <v>2203</v>
      </c>
      <c r="D724" s="1" t="s">
        <v>2204</v>
      </c>
      <c r="E724" s="1" t="s">
        <v>15</v>
      </c>
      <c r="F724" s="6">
        <v>3.77</v>
      </c>
      <c r="G724" s="6">
        <v>2.84</v>
      </c>
      <c r="H724" s="6">
        <v>3.38</v>
      </c>
      <c r="I724" s="7" t="s">
        <v>43</v>
      </c>
      <c r="J724" s="3" t="s">
        <v>191</v>
      </c>
      <c r="K724" s="3" t="s">
        <v>192</v>
      </c>
      <c r="L724" s="3" t="s">
        <v>193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9">
        <f t="shared" si="1"/>
        <v>724</v>
      </c>
      <c r="B725" s="1" t="s">
        <v>2205</v>
      </c>
      <c r="C725" s="1" t="s">
        <v>2206</v>
      </c>
      <c r="D725" s="1" t="s">
        <v>2207</v>
      </c>
      <c r="E725" s="1" t="s">
        <v>15</v>
      </c>
      <c r="F725" s="6">
        <v>7.04</v>
      </c>
      <c r="G725" s="6">
        <v>8.23</v>
      </c>
      <c r="H725" s="10"/>
      <c r="I725" s="7" t="s">
        <v>16</v>
      </c>
      <c r="J725" s="3" t="s">
        <v>294</v>
      </c>
      <c r="K725" s="3" t="s">
        <v>295</v>
      </c>
      <c r="L725" s="3" t="s">
        <v>296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9">
        <f t="shared" si="1"/>
        <v>725</v>
      </c>
      <c r="B726" s="1" t="s">
        <v>2208</v>
      </c>
      <c r="C726" s="1" t="s">
        <v>2209</v>
      </c>
      <c r="D726" s="1" t="s">
        <v>2210</v>
      </c>
      <c r="E726" s="1" t="s">
        <v>15</v>
      </c>
      <c r="F726" s="6">
        <v>7.06</v>
      </c>
      <c r="G726" s="6">
        <v>3.53</v>
      </c>
      <c r="H726" s="6">
        <v>2.07</v>
      </c>
      <c r="I726" s="7" t="s">
        <v>67</v>
      </c>
      <c r="J726" s="3" t="s">
        <v>164</v>
      </c>
      <c r="K726" s="3" t="s">
        <v>165</v>
      </c>
      <c r="L726" s="3" t="s">
        <v>166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9">
        <f t="shared" si="1"/>
        <v>726</v>
      </c>
      <c r="B727" s="1" t="s">
        <v>2211</v>
      </c>
      <c r="C727" s="1" t="s">
        <v>2212</v>
      </c>
      <c r="D727" s="1" t="s">
        <v>2213</v>
      </c>
      <c r="E727" s="1" t="s">
        <v>15</v>
      </c>
      <c r="F727" s="6">
        <v>2.57</v>
      </c>
      <c r="G727" s="6">
        <v>4.84</v>
      </c>
      <c r="H727" s="6">
        <v>8.41</v>
      </c>
      <c r="I727" s="7" t="s">
        <v>16</v>
      </c>
      <c r="J727" s="3" t="s">
        <v>44</v>
      </c>
      <c r="K727" s="3" t="s">
        <v>45</v>
      </c>
      <c r="L727" s="3" t="s">
        <v>46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9">
        <f t="shared" si="1"/>
        <v>727</v>
      </c>
      <c r="B728" s="1" t="s">
        <v>2214</v>
      </c>
      <c r="C728" s="1" t="s">
        <v>2215</v>
      </c>
      <c r="D728" s="1" t="s">
        <v>2216</v>
      </c>
      <c r="E728" s="1" t="s">
        <v>15</v>
      </c>
      <c r="F728" s="6">
        <v>9.94</v>
      </c>
      <c r="G728" s="6">
        <v>4.76</v>
      </c>
      <c r="H728" s="10"/>
      <c r="I728" s="7" t="s">
        <v>67</v>
      </c>
      <c r="J728" s="3" t="s">
        <v>74</v>
      </c>
      <c r="K728" s="3" t="s">
        <v>75</v>
      </c>
      <c r="L728" s="3" t="s">
        <v>76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9">
        <f t="shared" si="1"/>
        <v>728</v>
      </c>
      <c r="B729" s="1" t="s">
        <v>2217</v>
      </c>
      <c r="C729" s="1" t="s">
        <v>2218</v>
      </c>
      <c r="D729" s="1" t="s">
        <v>2219</v>
      </c>
      <c r="E729" s="1" t="s">
        <v>15</v>
      </c>
      <c r="F729" s="6">
        <v>6.0</v>
      </c>
      <c r="G729" s="6">
        <v>8.58</v>
      </c>
      <c r="H729" s="6">
        <v>6.42</v>
      </c>
      <c r="I729" s="7" t="s">
        <v>43</v>
      </c>
      <c r="J729" s="3" t="s">
        <v>51</v>
      </c>
      <c r="K729" s="3" t="s">
        <v>52</v>
      </c>
      <c r="L729" s="3" t="s">
        <v>53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9">
        <f t="shared" si="1"/>
        <v>729</v>
      </c>
      <c r="B730" s="1" t="s">
        <v>2220</v>
      </c>
      <c r="C730" s="1" t="s">
        <v>2221</v>
      </c>
      <c r="D730" s="1" t="s">
        <v>2222</v>
      </c>
      <c r="E730" s="1" t="s">
        <v>15</v>
      </c>
      <c r="F730" s="6">
        <v>9.05</v>
      </c>
      <c r="G730" s="6">
        <v>3.29</v>
      </c>
      <c r="H730" s="6">
        <v>2.31</v>
      </c>
      <c r="I730" s="7" t="s">
        <v>43</v>
      </c>
      <c r="J730" s="3" t="s">
        <v>44</v>
      </c>
      <c r="K730" s="3" t="s">
        <v>45</v>
      </c>
      <c r="L730" s="3" t="s">
        <v>46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9">
        <f t="shared" si="1"/>
        <v>730</v>
      </c>
      <c r="B731" s="1" t="s">
        <v>2223</v>
      </c>
      <c r="C731" s="1" t="s">
        <v>2224</v>
      </c>
      <c r="D731" s="1" t="s">
        <v>2225</v>
      </c>
      <c r="E731" s="1" t="s">
        <v>15</v>
      </c>
      <c r="F731" s="6">
        <v>7.33</v>
      </c>
      <c r="G731" s="6">
        <v>5.8</v>
      </c>
      <c r="H731" s="6">
        <v>6.08</v>
      </c>
      <c r="I731" s="7" t="s">
        <v>67</v>
      </c>
      <c r="J731" s="3" t="s">
        <v>17</v>
      </c>
      <c r="K731" s="3" t="s">
        <v>18</v>
      </c>
      <c r="L731" s="3" t="s">
        <v>19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9">
        <f t="shared" si="1"/>
        <v>731</v>
      </c>
      <c r="B732" s="1" t="s">
        <v>2226</v>
      </c>
      <c r="C732" s="1" t="s">
        <v>2227</v>
      </c>
      <c r="D732" s="1" t="s">
        <v>2228</v>
      </c>
      <c r="E732" s="1" t="s">
        <v>15</v>
      </c>
      <c r="F732" s="6">
        <v>5.37</v>
      </c>
      <c r="G732" s="6">
        <v>2.85</v>
      </c>
      <c r="H732" s="6">
        <v>8.47</v>
      </c>
      <c r="I732" s="7" t="s">
        <v>36</v>
      </c>
      <c r="J732" s="3" t="s">
        <v>128</v>
      </c>
      <c r="K732" s="3" t="s">
        <v>129</v>
      </c>
      <c r="L732" s="3" t="s">
        <v>130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9">
        <f t="shared" si="1"/>
        <v>732</v>
      </c>
      <c r="B733" s="1" t="s">
        <v>1354</v>
      </c>
      <c r="C733" s="1" t="s">
        <v>2229</v>
      </c>
      <c r="D733" s="1" t="s">
        <v>2230</v>
      </c>
      <c r="E733" s="1" t="s">
        <v>29</v>
      </c>
      <c r="F733" s="6">
        <v>8.78</v>
      </c>
      <c r="G733" s="6">
        <v>9.8</v>
      </c>
      <c r="H733" s="6">
        <v>1.04</v>
      </c>
      <c r="I733" s="7" t="s">
        <v>16</v>
      </c>
      <c r="J733" s="3" t="s">
        <v>173</v>
      </c>
      <c r="K733" s="3" t="s">
        <v>174</v>
      </c>
      <c r="L733" s="3" t="s">
        <v>175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9">
        <f t="shared" si="1"/>
        <v>733</v>
      </c>
      <c r="B734" s="1" t="s">
        <v>2231</v>
      </c>
      <c r="C734" s="1" t="s">
        <v>2232</v>
      </c>
      <c r="D734" s="1" t="s">
        <v>2233</v>
      </c>
      <c r="E734" s="1" t="s">
        <v>15</v>
      </c>
      <c r="F734" s="6">
        <v>5.34</v>
      </c>
      <c r="G734" s="6">
        <v>8.31</v>
      </c>
      <c r="H734" s="6">
        <v>8.72</v>
      </c>
      <c r="I734" s="7" t="s">
        <v>67</v>
      </c>
      <c r="J734" s="3" t="s">
        <v>191</v>
      </c>
      <c r="K734" s="3" t="s">
        <v>192</v>
      </c>
      <c r="L734" s="3" t="s">
        <v>193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9">
        <f t="shared" si="1"/>
        <v>734</v>
      </c>
      <c r="B735" s="1" t="s">
        <v>2234</v>
      </c>
      <c r="C735" s="1" t="s">
        <v>2235</v>
      </c>
      <c r="D735" s="1" t="s">
        <v>2236</v>
      </c>
      <c r="E735" s="1" t="s">
        <v>272</v>
      </c>
      <c r="F735" s="6">
        <v>6.27</v>
      </c>
      <c r="G735" s="6">
        <v>1.21</v>
      </c>
      <c r="H735" s="6">
        <v>2.47</v>
      </c>
      <c r="I735" s="7" t="s">
        <v>16</v>
      </c>
      <c r="J735" s="3" t="s">
        <v>134</v>
      </c>
      <c r="K735" s="3" t="s">
        <v>135</v>
      </c>
      <c r="L735" s="3" t="s">
        <v>136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9">
        <f t="shared" si="1"/>
        <v>735</v>
      </c>
      <c r="B736" s="1" t="s">
        <v>2237</v>
      </c>
      <c r="C736" s="1" t="s">
        <v>2238</v>
      </c>
      <c r="D736" s="1" t="s">
        <v>2239</v>
      </c>
      <c r="E736" s="1" t="s">
        <v>318</v>
      </c>
      <c r="F736" s="6">
        <v>5.74</v>
      </c>
      <c r="G736" s="6">
        <v>6.95</v>
      </c>
      <c r="H736" s="6">
        <v>9.04</v>
      </c>
      <c r="I736" s="7" t="s">
        <v>16</v>
      </c>
      <c r="J736" s="3" t="s">
        <v>164</v>
      </c>
      <c r="K736" s="3" t="s">
        <v>165</v>
      </c>
      <c r="L736" s="3" t="s">
        <v>166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9">
        <f t="shared" si="1"/>
        <v>736</v>
      </c>
      <c r="B737" s="1" t="s">
        <v>2240</v>
      </c>
      <c r="C737" s="1" t="s">
        <v>2241</v>
      </c>
      <c r="D737" s="1" t="s">
        <v>2242</v>
      </c>
      <c r="E737" s="1" t="s">
        <v>60</v>
      </c>
      <c r="F737" s="6">
        <v>6.09</v>
      </c>
      <c r="G737" s="6">
        <v>7.84</v>
      </c>
      <c r="H737" s="10"/>
      <c r="I737" s="7" t="s">
        <v>16</v>
      </c>
      <c r="J737" s="3" t="s">
        <v>80</v>
      </c>
      <c r="K737" s="3" t="s">
        <v>81</v>
      </c>
      <c r="L737" s="3" t="s">
        <v>82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9">
        <f t="shared" si="1"/>
        <v>737</v>
      </c>
      <c r="B738" s="1" t="s">
        <v>2243</v>
      </c>
      <c r="C738" s="1" t="s">
        <v>2244</v>
      </c>
      <c r="D738" s="1" t="s">
        <v>2245</v>
      </c>
      <c r="E738" s="1" t="s">
        <v>15</v>
      </c>
      <c r="F738" s="6">
        <v>1.98</v>
      </c>
      <c r="G738" s="6">
        <v>6.88</v>
      </c>
      <c r="H738" s="6">
        <v>3.2</v>
      </c>
      <c r="I738" s="7" t="s">
        <v>36</v>
      </c>
      <c r="J738" s="3" t="s">
        <v>74</v>
      </c>
      <c r="K738" s="3" t="s">
        <v>75</v>
      </c>
      <c r="L738" s="3" t="s">
        <v>76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9">
        <f t="shared" si="1"/>
        <v>738</v>
      </c>
      <c r="B739" s="1" t="s">
        <v>2246</v>
      </c>
      <c r="C739" s="1" t="s">
        <v>2247</v>
      </c>
      <c r="D739" s="1" t="s">
        <v>2248</v>
      </c>
      <c r="E739" s="1" t="s">
        <v>15</v>
      </c>
      <c r="F739" s="6">
        <v>2.32</v>
      </c>
      <c r="G739" s="6">
        <v>2.62</v>
      </c>
      <c r="H739" s="6">
        <v>6.67</v>
      </c>
      <c r="I739" s="7" t="s">
        <v>43</v>
      </c>
      <c r="J739" s="3" t="s">
        <v>37</v>
      </c>
      <c r="K739" s="3" t="s">
        <v>38</v>
      </c>
      <c r="L739" s="3" t="s">
        <v>39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9">
        <f t="shared" si="1"/>
        <v>739</v>
      </c>
      <c r="B740" s="1" t="s">
        <v>2249</v>
      </c>
      <c r="C740" s="1" t="s">
        <v>2250</v>
      </c>
      <c r="D740" s="1" t="s">
        <v>2251</v>
      </c>
      <c r="E740" s="1" t="s">
        <v>318</v>
      </c>
      <c r="F740" s="6">
        <v>6.33</v>
      </c>
      <c r="G740" s="6">
        <v>5.18</v>
      </c>
      <c r="H740" s="6">
        <v>1.41</v>
      </c>
      <c r="I740" s="7" t="s">
        <v>67</v>
      </c>
      <c r="J740" s="3" t="s">
        <v>95</v>
      </c>
      <c r="K740" s="3" t="s">
        <v>96</v>
      </c>
      <c r="L740" s="3" t="s">
        <v>97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9">
        <f t="shared" si="1"/>
        <v>740</v>
      </c>
      <c r="B741" s="1" t="s">
        <v>2252</v>
      </c>
      <c r="C741" s="1" t="s">
        <v>2253</v>
      </c>
      <c r="D741" s="1" t="s">
        <v>2254</v>
      </c>
      <c r="E741" s="1" t="s">
        <v>29</v>
      </c>
      <c r="F741" s="6">
        <v>7.93</v>
      </c>
      <c r="G741" s="6">
        <v>7.41</v>
      </c>
      <c r="H741" s="10"/>
      <c r="I741" s="7" t="s">
        <v>43</v>
      </c>
      <c r="J741" s="3" t="s">
        <v>95</v>
      </c>
      <c r="K741" s="3" t="s">
        <v>96</v>
      </c>
      <c r="L741" s="3" t="s">
        <v>97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9">
        <f t="shared" si="1"/>
        <v>741</v>
      </c>
      <c r="B742" s="1" t="s">
        <v>2255</v>
      </c>
      <c r="C742" s="1" t="s">
        <v>2256</v>
      </c>
      <c r="D742" s="1" t="s">
        <v>2257</v>
      </c>
      <c r="E742" s="1" t="s">
        <v>15</v>
      </c>
      <c r="F742" s="6">
        <v>1.12</v>
      </c>
      <c r="G742" s="6">
        <v>1.29</v>
      </c>
      <c r="H742" s="6">
        <v>2.98</v>
      </c>
      <c r="I742" s="7" t="s">
        <v>43</v>
      </c>
      <c r="J742" s="3" t="s">
        <v>191</v>
      </c>
      <c r="K742" s="3" t="s">
        <v>192</v>
      </c>
      <c r="L742" s="3" t="s">
        <v>193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9">
        <f t="shared" si="1"/>
        <v>742</v>
      </c>
      <c r="B743" s="1" t="s">
        <v>143</v>
      </c>
      <c r="C743" s="1" t="s">
        <v>2258</v>
      </c>
      <c r="D743" s="1" t="s">
        <v>2259</v>
      </c>
      <c r="E743" s="1" t="s">
        <v>29</v>
      </c>
      <c r="F743" s="6">
        <v>6.78</v>
      </c>
      <c r="G743" s="6">
        <v>5.41</v>
      </c>
      <c r="H743" s="6">
        <v>1.1</v>
      </c>
      <c r="I743" s="7" t="s">
        <v>36</v>
      </c>
      <c r="J743" s="3" t="s">
        <v>128</v>
      </c>
      <c r="K743" s="3" t="s">
        <v>129</v>
      </c>
      <c r="L743" s="3" t="s">
        <v>130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9">
        <f t="shared" si="1"/>
        <v>743</v>
      </c>
      <c r="B744" s="1" t="s">
        <v>2260</v>
      </c>
      <c r="C744" s="1" t="s">
        <v>2261</v>
      </c>
      <c r="D744" s="1" t="s">
        <v>2262</v>
      </c>
      <c r="E744" s="1" t="s">
        <v>29</v>
      </c>
      <c r="F744" s="6">
        <v>6.36</v>
      </c>
      <c r="G744" s="6">
        <v>2.35</v>
      </c>
      <c r="H744" s="6">
        <v>1.44</v>
      </c>
      <c r="I744" s="7" t="s">
        <v>16</v>
      </c>
      <c r="J744" s="3" t="s">
        <v>30</v>
      </c>
      <c r="K744" s="3" t="s">
        <v>31</v>
      </c>
      <c r="L744" s="3" t="s">
        <v>32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9">
        <f t="shared" si="1"/>
        <v>744</v>
      </c>
      <c r="B745" s="1" t="s">
        <v>2263</v>
      </c>
      <c r="C745" s="1" t="s">
        <v>2264</v>
      </c>
      <c r="D745" s="1" t="s">
        <v>2265</v>
      </c>
      <c r="E745" s="1" t="s">
        <v>15</v>
      </c>
      <c r="F745" s="6">
        <v>2.96</v>
      </c>
      <c r="G745" s="6">
        <v>8.61</v>
      </c>
      <c r="H745" s="6">
        <v>9.0</v>
      </c>
      <c r="I745" s="7" t="s">
        <v>43</v>
      </c>
      <c r="J745" s="3" t="s">
        <v>80</v>
      </c>
      <c r="K745" s="3" t="s">
        <v>81</v>
      </c>
      <c r="L745" s="3" t="s">
        <v>82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9">
        <f t="shared" si="1"/>
        <v>745</v>
      </c>
      <c r="B746" s="1" t="s">
        <v>2266</v>
      </c>
      <c r="C746" s="1" t="s">
        <v>2267</v>
      </c>
      <c r="D746" s="1" t="s">
        <v>2268</v>
      </c>
      <c r="E746" s="1" t="s">
        <v>15</v>
      </c>
      <c r="F746" s="6">
        <v>4.86</v>
      </c>
      <c r="G746" s="6">
        <v>4.64</v>
      </c>
      <c r="H746" s="6">
        <v>6.6</v>
      </c>
      <c r="I746" s="7" t="s">
        <v>16</v>
      </c>
      <c r="J746" s="3" t="s">
        <v>95</v>
      </c>
      <c r="K746" s="3" t="s">
        <v>96</v>
      </c>
      <c r="L746" s="3" t="s">
        <v>97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9">
        <f t="shared" si="1"/>
        <v>746</v>
      </c>
      <c r="B747" s="1" t="s">
        <v>2269</v>
      </c>
      <c r="C747" s="1" t="s">
        <v>2270</v>
      </c>
      <c r="D747" s="1" t="s">
        <v>2271</v>
      </c>
      <c r="E747" s="1" t="s">
        <v>15</v>
      </c>
      <c r="F747" s="6">
        <v>8.59</v>
      </c>
      <c r="G747" s="6">
        <v>3.07</v>
      </c>
      <c r="H747" s="6">
        <v>9.12</v>
      </c>
      <c r="I747" s="7" t="s">
        <v>43</v>
      </c>
      <c r="J747" s="3" t="s">
        <v>173</v>
      </c>
      <c r="K747" s="3" t="s">
        <v>174</v>
      </c>
      <c r="L747" s="3" t="s">
        <v>175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9">
        <f t="shared" si="1"/>
        <v>747</v>
      </c>
      <c r="B748" s="1" t="s">
        <v>700</v>
      </c>
      <c r="C748" s="1" t="s">
        <v>2272</v>
      </c>
      <c r="D748" s="1" t="s">
        <v>2273</v>
      </c>
      <c r="E748" s="1" t="s">
        <v>15</v>
      </c>
      <c r="F748" s="6">
        <v>1.68</v>
      </c>
      <c r="G748" s="6">
        <v>8.04</v>
      </c>
      <c r="H748" s="6">
        <v>6.64</v>
      </c>
      <c r="I748" s="7" t="s">
        <v>16</v>
      </c>
      <c r="J748" s="3" t="s">
        <v>164</v>
      </c>
      <c r="K748" s="3" t="s">
        <v>165</v>
      </c>
      <c r="L748" s="3" t="s">
        <v>166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9">
        <f t="shared" si="1"/>
        <v>748</v>
      </c>
      <c r="B749" s="1" t="s">
        <v>2274</v>
      </c>
      <c r="C749" s="1" t="s">
        <v>2275</v>
      </c>
      <c r="D749" s="1" t="s">
        <v>2276</v>
      </c>
      <c r="E749" s="1" t="s">
        <v>29</v>
      </c>
      <c r="F749" s="6">
        <v>1.97</v>
      </c>
      <c r="G749" s="6">
        <v>7.82</v>
      </c>
      <c r="H749" s="6">
        <v>5.55</v>
      </c>
      <c r="I749" s="7" t="s">
        <v>16</v>
      </c>
      <c r="J749" s="3" t="s">
        <v>44</v>
      </c>
      <c r="K749" s="3" t="s">
        <v>45</v>
      </c>
      <c r="L749" s="3" t="s">
        <v>46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9">
        <f t="shared" si="1"/>
        <v>749</v>
      </c>
      <c r="B750" s="1" t="s">
        <v>2277</v>
      </c>
      <c r="C750" s="1" t="s">
        <v>2278</v>
      </c>
      <c r="D750" s="1" t="s">
        <v>2279</v>
      </c>
      <c r="E750" s="1" t="s">
        <v>15</v>
      </c>
      <c r="F750" s="6">
        <v>4.49</v>
      </c>
      <c r="G750" s="6">
        <v>1.67</v>
      </c>
      <c r="H750" s="6">
        <v>5.02</v>
      </c>
      <c r="I750" s="7" t="s">
        <v>67</v>
      </c>
      <c r="J750" s="3" t="s">
        <v>17</v>
      </c>
      <c r="K750" s="3" t="s">
        <v>18</v>
      </c>
      <c r="L750" s="3" t="s">
        <v>19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9">
        <f t="shared" si="1"/>
        <v>750</v>
      </c>
      <c r="B751" s="1" t="s">
        <v>2280</v>
      </c>
      <c r="C751" s="1" t="s">
        <v>2281</v>
      </c>
      <c r="D751" s="1" t="s">
        <v>2282</v>
      </c>
      <c r="E751" s="1" t="s">
        <v>15</v>
      </c>
      <c r="F751" s="6">
        <v>5.4</v>
      </c>
      <c r="G751" s="6">
        <v>5.11</v>
      </c>
      <c r="H751" s="6">
        <v>5.84</v>
      </c>
      <c r="I751" s="7" t="s">
        <v>43</v>
      </c>
      <c r="J751" s="3" t="s">
        <v>164</v>
      </c>
      <c r="K751" s="3" t="s">
        <v>165</v>
      </c>
      <c r="L751" s="3" t="s">
        <v>166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9">
        <f t="shared" si="1"/>
        <v>751</v>
      </c>
      <c r="B752" s="1" t="s">
        <v>2283</v>
      </c>
      <c r="C752" s="1" t="s">
        <v>2284</v>
      </c>
      <c r="D752" s="1" t="s">
        <v>2285</v>
      </c>
      <c r="E752" s="1" t="s">
        <v>29</v>
      </c>
      <c r="F752" s="6">
        <v>3.06</v>
      </c>
      <c r="G752" s="6">
        <v>2.53</v>
      </c>
      <c r="H752" s="6">
        <v>3.11</v>
      </c>
      <c r="I752" s="7" t="s">
        <v>36</v>
      </c>
      <c r="J752" s="3" t="s">
        <v>61</v>
      </c>
      <c r="K752" s="3" t="s">
        <v>62</v>
      </c>
      <c r="L752" s="3" t="s">
        <v>63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9">
        <f t="shared" si="1"/>
        <v>752</v>
      </c>
      <c r="B753" s="1" t="s">
        <v>2286</v>
      </c>
      <c r="C753" s="1" t="s">
        <v>2287</v>
      </c>
      <c r="D753" s="1" t="s">
        <v>2288</v>
      </c>
      <c r="E753" s="1" t="s">
        <v>15</v>
      </c>
      <c r="F753" s="6">
        <v>8.23</v>
      </c>
      <c r="G753" s="6">
        <v>5.06</v>
      </c>
      <c r="H753" s="6">
        <v>2.41</v>
      </c>
      <c r="I753" s="7" t="s">
        <v>50</v>
      </c>
      <c r="J753" s="3" t="s">
        <v>17</v>
      </c>
      <c r="K753" s="3" t="s">
        <v>18</v>
      </c>
      <c r="L753" s="3" t="s">
        <v>19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9">
        <f t="shared" si="1"/>
        <v>753</v>
      </c>
      <c r="B754" s="1" t="s">
        <v>2289</v>
      </c>
      <c r="C754" s="1" t="s">
        <v>2290</v>
      </c>
      <c r="D754" s="1" t="s">
        <v>2291</v>
      </c>
      <c r="E754" s="1" t="s">
        <v>15</v>
      </c>
      <c r="F754" s="6">
        <v>6.58</v>
      </c>
      <c r="G754" s="6">
        <v>6.95</v>
      </c>
      <c r="H754" s="10"/>
      <c r="I754" s="7" t="s">
        <v>16</v>
      </c>
      <c r="J754" s="3" t="s">
        <v>44</v>
      </c>
      <c r="K754" s="3" t="s">
        <v>45</v>
      </c>
      <c r="L754" s="3" t="s">
        <v>46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9">
        <f t="shared" si="1"/>
        <v>754</v>
      </c>
      <c r="B755" s="1" t="s">
        <v>2292</v>
      </c>
      <c r="C755" s="1" t="s">
        <v>2293</v>
      </c>
      <c r="D755" s="1" t="s">
        <v>2294</v>
      </c>
      <c r="E755" s="1" t="s">
        <v>29</v>
      </c>
      <c r="F755" s="6">
        <v>2.2</v>
      </c>
      <c r="G755" s="6">
        <v>4.29</v>
      </c>
      <c r="H755" s="10"/>
      <c r="I755" s="7" t="s">
        <v>36</v>
      </c>
      <c r="J755" s="3" t="s">
        <v>86</v>
      </c>
      <c r="K755" s="3" t="s">
        <v>87</v>
      </c>
      <c r="L755" s="3" t="s">
        <v>88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9">
        <f t="shared" si="1"/>
        <v>755</v>
      </c>
      <c r="B756" s="1" t="s">
        <v>2295</v>
      </c>
      <c r="C756" s="1" t="s">
        <v>2296</v>
      </c>
      <c r="D756" s="1" t="s">
        <v>2297</v>
      </c>
      <c r="E756" s="1" t="s">
        <v>15</v>
      </c>
      <c r="F756" s="6">
        <v>9.38</v>
      </c>
      <c r="G756" s="6">
        <v>6.24</v>
      </c>
      <c r="H756" s="6">
        <v>6.57</v>
      </c>
      <c r="I756" s="7" t="s">
        <v>50</v>
      </c>
      <c r="J756" s="3" t="s">
        <v>134</v>
      </c>
      <c r="K756" s="3" t="s">
        <v>135</v>
      </c>
      <c r="L756" s="3" t="s">
        <v>136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9">
        <f t="shared" si="1"/>
        <v>756</v>
      </c>
      <c r="B757" s="1" t="s">
        <v>1668</v>
      </c>
      <c r="C757" s="1" t="s">
        <v>2298</v>
      </c>
      <c r="D757" s="1" t="s">
        <v>2299</v>
      </c>
      <c r="E757" s="1" t="s">
        <v>15</v>
      </c>
      <c r="F757" s="6">
        <v>5.59</v>
      </c>
      <c r="G757" s="6">
        <v>1.83</v>
      </c>
      <c r="H757" s="6">
        <v>5.37</v>
      </c>
      <c r="I757" s="7" t="s">
        <v>67</v>
      </c>
      <c r="J757" s="3" t="s">
        <v>80</v>
      </c>
      <c r="K757" s="3" t="s">
        <v>81</v>
      </c>
      <c r="L757" s="3" t="s">
        <v>82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9">
        <f t="shared" si="1"/>
        <v>757</v>
      </c>
      <c r="B758" s="1" t="s">
        <v>2300</v>
      </c>
      <c r="C758" s="1" t="s">
        <v>2301</v>
      </c>
      <c r="D758" s="1" t="s">
        <v>2302</v>
      </c>
      <c r="E758" s="1" t="s">
        <v>15</v>
      </c>
      <c r="F758" s="6">
        <v>3.85</v>
      </c>
      <c r="G758" s="6">
        <v>9.17</v>
      </c>
      <c r="H758" s="6">
        <v>3.39</v>
      </c>
      <c r="I758" s="7" t="s">
        <v>43</v>
      </c>
      <c r="J758" s="3" t="s">
        <v>80</v>
      </c>
      <c r="K758" s="3" t="s">
        <v>81</v>
      </c>
      <c r="L758" s="3" t="s">
        <v>82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9">
        <f t="shared" si="1"/>
        <v>758</v>
      </c>
      <c r="B759" s="1" t="s">
        <v>2303</v>
      </c>
      <c r="C759" s="1" t="s">
        <v>2304</v>
      </c>
      <c r="D759" s="1" t="s">
        <v>2305</v>
      </c>
      <c r="E759" s="1" t="s">
        <v>15</v>
      </c>
      <c r="F759" s="6">
        <v>7.33</v>
      </c>
      <c r="G759" s="6">
        <v>6.25</v>
      </c>
      <c r="H759" s="6">
        <v>9.81</v>
      </c>
      <c r="I759" s="7" t="s">
        <v>67</v>
      </c>
      <c r="J759" s="3" t="s">
        <v>80</v>
      </c>
      <c r="K759" s="3" t="s">
        <v>81</v>
      </c>
      <c r="L759" s="3" t="s">
        <v>82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9">
        <f t="shared" si="1"/>
        <v>759</v>
      </c>
      <c r="B760" s="1" t="s">
        <v>2306</v>
      </c>
      <c r="C760" s="1" t="s">
        <v>2307</v>
      </c>
      <c r="D760" s="1" t="s">
        <v>2308</v>
      </c>
      <c r="E760" s="1" t="s">
        <v>29</v>
      </c>
      <c r="F760" s="6">
        <v>8.86</v>
      </c>
      <c r="G760" s="6">
        <v>9.45</v>
      </c>
      <c r="H760" s="6">
        <v>7.15</v>
      </c>
      <c r="I760" s="7" t="s">
        <v>43</v>
      </c>
      <c r="J760" s="3" t="s">
        <v>191</v>
      </c>
      <c r="K760" s="3" t="s">
        <v>192</v>
      </c>
      <c r="L760" s="3" t="s">
        <v>193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9">
        <f t="shared" si="1"/>
        <v>760</v>
      </c>
      <c r="B761" s="1" t="s">
        <v>2309</v>
      </c>
      <c r="C761" s="1" t="s">
        <v>2310</v>
      </c>
      <c r="D761" s="1" t="s">
        <v>2311</v>
      </c>
      <c r="E761" s="1" t="s">
        <v>29</v>
      </c>
      <c r="F761" s="6">
        <v>8.95</v>
      </c>
      <c r="G761" s="6">
        <v>2.5</v>
      </c>
      <c r="H761" s="6">
        <v>9.88</v>
      </c>
      <c r="I761" s="7" t="s">
        <v>16</v>
      </c>
      <c r="J761" s="3" t="s">
        <v>17</v>
      </c>
      <c r="K761" s="3" t="s">
        <v>18</v>
      </c>
      <c r="L761" s="3" t="s">
        <v>19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9">
        <f t="shared" si="1"/>
        <v>761</v>
      </c>
      <c r="B762" s="1" t="s">
        <v>2312</v>
      </c>
      <c r="C762" s="1" t="s">
        <v>2313</v>
      </c>
      <c r="D762" s="1" t="s">
        <v>2314</v>
      </c>
      <c r="E762" s="1" t="s">
        <v>15</v>
      </c>
      <c r="F762" s="6">
        <v>3.5</v>
      </c>
      <c r="G762" s="6">
        <v>3.12</v>
      </c>
      <c r="H762" s="10"/>
      <c r="I762" s="7" t="s">
        <v>36</v>
      </c>
      <c r="J762" s="3" t="s">
        <v>17</v>
      </c>
      <c r="K762" s="3" t="s">
        <v>18</v>
      </c>
      <c r="L762" s="3" t="s">
        <v>19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9">
        <f t="shared" si="1"/>
        <v>762</v>
      </c>
      <c r="B763" s="1" t="s">
        <v>2315</v>
      </c>
      <c r="C763" s="1" t="s">
        <v>2316</v>
      </c>
      <c r="D763" s="1" t="s">
        <v>2317</v>
      </c>
      <c r="E763" s="1" t="s">
        <v>29</v>
      </c>
      <c r="F763" s="6">
        <v>4.41</v>
      </c>
      <c r="G763" s="6">
        <v>9.57</v>
      </c>
      <c r="H763" s="10"/>
      <c r="I763" s="7" t="s">
        <v>50</v>
      </c>
      <c r="J763" s="3" t="s">
        <v>128</v>
      </c>
      <c r="K763" s="3" t="s">
        <v>129</v>
      </c>
      <c r="L763" s="3" t="s">
        <v>130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9">
        <f t="shared" si="1"/>
        <v>763</v>
      </c>
      <c r="B764" s="1" t="s">
        <v>2318</v>
      </c>
      <c r="C764" s="1" t="s">
        <v>2319</v>
      </c>
      <c r="D764" s="1" t="s">
        <v>2320</v>
      </c>
      <c r="E764" s="1" t="s">
        <v>15</v>
      </c>
      <c r="F764" s="6">
        <v>3.61</v>
      </c>
      <c r="G764" s="6">
        <v>6.93</v>
      </c>
      <c r="H764" s="10"/>
      <c r="I764" s="7" t="s">
        <v>50</v>
      </c>
      <c r="J764" s="3" t="s">
        <v>80</v>
      </c>
      <c r="K764" s="3" t="s">
        <v>81</v>
      </c>
      <c r="L764" s="3" t="s">
        <v>82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9">
        <f t="shared" si="1"/>
        <v>764</v>
      </c>
      <c r="B765" s="1" t="s">
        <v>2321</v>
      </c>
      <c r="C765" s="1" t="s">
        <v>2322</v>
      </c>
      <c r="D765" s="1" t="s">
        <v>2323</v>
      </c>
      <c r="E765" s="1" t="s">
        <v>15</v>
      </c>
      <c r="F765" s="6">
        <v>7.81</v>
      </c>
      <c r="G765" s="6">
        <v>6.93</v>
      </c>
      <c r="H765" s="6">
        <v>9.82</v>
      </c>
      <c r="I765" s="7" t="s">
        <v>16</v>
      </c>
      <c r="J765" s="3" t="s">
        <v>51</v>
      </c>
      <c r="K765" s="3" t="s">
        <v>52</v>
      </c>
      <c r="L765" s="3" t="s">
        <v>53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9">
        <f t="shared" si="1"/>
        <v>765</v>
      </c>
      <c r="B766" s="1" t="s">
        <v>2324</v>
      </c>
      <c r="C766" s="1" t="s">
        <v>2325</v>
      </c>
      <c r="D766" s="1" t="s">
        <v>2326</v>
      </c>
      <c r="E766" s="1" t="s">
        <v>15</v>
      </c>
      <c r="F766" s="6">
        <v>7.82</v>
      </c>
      <c r="G766" s="6">
        <v>4.01</v>
      </c>
      <c r="H766" s="10"/>
      <c r="I766" s="7" t="s">
        <v>67</v>
      </c>
      <c r="J766" s="3" t="s">
        <v>110</v>
      </c>
      <c r="K766" s="3" t="s">
        <v>111</v>
      </c>
      <c r="L766" s="3" t="s">
        <v>112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9">
        <f t="shared" si="1"/>
        <v>766</v>
      </c>
      <c r="B767" s="1" t="s">
        <v>2327</v>
      </c>
      <c r="C767" s="1" t="s">
        <v>2328</v>
      </c>
      <c r="D767" s="1" t="s">
        <v>2329</v>
      </c>
      <c r="E767" s="1" t="s">
        <v>15</v>
      </c>
      <c r="F767" s="6">
        <v>5.01</v>
      </c>
      <c r="G767" s="6">
        <v>3.47</v>
      </c>
      <c r="H767" s="6">
        <v>6.81</v>
      </c>
      <c r="I767" s="7" t="s">
        <v>67</v>
      </c>
      <c r="J767" s="3" t="s">
        <v>23</v>
      </c>
      <c r="K767" s="3" t="s">
        <v>24</v>
      </c>
      <c r="L767" s="3" t="s">
        <v>25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9">
        <f t="shared" si="1"/>
        <v>767</v>
      </c>
      <c r="B768" s="1" t="s">
        <v>2330</v>
      </c>
      <c r="C768" s="1" t="s">
        <v>2331</v>
      </c>
      <c r="D768" s="1" t="s">
        <v>2332</v>
      </c>
      <c r="E768" s="1" t="s">
        <v>15</v>
      </c>
      <c r="F768" s="6">
        <v>2.72</v>
      </c>
      <c r="G768" s="6">
        <v>5.5</v>
      </c>
      <c r="H768" s="6">
        <v>8.23</v>
      </c>
      <c r="I768" s="7" t="s">
        <v>43</v>
      </c>
      <c r="J768" s="3" t="s">
        <v>44</v>
      </c>
      <c r="K768" s="3" t="s">
        <v>45</v>
      </c>
      <c r="L768" s="3" t="s">
        <v>46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9">
        <f t="shared" si="1"/>
        <v>768</v>
      </c>
      <c r="B769" s="1" t="s">
        <v>2333</v>
      </c>
      <c r="C769" s="1" t="s">
        <v>2334</v>
      </c>
      <c r="D769" s="1" t="s">
        <v>2335</v>
      </c>
      <c r="E769" s="1" t="s">
        <v>15</v>
      </c>
      <c r="F769" s="6">
        <v>8.51</v>
      </c>
      <c r="G769" s="6">
        <v>1.48</v>
      </c>
      <c r="H769" s="10"/>
      <c r="I769" s="7" t="s">
        <v>16</v>
      </c>
      <c r="J769" s="3" t="s">
        <v>61</v>
      </c>
      <c r="K769" s="3" t="s">
        <v>62</v>
      </c>
      <c r="L769" s="3" t="s">
        <v>63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9">
        <f t="shared" si="1"/>
        <v>769</v>
      </c>
      <c r="B770" s="1" t="s">
        <v>2336</v>
      </c>
      <c r="C770" s="1" t="s">
        <v>2337</v>
      </c>
      <c r="D770" s="1" t="s">
        <v>2338</v>
      </c>
      <c r="E770" s="1" t="s">
        <v>29</v>
      </c>
      <c r="F770" s="6">
        <v>3.33</v>
      </c>
      <c r="G770" s="6">
        <v>3.55</v>
      </c>
      <c r="H770" s="6">
        <v>7.56</v>
      </c>
      <c r="I770" s="7" t="s">
        <v>50</v>
      </c>
      <c r="J770" s="3" t="s">
        <v>104</v>
      </c>
      <c r="K770" s="3" t="s">
        <v>105</v>
      </c>
      <c r="L770" s="3" t="s">
        <v>106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9">
        <f t="shared" si="1"/>
        <v>770</v>
      </c>
      <c r="B771" s="1" t="s">
        <v>2339</v>
      </c>
      <c r="C771" s="1" t="s">
        <v>2340</v>
      </c>
      <c r="D771" s="1" t="s">
        <v>2341</v>
      </c>
      <c r="E771" s="1" t="s">
        <v>15</v>
      </c>
      <c r="F771" s="6">
        <v>2.57</v>
      </c>
      <c r="G771" s="6">
        <v>8.7</v>
      </c>
      <c r="H771" s="6">
        <v>7.46</v>
      </c>
      <c r="I771" s="7" t="s">
        <v>67</v>
      </c>
      <c r="J771" s="3" t="s">
        <v>134</v>
      </c>
      <c r="K771" s="3" t="s">
        <v>135</v>
      </c>
      <c r="L771" s="3" t="s">
        <v>136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9">
        <f t="shared" si="1"/>
        <v>771</v>
      </c>
      <c r="B772" s="1" t="s">
        <v>2342</v>
      </c>
      <c r="C772" s="1" t="s">
        <v>2343</v>
      </c>
      <c r="D772" s="1" t="s">
        <v>2344</v>
      </c>
      <c r="E772" s="1" t="s">
        <v>29</v>
      </c>
      <c r="F772" s="6">
        <v>6.73</v>
      </c>
      <c r="G772" s="6">
        <v>4.34</v>
      </c>
      <c r="H772" s="6">
        <v>3.68</v>
      </c>
      <c r="I772" s="7" t="s">
        <v>43</v>
      </c>
      <c r="J772" s="3" t="s">
        <v>104</v>
      </c>
      <c r="K772" s="3" t="s">
        <v>105</v>
      </c>
      <c r="L772" s="3" t="s">
        <v>106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9">
        <f t="shared" si="1"/>
        <v>772</v>
      </c>
      <c r="B773" s="1" t="s">
        <v>2345</v>
      </c>
      <c r="C773" s="1" t="s">
        <v>2346</v>
      </c>
      <c r="D773" s="1" t="s">
        <v>2347</v>
      </c>
      <c r="E773" s="1" t="s">
        <v>29</v>
      </c>
      <c r="F773" s="6">
        <v>7.89</v>
      </c>
      <c r="G773" s="6">
        <v>1.04</v>
      </c>
      <c r="H773" s="6">
        <v>3.15</v>
      </c>
      <c r="I773" s="7" t="s">
        <v>43</v>
      </c>
      <c r="J773" s="3" t="s">
        <v>191</v>
      </c>
      <c r="K773" s="3" t="s">
        <v>192</v>
      </c>
      <c r="L773" s="3" t="s">
        <v>193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9">
        <f t="shared" si="1"/>
        <v>773</v>
      </c>
      <c r="B774" s="1" t="s">
        <v>2348</v>
      </c>
      <c r="C774" s="1" t="s">
        <v>2349</v>
      </c>
      <c r="D774" s="1" t="s">
        <v>2350</v>
      </c>
      <c r="E774" s="1" t="s">
        <v>15</v>
      </c>
      <c r="F774" s="6">
        <v>9.7</v>
      </c>
      <c r="G774" s="6">
        <v>5.52</v>
      </c>
      <c r="H774" s="6">
        <v>5.65</v>
      </c>
      <c r="I774" s="7" t="s">
        <v>50</v>
      </c>
      <c r="J774" s="3" t="s">
        <v>17</v>
      </c>
      <c r="K774" s="3" t="s">
        <v>18</v>
      </c>
      <c r="L774" s="3" t="s">
        <v>19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9">
        <f t="shared" si="1"/>
        <v>774</v>
      </c>
      <c r="B775" s="1" t="s">
        <v>2351</v>
      </c>
      <c r="C775" s="1" t="s">
        <v>2352</v>
      </c>
      <c r="D775" s="1" t="s">
        <v>2353</v>
      </c>
      <c r="E775" s="1" t="s">
        <v>523</v>
      </c>
      <c r="F775" s="6">
        <v>4.32</v>
      </c>
      <c r="G775" s="6">
        <v>9.96</v>
      </c>
      <c r="H775" s="6">
        <v>3.58</v>
      </c>
      <c r="I775" s="7" t="s">
        <v>36</v>
      </c>
      <c r="J775" s="3" t="s">
        <v>23</v>
      </c>
      <c r="K775" s="3" t="s">
        <v>24</v>
      </c>
      <c r="L775" s="3" t="s">
        <v>25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9">
        <f t="shared" si="1"/>
        <v>775</v>
      </c>
      <c r="B776" s="1" t="s">
        <v>2354</v>
      </c>
      <c r="C776" s="1" t="s">
        <v>2355</v>
      </c>
      <c r="D776" s="1" t="s">
        <v>2356</v>
      </c>
      <c r="E776" s="1" t="s">
        <v>325</v>
      </c>
      <c r="F776" s="6">
        <v>7.55</v>
      </c>
      <c r="G776" s="6">
        <v>8.92</v>
      </c>
      <c r="H776" s="6">
        <v>7.92</v>
      </c>
      <c r="I776" s="7" t="s">
        <v>36</v>
      </c>
      <c r="J776" s="3" t="s">
        <v>86</v>
      </c>
      <c r="K776" s="3" t="s">
        <v>87</v>
      </c>
      <c r="L776" s="3" t="s">
        <v>88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9">
        <f t="shared" si="1"/>
        <v>776</v>
      </c>
      <c r="B777" s="1" t="s">
        <v>2357</v>
      </c>
      <c r="C777" s="1" t="s">
        <v>2358</v>
      </c>
      <c r="D777" s="1" t="s">
        <v>2359</v>
      </c>
      <c r="E777" s="1" t="s">
        <v>29</v>
      </c>
      <c r="F777" s="6">
        <v>1.48</v>
      </c>
      <c r="G777" s="6">
        <v>9.03</v>
      </c>
      <c r="H777" s="6">
        <v>2.78</v>
      </c>
      <c r="I777" s="7" t="s">
        <v>67</v>
      </c>
      <c r="J777" s="3" t="s">
        <v>95</v>
      </c>
      <c r="K777" s="3" t="s">
        <v>96</v>
      </c>
      <c r="L777" s="3" t="s">
        <v>97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9">
        <f t="shared" si="1"/>
        <v>777</v>
      </c>
      <c r="B778" s="1" t="s">
        <v>2360</v>
      </c>
      <c r="C778" s="1" t="s">
        <v>2361</v>
      </c>
      <c r="D778" s="1" t="s">
        <v>2362</v>
      </c>
      <c r="E778" s="1" t="s">
        <v>29</v>
      </c>
      <c r="F778" s="6">
        <v>2.51</v>
      </c>
      <c r="G778" s="6">
        <v>1.54</v>
      </c>
      <c r="H778" s="6">
        <v>4.89</v>
      </c>
      <c r="I778" s="7" t="s">
        <v>36</v>
      </c>
      <c r="J778" s="3" t="s">
        <v>37</v>
      </c>
      <c r="K778" s="3" t="s">
        <v>38</v>
      </c>
      <c r="L778" s="3" t="s">
        <v>39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9">
        <f t="shared" si="1"/>
        <v>778</v>
      </c>
      <c r="B779" s="1" t="s">
        <v>2363</v>
      </c>
      <c r="C779" s="1" t="s">
        <v>2364</v>
      </c>
      <c r="D779" s="1" t="s">
        <v>2365</v>
      </c>
      <c r="E779" s="1" t="s">
        <v>29</v>
      </c>
      <c r="F779" s="6">
        <v>9.46</v>
      </c>
      <c r="G779" s="6">
        <v>8.16</v>
      </c>
      <c r="H779" s="6">
        <v>7.16</v>
      </c>
      <c r="I779" s="7" t="s">
        <v>43</v>
      </c>
      <c r="J779" s="3" t="s">
        <v>104</v>
      </c>
      <c r="K779" s="3" t="s">
        <v>105</v>
      </c>
      <c r="L779" s="3" t="s">
        <v>106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9">
        <f t="shared" si="1"/>
        <v>779</v>
      </c>
      <c r="B780" s="1" t="s">
        <v>2141</v>
      </c>
      <c r="C780" s="1" t="s">
        <v>2366</v>
      </c>
      <c r="D780" s="1" t="s">
        <v>2367</v>
      </c>
      <c r="E780" s="1" t="s">
        <v>29</v>
      </c>
      <c r="F780" s="6">
        <v>4.74</v>
      </c>
      <c r="G780" s="6">
        <v>2.81</v>
      </c>
      <c r="H780" s="6">
        <v>3.77</v>
      </c>
      <c r="I780" s="7" t="s">
        <v>50</v>
      </c>
      <c r="J780" s="3" t="s">
        <v>17</v>
      </c>
      <c r="K780" s="3" t="s">
        <v>18</v>
      </c>
      <c r="L780" s="3" t="s">
        <v>19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9">
        <f t="shared" si="1"/>
        <v>780</v>
      </c>
      <c r="B781" s="1" t="s">
        <v>2368</v>
      </c>
      <c r="C781" s="1" t="s">
        <v>2369</v>
      </c>
      <c r="D781" s="1" t="s">
        <v>2370</v>
      </c>
      <c r="E781" s="1" t="s">
        <v>15</v>
      </c>
      <c r="F781" s="6">
        <v>8.06</v>
      </c>
      <c r="G781" s="6">
        <v>3.02</v>
      </c>
      <c r="H781" s="6">
        <v>9.97</v>
      </c>
      <c r="I781" s="7" t="s">
        <v>36</v>
      </c>
      <c r="J781" s="3" t="s">
        <v>37</v>
      </c>
      <c r="K781" s="3" t="s">
        <v>38</v>
      </c>
      <c r="L781" s="3" t="s">
        <v>39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9">
        <f t="shared" si="1"/>
        <v>781</v>
      </c>
      <c r="B782" s="1" t="s">
        <v>2371</v>
      </c>
      <c r="C782" s="1" t="s">
        <v>2372</v>
      </c>
      <c r="D782" s="1" t="s">
        <v>2373</v>
      </c>
      <c r="E782" s="1" t="s">
        <v>523</v>
      </c>
      <c r="F782" s="6">
        <v>4.1</v>
      </c>
      <c r="G782" s="6">
        <v>6.92</v>
      </c>
      <c r="H782" s="6">
        <v>5.18</v>
      </c>
      <c r="I782" s="7" t="s">
        <v>50</v>
      </c>
      <c r="J782" s="3" t="s">
        <v>23</v>
      </c>
      <c r="K782" s="3" t="s">
        <v>24</v>
      </c>
      <c r="L782" s="3" t="s">
        <v>25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9">
        <f t="shared" si="1"/>
        <v>782</v>
      </c>
      <c r="B783" s="1" t="s">
        <v>2374</v>
      </c>
      <c r="C783" s="1" t="s">
        <v>2375</v>
      </c>
      <c r="D783" s="1" t="s">
        <v>2376</v>
      </c>
      <c r="E783" s="1" t="s">
        <v>272</v>
      </c>
      <c r="F783" s="6">
        <v>5.93</v>
      </c>
      <c r="G783" s="6">
        <v>2.02</v>
      </c>
      <c r="H783" s="6">
        <v>6.33</v>
      </c>
      <c r="I783" s="7" t="s">
        <v>67</v>
      </c>
      <c r="J783" s="3" t="s">
        <v>191</v>
      </c>
      <c r="K783" s="3" t="s">
        <v>192</v>
      </c>
      <c r="L783" s="3" t="s">
        <v>193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9">
        <f t="shared" si="1"/>
        <v>783</v>
      </c>
      <c r="B784" s="1" t="s">
        <v>2377</v>
      </c>
      <c r="C784" s="1" t="s">
        <v>2378</v>
      </c>
      <c r="D784" s="1" t="s">
        <v>2379</v>
      </c>
      <c r="E784" s="1" t="s">
        <v>15</v>
      </c>
      <c r="F784" s="6">
        <v>1.89</v>
      </c>
      <c r="G784" s="6">
        <v>9.73</v>
      </c>
      <c r="H784" s="6">
        <v>9.03</v>
      </c>
      <c r="I784" s="7" t="s">
        <v>67</v>
      </c>
      <c r="J784" s="3" t="s">
        <v>44</v>
      </c>
      <c r="K784" s="3" t="s">
        <v>45</v>
      </c>
      <c r="L784" s="3" t="s">
        <v>46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9">
        <f t="shared" si="1"/>
        <v>784</v>
      </c>
      <c r="B785" s="1" t="s">
        <v>1541</v>
      </c>
      <c r="C785" s="1" t="s">
        <v>2380</v>
      </c>
      <c r="D785" s="1" t="s">
        <v>2381</v>
      </c>
      <c r="E785" s="1" t="s">
        <v>15</v>
      </c>
      <c r="F785" s="6">
        <v>1.18</v>
      </c>
      <c r="G785" s="6">
        <v>5.1</v>
      </c>
      <c r="H785" s="6">
        <v>9.22</v>
      </c>
      <c r="I785" s="7" t="s">
        <v>67</v>
      </c>
      <c r="J785" s="3" t="s">
        <v>173</v>
      </c>
      <c r="K785" s="3" t="s">
        <v>174</v>
      </c>
      <c r="L785" s="3" t="s">
        <v>175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9">
        <f t="shared" si="1"/>
        <v>785</v>
      </c>
      <c r="B786" s="1" t="s">
        <v>2382</v>
      </c>
      <c r="C786" s="1" t="s">
        <v>2383</v>
      </c>
      <c r="D786" s="1" t="s">
        <v>2384</v>
      </c>
      <c r="E786" s="1" t="s">
        <v>15</v>
      </c>
      <c r="F786" s="6">
        <v>4.24</v>
      </c>
      <c r="G786" s="6">
        <v>6.46</v>
      </c>
      <c r="H786" s="10"/>
      <c r="I786" s="7" t="s">
        <v>16</v>
      </c>
      <c r="J786" s="3" t="s">
        <v>294</v>
      </c>
      <c r="K786" s="3" t="s">
        <v>295</v>
      </c>
      <c r="L786" s="3" t="s">
        <v>296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9">
        <f t="shared" si="1"/>
        <v>786</v>
      </c>
      <c r="B787" s="1" t="s">
        <v>2385</v>
      </c>
      <c r="C787" s="1" t="s">
        <v>2386</v>
      </c>
      <c r="D787" s="1" t="s">
        <v>2387</v>
      </c>
      <c r="E787" s="1" t="s">
        <v>15</v>
      </c>
      <c r="F787" s="6">
        <v>7.11</v>
      </c>
      <c r="G787" s="6">
        <v>8.61</v>
      </c>
      <c r="H787" s="6">
        <v>9.42</v>
      </c>
      <c r="I787" s="7" t="s">
        <v>16</v>
      </c>
      <c r="J787" s="3" t="s">
        <v>110</v>
      </c>
      <c r="K787" s="3" t="s">
        <v>111</v>
      </c>
      <c r="L787" s="3" t="s">
        <v>112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9">
        <f t="shared" si="1"/>
        <v>787</v>
      </c>
      <c r="B788" s="1" t="s">
        <v>2388</v>
      </c>
      <c r="C788" s="1" t="s">
        <v>2389</v>
      </c>
      <c r="D788" s="1" t="s">
        <v>2390</v>
      </c>
      <c r="E788" s="1" t="s">
        <v>15</v>
      </c>
      <c r="F788" s="6">
        <v>6.84</v>
      </c>
      <c r="G788" s="6">
        <v>2.87</v>
      </c>
      <c r="H788" s="6">
        <v>3.29</v>
      </c>
      <c r="I788" s="7" t="s">
        <v>67</v>
      </c>
      <c r="J788" s="3" t="s">
        <v>191</v>
      </c>
      <c r="K788" s="3" t="s">
        <v>192</v>
      </c>
      <c r="L788" s="3" t="s">
        <v>193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9">
        <f t="shared" si="1"/>
        <v>788</v>
      </c>
      <c r="B789" s="1" t="s">
        <v>2391</v>
      </c>
      <c r="C789" s="1" t="s">
        <v>2392</v>
      </c>
      <c r="D789" s="1" t="s">
        <v>2393</v>
      </c>
      <c r="E789" s="1" t="s">
        <v>29</v>
      </c>
      <c r="F789" s="6">
        <v>8.03</v>
      </c>
      <c r="G789" s="6">
        <v>3.15</v>
      </c>
      <c r="H789" s="6">
        <v>1.34</v>
      </c>
      <c r="I789" s="7" t="s">
        <v>16</v>
      </c>
      <c r="J789" s="3" t="s">
        <v>110</v>
      </c>
      <c r="K789" s="3" t="s">
        <v>111</v>
      </c>
      <c r="L789" s="3" t="s">
        <v>112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9">
        <f t="shared" si="1"/>
        <v>789</v>
      </c>
      <c r="B790" s="1" t="s">
        <v>2394</v>
      </c>
      <c r="C790" s="1" t="s">
        <v>2395</v>
      </c>
      <c r="D790" s="1" t="s">
        <v>2396</v>
      </c>
      <c r="E790" s="1" t="s">
        <v>15</v>
      </c>
      <c r="F790" s="6">
        <v>3.7</v>
      </c>
      <c r="G790" s="6">
        <v>6.86</v>
      </c>
      <c r="H790" s="6">
        <v>7.35</v>
      </c>
      <c r="I790" s="7" t="s">
        <v>36</v>
      </c>
      <c r="J790" s="3" t="s">
        <v>128</v>
      </c>
      <c r="K790" s="3" t="s">
        <v>129</v>
      </c>
      <c r="L790" s="3" t="s">
        <v>130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9">
        <f t="shared" si="1"/>
        <v>790</v>
      </c>
      <c r="B791" s="1" t="s">
        <v>2397</v>
      </c>
      <c r="C791" s="1" t="s">
        <v>2398</v>
      </c>
      <c r="D791" s="1" t="s">
        <v>2399</v>
      </c>
      <c r="E791" s="1" t="s">
        <v>15</v>
      </c>
      <c r="F791" s="6">
        <v>1.22</v>
      </c>
      <c r="G791" s="6">
        <v>1.6</v>
      </c>
      <c r="H791" s="6">
        <v>3.36</v>
      </c>
      <c r="I791" s="7" t="s">
        <v>50</v>
      </c>
      <c r="J791" s="3" t="s">
        <v>86</v>
      </c>
      <c r="K791" s="3" t="s">
        <v>87</v>
      </c>
      <c r="L791" s="3" t="s">
        <v>88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9">
        <f t="shared" si="1"/>
        <v>791</v>
      </c>
      <c r="B792" s="1" t="s">
        <v>2400</v>
      </c>
      <c r="C792" s="1" t="s">
        <v>2401</v>
      </c>
      <c r="D792" s="1" t="s">
        <v>2402</v>
      </c>
      <c r="E792" s="1" t="s">
        <v>29</v>
      </c>
      <c r="F792" s="6">
        <v>4.87</v>
      </c>
      <c r="G792" s="6">
        <v>8.53</v>
      </c>
      <c r="H792" s="6">
        <v>3.37</v>
      </c>
      <c r="I792" s="7" t="s">
        <v>43</v>
      </c>
      <c r="J792" s="3" t="s">
        <v>23</v>
      </c>
      <c r="K792" s="3" t="s">
        <v>24</v>
      </c>
      <c r="L792" s="3" t="s">
        <v>25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9">
        <f t="shared" si="1"/>
        <v>792</v>
      </c>
      <c r="B793" s="1" t="s">
        <v>2403</v>
      </c>
      <c r="C793" s="1" t="s">
        <v>2404</v>
      </c>
      <c r="D793" s="1" t="s">
        <v>2405</v>
      </c>
      <c r="E793" s="1" t="s">
        <v>29</v>
      </c>
      <c r="F793" s="6">
        <v>1.54</v>
      </c>
      <c r="G793" s="6">
        <v>2.6</v>
      </c>
      <c r="H793" s="10"/>
      <c r="I793" s="7" t="s">
        <v>43</v>
      </c>
      <c r="J793" s="3" t="s">
        <v>51</v>
      </c>
      <c r="K793" s="3" t="s">
        <v>52</v>
      </c>
      <c r="L793" s="3" t="s">
        <v>53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9">
        <f t="shared" si="1"/>
        <v>793</v>
      </c>
      <c r="B794" s="1" t="s">
        <v>2406</v>
      </c>
      <c r="C794" s="1" t="s">
        <v>2407</v>
      </c>
      <c r="D794" s="1" t="s">
        <v>2408</v>
      </c>
      <c r="E794" s="1" t="s">
        <v>15</v>
      </c>
      <c r="F794" s="6">
        <v>3.7</v>
      </c>
      <c r="G794" s="6">
        <v>5.79</v>
      </c>
      <c r="H794" s="10"/>
      <c r="I794" s="7" t="s">
        <v>43</v>
      </c>
      <c r="J794" s="3" t="s">
        <v>104</v>
      </c>
      <c r="K794" s="3" t="s">
        <v>105</v>
      </c>
      <c r="L794" s="3" t="s">
        <v>106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9">
        <f t="shared" si="1"/>
        <v>794</v>
      </c>
      <c r="B795" s="1" t="s">
        <v>2409</v>
      </c>
      <c r="C795" s="1" t="s">
        <v>2410</v>
      </c>
      <c r="D795" s="1" t="s">
        <v>2411</v>
      </c>
      <c r="E795" s="1" t="s">
        <v>15</v>
      </c>
      <c r="F795" s="6">
        <v>7.44</v>
      </c>
      <c r="G795" s="6">
        <v>3.01</v>
      </c>
      <c r="H795" s="6">
        <v>5.71</v>
      </c>
      <c r="I795" s="7" t="s">
        <v>50</v>
      </c>
      <c r="J795" s="3" t="s">
        <v>205</v>
      </c>
      <c r="K795" s="3" t="s">
        <v>206</v>
      </c>
      <c r="L795" s="3" t="s">
        <v>207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9">
        <f t="shared" si="1"/>
        <v>795</v>
      </c>
      <c r="B796" s="1" t="s">
        <v>332</v>
      </c>
      <c r="C796" s="1" t="s">
        <v>2412</v>
      </c>
      <c r="D796" s="1" t="s">
        <v>2413</v>
      </c>
      <c r="E796" s="1" t="s">
        <v>15</v>
      </c>
      <c r="F796" s="6">
        <v>6.14</v>
      </c>
      <c r="G796" s="6">
        <v>6.6</v>
      </c>
      <c r="H796" s="10"/>
      <c r="I796" s="7" t="s">
        <v>50</v>
      </c>
      <c r="J796" s="3" t="s">
        <v>128</v>
      </c>
      <c r="K796" s="3" t="s">
        <v>129</v>
      </c>
      <c r="L796" s="3" t="s">
        <v>130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9">
        <f t="shared" si="1"/>
        <v>796</v>
      </c>
      <c r="B797" s="1" t="s">
        <v>2414</v>
      </c>
      <c r="C797" s="1" t="s">
        <v>2415</v>
      </c>
      <c r="D797" s="1" t="s">
        <v>2416</v>
      </c>
      <c r="E797" s="1" t="s">
        <v>29</v>
      </c>
      <c r="F797" s="6">
        <v>8.81</v>
      </c>
      <c r="G797" s="6">
        <v>5.51</v>
      </c>
      <c r="H797" s="6">
        <v>9.9</v>
      </c>
      <c r="I797" s="7" t="s">
        <v>50</v>
      </c>
      <c r="J797" s="3" t="s">
        <v>80</v>
      </c>
      <c r="K797" s="3" t="s">
        <v>81</v>
      </c>
      <c r="L797" s="3" t="s">
        <v>82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9">
        <f t="shared" si="1"/>
        <v>797</v>
      </c>
      <c r="B798" s="1" t="s">
        <v>2417</v>
      </c>
      <c r="C798" s="1" t="s">
        <v>2418</v>
      </c>
      <c r="D798" s="1" t="s">
        <v>2419</v>
      </c>
      <c r="E798" s="1" t="s">
        <v>29</v>
      </c>
      <c r="F798" s="6">
        <v>3.14</v>
      </c>
      <c r="G798" s="6">
        <v>3.21</v>
      </c>
      <c r="H798" s="6">
        <v>5.36</v>
      </c>
      <c r="I798" s="7" t="s">
        <v>67</v>
      </c>
      <c r="J798" s="3" t="s">
        <v>74</v>
      </c>
      <c r="K798" s="3" t="s">
        <v>75</v>
      </c>
      <c r="L798" s="3" t="s">
        <v>76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9">
        <f t="shared" si="1"/>
        <v>798</v>
      </c>
      <c r="B799" s="1" t="s">
        <v>2420</v>
      </c>
      <c r="C799" s="1" t="s">
        <v>2421</v>
      </c>
      <c r="D799" s="1" t="s">
        <v>2422</v>
      </c>
      <c r="E799" s="1" t="s">
        <v>318</v>
      </c>
      <c r="F799" s="6">
        <v>9.84</v>
      </c>
      <c r="G799" s="6">
        <v>4.46</v>
      </c>
      <c r="H799" s="6">
        <v>3.86</v>
      </c>
      <c r="I799" s="7" t="s">
        <v>43</v>
      </c>
      <c r="J799" s="3" t="s">
        <v>191</v>
      </c>
      <c r="K799" s="3" t="s">
        <v>192</v>
      </c>
      <c r="L799" s="3" t="s">
        <v>193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9">
        <f t="shared" si="1"/>
        <v>799</v>
      </c>
      <c r="B800" s="1" t="s">
        <v>2423</v>
      </c>
      <c r="C800" s="1" t="s">
        <v>2424</v>
      </c>
      <c r="D800" s="1" t="s">
        <v>2425</v>
      </c>
      <c r="E800" s="1" t="s">
        <v>15</v>
      </c>
      <c r="F800" s="6">
        <v>1.53</v>
      </c>
      <c r="G800" s="6">
        <v>5.16</v>
      </c>
      <c r="H800" s="10"/>
      <c r="I800" s="7" t="s">
        <v>43</v>
      </c>
      <c r="J800" s="3" t="s">
        <v>44</v>
      </c>
      <c r="K800" s="3" t="s">
        <v>45</v>
      </c>
      <c r="L800" s="3" t="s">
        <v>46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9">
        <f t="shared" si="1"/>
        <v>800</v>
      </c>
      <c r="B801" s="1" t="s">
        <v>2426</v>
      </c>
      <c r="C801" s="1" t="s">
        <v>2427</v>
      </c>
      <c r="D801" s="1" t="s">
        <v>2428</v>
      </c>
      <c r="E801" s="1" t="s">
        <v>60</v>
      </c>
      <c r="F801" s="6">
        <v>1.21</v>
      </c>
      <c r="G801" s="6">
        <v>7.71</v>
      </c>
      <c r="H801" s="10"/>
      <c r="I801" s="7" t="s">
        <v>67</v>
      </c>
      <c r="J801" s="3" t="s">
        <v>205</v>
      </c>
      <c r="K801" s="3" t="s">
        <v>206</v>
      </c>
      <c r="L801" s="3" t="s">
        <v>207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9">
        <f t="shared" si="1"/>
        <v>801</v>
      </c>
      <c r="B802" s="1" t="s">
        <v>2429</v>
      </c>
      <c r="C802" s="1" t="s">
        <v>2430</v>
      </c>
      <c r="D802" s="1" t="s">
        <v>2431</v>
      </c>
      <c r="E802" s="1" t="s">
        <v>272</v>
      </c>
      <c r="F802" s="6">
        <v>9.57</v>
      </c>
      <c r="G802" s="6">
        <v>7.31</v>
      </c>
      <c r="H802" s="6">
        <v>3.99</v>
      </c>
      <c r="I802" s="7" t="s">
        <v>16</v>
      </c>
      <c r="J802" s="3" t="s">
        <v>294</v>
      </c>
      <c r="K802" s="3" t="s">
        <v>295</v>
      </c>
      <c r="L802" s="3" t="s">
        <v>296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9">
        <f t="shared" si="1"/>
        <v>802</v>
      </c>
      <c r="B803" s="1" t="s">
        <v>2432</v>
      </c>
      <c r="C803" s="1" t="s">
        <v>2433</v>
      </c>
      <c r="D803" s="1" t="s">
        <v>2434</v>
      </c>
      <c r="E803" s="1" t="s">
        <v>15</v>
      </c>
      <c r="F803" s="6">
        <v>2.57</v>
      </c>
      <c r="G803" s="6">
        <v>4.7</v>
      </c>
      <c r="H803" s="10"/>
      <c r="I803" s="7" t="s">
        <v>43</v>
      </c>
      <c r="J803" s="3" t="s">
        <v>173</v>
      </c>
      <c r="K803" s="3" t="s">
        <v>174</v>
      </c>
      <c r="L803" s="3" t="s">
        <v>175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9">
        <f t="shared" si="1"/>
        <v>803</v>
      </c>
      <c r="B804" s="1" t="s">
        <v>2435</v>
      </c>
      <c r="C804" s="1" t="s">
        <v>2436</v>
      </c>
      <c r="D804" s="1" t="s">
        <v>2437</v>
      </c>
      <c r="E804" s="1" t="s">
        <v>29</v>
      </c>
      <c r="F804" s="6">
        <v>3.62</v>
      </c>
      <c r="G804" s="6">
        <v>3.81</v>
      </c>
      <c r="H804" s="6">
        <v>5.27</v>
      </c>
      <c r="I804" s="7" t="s">
        <v>36</v>
      </c>
      <c r="J804" s="3" t="s">
        <v>37</v>
      </c>
      <c r="K804" s="3" t="s">
        <v>38</v>
      </c>
      <c r="L804" s="3" t="s">
        <v>39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9">
        <f t="shared" si="1"/>
        <v>804</v>
      </c>
      <c r="B805" s="1" t="s">
        <v>742</v>
      </c>
      <c r="C805" s="1" t="s">
        <v>2438</v>
      </c>
      <c r="D805" s="1" t="s">
        <v>2439</v>
      </c>
      <c r="E805" s="1" t="s">
        <v>29</v>
      </c>
      <c r="F805" s="6">
        <v>5.79</v>
      </c>
      <c r="G805" s="6">
        <v>5.32</v>
      </c>
      <c r="H805" s="6">
        <v>9.99</v>
      </c>
      <c r="I805" s="7" t="s">
        <v>36</v>
      </c>
      <c r="J805" s="3" t="s">
        <v>95</v>
      </c>
      <c r="K805" s="3" t="s">
        <v>96</v>
      </c>
      <c r="L805" s="3" t="s">
        <v>97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9">
        <f t="shared" si="1"/>
        <v>805</v>
      </c>
      <c r="B806" s="1" t="s">
        <v>2440</v>
      </c>
      <c r="C806" s="1" t="s">
        <v>2441</v>
      </c>
      <c r="D806" s="1" t="s">
        <v>2442</v>
      </c>
      <c r="E806" s="1" t="s">
        <v>15</v>
      </c>
      <c r="F806" s="6">
        <v>4.07</v>
      </c>
      <c r="G806" s="6">
        <v>9.97</v>
      </c>
      <c r="H806" s="6">
        <v>2.14</v>
      </c>
      <c r="I806" s="7" t="s">
        <v>43</v>
      </c>
      <c r="J806" s="3" t="s">
        <v>80</v>
      </c>
      <c r="K806" s="3" t="s">
        <v>81</v>
      </c>
      <c r="L806" s="3" t="s">
        <v>82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9">
        <f t="shared" si="1"/>
        <v>806</v>
      </c>
      <c r="B807" s="1" t="s">
        <v>2443</v>
      </c>
      <c r="C807" s="1" t="s">
        <v>2444</v>
      </c>
      <c r="D807" s="1" t="s">
        <v>2445</v>
      </c>
      <c r="E807" s="1" t="s">
        <v>29</v>
      </c>
      <c r="F807" s="6">
        <v>1.67</v>
      </c>
      <c r="G807" s="6">
        <v>2.03</v>
      </c>
      <c r="H807" s="6">
        <v>2.79</v>
      </c>
      <c r="I807" s="7" t="s">
        <v>43</v>
      </c>
      <c r="J807" s="3" t="s">
        <v>294</v>
      </c>
      <c r="K807" s="3" t="s">
        <v>295</v>
      </c>
      <c r="L807" s="3" t="s">
        <v>296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9">
        <f t="shared" si="1"/>
        <v>807</v>
      </c>
      <c r="B808" s="1" t="s">
        <v>2446</v>
      </c>
      <c r="C808" s="1" t="s">
        <v>2447</v>
      </c>
      <c r="D808" s="1" t="s">
        <v>2448</v>
      </c>
      <c r="E808" s="1" t="s">
        <v>29</v>
      </c>
      <c r="F808" s="6">
        <v>1.49</v>
      </c>
      <c r="G808" s="6">
        <v>7.17</v>
      </c>
      <c r="H808" s="6">
        <v>1.44</v>
      </c>
      <c r="I808" s="7" t="s">
        <v>67</v>
      </c>
      <c r="J808" s="3" t="s">
        <v>104</v>
      </c>
      <c r="K808" s="3" t="s">
        <v>105</v>
      </c>
      <c r="L808" s="3" t="s">
        <v>106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9">
        <f t="shared" si="1"/>
        <v>808</v>
      </c>
      <c r="B809" s="1" t="s">
        <v>2449</v>
      </c>
      <c r="C809" s="1" t="s">
        <v>2450</v>
      </c>
      <c r="D809" s="1" t="s">
        <v>2451</v>
      </c>
      <c r="E809" s="1" t="s">
        <v>15</v>
      </c>
      <c r="F809" s="6">
        <v>4.38</v>
      </c>
      <c r="G809" s="6">
        <v>1.04</v>
      </c>
      <c r="H809" s="6">
        <v>3.69</v>
      </c>
      <c r="I809" s="7" t="s">
        <v>67</v>
      </c>
      <c r="J809" s="3" t="s">
        <v>173</v>
      </c>
      <c r="K809" s="3" t="s">
        <v>174</v>
      </c>
      <c r="L809" s="3" t="s">
        <v>175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9">
        <f t="shared" si="1"/>
        <v>809</v>
      </c>
      <c r="B810" s="1" t="s">
        <v>476</v>
      </c>
      <c r="C810" s="1" t="s">
        <v>2452</v>
      </c>
      <c r="D810" s="1" t="s">
        <v>2453</v>
      </c>
      <c r="E810" s="1" t="s">
        <v>29</v>
      </c>
      <c r="F810" s="6">
        <v>4.73</v>
      </c>
      <c r="G810" s="6">
        <v>8.06</v>
      </c>
      <c r="H810" s="6">
        <v>7.12</v>
      </c>
      <c r="I810" s="7" t="s">
        <v>16</v>
      </c>
      <c r="J810" s="3" t="s">
        <v>74</v>
      </c>
      <c r="K810" s="3" t="s">
        <v>75</v>
      </c>
      <c r="L810" s="3" t="s">
        <v>76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9">
        <f t="shared" si="1"/>
        <v>810</v>
      </c>
      <c r="B811" s="1" t="s">
        <v>2454</v>
      </c>
      <c r="C811" s="1" t="s">
        <v>2455</v>
      </c>
      <c r="D811" s="1" t="s">
        <v>2456</v>
      </c>
      <c r="E811" s="1" t="s">
        <v>29</v>
      </c>
      <c r="F811" s="6">
        <v>5.56</v>
      </c>
      <c r="G811" s="6">
        <v>5.79</v>
      </c>
      <c r="H811" s="6">
        <v>6.18</v>
      </c>
      <c r="I811" s="7" t="s">
        <v>50</v>
      </c>
      <c r="J811" s="3" t="s">
        <v>95</v>
      </c>
      <c r="K811" s="3" t="s">
        <v>96</v>
      </c>
      <c r="L811" s="3" t="s">
        <v>97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9">
        <f t="shared" si="1"/>
        <v>811</v>
      </c>
      <c r="B812" s="1" t="s">
        <v>2457</v>
      </c>
      <c r="C812" s="1" t="s">
        <v>2458</v>
      </c>
      <c r="D812" s="1" t="s">
        <v>2459</v>
      </c>
      <c r="E812" s="1" t="s">
        <v>15</v>
      </c>
      <c r="F812" s="6">
        <v>3.4</v>
      </c>
      <c r="G812" s="6">
        <v>4.26</v>
      </c>
      <c r="H812" s="6">
        <v>2.89</v>
      </c>
      <c r="I812" s="7" t="s">
        <v>16</v>
      </c>
      <c r="J812" s="3" t="s">
        <v>30</v>
      </c>
      <c r="K812" s="3" t="s">
        <v>31</v>
      </c>
      <c r="L812" s="3" t="s">
        <v>32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9">
        <f t="shared" si="1"/>
        <v>812</v>
      </c>
      <c r="B813" s="1" t="s">
        <v>2460</v>
      </c>
      <c r="C813" s="1" t="s">
        <v>2461</v>
      </c>
      <c r="D813" s="1" t="s">
        <v>2462</v>
      </c>
      <c r="E813" s="1" t="s">
        <v>29</v>
      </c>
      <c r="F813" s="6">
        <v>4.71</v>
      </c>
      <c r="G813" s="6">
        <v>5.02</v>
      </c>
      <c r="H813" s="10"/>
      <c r="I813" s="7" t="s">
        <v>50</v>
      </c>
      <c r="J813" s="3" t="s">
        <v>294</v>
      </c>
      <c r="K813" s="3" t="s">
        <v>295</v>
      </c>
      <c r="L813" s="3" t="s">
        <v>296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9">
        <f t="shared" si="1"/>
        <v>813</v>
      </c>
      <c r="B814" s="1" t="s">
        <v>2463</v>
      </c>
      <c r="C814" s="1" t="s">
        <v>2464</v>
      </c>
      <c r="D814" s="1" t="s">
        <v>2465</v>
      </c>
      <c r="E814" s="1" t="s">
        <v>15</v>
      </c>
      <c r="F814" s="6">
        <v>3.9</v>
      </c>
      <c r="G814" s="6">
        <v>7.1</v>
      </c>
      <c r="H814" s="6">
        <v>8.38</v>
      </c>
      <c r="I814" s="7" t="s">
        <v>67</v>
      </c>
      <c r="J814" s="3" t="s">
        <v>80</v>
      </c>
      <c r="K814" s="3" t="s">
        <v>81</v>
      </c>
      <c r="L814" s="3" t="s">
        <v>82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9">
        <f t="shared" si="1"/>
        <v>814</v>
      </c>
      <c r="B815" s="1" t="s">
        <v>2466</v>
      </c>
      <c r="C815" s="1" t="s">
        <v>966</v>
      </c>
      <c r="D815" s="1" t="s">
        <v>2467</v>
      </c>
      <c r="E815" s="1" t="s">
        <v>15</v>
      </c>
      <c r="F815" s="6">
        <v>5.54</v>
      </c>
      <c r="G815" s="6">
        <v>7.31</v>
      </c>
      <c r="H815" s="6">
        <v>9.23</v>
      </c>
      <c r="I815" s="7" t="s">
        <v>36</v>
      </c>
      <c r="J815" s="3" t="s">
        <v>61</v>
      </c>
      <c r="K815" s="3" t="s">
        <v>62</v>
      </c>
      <c r="L815" s="3" t="s">
        <v>63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9">
        <f t="shared" si="1"/>
        <v>815</v>
      </c>
      <c r="B816" s="1" t="s">
        <v>1052</v>
      </c>
      <c r="C816" s="1" t="s">
        <v>2468</v>
      </c>
      <c r="D816" s="1" t="s">
        <v>2469</v>
      </c>
      <c r="E816" s="1" t="s">
        <v>15</v>
      </c>
      <c r="F816" s="6">
        <v>3.17</v>
      </c>
      <c r="G816" s="6">
        <v>6.12</v>
      </c>
      <c r="H816" s="6">
        <v>2.12</v>
      </c>
      <c r="I816" s="7" t="s">
        <v>43</v>
      </c>
      <c r="J816" s="3" t="s">
        <v>51</v>
      </c>
      <c r="K816" s="3" t="s">
        <v>52</v>
      </c>
      <c r="L816" s="3" t="s">
        <v>53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9">
        <f t="shared" si="1"/>
        <v>816</v>
      </c>
      <c r="B817" s="1" t="s">
        <v>2470</v>
      </c>
      <c r="C817" s="1" t="s">
        <v>2471</v>
      </c>
      <c r="D817" s="1" t="s">
        <v>2472</v>
      </c>
      <c r="E817" s="1" t="s">
        <v>15</v>
      </c>
      <c r="F817" s="6">
        <v>4.69</v>
      </c>
      <c r="G817" s="6">
        <v>5.96</v>
      </c>
      <c r="H817" s="10"/>
      <c r="I817" s="7" t="s">
        <v>43</v>
      </c>
      <c r="J817" s="3" t="s">
        <v>86</v>
      </c>
      <c r="K817" s="3" t="s">
        <v>87</v>
      </c>
      <c r="L817" s="3" t="s">
        <v>88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9">
        <f t="shared" si="1"/>
        <v>817</v>
      </c>
      <c r="B818" s="1" t="s">
        <v>2473</v>
      </c>
      <c r="C818" s="1" t="s">
        <v>2474</v>
      </c>
      <c r="D818" s="1" t="s">
        <v>2475</v>
      </c>
      <c r="E818" s="1" t="s">
        <v>29</v>
      </c>
      <c r="F818" s="6">
        <v>2.65</v>
      </c>
      <c r="G818" s="6">
        <v>6.89</v>
      </c>
      <c r="H818" s="6">
        <v>3.14</v>
      </c>
      <c r="I818" s="7" t="s">
        <v>43</v>
      </c>
      <c r="J818" s="3" t="s">
        <v>80</v>
      </c>
      <c r="K818" s="3" t="s">
        <v>81</v>
      </c>
      <c r="L818" s="3" t="s">
        <v>82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9">
        <f t="shared" si="1"/>
        <v>818</v>
      </c>
      <c r="B819" s="1" t="s">
        <v>2476</v>
      </c>
      <c r="C819" s="1" t="s">
        <v>2477</v>
      </c>
      <c r="D819" s="1" t="s">
        <v>2478</v>
      </c>
      <c r="E819" s="1" t="s">
        <v>15</v>
      </c>
      <c r="F819" s="6">
        <v>7.52</v>
      </c>
      <c r="G819" s="6">
        <v>5.6</v>
      </c>
      <c r="H819" s="6">
        <v>8.87</v>
      </c>
      <c r="I819" s="7" t="s">
        <v>16</v>
      </c>
      <c r="J819" s="3" t="s">
        <v>110</v>
      </c>
      <c r="K819" s="3" t="s">
        <v>111</v>
      </c>
      <c r="L819" s="3" t="s">
        <v>112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9">
        <f t="shared" si="1"/>
        <v>819</v>
      </c>
      <c r="B820" s="1" t="s">
        <v>2479</v>
      </c>
      <c r="C820" s="1" t="s">
        <v>2480</v>
      </c>
      <c r="D820" s="1" t="s">
        <v>2481</v>
      </c>
      <c r="E820" s="1" t="s">
        <v>29</v>
      </c>
      <c r="F820" s="6">
        <v>9.61</v>
      </c>
      <c r="G820" s="6">
        <v>6.89</v>
      </c>
      <c r="H820" s="10"/>
      <c r="I820" s="7" t="s">
        <v>36</v>
      </c>
      <c r="J820" s="3" t="s">
        <v>23</v>
      </c>
      <c r="K820" s="3" t="s">
        <v>24</v>
      </c>
      <c r="L820" s="3" t="s">
        <v>25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9">
        <f t="shared" si="1"/>
        <v>820</v>
      </c>
      <c r="B821" s="1" t="s">
        <v>2482</v>
      </c>
      <c r="C821" s="1" t="s">
        <v>2483</v>
      </c>
      <c r="D821" s="1" t="s">
        <v>2484</v>
      </c>
      <c r="E821" s="1" t="s">
        <v>15</v>
      </c>
      <c r="F821" s="6">
        <v>6.11</v>
      </c>
      <c r="G821" s="6">
        <v>1.7</v>
      </c>
      <c r="H821" s="6">
        <v>8.02</v>
      </c>
      <c r="I821" s="7" t="s">
        <v>16</v>
      </c>
      <c r="J821" s="3" t="s">
        <v>173</v>
      </c>
      <c r="K821" s="3" t="s">
        <v>174</v>
      </c>
      <c r="L821" s="3" t="s">
        <v>175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9">
        <f t="shared" si="1"/>
        <v>821</v>
      </c>
      <c r="B822" s="1" t="s">
        <v>2485</v>
      </c>
      <c r="C822" s="1" t="s">
        <v>2486</v>
      </c>
      <c r="D822" s="1" t="s">
        <v>2487</v>
      </c>
      <c r="E822" s="1" t="s">
        <v>15</v>
      </c>
      <c r="F822" s="6">
        <v>1.85</v>
      </c>
      <c r="G822" s="6">
        <v>6.46</v>
      </c>
      <c r="H822" s="6">
        <v>8.55</v>
      </c>
      <c r="I822" s="7" t="s">
        <v>43</v>
      </c>
      <c r="J822" s="3" t="s">
        <v>51</v>
      </c>
      <c r="K822" s="3" t="s">
        <v>52</v>
      </c>
      <c r="L822" s="3" t="s">
        <v>53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9">
        <f t="shared" si="1"/>
        <v>822</v>
      </c>
      <c r="B823" s="1" t="s">
        <v>2488</v>
      </c>
      <c r="C823" s="1" t="s">
        <v>2489</v>
      </c>
      <c r="D823" s="1" t="s">
        <v>2490</v>
      </c>
      <c r="E823" s="1" t="s">
        <v>15</v>
      </c>
      <c r="F823" s="6">
        <v>6.36</v>
      </c>
      <c r="G823" s="6">
        <v>2.62</v>
      </c>
      <c r="H823" s="6">
        <v>2.02</v>
      </c>
      <c r="I823" s="7" t="s">
        <v>43</v>
      </c>
      <c r="J823" s="3" t="s">
        <v>110</v>
      </c>
      <c r="K823" s="3" t="s">
        <v>111</v>
      </c>
      <c r="L823" s="3" t="s">
        <v>112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9">
        <f t="shared" si="1"/>
        <v>823</v>
      </c>
      <c r="B824" s="1" t="s">
        <v>2491</v>
      </c>
      <c r="C824" s="1" t="s">
        <v>2492</v>
      </c>
      <c r="D824" s="1" t="s">
        <v>2493</v>
      </c>
      <c r="E824" s="1" t="s">
        <v>29</v>
      </c>
      <c r="F824" s="6">
        <v>2.65</v>
      </c>
      <c r="G824" s="6">
        <v>2.62</v>
      </c>
      <c r="H824" s="6">
        <v>3.4</v>
      </c>
      <c r="I824" s="7" t="s">
        <v>50</v>
      </c>
      <c r="J824" s="3" t="s">
        <v>134</v>
      </c>
      <c r="K824" s="3" t="s">
        <v>135</v>
      </c>
      <c r="L824" s="3" t="s">
        <v>136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9">
        <f t="shared" si="1"/>
        <v>824</v>
      </c>
      <c r="B825" s="1" t="s">
        <v>288</v>
      </c>
      <c r="C825" s="1" t="s">
        <v>2494</v>
      </c>
      <c r="D825" s="1" t="s">
        <v>2495</v>
      </c>
      <c r="E825" s="1" t="s">
        <v>29</v>
      </c>
      <c r="F825" s="6">
        <v>4.76</v>
      </c>
      <c r="G825" s="6">
        <v>1.44</v>
      </c>
      <c r="H825" s="6">
        <v>9.48</v>
      </c>
      <c r="I825" s="7" t="s">
        <v>36</v>
      </c>
      <c r="J825" s="3" t="s">
        <v>134</v>
      </c>
      <c r="K825" s="3" t="s">
        <v>135</v>
      </c>
      <c r="L825" s="3" t="s">
        <v>136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9">
        <f t="shared" si="1"/>
        <v>825</v>
      </c>
      <c r="B826" s="1" t="s">
        <v>2496</v>
      </c>
      <c r="C826" s="1" t="s">
        <v>2497</v>
      </c>
      <c r="D826" s="1" t="s">
        <v>2498</v>
      </c>
      <c r="E826" s="1" t="s">
        <v>15</v>
      </c>
      <c r="F826" s="6">
        <v>8.31</v>
      </c>
      <c r="G826" s="6">
        <v>3.62</v>
      </c>
      <c r="H826" s="10"/>
      <c r="I826" s="7" t="s">
        <v>50</v>
      </c>
      <c r="J826" s="3" t="s">
        <v>74</v>
      </c>
      <c r="K826" s="3" t="s">
        <v>75</v>
      </c>
      <c r="L826" s="3" t="s">
        <v>76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9">
        <f t="shared" si="1"/>
        <v>826</v>
      </c>
      <c r="B827" s="1" t="s">
        <v>2499</v>
      </c>
      <c r="C827" s="1" t="s">
        <v>2500</v>
      </c>
      <c r="D827" s="1" t="s">
        <v>2501</v>
      </c>
      <c r="E827" s="1" t="s">
        <v>29</v>
      </c>
      <c r="F827" s="6">
        <v>3.13</v>
      </c>
      <c r="G827" s="6">
        <v>5.73</v>
      </c>
      <c r="H827" s="6">
        <v>5.53</v>
      </c>
      <c r="I827" s="7" t="s">
        <v>67</v>
      </c>
      <c r="J827" s="3" t="s">
        <v>110</v>
      </c>
      <c r="K827" s="3" t="s">
        <v>111</v>
      </c>
      <c r="L827" s="3" t="s">
        <v>112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9">
        <f t="shared" si="1"/>
        <v>827</v>
      </c>
      <c r="B828" s="1" t="s">
        <v>2502</v>
      </c>
      <c r="C828" s="1" t="s">
        <v>2503</v>
      </c>
      <c r="D828" s="1" t="s">
        <v>2504</v>
      </c>
      <c r="E828" s="1" t="s">
        <v>15</v>
      </c>
      <c r="F828" s="6">
        <v>7.29</v>
      </c>
      <c r="G828" s="6">
        <v>9.18</v>
      </c>
      <c r="H828" s="6">
        <v>8.36</v>
      </c>
      <c r="I828" s="7" t="s">
        <v>16</v>
      </c>
      <c r="J828" s="3" t="s">
        <v>205</v>
      </c>
      <c r="K828" s="3" t="s">
        <v>206</v>
      </c>
      <c r="L828" s="3" t="s">
        <v>207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9">
        <f t="shared" si="1"/>
        <v>828</v>
      </c>
      <c r="B829" s="1" t="s">
        <v>2505</v>
      </c>
      <c r="C829" s="1" t="s">
        <v>2506</v>
      </c>
      <c r="D829" s="1" t="s">
        <v>2507</v>
      </c>
      <c r="E829" s="1" t="s">
        <v>318</v>
      </c>
      <c r="F829" s="6">
        <v>7.47</v>
      </c>
      <c r="G829" s="6">
        <v>8.65</v>
      </c>
      <c r="H829" s="6">
        <v>5.22</v>
      </c>
      <c r="I829" s="7" t="s">
        <v>43</v>
      </c>
      <c r="J829" s="3" t="s">
        <v>95</v>
      </c>
      <c r="K829" s="3" t="s">
        <v>96</v>
      </c>
      <c r="L829" s="3" t="s">
        <v>97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9">
        <f t="shared" si="1"/>
        <v>829</v>
      </c>
      <c r="B830" s="1" t="s">
        <v>2508</v>
      </c>
      <c r="C830" s="1" t="s">
        <v>2509</v>
      </c>
      <c r="D830" s="1" t="s">
        <v>2510</v>
      </c>
      <c r="E830" s="1" t="s">
        <v>15</v>
      </c>
      <c r="F830" s="6">
        <v>7.17</v>
      </c>
      <c r="G830" s="6">
        <v>3.54</v>
      </c>
      <c r="H830" s="10"/>
      <c r="I830" s="7" t="s">
        <v>67</v>
      </c>
      <c r="J830" s="3" t="s">
        <v>44</v>
      </c>
      <c r="K830" s="3" t="s">
        <v>45</v>
      </c>
      <c r="L830" s="3" t="s">
        <v>46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9">
        <f t="shared" si="1"/>
        <v>830</v>
      </c>
      <c r="B831" s="1" t="s">
        <v>2511</v>
      </c>
      <c r="C831" s="1" t="s">
        <v>1980</v>
      </c>
      <c r="D831" s="1" t="s">
        <v>2512</v>
      </c>
      <c r="E831" s="1" t="s">
        <v>15</v>
      </c>
      <c r="F831" s="6">
        <v>6.32</v>
      </c>
      <c r="G831" s="6">
        <v>5.43</v>
      </c>
      <c r="H831" s="6">
        <v>8.55</v>
      </c>
      <c r="I831" s="7" t="s">
        <v>67</v>
      </c>
      <c r="J831" s="3" t="s">
        <v>23</v>
      </c>
      <c r="K831" s="3" t="s">
        <v>24</v>
      </c>
      <c r="L831" s="3" t="s">
        <v>25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9">
        <f t="shared" si="1"/>
        <v>831</v>
      </c>
      <c r="B832" s="1" t="s">
        <v>2513</v>
      </c>
      <c r="C832" s="1" t="s">
        <v>1856</v>
      </c>
      <c r="D832" s="1" t="s">
        <v>2514</v>
      </c>
      <c r="E832" s="1" t="s">
        <v>15</v>
      </c>
      <c r="F832" s="6">
        <v>8.82</v>
      </c>
      <c r="G832" s="6">
        <v>8.45</v>
      </c>
      <c r="H832" s="6">
        <v>2.5</v>
      </c>
      <c r="I832" s="7" t="s">
        <v>43</v>
      </c>
      <c r="J832" s="3" t="s">
        <v>74</v>
      </c>
      <c r="K832" s="3" t="s">
        <v>75</v>
      </c>
      <c r="L832" s="3" t="s">
        <v>76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9">
        <f t="shared" si="1"/>
        <v>832</v>
      </c>
      <c r="B833" s="1" t="s">
        <v>2515</v>
      </c>
      <c r="C833" s="1" t="s">
        <v>2516</v>
      </c>
      <c r="D833" s="1" t="s">
        <v>2517</v>
      </c>
      <c r="E833" s="1" t="s">
        <v>272</v>
      </c>
      <c r="F833" s="6">
        <v>2.46</v>
      </c>
      <c r="G833" s="6">
        <v>7.13</v>
      </c>
      <c r="H833" s="10"/>
      <c r="I833" s="7" t="s">
        <v>50</v>
      </c>
      <c r="J833" s="3" t="s">
        <v>74</v>
      </c>
      <c r="K833" s="3" t="s">
        <v>75</v>
      </c>
      <c r="L833" s="3" t="s">
        <v>76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9">
        <f t="shared" si="1"/>
        <v>833</v>
      </c>
      <c r="B834" s="1" t="s">
        <v>2518</v>
      </c>
      <c r="C834" s="1" t="s">
        <v>2519</v>
      </c>
      <c r="D834" s="1" t="s">
        <v>2520</v>
      </c>
      <c r="E834" s="1" t="s">
        <v>15</v>
      </c>
      <c r="F834" s="6">
        <v>3.77</v>
      </c>
      <c r="G834" s="6">
        <v>4.38</v>
      </c>
      <c r="H834" s="10"/>
      <c r="I834" s="7" t="s">
        <v>67</v>
      </c>
      <c r="J834" s="3" t="s">
        <v>110</v>
      </c>
      <c r="K834" s="3" t="s">
        <v>111</v>
      </c>
      <c r="L834" s="3" t="s">
        <v>112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9">
        <f t="shared" si="1"/>
        <v>834</v>
      </c>
      <c r="B835" s="1" t="s">
        <v>2521</v>
      </c>
      <c r="C835" s="1" t="s">
        <v>2522</v>
      </c>
      <c r="D835" s="1" t="s">
        <v>2523</v>
      </c>
      <c r="E835" s="1" t="s">
        <v>29</v>
      </c>
      <c r="F835" s="6">
        <v>8.47</v>
      </c>
      <c r="G835" s="6">
        <v>4.26</v>
      </c>
      <c r="H835" s="6">
        <v>6.03</v>
      </c>
      <c r="I835" s="7" t="s">
        <v>43</v>
      </c>
      <c r="J835" s="3" t="s">
        <v>110</v>
      </c>
      <c r="K835" s="3" t="s">
        <v>111</v>
      </c>
      <c r="L835" s="3" t="s">
        <v>112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9">
        <f t="shared" si="1"/>
        <v>835</v>
      </c>
      <c r="B836" s="1" t="s">
        <v>2524</v>
      </c>
      <c r="C836" s="1" t="s">
        <v>2525</v>
      </c>
      <c r="D836" s="1" t="s">
        <v>2526</v>
      </c>
      <c r="E836" s="1" t="s">
        <v>29</v>
      </c>
      <c r="F836" s="6">
        <v>6.03</v>
      </c>
      <c r="G836" s="6">
        <v>6.91</v>
      </c>
      <c r="H836" s="6">
        <v>2.16</v>
      </c>
      <c r="I836" s="7" t="s">
        <v>50</v>
      </c>
      <c r="J836" s="3" t="s">
        <v>86</v>
      </c>
      <c r="K836" s="3" t="s">
        <v>87</v>
      </c>
      <c r="L836" s="3" t="s">
        <v>88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9">
        <f t="shared" si="1"/>
        <v>836</v>
      </c>
      <c r="B837" s="1" t="s">
        <v>2527</v>
      </c>
      <c r="C837" s="1" t="s">
        <v>2528</v>
      </c>
      <c r="D837" s="1" t="s">
        <v>2529</v>
      </c>
      <c r="E837" s="1" t="s">
        <v>15</v>
      </c>
      <c r="F837" s="6">
        <v>7.87</v>
      </c>
      <c r="G837" s="6">
        <v>3.85</v>
      </c>
      <c r="H837" s="10"/>
      <c r="I837" s="7" t="s">
        <v>67</v>
      </c>
      <c r="J837" s="3" t="s">
        <v>104</v>
      </c>
      <c r="K837" s="3" t="s">
        <v>105</v>
      </c>
      <c r="L837" s="3" t="s">
        <v>106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9">
        <f t="shared" si="1"/>
        <v>837</v>
      </c>
      <c r="B838" s="1" t="s">
        <v>2530</v>
      </c>
      <c r="C838" s="1" t="s">
        <v>2531</v>
      </c>
      <c r="D838" s="1" t="s">
        <v>2532</v>
      </c>
      <c r="E838" s="1" t="s">
        <v>29</v>
      </c>
      <c r="F838" s="6">
        <v>7.83</v>
      </c>
      <c r="G838" s="6">
        <v>4.71</v>
      </c>
      <c r="H838" s="6">
        <v>8.01</v>
      </c>
      <c r="I838" s="7" t="s">
        <v>36</v>
      </c>
      <c r="J838" s="3" t="s">
        <v>51</v>
      </c>
      <c r="K838" s="3" t="s">
        <v>52</v>
      </c>
      <c r="L838" s="3" t="s">
        <v>53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9">
        <f t="shared" si="1"/>
        <v>838</v>
      </c>
      <c r="B839" s="1" t="s">
        <v>2533</v>
      </c>
      <c r="C839" s="1" t="s">
        <v>2534</v>
      </c>
      <c r="D839" s="1" t="s">
        <v>2535</v>
      </c>
      <c r="E839" s="1" t="s">
        <v>29</v>
      </c>
      <c r="F839" s="6">
        <v>3.27</v>
      </c>
      <c r="G839" s="6">
        <v>3.53</v>
      </c>
      <c r="H839" s="10"/>
      <c r="I839" s="7" t="s">
        <v>50</v>
      </c>
      <c r="J839" s="3" t="s">
        <v>110</v>
      </c>
      <c r="K839" s="3" t="s">
        <v>111</v>
      </c>
      <c r="L839" s="3" t="s">
        <v>112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9">
        <f t="shared" si="1"/>
        <v>839</v>
      </c>
      <c r="B840" s="1" t="s">
        <v>2536</v>
      </c>
      <c r="C840" s="1" t="s">
        <v>2537</v>
      </c>
      <c r="D840" s="1" t="s">
        <v>2538</v>
      </c>
      <c r="E840" s="1" t="s">
        <v>15</v>
      </c>
      <c r="F840" s="6">
        <v>6.95</v>
      </c>
      <c r="G840" s="6">
        <v>1.82</v>
      </c>
      <c r="H840" s="6">
        <v>4.01</v>
      </c>
      <c r="I840" s="7" t="s">
        <v>16</v>
      </c>
      <c r="J840" s="3" t="s">
        <v>37</v>
      </c>
      <c r="K840" s="3" t="s">
        <v>38</v>
      </c>
      <c r="L840" s="3" t="s">
        <v>39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9">
        <f t="shared" si="1"/>
        <v>840</v>
      </c>
      <c r="B841" s="1" t="s">
        <v>2539</v>
      </c>
      <c r="C841" s="1" t="s">
        <v>2540</v>
      </c>
      <c r="D841" s="1" t="s">
        <v>2541</v>
      </c>
      <c r="E841" s="1" t="s">
        <v>29</v>
      </c>
      <c r="F841" s="6">
        <v>8.58</v>
      </c>
      <c r="G841" s="6">
        <v>4.99</v>
      </c>
      <c r="H841" s="6">
        <v>3.48</v>
      </c>
      <c r="I841" s="7" t="s">
        <v>43</v>
      </c>
      <c r="J841" s="3" t="s">
        <v>134</v>
      </c>
      <c r="K841" s="3" t="s">
        <v>135</v>
      </c>
      <c r="L841" s="3" t="s">
        <v>136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9">
        <f t="shared" si="1"/>
        <v>841</v>
      </c>
      <c r="B842" s="1" t="s">
        <v>2542</v>
      </c>
      <c r="C842" s="1" t="s">
        <v>2543</v>
      </c>
      <c r="D842" s="1" t="s">
        <v>2544</v>
      </c>
      <c r="E842" s="1" t="s">
        <v>15</v>
      </c>
      <c r="F842" s="6">
        <v>5.06</v>
      </c>
      <c r="G842" s="6">
        <v>9.67</v>
      </c>
      <c r="H842" s="6">
        <v>3.37</v>
      </c>
      <c r="I842" s="7" t="s">
        <v>67</v>
      </c>
      <c r="J842" s="3" t="s">
        <v>44</v>
      </c>
      <c r="K842" s="3" t="s">
        <v>45</v>
      </c>
      <c r="L842" s="3" t="s">
        <v>46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9">
        <f t="shared" si="1"/>
        <v>842</v>
      </c>
      <c r="B843" s="1" t="s">
        <v>2545</v>
      </c>
      <c r="C843" s="1" t="s">
        <v>2546</v>
      </c>
      <c r="D843" s="1" t="s">
        <v>2547</v>
      </c>
      <c r="E843" s="1" t="s">
        <v>29</v>
      </c>
      <c r="F843" s="6">
        <v>8.52</v>
      </c>
      <c r="G843" s="6">
        <v>8.16</v>
      </c>
      <c r="H843" s="6">
        <v>8.46</v>
      </c>
      <c r="I843" s="7" t="s">
        <v>67</v>
      </c>
      <c r="J843" s="3" t="s">
        <v>74</v>
      </c>
      <c r="K843" s="3" t="s">
        <v>75</v>
      </c>
      <c r="L843" s="3" t="s">
        <v>76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9">
        <f t="shared" si="1"/>
        <v>843</v>
      </c>
      <c r="B844" s="1" t="s">
        <v>2548</v>
      </c>
      <c r="C844" s="1" t="s">
        <v>2549</v>
      </c>
      <c r="D844" s="1" t="s">
        <v>2550</v>
      </c>
      <c r="E844" s="1" t="s">
        <v>15</v>
      </c>
      <c r="F844" s="6">
        <v>9.32</v>
      </c>
      <c r="G844" s="6">
        <v>4.35</v>
      </c>
      <c r="H844" s="6">
        <v>3.53</v>
      </c>
      <c r="I844" s="7" t="s">
        <v>36</v>
      </c>
      <c r="J844" s="3" t="s">
        <v>37</v>
      </c>
      <c r="K844" s="3" t="s">
        <v>38</v>
      </c>
      <c r="L844" s="3" t="s">
        <v>39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9">
        <f t="shared" si="1"/>
        <v>844</v>
      </c>
      <c r="B845" s="1" t="s">
        <v>1858</v>
      </c>
      <c r="C845" s="1" t="s">
        <v>2551</v>
      </c>
      <c r="D845" s="1" t="s">
        <v>2552</v>
      </c>
      <c r="E845" s="1" t="s">
        <v>29</v>
      </c>
      <c r="F845" s="6">
        <v>9.52</v>
      </c>
      <c r="G845" s="6">
        <v>1.8</v>
      </c>
      <c r="H845" s="6">
        <v>1.43</v>
      </c>
      <c r="I845" s="7" t="s">
        <v>67</v>
      </c>
      <c r="J845" s="3" t="s">
        <v>37</v>
      </c>
      <c r="K845" s="3" t="s">
        <v>38</v>
      </c>
      <c r="L845" s="3" t="s">
        <v>39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9">
        <f t="shared" si="1"/>
        <v>845</v>
      </c>
      <c r="B846" s="1" t="s">
        <v>2553</v>
      </c>
      <c r="C846" s="1" t="s">
        <v>2554</v>
      </c>
      <c r="D846" s="1" t="s">
        <v>2555</v>
      </c>
      <c r="E846" s="1" t="s">
        <v>15</v>
      </c>
      <c r="F846" s="6">
        <v>2.53</v>
      </c>
      <c r="G846" s="6">
        <v>4.4</v>
      </c>
      <c r="H846" s="6">
        <v>8.13</v>
      </c>
      <c r="I846" s="7" t="s">
        <v>36</v>
      </c>
      <c r="J846" s="3" t="s">
        <v>80</v>
      </c>
      <c r="K846" s="3" t="s">
        <v>81</v>
      </c>
      <c r="L846" s="3" t="s">
        <v>82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9">
        <f t="shared" si="1"/>
        <v>846</v>
      </c>
      <c r="B847" s="1" t="s">
        <v>2556</v>
      </c>
      <c r="C847" s="1" t="s">
        <v>2557</v>
      </c>
      <c r="D847" s="1" t="s">
        <v>2558</v>
      </c>
      <c r="E847" s="1" t="s">
        <v>15</v>
      </c>
      <c r="F847" s="6">
        <v>6.95</v>
      </c>
      <c r="G847" s="6">
        <v>7.59</v>
      </c>
      <c r="H847" s="6">
        <v>5.37</v>
      </c>
      <c r="I847" s="7" t="s">
        <v>50</v>
      </c>
      <c r="J847" s="3" t="s">
        <v>80</v>
      </c>
      <c r="K847" s="3" t="s">
        <v>81</v>
      </c>
      <c r="L847" s="3" t="s">
        <v>82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9">
        <f t="shared" si="1"/>
        <v>847</v>
      </c>
      <c r="B848" s="1" t="s">
        <v>2559</v>
      </c>
      <c r="C848" s="1" t="s">
        <v>2560</v>
      </c>
      <c r="D848" s="1" t="s">
        <v>2561</v>
      </c>
      <c r="E848" s="1" t="s">
        <v>15</v>
      </c>
      <c r="F848" s="6">
        <v>3.89</v>
      </c>
      <c r="G848" s="6">
        <v>5.92</v>
      </c>
      <c r="H848" s="10"/>
      <c r="I848" s="7" t="s">
        <v>16</v>
      </c>
      <c r="J848" s="3" t="s">
        <v>51</v>
      </c>
      <c r="K848" s="3" t="s">
        <v>52</v>
      </c>
      <c r="L848" s="3" t="s">
        <v>53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9">
        <f t="shared" si="1"/>
        <v>848</v>
      </c>
      <c r="B849" s="1" t="s">
        <v>2562</v>
      </c>
      <c r="C849" s="1" t="s">
        <v>2563</v>
      </c>
      <c r="D849" s="1" t="s">
        <v>2564</v>
      </c>
      <c r="E849" s="1" t="s">
        <v>15</v>
      </c>
      <c r="F849" s="6">
        <v>2.98</v>
      </c>
      <c r="G849" s="6">
        <v>5.87</v>
      </c>
      <c r="H849" s="6">
        <v>1.52</v>
      </c>
      <c r="I849" s="7" t="s">
        <v>50</v>
      </c>
      <c r="J849" s="3" t="s">
        <v>294</v>
      </c>
      <c r="K849" s="3" t="s">
        <v>295</v>
      </c>
      <c r="L849" s="3" t="s">
        <v>296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9">
        <f t="shared" si="1"/>
        <v>849</v>
      </c>
      <c r="B850" s="1" t="s">
        <v>2565</v>
      </c>
      <c r="C850" s="1" t="s">
        <v>2566</v>
      </c>
      <c r="D850" s="1" t="s">
        <v>2567</v>
      </c>
      <c r="E850" s="1" t="s">
        <v>15</v>
      </c>
      <c r="F850" s="6">
        <v>6.39</v>
      </c>
      <c r="G850" s="6">
        <v>2.29</v>
      </c>
      <c r="H850" s="6">
        <v>4.61</v>
      </c>
      <c r="I850" s="7" t="s">
        <v>36</v>
      </c>
      <c r="J850" s="3" t="s">
        <v>37</v>
      </c>
      <c r="K850" s="3" t="s">
        <v>38</v>
      </c>
      <c r="L850" s="3" t="s">
        <v>39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9">
        <f t="shared" si="1"/>
        <v>850</v>
      </c>
      <c r="B851" s="1" t="s">
        <v>2568</v>
      </c>
      <c r="C851" s="1" t="s">
        <v>2569</v>
      </c>
      <c r="D851" s="1" t="s">
        <v>2570</v>
      </c>
      <c r="E851" s="1" t="s">
        <v>272</v>
      </c>
      <c r="F851" s="6">
        <v>5.17</v>
      </c>
      <c r="G851" s="6">
        <v>6.16</v>
      </c>
      <c r="H851" s="6">
        <v>1.52</v>
      </c>
      <c r="I851" s="7" t="s">
        <v>43</v>
      </c>
      <c r="J851" s="3" t="s">
        <v>80</v>
      </c>
      <c r="K851" s="3" t="s">
        <v>81</v>
      </c>
      <c r="L851" s="3" t="s">
        <v>82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9">
        <f t="shared" si="1"/>
        <v>851</v>
      </c>
      <c r="B852" s="1" t="s">
        <v>2571</v>
      </c>
      <c r="C852" s="1" t="s">
        <v>2572</v>
      </c>
      <c r="D852" s="1" t="s">
        <v>2573</v>
      </c>
      <c r="E852" s="1" t="s">
        <v>223</v>
      </c>
      <c r="F852" s="6">
        <v>5.81</v>
      </c>
      <c r="G852" s="6">
        <v>9.79</v>
      </c>
      <c r="H852" s="10"/>
      <c r="I852" s="7" t="s">
        <v>50</v>
      </c>
      <c r="J852" s="3" t="s">
        <v>294</v>
      </c>
      <c r="K852" s="3" t="s">
        <v>295</v>
      </c>
      <c r="L852" s="3" t="s">
        <v>296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9">
        <f t="shared" si="1"/>
        <v>852</v>
      </c>
      <c r="B853" s="1" t="s">
        <v>2574</v>
      </c>
      <c r="C853" s="1" t="s">
        <v>2575</v>
      </c>
      <c r="D853" s="1" t="s">
        <v>2576</v>
      </c>
      <c r="E853" s="1" t="s">
        <v>29</v>
      </c>
      <c r="F853" s="6">
        <v>1.2</v>
      </c>
      <c r="G853" s="6">
        <v>8.48</v>
      </c>
      <c r="H853" s="6">
        <v>5.73</v>
      </c>
      <c r="I853" s="7" t="s">
        <v>16</v>
      </c>
      <c r="J853" s="3" t="s">
        <v>17</v>
      </c>
      <c r="K853" s="3" t="s">
        <v>18</v>
      </c>
      <c r="L853" s="3" t="s">
        <v>19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9">
        <f t="shared" si="1"/>
        <v>853</v>
      </c>
      <c r="B854" s="1" t="s">
        <v>2577</v>
      </c>
      <c r="C854" s="1" t="s">
        <v>2578</v>
      </c>
      <c r="D854" s="1" t="s">
        <v>2579</v>
      </c>
      <c r="E854" s="1" t="s">
        <v>29</v>
      </c>
      <c r="F854" s="6">
        <v>7.21</v>
      </c>
      <c r="G854" s="6">
        <v>4.6</v>
      </c>
      <c r="H854" s="6">
        <v>9.45</v>
      </c>
      <c r="I854" s="7" t="s">
        <v>36</v>
      </c>
      <c r="J854" s="3" t="s">
        <v>74</v>
      </c>
      <c r="K854" s="3" t="s">
        <v>75</v>
      </c>
      <c r="L854" s="3" t="s">
        <v>76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9">
        <f t="shared" si="1"/>
        <v>854</v>
      </c>
      <c r="B855" s="1" t="s">
        <v>2580</v>
      </c>
      <c r="C855" s="1" t="s">
        <v>2581</v>
      </c>
      <c r="D855" s="1" t="s">
        <v>2582</v>
      </c>
      <c r="E855" s="1" t="s">
        <v>15</v>
      </c>
      <c r="F855" s="6">
        <v>2.89</v>
      </c>
      <c r="G855" s="6">
        <v>8.89</v>
      </c>
      <c r="H855" s="6">
        <v>6.49</v>
      </c>
      <c r="I855" s="7" t="s">
        <v>16</v>
      </c>
      <c r="J855" s="3" t="s">
        <v>164</v>
      </c>
      <c r="K855" s="3" t="s">
        <v>165</v>
      </c>
      <c r="L855" s="3" t="s">
        <v>166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9">
        <f t="shared" si="1"/>
        <v>855</v>
      </c>
      <c r="B856" s="1" t="s">
        <v>2583</v>
      </c>
      <c r="C856" s="1" t="s">
        <v>2584</v>
      </c>
      <c r="D856" s="1" t="s">
        <v>2585</v>
      </c>
      <c r="E856" s="1" t="s">
        <v>15</v>
      </c>
      <c r="F856" s="6">
        <v>1.43</v>
      </c>
      <c r="G856" s="6">
        <v>6.47</v>
      </c>
      <c r="H856" s="6">
        <v>5.47</v>
      </c>
      <c r="I856" s="7" t="s">
        <v>67</v>
      </c>
      <c r="J856" s="3" t="s">
        <v>37</v>
      </c>
      <c r="K856" s="3" t="s">
        <v>38</v>
      </c>
      <c r="L856" s="3" t="s">
        <v>39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9">
        <f t="shared" si="1"/>
        <v>856</v>
      </c>
      <c r="B857" s="1" t="s">
        <v>2586</v>
      </c>
      <c r="C857" s="1" t="s">
        <v>2587</v>
      </c>
      <c r="D857" s="1" t="s">
        <v>2588</v>
      </c>
      <c r="E857" s="1" t="s">
        <v>29</v>
      </c>
      <c r="F857" s="6">
        <v>5.24</v>
      </c>
      <c r="G857" s="6">
        <v>5.96</v>
      </c>
      <c r="H857" s="6">
        <v>4.94</v>
      </c>
      <c r="I857" s="7" t="s">
        <v>43</v>
      </c>
      <c r="J857" s="3" t="s">
        <v>205</v>
      </c>
      <c r="K857" s="3" t="s">
        <v>206</v>
      </c>
      <c r="L857" s="3" t="s">
        <v>207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9">
        <f t="shared" si="1"/>
        <v>857</v>
      </c>
      <c r="B858" s="1" t="s">
        <v>2589</v>
      </c>
      <c r="C858" s="1" t="s">
        <v>2590</v>
      </c>
      <c r="D858" s="1" t="s">
        <v>2591</v>
      </c>
      <c r="E858" s="1" t="s">
        <v>15</v>
      </c>
      <c r="F858" s="6">
        <v>6.1</v>
      </c>
      <c r="G858" s="6">
        <v>6.93</v>
      </c>
      <c r="H858" s="6">
        <v>4.97</v>
      </c>
      <c r="I858" s="7" t="s">
        <v>16</v>
      </c>
      <c r="J858" s="3" t="s">
        <v>86</v>
      </c>
      <c r="K858" s="3" t="s">
        <v>87</v>
      </c>
      <c r="L858" s="3" t="s">
        <v>88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9">
        <f t="shared" si="1"/>
        <v>858</v>
      </c>
      <c r="B859" s="1" t="s">
        <v>2211</v>
      </c>
      <c r="C859" s="1" t="s">
        <v>2592</v>
      </c>
      <c r="D859" s="1" t="s">
        <v>2593</v>
      </c>
      <c r="E859" s="1" t="s">
        <v>15</v>
      </c>
      <c r="F859" s="6">
        <v>3.82</v>
      </c>
      <c r="G859" s="6">
        <v>2.13</v>
      </c>
      <c r="H859" s="6">
        <v>3.88</v>
      </c>
      <c r="I859" s="7" t="s">
        <v>67</v>
      </c>
      <c r="J859" s="3" t="s">
        <v>110</v>
      </c>
      <c r="K859" s="3" t="s">
        <v>111</v>
      </c>
      <c r="L859" s="3" t="s">
        <v>112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9">
        <f t="shared" si="1"/>
        <v>859</v>
      </c>
      <c r="B860" s="1" t="s">
        <v>2594</v>
      </c>
      <c r="C860" s="1" t="s">
        <v>2595</v>
      </c>
      <c r="D860" s="1" t="s">
        <v>2596</v>
      </c>
      <c r="E860" s="1" t="s">
        <v>29</v>
      </c>
      <c r="F860" s="6">
        <v>4.8</v>
      </c>
      <c r="G860" s="6">
        <v>6.49</v>
      </c>
      <c r="H860" s="6">
        <v>7.01</v>
      </c>
      <c r="I860" s="7" t="s">
        <v>50</v>
      </c>
      <c r="J860" s="3" t="s">
        <v>134</v>
      </c>
      <c r="K860" s="3" t="s">
        <v>135</v>
      </c>
      <c r="L860" s="3" t="s">
        <v>136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9">
        <f t="shared" si="1"/>
        <v>860</v>
      </c>
      <c r="B861" s="1" t="s">
        <v>2597</v>
      </c>
      <c r="C861" s="1" t="s">
        <v>2598</v>
      </c>
      <c r="D861" s="1" t="s">
        <v>2599</v>
      </c>
      <c r="E861" s="1" t="s">
        <v>15</v>
      </c>
      <c r="F861" s="6">
        <v>6.47</v>
      </c>
      <c r="G861" s="6">
        <v>4.66</v>
      </c>
      <c r="H861" s="6">
        <v>9.03</v>
      </c>
      <c r="I861" s="7" t="s">
        <v>16</v>
      </c>
      <c r="J861" s="3" t="s">
        <v>104</v>
      </c>
      <c r="K861" s="3" t="s">
        <v>105</v>
      </c>
      <c r="L861" s="3" t="s">
        <v>106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9">
        <f t="shared" si="1"/>
        <v>861</v>
      </c>
      <c r="B862" s="1" t="s">
        <v>2600</v>
      </c>
      <c r="C862" s="1" t="s">
        <v>2601</v>
      </c>
      <c r="D862" s="1" t="s">
        <v>2602</v>
      </c>
      <c r="E862" s="1" t="s">
        <v>29</v>
      </c>
      <c r="F862" s="6">
        <v>1.15</v>
      </c>
      <c r="G862" s="6">
        <v>1.85</v>
      </c>
      <c r="H862" s="10"/>
      <c r="I862" s="7" t="s">
        <v>36</v>
      </c>
      <c r="J862" s="3" t="s">
        <v>173</v>
      </c>
      <c r="K862" s="3" t="s">
        <v>174</v>
      </c>
      <c r="L862" s="3" t="s">
        <v>175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9">
        <f t="shared" si="1"/>
        <v>862</v>
      </c>
      <c r="B863" s="1" t="s">
        <v>2603</v>
      </c>
      <c r="C863" s="1" t="s">
        <v>2604</v>
      </c>
      <c r="D863" s="1" t="s">
        <v>2605</v>
      </c>
      <c r="E863" s="1" t="s">
        <v>15</v>
      </c>
      <c r="F863" s="6">
        <v>1.13</v>
      </c>
      <c r="G863" s="6">
        <v>2.27</v>
      </c>
      <c r="H863" s="6">
        <v>1.1</v>
      </c>
      <c r="I863" s="7" t="s">
        <v>16</v>
      </c>
      <c r="J863" s="3" t="s">
        <v>86</v>
      </c>
      <c r="K863" s="3" t="s">
        <v>87</v>
      </c>
      <c r="L863" s="3" t="s">
        <v>88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9">
        <f t="shared" si="1"/>
        <v>863</v>
      </c>
      <c r="B864" s="1" t="s">
        <v>2606</v>
      </c>
      <c r="C864" s="1" t="s">
        <v>2607</v>
      </c>
      <c r="D864" s="1" t="s">
        <v>2608</v>
      </c>
      <c r="E864" s="1" t="s">
        <v>29</v>
      </c>
      <c r="F864" s="6">
        <v>5.37</v>
      </c>
      <c r="G864" s="6">
        <v>7.3</v>
      </c>
      <c r="H864" s="10"/>
      <c r="I864" s="7" t="s">
        <v>50</v>
      </c>
      <c r="J864" s="3" t="s">
        <v>104</v>
      </c>
      <c r="K864" s="3" t="s">
        <v>105</v>
      </c>
      <c r="L864" s="3" t="s">
        <v>106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9">
        <f t="shared" si="1"/>
        <v>864</v>
      </c>
      <c r="B865" s="1" t="s">
        <v>395</v>
      </c>
      <c r="C865" s="1" t="s">
        <v>2609</v>
      </c>
      <c r="D865" s="1" t="s">
        <v>2610</v>
      </c>
      <c r="E865" s="1" t="s">
        <v>15</v>
      </c>
      <c r="F865" s="6">
        <v>4.57</v>
      </c>
      <c r="G865" s="6">
        <v>8.51</v>
      </c>
      <c r="H865" s="6">
        <v>9.54</v>
      </c>
      <c r="I865" s="7" t="s">
        <v>43</v>
      </c>
      <c r="J865" s="3" t="s">
        <v>44</v>
      </c>
      <c r="K865" s="3" t="s">
        <v>45</v>
      </c>
      <c r="L865" s="3" t="s">
        <v>46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9">
        <f t="shared" si="1"/>
        <v>865</v>
      </c>
      <c r="B866" s="1" t="s">
        <v>2611</v>
      </c>
      <c r="C866" s="1" t="s">
        <v>2612</v>
      </c>
      <c r="D866" s="1" t="s">
        <v>2613</v>
      </c>
      <c r="E866" s="1" t="s">
        <v>29</v>
      </c>
      <c r="F866" s="6">
        <v>1.78</v>
      </c>
      <c r="G866" s="6">
        <v>5.89</v>
      </c>
      <c r="H866" s="10"/>
      <c r="I866" s="7" t="s">
        <v>50</v>
      </c>
      <c r="J866" s="3" t="s">
        <v>51</v>
      </c>
      <c r="K866" s="3" t="s">
        <v>52</v>
      </c>
      <c r="L866" s="3" t="s">
        <v>53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9">
        <f t="shared" si="1"/>
        <v>866</v>
      </c>
      <c r="B867" s="1" t="s">
        <v>2614</v>
      </c>
      <c r="C867" s="1" t="s">
        <v>2615</v>
      </c>
      <c r="D867" s="1" t="s">
        <v>2616</v>
      </c>
      <c r="E867" s="1" t="s">
        <v>29</v>
      </c>
      <c r="F867" s="6">
        <v>3.25</v>
      </c>
      <c r="G867" s="6">
        <v>9.26</v>
      </c>
      <c r="H867" s="6">
        <v>3.44</v>
      </c>
      <c r="I867" s="7" t="s">
        <v>16</v>
      </c>
      <c r="J867" s="3" t="s">
        <v>128</v>
      </c>
      <c r="K867" s="3" t="s">
        <v>129</v>
      </c>
      <c r="L867" s="3" t="s">
        <v>130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9">
        <f t="shared" si="1"/>
        <v>867</v>
      </c>
      <c r="B868" s="1" t="s">
        <v>2617</v>
      </c>
      <c r="C868" s="1" t="s">
        <v>2618</v>
      </c>
      <c r="D868" s="1" t="s">
        <v>2619</v>
      </c>
      <c r="E868" s="1" t="s">
        <v>15</v>
      </c>
      <c r="F868" s="6">
        <v>8.32</v>
      </c>
      <c r="G868" s="6">
        <v>9.9</v>
      </c>
      <c r="H868" s="6">
        <v>4.16</v>
      </c>
      <c r="I868" s="7" t="s">
        <v>36</v>
      </c>
      <c r="J868" s="3" t="s">
        <v>44</v>
      </c>
      <c r="K868" s="3" t="s">
        <v>45</v>
      </c>
      <c r="L868" s="3" t="s">
        <v>46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9">
        <f t="shared" si="1"/>
        <v>868</v>
      </c>
      <c r="B869" s="1" t="s">
        <v>288</v>
      </c>
      <c r="C869" s="1" t="s">
        <v>2620</v>
      </c>
      <c r="D869" s="1" t="s">
        <v>2621</v>
      </c>
      <c r="E869" s="1" t="s">
        <v>29</v>
      </c>
      <c r="F869" s="6">
        <v>4.61</v>
      </c>
      <c r="G869" s="6">
        <v>3.36</v>
      </c>
      <c r="H869" s="6">
        <v>5.35</v>
      </c>
      <c r="I869" s="7" t="s">
        <v>50</v>
      </c>
      <c r="J869" s="3" t="s">
        <v>61</v>
      </c>
      <c r="K869" s="3" t="s">
        <v>62</v>
      </c>
      <c r="L869" s="3" t="s">
        <v>63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9">
        <f t="shared" si="1"/>
        <v>869</v>
      </c>
      <c r="B870" s="1" t="s">
        <v>2622</v>
      </c>
      <c r="C870" s="1" t="s">
        <v>2623</v>
      </c>
      <c r="D870" s="1" t="s">
        <v>2624</v>
      </c>
      <c r="E870" s="1" t="s">
        <v>15</v>
      </c>
      <c r="F870" s="6">
        <v>8.7</v>
      </c>
      <c r="G870" s="6">
        <v>7.61</v>
      </c>
      <c r="H870" s="6">
        <v>1.08</v>
      </c>
      <c r="I870" s="7" t="s">
        <v>43</v>
      </c>
      <c r="J870" s="3" t="s">
        <v>23</v>
      </c>
      <c r="K870" s="3" t="s">
        <v>24</v>
      </c>
      <c r="L870" s="3" t="s">
        <v>25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9">
        <f t="shared" si="1"/>
        <v>870</v>
      </c>
      <c r="B871" s="1" t="s">
        <v>2625</v>
      </c>
      <c r="C871" s="1" t="s">
        <v>2626</v>
      </c>
      <c r="D871" s="1" t="s">
        <v>2627</v>
      </c>
      <c r="E871" s="1" t="s">
        <v>15</v>
      </c>
      <c r="F871" s="6">
        <v>3.35</v>
      </c>
      <c r="G871" s="6">
        <v>4.42</v>
      </c>
      <c r="H871" s="10"/>
      <c r="I871" s="7" t="s">
        <v>50</v>
      </c>
      <c r="J871" s="3" t="s">
        <v>61</v>
      </c>
      <c r="K871" s="3" t="s">
        <v>62</v>
      </c>
      <c r="L871" s="3" t="s">
        <v>63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9">
        <f t="shared" si="1"/>
        <v>871</v>
      </c>
      <c r="B872" s="1" t="s">
        <v>2628</v>
      </c>
      <c r="C872" s="1" t="s">
        <v>2629</v>
      </c>
      <c r="D872" s="1" t="s">
        <v>2630</v>
      </c>
      <c r="E872" s="1" t="s">
        <v>29</v>
      </c>
      <c r="F872" s="6">
        <v>6.96</v>
      </c>
      <c r="G872" s="6">
        <v>1.57</v>
      </c>
      <c r="H872" s="10"/>
      <c r="I872" s="7" t="s">
        <v>36</v>
      </c>
      <c r="J872" s="3" t="s">
        <v>205</v>
      </c>
      <c r="K872" s="3" t="s">
        <v>206</v>
      </c>
      <c r="L872" s="3" t="s">
        <v>207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9">
        <f t="shared" si="1"/>
        <v>872</v>
      </c>
      <c r="B873" s="1" t="s">
        <v>2631</v>
      </c>
      <c r="C873" s="1" t="s">
        <v>2632</v>
      </c>
      <c r="D873" s="1" t="s">
        <v>2633</v>
      </c>
      <c r="E873" s="1" t="s">
        <v>29</v>
      </c>
      <c r="F873" s="6">
        <v>4.71</v>
      </c>
      <c r="G873" s="6">
        <v>9.01</v>
      </c>
      <c r="H873" s="6">
        <v>4.24</v>
      </c>
      <c r="I873" s="7" t="s">
        <v>16</v>
      </c>
      <c r="J873" s="3" t="s">
        <v>128</v>
      </c>
      <c r="K873" s="3" t="s">
        <v>129</v>
      </c>
      <c r="L873" s="3" t="s">
        <v>130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9">
        <f t="shared" si="1"/>
        <v>873</v>
      </c>
      <c r="B874" s="1" t="s">
        <v>2634</v>
      </c>
      <c r="C874" s="1" t="s">
        <v>2635</v>
      </c>
      <c r="D874" s="1" t="s">
        <v>2636</v>
      </c>
      <c r="E874" s="1" t="s">
        <v>15</v>
      </c>
      <c r="F874" s="6">
        <v>4.29</v>
      </c>
      <c r="G874" s="6">
        <v>3.42</v>
      </c>
      <c r="H874" s="6">
        <v>9.15</v>
      </c>
      <c r="I874" s="7" t="s">
        <v>43</v>
      </c>
      <c r="J874" s="3" t="s">
        <v>61</v>
      </c>
      <c r="K874" s="3" t="s">
        <v>62</v>
      </c>
      <c r="L874" s="3" t="s">
        <v>63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9">
        <f t="shared" si="1"/>
        <v>874</v>
      </c>
      <c r="B875" s="1" t="s">
        <v>2637</v>
      </c>
      <c r="C875" s="1" t="s">
        <v>2638</v>
      </c>
      <c r="D875" s="1" t="s">
        <v>2639</v>
      </c>
      <c r="E875" s="1" t="s">
        <v>15</v>
      </c>
      <c r="F875" s="6">
        <v>6.48</v>
      </c>
      <c r="G875" s="6">
        <v>5.33</v>
      </c>
      <c r="H875" s="6">
        <v>3.88</v>
      </c>
      <c r="I875" s="7" t="s">
        <v>36</v>
      </c>
      <c r="J875" s="3" t="s">
        <v>128</v>
      </c>
      <c r="K875" s="3" t="s">
        <v>129</v>
      </c>
      <c r="L875" s="3" t="s">
        <v>130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9">
        <f t="shared" si="1"/>
        <v>875</v>
      </c>
      <c r="B876" s="1" t="s">
        <v>1870</v>
      </c>
      <c r="C876" s="1" t="s">
        <v>2640</v>
      </c>
      <c r="D876" s="1" t="s">
        <v>2641</v>
      </c>
      <c r="E876" s="1" t="s">
        <v>29</v>
      </c>
      <c r="F876" s="6">
        <v>5.89</v>
      </c>
      <c r="G876" s="6">
        <v>8.66</v>
      </c>
      <c r="H876" s="10"/>
      <c r="I876" s="7" t="s">
        <v>16</v>
      </c>
      <c r="J876" s="3" t="s">
        <v>104</v>
      </c>
      <c r="K876" s="3" t="s">
        <v>105</v>
      </c>
      <c r="L876" s="3" t="s">
        <v>106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9">
        <f t="shared" si="1"/>
        <v>876</v>
      </c>
      <c r="B877" s="1" t="s">
        <v>2642</v>
      </c>
      <c r="C877" s="1" t="s">
        <v>2464</v>
      </c>
      <c r="D877" s="1" t="s">
        <v>2643</v>
      </c>
      <c r="E877" s="1" t="s">
        <v>15</v>
      </c>
      <c r="F877" s="6">
        <v>1.63</v>
      </c>
      <c r="G877" s="6">
        <v>8.28</v>
      </c>
      <c r="H877" s="6">
        <v>6.6</v>
      </c>
      <c r="I877" s="7" t="s">
        <v>43</v>
      </c>
      <c r="J877" s="3" t="s">
        <v>191</v>
      </c>
      <c r="K877" s="3" t="s">
        <v>192</v>
      </c>
      <c r="L877" s="3" t="s">
        <v>193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9">
        <f t="shared" si="1"/>
        <v>877</v>
      </c>
      <c r="B878" s="1" t="s">
        <v>2644</v>
      </c>
      <c r="C878" s="1" t="s">
        <v>2645</v>
      </c>
      <c r="D878" s="1" t="s">
        <v>2646</v>
      </c>
      <c r="E878" s="1" t="s">
        <v>15</v>
      </c>
      <c r="F878" s="6">
        <v>5.88</v>
      </c>
      <c r="G878" s="6">
        <v>1.25</v>
      </c>
      <c r="H878" s="10"/>
      <c r="I878" s="7" t="s">
        <v>50</v>
      </c>
      <c r="J878" s="3" t="s">
        <v>104</v>
      </c>
      <c r="K878" s="3" t="s">
        <v>105</v>
      </c>
      <c r="L878" s="3" t="s">
        <v>106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9">
        <f t="shared" si="1"/>
        <v>878</v>
      </c>
      <c r="B879" s="1" t="s">
        <v>2647</v>
      </c>
      <c r="C879" s="1" t="s">
        <v>2648</v>
      </c>
      <c r="D879" s="1" t="s">
        <v>2649</v>
      </c>
      <c r="E879" s="1" t="s">
        <v>15</v>
      </c>
      <c r="F879" s="6">
        <v>9.75</v>
      </c>
      <c r="G879" s="6">
        <v>2.19</v>
      </c>
      <c r="H879" s="6">
        <v>5.11</v>
      </c>
      <c r="I879" s="7" t="s">
        <v>67</v>
      </c>
      <c r="J879" s="3" t="s">
        <v>80</v>
      </c>
      <c r="K879" s="3" t="s">
        <v>81</v>
      </c>
      <c r="L879" s="3" t="s">
        <v>82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9">
        <f t="shared" si="1"/>
        <v>879</v>
      </c>
      <c r="B880" s="1" t="s">
        <v>638</v>
      </c>
      <c r="C880" s="1" t="s">
        <v>2650</v>
      </c>
      <c r="D880" s="1" t="s">
        <v>2651</v>
      </c>
      <c r="E880" s="1" t="s">
        <v>29</v>
      </c>
      <c r="F880" s="6">
        <v>5.65</v>
      </c>
      <c r="G880" s="6">
        <v>1.41</v>
      </c>
      <c r="H880" s="6">
        <v>1.94</v>
      </c>
      <c r="I880" s="7" t="s">
        <v>43</v>
      </c>
      <c r="J880" s="3" t="s">
        <v>95</v>
      </c>
      <c r="K880" s="3" t="s">
        <v>96</v>
      </c>
      <c r="L880" s="3" t="s">
        <v>97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9">
        <f t="shared" si="1"/>
        <v>880</v>
      </c>
      <c r="B881" s="1" t="s">
        <v>2652</v>
      </c>
      <c r="C881" s="1" t="s">
        <v>2653</v>
      </c>
      <c r="D881" s="1" t="s">
        <v>2654</v>
      </c>
      <c r="E881" s="1" t="s">
        <v>29</v>
      </c>
      <c r="F881" s="6">
        <v>4.77</v>
      </c>
      <c r="G881" s="6">
        <v>2.87</v>
      </c>
      <c r="H881" s="6">
        <v>6.99</v>
      </c>
      <c r="I881" s="7" t="s">
        <v>50</v>
      </c>
      <c r="J881" s="3" t="s">
        <v>30</v>
      </c>
      <c r="K881" s="3" t="s">
        <v>31</v>
      </c>
      <c r="L881" s="3" t="s">
        <v>32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9">
        <f t="shared" si="1"/>
        <v>881</v>
      </c>
      <c r="B882" s="1" t="s">
        <v>2655</v>
      </c>
      <c r="C882" s="1" t="s">
        <v>2656</v>
      </c>
      <c r="D882" s="1" t="s">
        <v>2657</v>
      </c>
      <c r="E882" s="1" t="s">
        <v>29</v>
      </c>
      <c r="F882" s="6">
        <v>6.45</v>
      </c>
      <c r="G882" s="6">
        <v>6.57</v>
      </c>
      <c r="H882" s="6">
        <v>5.53</v>
      </c>
      <c r="I882" s="7" t="s">
        <v>16</v>
      </c>
      <c r="J882" s="3" t="s">
        <v>74</v>
      </c>
      <c r="K882" s="3" t="s">
        <v>75</v>
      </c>
      <c r="L882" s="3" t="s">
        <v>76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9">
        <f t="shared" si="1"/>
        <v>882</v>
      </c>
      <c r="B883" s="1" t="s">
        <v>2658</v>
      </c>
      <c r="C883" s="1" t="s">
        <v>2659</v>
      </c>
      <c r="D883" s="1" t="s">
        <v>2660</v>
      </c>
      <c r="E883" s="1" t="s">
        <v>29</v>
      </c>
      <c r="F883" s="6">
        <v>3.18</v>
      </c>
      <c r="G883" s="6">
        <v>3.64</v>
      </c>
      <c r="H883" s="6">
        <v>6.31</v>
      </c>
      <c r="I883" s="7" t="s">
        <v>43</v>
      </c>
      <c r="J883" s="3" t="s">
        <v>294</v>
      </c>
      <c r="K883" s="3" t="s">
        <v>295</v>
      </c>
      <c r="L883" s="3" t="s">
        <v>296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9">
        <f t="shared" si="1"/>
        <v>883</v>
      </c>
      <c r="B884" s="1" t="s">
        <v>2661</v>
      </c>
      <c r="C884" s="1" t="s">
        <v>2662</v>
      </c>
      <c r="D884" s="1" t="s">
        <v>2663</v>
      </c>
      <c r="E884" s="1" t="s">
        <v>29</v>
      </c>
      <c r="F884" s="6">
        <v>3.52</v>
      </c>
      <c r="G884" s="6">
        <v>2.64</v>
      </c>
      <c r="H884" s="6">
        <v>8.17</v>
      </c>
      <c r="I884" s="7" t="s">
        <v>36</v>
      </c>
      <c r="J884" s="3" t="s">
        <v>95</v>
      </c>
      <c r="K884" s="3" t="s">
        <v>96</v>
      </c>
      <c r="L884" s="3" t="s">
        <v>97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9">
        <f t="shared" si="1"/>
        <v>884</v>
      </c>
      <c r="B885" s="1" t="s">
        <v>2664</v>
      </c>
      <c r="C885" s="1" t="s">
        <v>2665</v>
      </c>
      <c r="D885" s="1" t="s">
        <v>2666</v>
      </c>
      <c r="E885" s="1" t="s">
        <v>29</v>
      </c>
      <c r="F885" s="6">
        <v>5.41</v>
      </c>
      <c r="G885" s="6">
        <v>7.18</v>
      </c>
      <c r="H885" s="6">
        <v>6.55</v>
      </c>
      <c r="I885" s="7" t="s">
        <v>67</v>
      </c>
      <c r="J885" s="3" t="s">
        <v>30</v>
      </c>
      <c r="K885" s="3" t="s">
        <v>31</v>
      </c>
      <c r="L885" s="3" t="s">
        <v>32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9">
        <f t="shared" si="1"/>
        <v>885</v>
      </c>
      <c r="B886" s="1" t="s">
        <v>2667</v>
      </c>
      <c r="C886" s="1" t="s">
        <v>2668</v>
      </c>
      <c r="D886" s="1" t="s">
        <v>2669</v>
      </c>
      <c r="E886" s="1" t="s">
        <v>15</v>
      </c>
      <c r="F886" s="6">
        <v>6.31</v>
      </c>
      <c r="G886" s="6">
        <v>9.62</v>
      </c>
      <c r="H886" s="6">
        <v>2.41</v>
      </c>
      <c r="I886" s="7" t="s">
        <v>36</v>
      </c>
      <c r="J886" s="3" t="s">
        <v>104</v>
      </c>
      <c r="K886" s="3" t="s">
        <v>105</v>
      </c>
      <c r="L886" s="3" t="s">
        <v>106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9">
        <f t="shared" si="1"/>
        <v>886</v>
      </c>
      <c r="B887" s="1" t="s">
        <v>2670</v>
      </c>
      <c r="C887" s="1" t="s">
        <v>2671</v>
      </c>
      <c r="D887" s="1" t="s">
        <v>2672</v>
      </c>
      <c r="E887" s="1" t="s">
        <v>29</v>
      </c>
      <c r="F887" s="6">
        <v>2.67</v>
      </c>
      <c r="G887" s="6">
        <v>1.47</v>
      </c>
      <c r="H887" s="6">
        <v>3.59</v>
      </c>
      <c r="I887" s="7" t="s">
        <v>67</v>
      </c>
      <c r="J887" s="3" t="s">
        <v>164</v>
      </c>
      <c r="K887" s="3" t="s">
        <v>165</v>
      </c>
      <c r="L887" s="3" t="s">
        <v>166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9">
        <f t="shared" si="1"/>
        <v>887</v>
      </c>
      <c r="B888" s="1" t="s">
        <v>1677</v>
      </c>
      <c r="C888" s="1" t="s">
        <v>2673</v>
      </c>
      <c r="D888" s="1" t="s">
        <v>2674</v>
      </c>
      <c r="E888" s="1" t="s">
        <v>15</v>
      </c>
      <c r="F888" s="6">
        <v>6.35</v>
      </c>
      <c r="G888" s="6">
        <v>5.58</v>
      </c>
      <c r="H888" s="6">
        <v>7.3</v>
      </c>
      <c r="I888" s="7" t="s">
        <v>36</v>
      </c>
      <c r="J888" s="3" t="s">
        <v>80</v>
      </c>
      <c r="K888" s="3" t="s">
        <v>81</v>
      </c>
      <c r="L888" s="3" t="s">
        <v>82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9">
        <f t="shared" si="1"/>
        <v>888</v>
      </c>
      <c r="B889" s="1" t="s">
        <v>2675</v>
      </c>
      <c r="C889" s="1" t="s">
        <v>2676</v>
      </c>
      <c r="D889" s="1" t="s">
        <v>2677</v>
      </c>
      <c r="E889" s="1" t="s">
        <v>29</v>
      </c>
      <c r="F889" s="6">
        <v>1.16</v>
      </c>
      <c r="G889" s="6">
        <v>2.05</v>
      </c>
      <c r="H889" s="10"/>
      <c r="I889" s="7" t="s">
        <v>36</v>
      </c>
      <c r="J889" s="3" t="s">
        <v>173</v>
      </c>
      <c r="K889" s="3" t="s">
        <v>174</v>
      </c>
      <c r="L889" s="3" t="s">
        <v>175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9">
        <f t="shared" si="1"/>
        <v>889</v>
      </c>
      <c r="B890" s="1" t="s">
        <v>2678</v>
      </c>
      <c r="C890" s="1" t="s">
        <v>2679</v>
      </c>
      <c r="D890" s="1" t="s">
        <v>2680</v>
      </c>
      <c r="E890" s="1" t="s">
        <v>29</v>
      </c>
      <c r="F890" s="6">
        <v>2.47</v>
      </c>
      <c r="G890" s="6">
        <v>1.16</v>
      </c>
      <c r="H890" s="10"/>
      <c r="I890" s="7" t="s">
        <v>43</v>
      </c>
      <c r="J890" s="3" t="s">
        <v>205</v>
      </c>
      <c r="K890" s="3" t="s">
        <v>206</v>
      </c>
      <c r="L890" s="3" t="s">
        <v>207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9">
        <f t="shared" si="1"/>
        <v>890</v>
      </c>
      <c r="B891" s="1" t="s">
        <v>2681</v>
      </c>
      <c r="C891" s="1" t="s">
        <v>1424</v>
      </c>
      <c r="D891" s="1" t="s">
        <v>2682</v>
      </c>
      <c r="E891" s="1" t="s">
        <v>29</v>
      </c>
      <c r="F891" s="6">
        <v>5.89</v>
      </c>
      <c r="G891" s="6">
        <v>1.8</v>
      </c>
      <c r="H891" s="6">
        <v>3.27</v>
      </c>
      <c r="I891" s="7" t="s">
        <v>36</v>
      </c>
      <c r="J891" s="3" t="s">
        <v>61</v>
      </c>
      <c r="K891" s="3" t="s">
        <v>62</v>
      </c>
      <c r="L891" s="3" t="s">
        <v>63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9">
        <f t="shared" si="1"/>
        <v>891</v>
      </c>
      <c r="B892" s="1" t="s">
        <v>2683</v>
      </c>
      <c r="C892" s="1" t="s">
        <v>2684</v>
      </c>
      <c r="D892" s="1" t="s">
        <v>2685</v>
      </c>
      <c r="E892" s="1" t="s">
        <v>29</v>
      </c>
      <c r="F892" s="6">
        <v>7.16</v>
      </c>
      <c r="G892" s="6">
        <v>4.29</v>
      </c>
      <c r="H892" s="6">
        <v>7.68</v>
      </c>
      <c r="I892" s="7" t="s">
        <v>16</v>
      </c>
      <c r="J892" s="3" t="s">
        <v>164</v>
      </c>
      <c r="K892" s="3" t="s">
        <v>165</v>
      </c>
      <c r="L892" s="3" t="s">
        <v>166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9">
        <f t="shared" si="1"/>
        <v>892</v>
      </c>
      <c r="B893" s="1" t="s">
        <v>2686</v>
      </c>
      <c r="C893" s="1" t="s">
        <v>2687</v>
      </c>
      <c r="D893" s="1" t="s">
        <v>2688</v>
      </c>
      <c r="E893" s="1" t="s">
        <v>29</v>
      </c>
      <c r="F893" s="6">
        <v>4.44</v>
      </c>
      <c r="G893" s="6">
        <v>2.12</v>
      </c>
      <c r="H893" s="6">
        <v>6.08</v>
      </c>
      <c r="I893" s="7" t="s">
        <v>67</v>
      </c>
      <c r="J893" s="3" t="s">
        <v>30</v>
      </c>
      <c r="K893" s="3" t="s">
        <v>31</v>
      </c>
      <c r="L893" s="3" t="s">
        <v>32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9">
        <f t="shared" si="1"/>
        <v>893</v>
      </c>
      <c r="B894" s="1" t="s">
        <v>2689</v>
      </c>
      <c r="C894" s="1" t="s">
        <v>2690</v>
      </c>
      <c r="D894" s="1" t="s">
        <v>2691</v>
      </c>
      <c r="E894" s="1" t="s">
        <v>15</v>
      </c>
      <c r="F894" s="6">
        <v>8.38</v>
      </c>
      <c r="G894" s="6">
        <v>2.76</v>
      </c>
      <c r="H894" s="10"/>
      <c r="I894" s="7" t="s">
        <v>50</v>
      </c>
      <c r="J894" s="3" t="s">
        <v>104</v>
      </c>
      <c r="K894" s="3" t="s">
        <v>105</v>
      </c>
      <c r="L894" s="3" t="s">
        <v>106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9">
        <f t="shared" si="1"/>
        <v>894</v>
      </c>
      <c r="B895" s="1" t="s">
        <v>2692</v>
      </c>
      <c r="C895" s="1" t="s">
        <v>2693</v>
      </c>
      <c r="D895" s="1" t="s">
        <v>2694</v>
      </c>
      <c r="E895" s="1" t="s">
        <v>15</v>
      </c>
      <c r="F895" s="6">
        <v>4.17</v>
      </c>
      <c r="G895" s="6">
        <v>8.63</v>
      </c>
      <c r="H895" s="6">
        <v>8.01</v>
      </c>
      <c r="I895" s="7" t="s">
        <v>50</v>
      </c>
      <c r="J895" s="3" t="s">
        <v>95</v>
      </c>
      <c r="K895" s="3" t="s">
        <v>96</v>
      </c>
      <c r="L895" s="3" t="s">
        <v>97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9">
        <f t="shared" si="1"/>
        <v>895</v>
      </c>
      <c r="B896" s="1" t="s">
        <v>2161</v>
      </c>
      <c r="C896" s="1" t="s">
        <v>2695</v>
      </c>
      <c r="D896" s="1" t="s">
        <v>2696</v>
      </c>
      <c r="E896" s="1" t="s">
        <v>15</v>
      </c>
      <c r="F896" s="6">
        <v>6.62</v>
      </c>
      <c r="G896" s="6">
        <v>6.4</v>
      </c>
      <c r="H896" s="6">
        <v>3.41</v>
      </c>
      <c r="I896" s="7" t="s">
        <v>16</v>
      </c>
      <c r="J896" s="3" t="s">
        <v>110</v>
      </c>
      <c r="K896" s="3" t="s">
        <v>111</v>
      </c>
      <c r="L896" s="3" t="s">
        <v>112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9">
        <f t="shared" si="1"/>
        <v>896</v>
      </c>
      <c r="B897" s="1" t="s">
        <v>2697</v>
      </c>
      <c r="C897" s="1" t="s">
        <v>2698</v>
      </c>
      <c r="D897" s="1" t="s">
        <v>2699</v>
      </c>
      <c r="E897" s="1" t="s">
        <v>29</v>
      </c>
      <c r="F897" s="6">
        <v>5.23</v>
      </c>
      <c r="G897" s="6">
        <v>1.01</v>
      </c>
      <c r="H897" s="6">
        <v>3.46</v>
      </c>
      <c r="I897" s="7" t="s">
        <v>36</v>
      </c>
      <c r="J897" s="3" t="s">
        <v>51</v>
      </c>
      <c r="K897" s="3" t="s">
        <v>52</v>
      </c>
      <c r="L897" s="3" t="s">
        <v>53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9">
        <f t="shared" si="1"/>
        <v>897</v>
      </c>
      <c r="B898" s="1" t="s">
        <v>2700</v>
      </c>
      <c r="C898" s="1" t="s">
        <v>2701</v>
      </c>
      <c r="D898" s="1" t="s">
        <v>2702</v>
      </c>
      <c r="E898" s="1" t="s">
        <v>29</v>
      </c>
      <c r="F898" s="6">
        <v>5.31</v>
      </c>
      <c r="G898" s="6">
        <v>2.09</v>
      </c>
      <c r="H898" s="6">
        <v>6.18</v>
      </c>
      <c r="I898" s="7" t="s">
        <v>16</v>
      </c>
      <c r="J898" s="3" t="s">
        <v>134</v>
      </c>
      <c r="K898" s="3" t="s">
        <v>135</v>
      </c>
      <c r="L898" s="3" t="s">
        <v>136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9">
        <f t="shared" si="1"/>
        <v>898</v>
      </c>
      <c r="B899" s="1" t="s">
        <v>2703</v>
      </c>
      <c r="C899" s="1" t="s">
        <v>2704</v>
      </c>
      <c r="D899" s="1" t="s">
        <v>2705</v>
      </c>
      <c r="E899" s="1" t="s">
        <v>15</v>
      </c>
      <c r="F899" s="6">
        <v>6.47</v>
      </c>
      <c r="G899" s="6">
        <v>2.61</v>
      </c>
      <c r="H899" s="6">
        <v>5.13</v>
      </c>
      <c r="I899" s="7" t="s">
        <v>16</v>
      </c>
      <c r="J899" s="3" t="s">
        <v>51</v>
      </c>
      <c r="K899" s="3" t="s">
        <v>52</v>
      </c>
      <c r="L899" s="3" t="s">
        <v>53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9">
        <f t="shared" si="1"/>
        <v>899</v>
      </c>
      <c r="B900" s="1" t="s">
        <v>2706</v>
      </c>
      <c r="C900" s="1" t="s">
        <v>2707</v>
      </c>
      <c r="D900" s="1" t="s">
        <v>2708</v>
      </c>
      <c r="E900" s="1" t="s">
        <v>15</v>
      </c>
      <c r="F900" s="6">
        <v>2.63</v>
      </c>
      <c r="G900" s="6">
        <v>6.26</v>
      </c>
      <c r="H900" s="10"/>
      <c r="I900" s="7" t="s">
        <v>50</v>
      </c>
      <c r="J900" s="3" t="s">
        <v>51</v>
      </c>
      <c r="K900" s="3" t="s">
        <v>52</v>
      </c>
      <c r="L900" s="3" t="s">
        <v>53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9">
        <f t="shared" si="1"/>
        <v>900</v>
      </c>
      <c r="B901" s="1" t="s">
        <v>2709</v>
      </c>
      <c r="C901" s="1" t="s">
        <v>2710</v>
      </c>
      <c r="D901" s="1" t="s">
        <v>2711</v>
      </c>
      <c r="E901" s="1" t="s">
        <v>29</v>
      </c>
      <c r="F901" s="6">
        <v>7.0</v>
      </c>
      <c r="G901" s="6">
        <v>4.77</v>
      </c>
      <c r="H901" s="10"/>
      <c r="I901" s="7" t="s">
        <v>16</v>
      </c>
      <c r="J901" s="3" t="s">
        <v>128</v>
      </c>
      <c r="K901" s="3" t="s">
        <v>129</v>
      </c>
      <c r="L901" s="3" t="s">
        <v>130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9">
        <f t="shared" si="1"/>
        <v>901</v>
      </c>
      <c r="B902" s="1" t="s">
        <v>2712</v>
      </c>
      <c r="C902" s="1" t="s">
        <v>2713</v>
      </c>
      <c r="D902" s="1" t="s">
        <v>2714</v>
      </c>
      <c r="E902" s="1" t="s">
        <v>29</v>
      </c>
      <c r="F902" s="6">
        <v>4.12</v>
      </c>
      <c r="G902" s="6">
        <v>9.13</v>
      </c>
      <c r="H902" s="6">
        <v>6.81</v>
      </c>
      <c r="I902" s="7" t="s">
        <v>43</v>
      </c>
      <c r="J902" s="3" t="s">
        <v>44</v>
      </c>
      <c r="K902" s="3" t="s">
        <v>45</v>
      </c>
      <c r="L902" s="3" t="s">
        <v>46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9">
        <f t="shared" si="1"/>
        <v>902</v>
      </c>
      <c r="B903" s="1" t="s">
        <v>2715</v>
      </c>
      <c r="C903" s="1" t="s">
        <v>2716</v>
      </c>
      <c r="D903" s="1" t="s">
        <v>2717</v>
      </c>
      <c r="E903" s="1" t="s">
        <v>29</v>
      </c>
      <c r="F903" s="6">
        <v>1.76</v>
      </c>
      <c r="G903" s="6">
        <v>5.91</v>
      </c>
      <c r="H903" s="6">
        <v>5.33</v>
      </c>
      <c r="I903" s="7" t="s">
        <v>67</v>
      </c>
      <c r="J903" s="3" t="s">
        <v>17</v>
      </c>
      <c r="K903" s="3" t="s">
        <v>18</v>
      </c>
      <c r="L903" s="3" t="s">
        <v>19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9">
        <f t="shared" si="1"/>
        <v>903</v>
      </c>
      <c r="B904" s="1" t="s">
        <v>2718</v>
      </c>
      <c r="C904" s="1" t="s">
        <v>2719</v>
      </c>
      <c r="D904" s="1" t="s">
        <v>2720</v>
      </c>
      <c r="E904" s="1" t="s">
        <v>29</v>
      </c>
      <c r="F904" s="6">
        <v>1.53</v>
      </c>
      <c r="G904" s="6">
        <v>9.14</v>
      </c>
      <c r="H904" s="6">
        <v>4.26</v>
      </c>
      <c r="I904" s="7" t="s">
        <v>43</v>
      </c>
      <c r="J904" s="3" t="s">
        <v>44</v>
      </c>
      <c r="K904" s="3" t="s">
        <v>45</v>
      </c>
      <c r="L904" s="3" t="s">
        <v>46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9">
        <f t="shared" si="1"/>
        <v>904</v>
      </c>
      <c r="B905" s="1" t="s">
        <v>2721</v>
      </c>
      <c r="C905" s="1" t="s">
        <v>2722</v>
      </c>
      <c r="D905" s="1" t="s">
        <v>2723</v>
      </c>
      <c r="E905" s="1" t="s">
        <v>15</v>
      </c>
      <c r="F905" s="6">
        <v>2.96</v>
      </c>
      <c r="G905" s="6">
        <v>2.17</v>
      </c>
      <c r="H905" s="6">
        <v>7.19</v>
      </c>
      <c r="I905" s="7" t="s">
        <v>50</v>
      </c>
      <c r="J905" s="3" t="s">
        <v>294</v>
      </c>
      <c r="K905" s="3" t="s">
        <v>295</v>
      </c>
      <c r="L905" s="3" t="s">
        <v>296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9">
        <f t="shared" si="1"/>
        <v>905</v>
      </c>
      <c r="B906" s="1" t="s">
        <v>2724</v>
      </c>
      <c r="C906" s="1" t="s">
        <v>2156</v>
      </c>
      <c r="D906" s="1" t="s">
        <v>2725</v>
      </c>
      <c r="E906" s="1" t="s">
        <v>318</v>
      </c>
      <c r="F906" s="6">
        <v>3.34</v>
      </c>
      <c r="G906" s="6">
        <v>1.54</v>
      </c>
      <c r="H906" s="6">
        <v>7.34</v>
      </c>
      <c r="I906" s="7" t="s">
        <v>36</v>
      </c>
      <c r="J906" s="3" t="s">
        <v>44</v>
      </c>
      <c r="K906" s="3" t="s">
        <v>45</v>
      </c>
      <c r="L906" s="3" t="s">
        <v>46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9">
        <f t="shared" si="1"/>
        <v>906</v>
      </c>
      <c r="B907" s="1" t="s">
        <v>2726</v>
      </c>
      <c r="C907" s="1" t="s">
        <v>2727</v>
      </c>
      <c r="D907" s="1" t="s">
        <v>2728</v>
      </c>
      <c r="E907" s="1" t="s">
        <v>15</v>
      </c>
      <c r="F907" s="6">
        <v>1.95</v>
      </c>
      <c r="G907" s="6">
        <v>2.14</v>
      </c>
      <c r="H907" s="6">
        <v>7.95</v>
      </c>
      <c r="I907" s="7" t="s">
        <v>67</v>
      </c>
      <c r="J907" s="3" t="s">
        <v>86</v>
      </c>
      <c r="K907" s="3" t="s">
        <v>87</v>
      </c>
      <c r="L907" s="3" t="s">
        <v>88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9">
        <f t="shared" si="1"/>
        <v>907</v>
      </c>
      <c r="B908" s="1" t="s">
        <v>2729</v>
      </c>
      <c r="C908" s="1" t="s">
        <v>2730</v>
      </c>
      <c r="D908" s="1" t="s">
        <v>2731</v>
      </c>
      <c r="E908" s="1" t="s">
        <v>15</v>
      </c>
      <c r="F908" s="6">
        <v>6.94</v>
      </c>
      <c r="G908" s="6">
        <v>7.14</v>
      </c>
      <c r="H908" s="10"/>
      <c r="I908" s="7" t="s">
        <v>43</v>
      </c>
      <c r="J908" s="3" t="s">
        <v>95</v>
      </c>
      <c r="K908" s="3" t="s">
        <v>96</v>
      </c>
      <c r="L908" s="3" t="s">
        <v>97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9">
        <f t="shared" si="1"/>
        <v>908</v>
      </c>
      <c r="B909" s="1" t="s">
        <v>2732</v>
      </c>
      <c r="C909" s="1" t="s">
        <v>2733</v>
      </c>
      <c r="D909" s="1" t="s">
        <v>2734</v>
      </c>
      <c r="E909" s="1" t="s">
        <v>29</v>
      </c>
      <c r="F909" s="6">
        <v>2.74</v>
      </c>
      <c r="G909" s="6">
        <v>8.74</v>
      </c>
      <c r="H909" s="10"/>
      <c r="I909" s="7" t="s">
        <v>67</v>
      </c>
      <c r="J909" s="3" t="s">
        <v>74</v>
      </c>
      <c r="K909" s="3" t="s">
        <v>75</v>
      </c>
      <c r="L909" s="3" t="s">
        <v>76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9">
        <f t="shared" si="1"/>
        <v>909</v>
      </c>
      <c r="B910" s="1" t="s">
        <v>2735</v>
      </c>
      <c r="C910" s="1" t="s">
        <v>2736</v>
      </c>
      <c r="D910" s="1" t="s">
        <v>2737</v>
      </c>
      <c r="E910" s="1" t="s">
        <v>223</v>
      </c>
      <c r="F910" s="6">
        <v>8.1</v>
      </c>
      <c r="G910" s="6">
        <v>7.74</v>
      </c>
      <c r="H910" s="6">
        <v>8.7</v>
      </c>
      <c r="I910" s="7" t="s">
        <v>50</v>
      </c>
      <c r="J910" s="3" t="s">
        <v>104</v>
      </c>
      <c r="K910" s="3" t="s">
        <v>105</v>
      </c>
      <c r="L910" s="3" t="s">
        <v>106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9">
        <f t="shared" si="1"/>
        <v>910</v>
      </c>
      <c r="B911" s="1" t="s">
        <v>2738</v>
      </c>
      <c r="C911" s="1" t="s">
        <v>2739</v>
      </c>
      <c r="D911" s="1" t="s">
        <v>2740</v>
      </c>
      <c r="E911" s="1" t="s">
        <v>15</v>
      </c>
      <c r="F911" s="6">
        <v>6.62</v>
      </c>
      <c r="G911" s="6">
        <v>1.17</v>
      </c>
      <c r="H911" s="6">
        <v>4.98</v>
      </c>
      <c r="I911" s="7" t="s">
        <v>36</v>
      </c>
      <c r="J911" s="3" t="s">
        <v>110</v>
      </c>
      <c r="K911" s="3" t="s">
        <v>111</v>
      </c>
      <c r="L911" s="3" t="s">
        <v>112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9">
        <f t="shared" si="1"/>
        <v>911</v>
      </c>
      <c r="B912" s="1" t="s">
        <v>2741</v>
      </c>
      <c r="C912" s="1" t="s">
        <v>2742</v>
      </c>
      <c r="D912" s="1" t="s">
        <v>2743</v>
      </c>
      <c r="E912" s="1" t="s">
        <v>15</v>
      </c>
      <c r="F912" s="6">
        <v>7.4</v>
      </c>
      <c r="G912" s="6">
        <v>7.5</v>
      </c>
      <c r="H912" s="6">
        <v>5.56</v>
      </c>
      <c r="I912" s="7" t="s">
        <v>16</v>
      </c>
      <c r="J912" s="3" t="s">
        <v>104</v>
      </c>
      <c r="K912" s="3" t="s">
        <v>105</v>
      </c>
      <c r="L912" s="3" t="s">
        <v>106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9">
        <f t="shared" si="1"/>
        <v>912</v>
      </c>
      <c r="B913" s="1" t="s">
        <v>2744</v>
      </c>
      <c r="C913" s="1" t="s">
        <v>2745</v>
      </c>
      <c r="D913" s="1" t="s">
        <v>2746</v>
      </c>
      <c r="E913" s="1" t="s">
        <v>15</v>
      </c>
      <c r="F913" s="6">
        <v>1.77</v>
      </c>
      <c r="G913" s="6">
        <v>5.24</v>
      </c>
      <c r="H913" s="6">
        <v>1.86</v>
      </c>
      <c r="I913" s="7" t="s">
        <v>50</v>
      </c>
      <c r="J913" s="3" t="s">
        <v>44</v>
      </c>
      <c r="K913" s="3" t="s">
        <v>45</v>
      </c>
      <c r="L913" s="3" t="s">
        <v>46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9">
        <f t="shared" si="1"/>
        <v>913</v>
      </c>
      <c r="B914" s="1" t="s">
        <v>2747</v>
      </c>
      <c r="C914" s="1" t="s">
        <v>2748</v>
      </c>
      <c r="D914" s="1" t="s">
        <v>2749</v>
      </c>
      <c r="E914" s="1" t="s">
        <v>29</v>
      </c>
      <c r="F914" s="6">
        <v>7.0</v>
      </c>
      <c r="G914" s="6">
        <v>2.58</v>
      </c>
      <c r="H914" s="6">
        <v>2.25</v>
      </c>
      <c r="I914" s="7" t="s">
        <v>67</v>
      </c>
      <c r="J914" s="3" t="s">
        <v>74</v>
      </c>
      <c r="K914" s="3" t="s">
        <v>75</v>
      </c>
      <c r="L914" s="3" t="s">
        <v>76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9">
        <f t="shared" si="1"/>
        <v>914</v>
      </c>
      <c r="B915" s="1" t="s">
        <v>2750</v>
      </c>
      <c r="C915" s="1" t="s">
        <v>2751</v>
      </c>
      <c r="D915" s="1" t="s">
        <v>2752</v>
      </c>
      <c r="E915" s="1" t="s">
        <v>325</v>
      </c>
      <c r="F915" s="6">
        <v>2.15</v>
      </c>
      <c r="G915" s="6">
        <v>3.43</v>
      </c>
      <c r="H915" s="6">
        <v>2.82</v>
      </c>
      <c r="I915" s="7" t="s">
        <v>67</v>
      </c>
      <c r="J915" s="3" t="s">
        <v>37</v>
      </c>
      <c r="K915" s="3" t="s">
        <v>38</v>
      </c>
      <c r="L915" s="3" t="s">
        <v>39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9">
        <f t="shared" si="1"/>
        <v>915</v>
      </c>
      <c r="B916" s="1" t="s">
        <v>2753</v>
      </c>
      <c r="C916" s="1" t="s">
        <v>2754</v>
      </c>
      <c r="D916" s="1" t="s">
        <v>2755</v>
      </c>
      <c r="E916" s="1" t="s">
        <v>29</v>
      </c>
      <c r="F916" s="6">
        <v>1.26</v>
      </c>
      <c r="G916" s="6">
        <v>4.67</v>
      </c>
      <c r="H916" s="6">
        <v>7.13</v>
      </c>
      <c r="I916" s="7" t="s">
        <v>16</v>
      </c>
      <c r="J916" s="3" t="s">
        <v>61</v>
      </c>
      <c r="K916" s="3" t="s">
        <v>62</v>
      </c>
      <c r="L916" s="3" t="s">
        <v>63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9">
        <f t="shared" si="1"/>
        <v>916</v>
      </c>
      <c r="B917" s="1" t="s">
        <v>2756</v>
      </c>
      <c r="C917" s="1" t="s">
        <v>2757</v>
      </c>
      <c r="D917" s="1" t="s">
        <v>2758</v>
      </c>
      <c r="E917" s="1" t="s">
        <v>29</v>
      </c>
      <c r="F917" s="6">
        <v>9.55</v>
      </c>
      <c r="G917" s="6">
        <v>2.05</v>
      </c>
      <c r="H917" s="10"/>
      <c r="I917" s="7" t="s">
        <v>50</v>
      </c>
      <c r="J917" s="3" t="s">
        <v>61</v>
      </c>
      <c r="K917" s="3" t="s">
        <v>62</v>
      </c>
      <c r="L917" s="3" t="s">
        <v>63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9">
        <f t="shared" si="1"/>
        <v>917</v>
      </c>
      <c r="B918" s="1" t="s">
        <v>2759</v>
      </c>
      <c r="C918" s="1" t="s">
        <v>2760</v>
      </c>
      <c r="D918" s="1" t="s">
        <v>2761</v>
      </c>
      <c r="E918" s="1" t="s">
        <v>29</v>
      </c>
      <c r="F918" s="6">
        <v>1.59</v>
      </c>
      <c r="G918" s="6">
        <v>8.47</v>
      </c>
      <c r="H918" s="6">
        <v>9.04</v>
      </c>
      <c r="I918" s="7" t="s">
        <v>67</v>
      </c>
      <c r="J918" s="3" t="s">
        <v>134</v>
      </c>
      <c r="K918" s="3" t="s">
        <v>135</v>
      </c>
      <c r="L918" s="3" t="s">
        <v>136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9">
        <f t="shared" si="1"/>
        <v>918</v>
      </c>
      <c r="B919" s="1" t="s">
        <v>2762</v>
      </c>
      <c r="C919" s="1" t="s">
        <v>2763</v>
      </c>
      <c r="D919" s="1" t="s">
        <v>2764</v>
      </c>
      <c r="E919" s="1" t="s">
        <v>29</v>
      </c>
      <c r="F919" s="6">
        <v>7.03</v>
      </c>
      <c r="G919" s="6">
        <v>9.77</v>
      </c>
      <c r="H919" s="6">
        <v>4.88</v>
      </c>
      <c r="I919" s="7" t="s">
        <v>50</v>
      </c>
      <c r="J919" s="3" t="s">
        <v>23</v>
      </c>
      <c r="K919" s="3" t="s">
        <v>24</v>
      </c>
      <c r="L919" s="3" t="s">
        <v>25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9">
        <f t="shared" si="1"/>
        <v>919</v>
      </c>
      <c r="B920" s="1" t="s">
        <v>2644</v>
      </c>
      <c r="C920" s="1" t="s">
        <v>2765</v>
      </c>
      <c r="D920" s="1" t="s">
        <v>2766</v>
      </c>
      <c r="E920" s="1" t="s">
        <v>15</v>
      </c>
      <c r="F920" s="6">
        <v>5.48</v>
      </c>
      <c r="G920" s="6">
        <v>4.47</v>
      </c>
      <c r="H920" s="6">
        <v>2.98</v>
      </c>
      <c r="I920" s="7" t="s">
        <v>43</v>
      </c>
      <c r="J920" s="3" t="s">
        <v>191</v>
      </c>
      <c r="K920" s="3" t="s">
        <v>192</v>
      </c>
      <c r="L920" s="3" t="s">
        <v>193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9">
        <f t="shared" si="1"/>
        <v>920</v>
      </c>
      <c r="B921" s="1" t="s">
        <v>2767</v>
      </c>
      <c r="C921" s="1" t="s">
        <v>2768</v>
      </c>
      <c r="D921" s="1" t="s">
        <v>2769</v>
      </c>
      <c r="E921" s="1" t="s">
        <v>15</v>
      </c>
      <c r="F921" s="6">
        <v>1.64</v>
      </c>
      <c r="G921" s="6">
        <v>6.13</v>
      </c>
      <c r="H921" s="6">
        <v>5.48</v>
      </c>
      <c r="I921" s="7" t="s">
        <v>43</v>
      </c>
      <c r="J921" s="3" t="s">
        <v>37</v>
      </c>
      <c r="K921" s="3" t="s">
        <v>38</v>
      </c>
      <c r="L921" s="3" t="s">
        <v>39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9">
        <f t="shared" si="1"/>
        <v>921</v>
      </c>
      <c r="B922" s="1" t="s">
        <v>1049</v>
      </c>
      <c r="C922" s="1" t="s">
        <v>2770</v>
      </c>
      <c r="D922" s="1" t="s">
        <v>2771</v>
      </c>
      <c r="E922" s="1" t="s">
        <v>15</v>
      </c>
      <c r="F922" s="6">
        <v>2.83</v>
      </c>
      <c r="G922" s="6">
        <v>9.57</v>
      </c>
      <c r="H922" s="6">
        <v>7.24</v>
      </c>
      <c r="I922" s="7" t="s">
        <v>36</v>
      </c>
      <c r="J922" s="3" t="s">
        <v>80</v>
      </c>
      <c r="K922" s="3" t="s">
        <v>81</v>
      </c>
      <c r="L922" s="3" t="s">
        <v>82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9">
        <f t="shared" si="1"/>
        <v>922</v>
      </c>
      <c r="B923" s="1" t="s">
        <v>1623</v>
      </c>
      <c r="C923" s="1" t="s">
        <v>2772</v>
      </c>
      <c r="D923" s="1" t="s">
        <v>2773</v>
      </c>
      <c r="E923" s="1" t="s">
        <v>15</v>
      </c>
      <c r="F923" s="6">
        <v>5.8</v>
      </c>
      <c r="G923" s="6">
        <v>5.67</v>
      </c>
      <c r="H923" s="10"/>
      <c r="I923" s="7" t="s">
        <v>67</v>
      </c>
      <c r="J923" s="3" t="s">
        <v>134</v>
      </c>
      <c r="K923" s="3" t="s">
        <v>135</v>
      </c>
      <c r="L923" s="3" t="s">
        <v>136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9">
        <f t="shared" si="1"/>
        <v>923</v>
      </c>
      <c r="B924" s="1" t="s">
        <v>2729</v>
      </c>
      <c r="C924" s="1" t="s">
        <v>2774</v>
      </c>
      <c r="D924" s="1" t="s">
        <v>2775</v>
      </c>
      <c r="E924" s="1" t="s">
        <v>15</v>
      </c>
      <c r="F924" s="6">
        <v>3.35</v>
      </c>
      <c r="G924" s="6">
        <v>3.78</v>
      </c>
      <c r="H924" s="6">
        <v>6.84</v>
      </c>
      <c r="I924" s="7" t="s">
        <v>67</v>
      </c>
      <c r="J924" s="3" t="s">
        <v>86</v>
      </c>
      <c r="K924" s="3" t="s">
        <v>87</v>
      </c>
      <c r="L924" s="3" t="s">
        <v>88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9">
        <f t="shared" si="1"/>
        <v>924</v>
      </c>
      <c r="B925" s="1" t="s">
        <v>2776</v>
      </c>
      <c r="C925" s="1" t="s">
        <v>2777</v>
      </c>
      <c r="D925" s="1" t="s">
        <v>2778</v>
      </c>
      <c r="E925" s="1" t="s">
        <v>15</v>
      </c>
      <c r="F925" s="6">
        <v>1.2</v>
      </c>
      <c r="G925" s="6">
        <v>7.36</v>
      </c>
      <c r="H925" s="6">
        <v>3.31</v>
      </c>
      <c r="I925" s="7" t="s">
        <v>36</v>
      </c>
      <c r="J925" s="3" t="s">
        <v>95</v>
      </c>
      <c r="K925" s="3" t="s">
        <v>96</v>
      </c>
      <c r="L925" s="3" t="s">
        <v>97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9">
        <f t="shared" si="1"/>
        <v>925</v>
      </c>
      <c r="B926" s="1" t="s">
        <v>2779</v>
      </c>
      <c r="C926" s="1" t="s">
        <v>2780</v>
      </c>
      <c r="D926" s="1" t="s">
        <v>2781</v>
      </c>
      <c r="E926" s="1" t="s">
        <v>60</v>
      </c>
      <c r="F926" s="6">
        <v>1.57</v>
      </c>
      <c r="G926" s="6">
        <v>6.14</v>
      </c>
      <c r="H926" s="10"/>
      <c r="I926" s="7" t="s">
        <v>16</v>
      </c>
      <c r="J926" s="3" t="s">
        <v>51</v>
      </c>
      <c r="K926" s="3" t="s">
        <v>52</v>
      </c>
      <c r="L926" s="3" t="s">
        <v>53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9">
        <f t="shared" si="1"/>
        <v>926</v>
      </c>
      <c r="B927" s="1" t="s">
        <v>2782</v>
      </c>
      <c r="C927" s="1" t="s">
        <v>2783</v>
      </c>
      <c r="D927" s="1" t="s">
        <v>2784</v>
      </c>
      <c r="E927" s="1" t="s">
        <v>223</v>
      </c>
      <c r="F927" s="6">
        <v>3.8</v>
      </c>
      <c r="G927" s="6">
        <v>7.75</v>
      </c>
      <c r="H927" s="6">
        <v>5.03</v>
      </c>
      <c r="I927" s="7" t="s">
        <v>67</v>
      </c>
      <c r="J927" s="3" t="s">
        <v>191</v>
      </c>
      <c r="K927" s="3" t="s">
        <v>192</v>
      </c>
      <c r="L927" s="3" t="s">
        <v>193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9">
        <f t="shared" si="1"/>
        <v>927</v>
      </c>
      <c r="B928" s="1" t="s">
        <v>2785</v>
      </c>
      <c r="C928" s="1" t="s">
        <v>2786</v>
      </c>
      <c r="D928" s="1" t="s">
        <v>2787</v>
      </c>
      <c r="E928" s="1" t="s">
        <v>15</v>
      </c>
      <c r="F928" s="6">
        <v>8.86</v>
      </c>
      <c r="G928" s="6">
        <v>9.56</v>
      </c>
      <c r="H928" s="6">
        <v>8.88</v>
      </c>
      <c r="I928" s="7" t="s">
        <v>50</v>
      </c>
      <c r="J928" s="3" t="s">
        <v>17</v>
      </c>
      <c r="K928" s="3" t="s">
        <v>18</v>
      </c>
      <c r="L928" s="3" t="s">
        <v>19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9">
        <f t="shared" si="1"/>
        <v>928</v>
      </c>
      <c r="B929" s="1" t="s">
        <v>2788</v>
      </c>
      <c r="C929" s="1" t="s">
        <v>2789</v>
      </c>
      <c r="D929" s="1" t="s">
        <v>2790</v>
      </c>
      <c r="E929" s="1" t="s">
        <v>15</v>
      </c>
      <c r="F929" s="6">
        <v>3.77</v>
      </c>
      <c r="G929" s="6">
        <v>2.4</v>
      </c>
      <c r="H929" s="10"/>
      <c r="I929" s="7" t="s">
        <v>36</v>
      </c>
      <c r="J929" s="3" t="s">
        <v>95</v>
      </c>
      <c r="K929" s="3" t="s">
        <v>96</v>
      </c>
      <c r="L929" s="3" t="s">
        <v>97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9">
        <f t="shared" si="1"/>
        <v>929</v>
      </c>
      <c r="B930" s="1" t="s">
        <v>2791</v>
      </c>
      <c r="C930" s="1" t="s">
        <v>2792</v>
      </c>
      <c r="D930" s="1" t="s">
        <v>2793</v>
      </c>
      <c r="E930" s="1" t="s">
        <v>15</v>
      </c>
      <c r="F930" s="6">
        <v>2.29</v>
      </c>
      <c r="G930" s="6">
        <v>2.32</v>
      </c>
      <c r="H930" s="6">
        <v>1.73</v>
      </c>
      <c r="I930" s="7" t="s">
        <v>16</v>
      </c>
      <c r="J930" s="3" t="s">
        <v>17</v>
      </c>
      <c r="K930" s="3" t="s">
        <v>18</v>
      </c>
      <c r="L930" s="3" t="s">
        <v>19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9">
        <f t="shared" si="1"/>
        <v>930</v>
      </c>
      <c r="B931" s="1" t="s">
        <v>2794</v>
      </c>
      <c r="C931" s="1" t="s">
        <v>2795</v>
      </c>
      <c r="D931" s="1" t="s">
        <v>2796</v>
      </c>
      <c r="E931" s="1" t="s">
        <v>29</v>
      </c>
      <c r="F931" s="6">
        <v>6.7</v>
      </c>
      <c r="G931" s="6">
        <v>3.94</v>
      </c>
      <c r="H931" s="6">
        <v>8.72</v>
      </c>
      <c r="I931" s="7" t="s">
        <v>67</v>
      </c>
      <c r="J931" s="3" t="s">
        <v>104</v>
      </c>
      <c r="K931" s="3" t="s">
        <v>105</v>
      </c>
      <c r="L931" s="3" t="s">
        <v>106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9">
        <f t="shared" si="1"/>
        <v>931</v>
      </c>
      <c r="B932" s="1" t="s">
        <v>2797</v>
      </c>
      <c r="C932" s="1" t="s">
        <v>2798</v>
      </c>
      <c r="D932" s="1" t="s">
        <v>2799</v>
      </c>
      <c r="E932" s="1" t="s">
        <v>15</v>
      </c>
      <c r="F932" s="6">
        <v>3.17</v>
      </c>
      <c r="G932" s="6">
        <v>2.7</v>
      </c>
      <c r="H932" s="6">
        <v>6.21</v>
      </c>
      <c r="I932" s="7" t="s">
        <v>16</v>
      </c>
      <c r="J932" s="3" t="s">
        <v>134</v>
      </c>
      <c r="K932" s="3" t="s">
        <v>135</v>
      </c>
      <c r="L932" s="3" t="s">
        <v>136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9">
        <f t="shared" si="1"/>
        <v>932</v>
      </c>
      <c r="B933" s="1" t="s">
        <v>2800</v>
      </c>
      <c r="C933" s="1" t="s">
        <v>879</v>
      </c>
      <c r="D933" s="1" t="s">
        <v>2801</v>
      </c>
      <c r="E933" s="1" t="s">
        <v>15</v>
      </c>
      <c r="F933" s="6">
        <v>3.42</v>
      </c>
      <c r="G933" s="6">
        <v>5.56</v>
      </c>
      <c r="H933" s="6">
        <v>2.26</v>
      </c>
      <c r="I933" s="7" t="s">
        <v>16</v>
      </c>
      <c r="J933" s="3" t="s">
        <v>134</v>
      </c>
      <c r="K933" s="3" t="s">
        <v>135</v>
      </c>
      <c r="L933" s="3" t="s">
        <v>136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9">
        <f t="shared" si="1"/>
        <v>933</v>
      </c>
      <c r="B934" s="1" t="s">
        <v>1079</v>
      </c>
      <c r="C934" s="1" t="s">
        <v>2802</v>
      </c>
      <c r="D934" s="1" t="s">
        <v>2803</v>
      </c>
      <c r="E934" s="1" t="s">
        <v>29</v>
      </c>
      <c r="F934" s="6">
        <v>1.43</v>
      </c>
      <c r="G934" s="6">
        <v>7.46</v>
      </c>
      <c r="H934" s="6">
        <v>6.54</v>
      </c>
      <c r="I934" s="7" t="s">
        <v>50</v>
      </c>
      <c r="J934" s="3" t="s">
        <v>44</v>
      </c>
      <c r="K934" s="3" t="s">
        <v>45</v>
      </c>
      <c r="L934" s="3" t="s">
        <v>46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9">
        <f t="shared" si="1"/>
        <v>934</v>
      </c>
      <c r="B935" s="1" t="s">
        <v>2804</v>
      </c>
      <c r="C935" s="1" t="s">
        <v>2805</v>
      </c>
      <c r="D935" s="1" t="s">
        <v>2806</v>
      </c>
      <c r="E935" s="1" t="s">
        <v>15</v>
      </c>
      <c r="F935" s="6">
        <v>7.89</v>
      </c>
      <c r="G935" s="6">
        <v>2.45</v>
      </c>
      <c r="H935" s="6">
        <v>5.05</v>
      </c>
      <c r="I935" s="7" t="s">
        <v>43</v>
      </c>
      <c r="J935" s="3" t="s">
        <v>294</v>
      </c>
      <c r="K935" s="3" t="s">
        <v>295</v>
      </c>
      <c r="L935" s="3" t="s">
        <v>296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9">
        <f t="shared" si="1"/>
        <v>935</v>
      </c>
      <c r="B936" s="1" t="s">
        <v>2807</v>
      </c>
      <c r="C936" s="1" t="s">
        <v>2808</v>
      </c>
      <c r="D936" s="1" t="s">
        <v>2809</v>
      </c>
      <c r="E936" s="1" t="s">
        <v>29</v>
      </c>
      <c r="F936" s="6">
        <v>4.85</v>
      </c>
      <c r="G936" s="6">
        <v>3.33</v>
      </c>
      <c r="H936" s="6">
        <v>1.85</v>
      </c>
      <c r="I936" s="7" t="s">
        <v>16</v>
      </c>
      <c r="J936" s="3" t="s">
        <v>37</v>
      </c>
      <c r="K936" s="3" t="s">
        <v>38</v>
      </c>
      <c r="L936" s="3" t="s">
        <v>39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9">
        <f t="shared" si="1"/>
        <v>936</v>
      </c>
      <c r="B937" s="1" t="s">
        <v>47</v>
      </c>
      <c r="C937" s="1" t="s">
        <v>2810</v>
      </c>
      <c r="D937" s="1" t="s">
        <v>2811</v>
      </c>
      <c r="E937" s="1" t="s">
        <v>29</v>
      </c>
      <c r="F937" s="6">
        <v>6.24</v>
      </c>
      <c r="G937" s="6">
        <v>5.99</v>
      </c>
      <c r="H937" s="6">
        <v>5.74</v>
      </c>
      <c r="I937" s="7" t="s">
        <v>43</v>
      </c>
      <c r="J937" s="3" t="s">
        <v>30</v>
      </c>
      <c r="K937" s="3" t="s">
        <v>31</v>
      </c>
      <c r="L937" s="3" t="s">
        <v>32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9">
        <f t="shared" si="1"/>
        <v>937</v>
      </c>
      <c r="B938" s="1" t="s">
        <v>2812</v>
      </c>
      <c r="C938" s="1" t="s">
        <v>2813</v>
      </c>
      <c r="D938" s="1" t="s">
        <v>2814</v>
      </c>
      <c r="E938" s="1" t="s">
        <v>29</v>
      </c>
      <c r="F938" s="6">
        <v>2.28</v>
      </c>
      <c r="G938" s="6">
        <v>3.55</v>
      </c>
      <c r="H938" s="6">
        <v>1.45</v>
      </c>
      <c r="I938" s="7" t="s">
        <v>16</v>
      </c>
      <c r="J938" s="3" t="s">
        <v>104</v>
      </c>
      <c r="K938" s="3" t="s">
        <v>105</v>
      </c>
      <c r="L938" s="3" t="s">
        <v>106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9">
        <f t="shared" si="1"/>
        <v>938</v>
      </c>
      <c r="B939" s="1" t="s">
        <v>2815</v>
      </c>
      <c r="C939" s="1" t="s">
        <v>2816</v>
      </c>
      <c r="D939" s="1" t="s">
        <v>2817</v>
      </c>
      <c r="E939" s="1" t="s">
        <v>15</v>
      </c>
      <c r="F939" s="6">
        <v>6.07</v>
      </c>
      <c r="G939" s="6">
        <v>2.87</v>
      </c>
      <c r="H939" s="6">
        <v>6.61</v>
      </c>
      <c r="I939" s="7" t="s">
        <v>16</v>
      </c>
      <c r="J939" s="3" t="s">
        <v>95</v>
      </c>
      <c r="K939" s="3" t="s">
        <v>96</v>
      </c>
      <c r="L939" s="3" t="s">
        <v>97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9">
        <f t="shared" si="1"/>
        <v>939</v>
      </c>
      <c r="B940" s="1" t="s">
        <v>2818</v>
      </c>
      <c r="C940" s="1" t="s">
        <v>2819</v>
      </c>
      <c r="D940" s="1" t="s">
        <v>2820</v>
      </c>
      <c r="E940" s="1" t="s">
        <v>29</v>
      </c>
      <c r="F940" s="6">
        <v>2.57</v>
      </c>
      <c r="G940" s="6">
        <v>5.48</v>
      </c>
      <c r="H940" s="6">
        <v>6.77</v>
      </c>
      <c r="I940" s="7" t="s">
        <v>16</v>
      </c>
      <c r="J940" s="3" t="s">
        <v>104</v>
      </c>
      <c r="K940" s="3" t="s">
        <v>105</v>
      </c>
      <c r="L940" s="3" t="s">
        <v>106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9">
        <f t="shared" si="1"/>
        <v>940</v>
      </c>
      <c r="B941" s="1" t="s">
        <v>2821</v>
      </c>
      <c r="C941" s="1" t="s">
        <v>2822</v>
      </c>
      <c r="D941" s="1" t="s">
        <v>2823</v>
      </c>
      <c r="E941" s="1" t="s">
        <v>29</v>
      </c>
      <c r="F941" s="6">
        <v>1.74</v>
      </c>
      <c r="G941" s="6">
        <v>8.19</v>
      </c>
      <c r="H941" s="6">
        <v>7.43</v>
      </c>
      <c r="I941" s="7" t="s">
        <v>36</v>
      </c>
      <c r="J941" s="3" t="s">
        <v>294</v>
      </c>
      <c r="K941" s="3" t="s">
        <v>295</v>
      </c>
      <c r="L941" s="3" t="s">
        <v>296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9">
        <f t="shared" si="1"/>
        <v>941</v>
      </c>
      <c r="B942" s="1" t="s">
        <v>2824</v>
      </c>
      <c r="C942" s="1" t="s">
        <v>2825</v>
      </c>
      <c r="D942" s="1" t="s">
        <v>2826</v>
      </c>
      <c r="E942" s="1" t="s">
        <v>29</v>
      </c>
      <c r="F942" s="6">
        <v>1.46</v>
      </c>
      <c r="G942" s="6">
        <v>4.66</v>
      </c>
      <c r="H942" s="10"/>
      <c r="I942" s="7" t="s">
        <v>50</v>
      </c>
      <c r="J942" s="3" t="s">
        <v>80</v>
      </c>
      <c r="K942" s="3" t="s">
        <v>81</v>
      </c>
      <c r="L942" s="3" t="s">
        <v>82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9">
        <f t="shared" si="1"/>
        <v>942</v>
      </c>
      <c r="B943" s="1" t="s">
        <v>2827</v>
      </c>
      <c r="C943" s="1" t="s">
        <v>2828</v>
      </c>
      <c r="D943" s="1" t="s">
        <v>2829</v>
      </c>
      <c r="E943" s="1" t="s">
        <v>60</v>
      </c>
      <c r="F943" s="6">
        <v>3.71</v>
      </c>
      <c r="G943" s="6">
        <v>7.37</v>
      </c>
      <c r="H943" s="6">
        <v>8.77</v>
      </c>
      <c r="I943" s="7" t="s">
        <v>43</v>
      </c>
      <c r="J943" s="3" t="s">
        <v>86</v>
      </c>
      <c r="K943" s="3" t="s">
        <v>87</v>
      </c>
      <c r="L943" s="3" t="s">
        <v>88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9">
        <f t="shared" si="1"/>
        <v>943</v>
      </c>
      <c r="B944" s="1" t="s">
        <v>2830</v>
      </c>
      <c r="C944" s="1" t="s">
        <v>2831</v>
      </c>
      <c r="D944" s="1" t="s">
        <v>2832</v>
      </c>
      <c r="E944" s="1" t="s">
        <v>325</v>
      </c>
      <c r="F944" s="6">
        <v>1.96</v>
      </c>
      <c r="G944" s="6">
        <v>1.74</v>
      </c>
      <c r="H944" s="6">
        <v>7.64</v>
      </c>
      <c r="I944" s="7" t="s">
        <v>36</v>
      </c>
      <c r="J944" s="3" t="s">
        <v>74</v>
      </c>
      <c r="K944" s="3" t="s">
        <v>75</v>
      </c>
      <c r="L944" s="3" t="s">
        <v>76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9">
        <f t="shared" si="1"/>
        <v>944</v>
      </c>
      <c r="B945" s="1" t="s">
        <v>2833</v>
      </c>
      <c r="C945" s="1" t="s">
        <v>2834</v>
      </c>
      <c r="D945" s="1" t="s">
        <v>2835</v>
      </c>
      <c r="E945" s="1" t="s">
        <v>15</v>
      </c>
      <c r="F945" s="6">
        <v>6.31</v>
      </c>
      <c r="G945" s="6">
        <v>8.13</v>
      </c>
      <c r="H945" s="6">
        <v>9.74</v>
      </c>
      <c r="I945" s="7" t="s">
        <v>43</v>
      </c>
      <c r="J945" s="3" t="s">
        <v>74</v>
      </c>
      <c r="K945" s="3" t="s">
        <v>75</v>
      </c>
      <c r="L945" s="3" t="s">
        <v>76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9">
        <f t="shared" si="1"/>
        <v>945</v>
      </c>
      <c r="B946" s="1" t="s">
        <v>2836</v>
      </c>
      <c r="C946" s="1" t="s">
        <v>2837</v>
      </c>
      <c r="D946" s="1" t="s">
        <v>2838</v>
      </c>
      <c r="E946" s="1" t="s">
        <v>29</v>
      </c>
      <c r="F946" s="6">
        <v>9.04</v>
      </c>
      <c r="G946" s="6">
        <v>2.44</v>
      </c>
      <c r="H946" s="6">
        <v>3.45</v>
      </c>
      <c r="I946" s="7" t="s">
        <v>16</v>
      </c>
      <c r="J946" s="3" t="s">
        <v>17</v>
      </c>
      <c r="K946" s="3" t="s">
        <v>18</v>
      </c>
      <c r="L946" s="3" t="s">
        <v>19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9">
        <f t="shared" si="1"/>
        <v>946</v>
      </c>
      <c r="B947" s="1" t="s">
        <v>2839</v>
      </c>
      <c r="C947" s="1" t="s">
        <v>2840</v>
      </c>
      <c r="D947" s="1" t="s">
        <v>2841</v>
      </c>
      <c r="E947" s="1" t="s">
        <v>15</v>
      </c>
      <c r="F947" s="6">
        <v>9.65</v>
      </c>
      <c r="G947" s="6">
        <v>5.84</v>
      </c>
      <c r="H947" s="6">
        <v>3.85</v>
      </c>
      <c r="I947" s="7" t="s">
        <v>50</v>
      </c>
      <c r="J947" s="3" t="s">
        <v>17</v>
      </c>
      <c r="K947" s="3" t="s">
        <v>18</v>
      </c>
      <c r="L947" s="3" t="s">
        <v>19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9">
        <f t="shared" si="1"/>
        <v>947</v>
      </c>
      <c r="B948" s="1" t="s">
        <v>2842</v>
      </c>
      <c r="C948" s="1" t="s">
        <v>2843</v>
      </c>
      <c r="D948" s="1" t="s">
        <v>2844</v>
      </c>
      <c r="E948" s="1" t="s">
        <v>15</v>
      </c>
      <c r="F948" s="6">
        <v>5.87</v>
      </c>
      <c r="G948" s="6">
        <v>4.0</v>
      </c>
      <c r="H948" s="6">
        <v>3.96</v>
      </c>
      <c r="I948" s="7" t="s">
        <v>67</v>
      </c>
      <c r="J948" s="3" t="s">
        <v>80</v>
      </c>
      <c r="K948" s="3" t="s">
        <v>81</v>
      </c>
      <c r="L948" s="3" t="s">
        <v>82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9">
        <f t="shared" si="1"/>
        <v>948</v>
      </c>
      <c r="B949" s="1" t="s">
        <v>902</v>
      </c>
      <c r="C949" s="1" t="s">
        <v>2845</v>
      </c>
      <c r="D949" s="1" t="s">
        <v>2846</v>
      </c>
      <c r="E949" s="1" t="s">
        <v>15</v>
      </c>
      <c r="F949" s="6">
        <v>1.53</v>
      </c>
      <c r="G949" s="6">
        <v>3.14</v>
      </c>
      <c r="H949" s="6">
        <v>7.51</v>
      </c>
      <c r="I949" s="7" t="s">
        <v>67</v>
      </c>
      <c r="J949" s="3" t="s">
        <v>23</v>
      </c>
      <c r="K949" s="3" t="s">
        <v>24</v>
      </c>
      <c r="L949" s="3" t="s">
        <v>25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9">
        <f t="shared" si="1"/>
        <v>949</v>
      </c>
      <c r="B950" s="1" t="s">
        <v>2847</v>
      </c>
      <c r="C950" s="1" t="s">
        <v>2848</v>
      </c>
      <c r="D950" s="1" t="s">
        <v>2849</v>
      </c>
      <c r="E950" s="1" t="s">
        <v>15</v>
      </c>
      <c r="F950" s="6">
        <v>1.49</v>
      </c>
      <c r="G950" s="6">
        <v>7.94</v>
      </c>
      <c r="H950" s="6">
        <v>9.59</v>
      </c>
      <c r="I950" s="7" t="s">
        <v>43</v>
      </c>
      <c r="J950" s="3" t="s">
        <v>173</v>
      </c>
      <c r="K950" s="3" t="s">
        <v>174</v>
      </c>
      <c r="L950" s="3" t="s">
        <v>175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9">
        <f t="shared" si="1"/>
        <v>950</v>
      </c>
      <c r="B951" s="1" t="s">
        <v>2850</v>
      </c>
      <c r="C951" s="1" t="s">
        <v>2851</v>
      </c>
      <c r="D951" s="1" t="s">
        <v>2852</v>
      </c>
      <c r="E951" s="1" t="s">
        <v>15</v>
      </c>
      <c r="F951" s="6">
        <v>1.0</v>
      </c>
      <c r="G951" s="6">
        <v>1.65</v>
      </c>
      <c r="H951" s="10"/>
      <c r="I951" s="7" t="s">
        <v>50</v>
      </c>
      <c r="J951" s="3" t="s">
        <v>294</v>
      </c>
      <c r="K951" s="3" t="s">
        <v>295</v>
      </c>
      <c r="L951" s="3" t="s">
        <v>296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9">
        <f t="shared" si="1"/>
        <v>951</v>
      </c>
      <c r="B952" s="1" t="s">
        <v>2853</v>
      </c>
      <c r="C952" s="1" t="s">
        <v>2854</v>
      </c>
      <c r="D952" s="1" t="s">
        <v>2855</v>
      </c>
      <c r="E952" s="1" t="s">
        <v>15</v>
      </c>
      <c r="F952" s="6">
        <v>1.91</v>
      </c>
      <c r="G952" s="6">
        <v>2.09</v>
      </c>
      <c r="H952" s="10"/>
      <c r="I952" s="7" t="s">
        <v>67</v>
      </c>
      <c r="J952" s="3" t="s">
        <v>128</v>
      </c>
      <c r="K952" s="3" t="s">
        <v>129</v>
      </c>
      <c r="L952" s="3" t="s">
        <v>130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9">
        <f t="shared" si="1"/>
        <v>952</v>
      </c>
      <c r="B953" s="1" t="s">
        <v>2856</v>
      </c>
      <c r="C953" s="1" t="s">
        <v>2857</v>
      </c>
      <c r="D953" s="1" t="s">
        <v>2858</v>
      </c>
      <c r="E953" s="1" t="s">
        <v>29</v>
      </c>
      <c r="F953" s="6">
        <v>4.52</v>
      </c>
      <c r="G953" s="6">
        <v>4.79</v>
      </c>
      <c r="H953" s="6">
        <v>9.46</v>
      </c>
      <c r="I953" s="7" t="s">
        <v>67</v>
      </c>
      <c r="J953" s="3" t="s">
        <v>61</v>
      </c>
      <c r="K953" s="3" t="s">
        <v>62</v>
      </c>
      <c r="L953" s="3" t="s">
        <v>63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9">
        <f t="shared" si="1"/>
        <v>953</v>
      </c>
      <c r="B954" s="1" t="s">
        <v>2804</v>
      </c>
      <c r="C954" s="1" t="s">
        <v>2859</v>
      </c>
      <c r="D954" s="1" t="s">
        <v>2860</v>
      </c>
      <c r="E954" s="1" t="s">
        <v>15</v>
      </c>
      <c r="F954" s="6">
        <v>7.07</v>
      </c>
      <c r="G954" s="6">
        <v>3.98</v>
      </c>
      <c r="H954" s="6">
        <v>4.71</v>
      </c>
      <c r="I954" s="7" t="s">
        <v>67</v>
      </c>
      <c r="J954" s="3" t="s">
        <v>104</v>
      </c>
      <c r="K954" s="3" t="s">
        <v>105</v>
      </c>
      <c r="L954" s="3" t="s">
        <v>106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9">
        <f t="shared" si="1"/>
        <v>954</v>
      </c>
      <c r="B955" s="1" t="s">
        <v>2861</v>
      </c>
      <c r="C955" s="1" t="s">
        <v>2862</v>
      </c>
      <c r="D955" s="1" t="s">
        <v>2863</v>
      </c>
      <c r="E955" s="1" t="s">
        <v>29</v>
      </c>
      <c r="F955" s="6">
        <v>8.81</v>
      </c>
      <c r="G955" s="6">
        <v>7.96</v>
      </c>
      <c r="H955" s="6">
        <v>6.4</v>
      </c>
      <c r="I955" s="7" t="s">
        <v>50</v>
      </c>
      <c r="J955" s="3" t="s">
        <v>205</v>
      </c>
      <c r="K955" s="3" t="s">
        <v>206</v>
      </c>
      <c r="L955" s="3" t="s">
        <v>207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9">
        <f t="shared" si="1"/>
        <v>955</v>
      </c>
      <c r="B956" s="1" t="s">
        <v>1821</v>
      </c>
      <c r="C956" s="1" t="s">
        <v>2864</v>
      </c>
      <c r="D956" s="1" t="s">
        <v>2865</v>
      </c>
      <c r="E956" s="1" t="s">
        <v>15</v>
      </c>
      <c r="F956" s="6">
        <v>1.24</v>
      </c>
      <c r="G956" s="6">
        <v>3.0</v>
      </c>
      <c r="H956" s="6">
        <v>9.16</v>
      </c>
      <c r="I956" s="7" t="s">
        <v>50</v>
      </c>
      <c r="J956" s="3" t="s">
        <v>23</v>
      </c>
      <c r="K956" s="3" t="s">
        <v>24</v>
      </c>
      <c r="L956" s="3" t="s">
        <v>25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9">
        <f t="shared" si="1"/>
        <v>956</v>
      </c>
      <c r="B957" s="1" t="s">
        <v>2866</v>
      </c>
      <c r="C957" s="1" t="s">
        <v>2867</v>
      </c>
      <c r="D957" s="1" t="s">
        <v>2868</v>
      </c>
      <c r="E957" s="1" t="s">
        <v>15</v>
      </c>
      <c r="F957" s="6">
        <v>5.33</v>
      </c>
      <c r="G957" s="6">
        <v>3.33</v>
      </c>
      <c r="H957" s="6">
        <v>5.36</v>
      </c>
      <c r="I957" s="7" t="s">
        <v>43</v>
      </c>
      <c r="J957" s="3" t="s">
        <v>61</v>
      </c>
      <c r="K957" s="3" t="s">
        <v>62</v>
      </c>
      <c r="L957" s="3" t="s">
        <v>63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9">
        <f t="shared" si="1"/>
        <v>957</v>
      </c>
      <c r="B958" s="1" t="s">
        <v>2869</v>
      </c>
      <c r="C958" s="1" t="s">
        <v>2870</v>
      </c>
      <c r="D958" s="1" t="s">
        <v>2871</v>
      </c>
      <c r="E958" s="1" t="s">
        <v>29</v>
      </c>
      <c r="F958" s="6">
        <v>3.57</v>
      </c>
      <c r="G958" s="6">
        <v>1.19</v>
      </c>
      <c r="H958" s="6">
        <v>3.17</v>
      </c>
      <c r="I958" s="7" t="s">
        <v>16</v>
      </c>
      <c r="J958" s="3" t="s">
        <v>104</v>
      </c>
      <c r="K958" s="3" t="s">
        <v>105</v>
      </c>
      <c r="L958" s="3" t="s">
        <v>106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9">
        <f t="shared" si="1"/>
        <v>958</v>
      </c>
      <c r="B959" s="1" t="s">
        <v>1597</v>
      </c>
      <c r="C959" s="1" t="s">
        <v>2872</v>
      </c>
      <c r="D959" s="1" t="s">
        <v>2873</v>
      </c>
      <c r="E959" s="1" t="s">
        <v>29</v>
      </c>
      <c r="F959" s="6">
        <v>10.0</v>
      </c>
      <c r="G959" s="6">
        <v>1.22</v>
      </c>
      <c r="H959" s="6">
        <v>2.63</v>
      </c>
      <c r="I959" s="7" t="s">
        <v>36</v>
      </c>
      <c r="J959" s="3" t="s">
        <v>30</v>
      </c>
      <c r="K959" s="3" t="s">
        <v>31</v>
      </c>
      <c r="L959" s="3" t="s">
        <v>32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9">
        <f t="shared" si="1"/>
        <v>959</v>
      </c>
      <c r="B960" s="1" t="s">
        <v>1721</v>
      </c>
      <c r="C960" s="1" t="s">
        <v>2874</v>
      </c>
      <c r="D960" s="1" t="s">
        <v>2875</v>
      </c>
      <c r="E960" s="1" t="s">
        <v>29</v>
      </c>
      <c r="F960" s="6">
        <v>7.9</v>
      </c>
      <c r="G960" s="6">
        <v>4.14</v>
      </c>
      <c r="H960" s="6">
        <v>2.04</v>
      </c>
      <c r="I960" s="7" t="s">
        <v>43</v>
      </c>
      <c r="J960" s="3" t="s">
        <v>61</v>
      </c>
      <c r="K960" s="3" t="s">
        <v>62</v>
      </c>
      <c r="L960" s="3" t="s">
        <v>63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9">
        <f t="shared" si="1"/>
        <v>960</v>
      </c>
      <c r="B961" s="1" t="s">
        <v>2876</v>
      </c>
      <c r="C961" s="1" t="s">
        <v>2877</v>
      </c>
      <c r="D961" s="1" t="s">
        <v>2878</v>
      </c>
      <c r="E961" s="1" t="s">
        <v>29</v>
      </c>
      <c r="F961" s="6">
        <v>7.77</v>
      </c>
      <c r="G961" s="6">
        <v>7.5</v>
      </c>
      <c r="H961" s="6">
        <v>9.86</v>
      </c>
      <c r="I961" s="7" t="s">
        <v>50</v>
      </c>
      <c r="J961" s="3" t="s">
        <v>17</v>
      </c>
      <c r="K961" s="3" t="s">
        <v>18</v>
      </c>
      <c r="L961" s="3" t="s">
        <v>19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9">
        <f t="shared" si="1"/>
        <v>961</v>
      </c>
      <c r="B962" s="1" t="s">
        <v>2879</v>
      </c>
      <c r="C962" s="1" t="s">
        <v>2880</v>
      </c>
      <c r="D962" s="1" t="s">
        <v>2881</v>
      </c>
      <c r="E962" s="1" t="s">
        <v>15</v>
      </c>
      <c r="F962" s="6">
        <v>5.27</v>
      </c>
      <c r="G962" s="6">
        <v>6.76</v>
      </c>
      <c r="H962" s="10"/>
      <c r="I962" s="7" t="s">
        <v>43</v>
      </c>
      <c r="J962" s="3" t="s">
        <v>294</v>
      </c>
      <c r="K962" s="3" t="s">
        <v>295</v>
      </c>
      <c r="L962" s="3" t="s">
        <v>296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9">
        <f t="shared" si="1"/>
        <v>962</v>
      </c>
      <c r="B963" s="1" t="s">
        <v>2882</v>
      </c>
      <c r="C963" s="1" t="s">
        <v>2883</v>
      </c>
      <c r="D963" s="1" t="s">
        <v>2884</v>
      </c>
      <c r="E963" s="1" t="s">
        <v>15</v>
      </c>
      <c r="F963" s="6">
        <v>8.79</v>
      </c>
      <c r="G963" s="6">
        <v>5.53</v>
      </c>
      <c r="H963" s="6">
        <v>3.38</v>
      </c>
      <c r="I963" s="7" t="s">
        <v>43</v>
      </c>
      <c r="J963" s="3" t="s">
        <v>110</v>
      </c>
      <c r="K963" s="3" t="s">
        <v>111</v>
      </c>
      <c r="L963" s="3" t="s">
        <v>112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9">
        <f t="shared" si="1"/>
        <v>963</v>
      </c>
      <c r="B964" s="1" t="s">
        <v>2885</v>
      </c>
      <c r="C964" s="1" t="s">
        <v>2886</v>
      </c>
      <c r="D964" s="1" t="s">
        <v>2887</v>
      </c>
      <c r="E964" s="1" t="s">
        <v>29</v>
      </c>
      <c r="F964" s="6">
        <v>9.11</v>
      </c>
      <c r="G964" s="6">
        <v>8.92</v>
      </c>
      <c r="H964" s="6">
        <v>5.16</v>
      </c>
      <c r="I964" s="7" t="s">
        <v>36</v>
      </c>
      <c r="J964" s="3" t="s">
        <v>191</v>
      </c>
      <c r="K964" s="3" t="s">
        <v>192</v>
      </c>
      <c r="L964" s="3" t="s">
        <v>193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9">
        <f t="shared" si="1"/>
        <v>964</v>
      </c>
      <c r="B965" s="1" t="s">
        <v>2888</v>
      </c>
      <c r="C965" s="1" t="s">
        <v>2889</v>
      </c>
      <c r="D965" s="1" t="s">
        <v>2890</v>
      </c>
      <c r="E965" s="1" t="s">
        <v>29</v>
      </c>
      <c r="F965" s="6">
        <v>6.97</v>
      </c>
      <c r="G965" s="6">
        <v>3.36</v>
      </c>
      <c r="H965" s="10"/>
      <c r="I965" s="7" t="s">
        <v>43</v>
      </c>
      <c r="J965" s="3" t="s">
        <v>17</v>
      </c>
      <c r="K965" s="3" t="s">
        <v>18</v>
      </c>
      <c r="L965" s="3" t="s">
        <v>19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9">
        <f t="shared" si="1"/>
        <v>965</v>
      </c>
      <c r="B966" s="1" t="s">
        <v>2891</v>
      </c>
      <c r="C966" s="1" t="s">
        <v>2892</v>
      </c>
      <c r="D966" s="1" t="s">
        <v>2893</v>
      </c>
      <c r="E966" s="1" t="s">
        <v>15</v>
      </c>
      <c r="F966" s="6">
        <v>8.37</v>
      </c>
      <c r="G966" s="6">
        <v>6.01</v>
      </c>
      <c r="H966" s="6">
        <v>6.19</v>
      </c>
      <c r="I966" s="7" t="s">
        <v>67</v>
      </c>
      <c r="J966" s="3" t="s">
        <v>23</v>
      </c>
      <c r="K966" s="3" t="s">
        <v>24</v>
      </c>
      <c r="L966" s="3" t="s">
        <v>25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9">
        <f t="shared" si="1"/>
        <v>966</v>
      </c>
      <c r="B967" s="1" t="s">
        <v>2249</v>
      </c>
      <c r="C967" s="1" t="s">
        <v>2894</v>
      </c>
      <c r="D967" s="1" t="s">
        <v>2895</v>
      </c>
      <c r="E967" s="1" t="s">
        <v>15</v>
      </c>
      <c r="F967" s="6">
        <v>8.65</v>
      </c>
      <c r="G967" s="6">
        <v>9.29</v>
      </c>
      <c r="H967" s="6">
        <v>2.96</v>
      </c>
      <c r="I967" s="7" t="s">
        <v>16</v>
      </c>
      <c r="J967" s="3" t="s">
        <v>134</v>
      </c>
      <c r="K967" s="3" t="s">
        <v>135</v>
      </c>
      <c r="L967" s="3" t="s">
        <v>136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9">
        <f t="shared" si="1"/>
        <v>967</v>
      </c>
      <c r="B968" s="1" t="s">
        <v>2896</v>
      </c>
      <c r="C968" s="1" t="s">
        <v>2897</v>
      </c>
      <c r="D968" s="1" t="s">
        <v>2898</v>
      </c>
      <c r="E968" s="1" t="s">
        <v>29</v>
      </c>
      <c r="F968" s="6">
        <v>3.54</v>
      </c>
      <c r="G968" s="6">
        <v>8.41</v>
      </c>
      <c r="H968" s="10"/>
      <c r="I968" s="7" t="s">
        <v>16</v>
      </c>
      <c r="J968" s="3" t="s">
        <v>104</v>
      </c>
      <c r="K968" s="3" t="s">
        <v>105</v>
      </c>
      <c r="L968" s="3" t="s">
        <v>106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9">
        <f t="shared" si="1"/>
        <v>968</v>
      </c>
      <c r="B969" s="1" t="s">
        <v>588</v>
      </c>
      <c r="C969" s="1" t="s">
        <v>2899</v>
      </c>
      <c r="D969" s="1" t="s">
        <v>2900</v>
      </c>
      <c r="E969" s="1" t="s">
        <v>29</v>
      </c>
      <c r="F969" s="6">
        <v>7.2</v>
      </c>
      <c r="G969" s="6">
        <v>2.18</v>
      </c>
      <c r="H969" s="6">
        <v>7.73</v>
      </c>
      <c r="I969" s="7" t="s">
        <v>16</v>
      </c>
      <c r="J969" s="3" t="s">
        <v>205</v>
      </c>
      <c r="K969" s="3" t="s">
        <v>206</v>
      </c>
      <c r="L969" s="3" t="s">
        <v>207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9">
        <f t="shared" si="1"/>
        <v>969</v>
      </c>
      <c r="B970" s="1" t="s">
        <v>2901</v>
      </c>
      <c r="C970" s="1" t="s">
        <v>2902</v>
      </c>
      <c r="D970" s="1" t="s">
        <v>2903</v>
      </c>
      <c r="E970" s="1" t="s">
        <v>15</v>
      </c>
      <c r="F970" s="6">
        <v>3.52</v>
      </c>
      <c r="G970" s="6">
        <v>1.71</v>
      </c>
      <c r="H970" s="6">
        <v>3.62</v>
      </c>
      <c r="I970" s="7" t="s">
        <v>16</v>
      </c>
      <c r="J970" s="3" t="s">
        <v>30</v>
      </c>
      <c r="K970" s="3" t="s">
        <v>31</v>
      </c>
      <c r="L970" s="3" t="s">
        <v>32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9">
        <f t="shared" si="1"/>
        <v>970</v>
      </c>
      <c r="B971" s="1" t="s">
        <v>2904</v>
      </c>
      <c r="C971" s="1" t="s">
        <v>2905</v>
      </c>
      <c r="D971" s="1" t="s">
        <v>2906</v>
      </c>
      <c r="E971" s="1" t="s">
        <v>29</v>
      </c>
      <c r="F971" s="6">
        <v>4.42</v>
      </c>
      <c r="G971" s="6">
        <v>1.76</v>
      </c>
      <c r="H971" s="6">
        <v>9.73</v>
      </c>
      <c r="I971" s="7" t="s">
        <v>43</v>
      </c>
      <c r="J971" s="3" t="s">
        <v>37</v>
      </c>
      <c r="K971" s="3" t="s">
        <v>38</v>
      </c>
      <c r="L971" s="3" t="s">
        <v>39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9">
        <f t="shared" si="1"/>
        <v>971</v>
      </c>
      <c r="B972" s="1" t="s">
        <v>505</v>
      </c>
      <c r="C972" s="1" t="s">
        <v>2907</v>
      </c>
      <c r="D972" s="1" t="s">
        <v>2908</v>
      </c>
      <c r="E972" s="1" t="s">
        <v>15</v>
      </c>
      <c r="F972" s="6">
        <v>4.21</v>
      </c>
      <c r="G972" s="6">
        <v>8.62</v>
      </c>
      <c r="H972" s="6">
        <v>7.58</v>
      </c>
      <c r="I972" s="7" t="s">
        <v>43</v>
      </c>
      <c r="J972" s="3" t="s">
        <v>86</v>
      </c>
      <c r="K972" s="3" t="s">
        <v>87</v>
      </c>
      <c r="L972" s="3" t="s">
        <v>88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9">
        <f t="shared" si="1"/>
        <v>972</v>
      </c>
      <c r="B973" s="1" t="s">
        <v>2909</v>
      </c>
      <c r="C973" s="1" t="s">
        <v>2910</v>
      </c>
      <c r="D973" s="1" t="s">
        <v>2911</v>
      </c>
      <c r="E973" s="1" t="s">
        <v>15</v>
      </c>
      <c r="F973" s="6">
        <v>5.14</v>
      </c>
      <c r="G973" s="6">
        <v>9.54</v>
      </c>
      <c r="H973" s="6">
        <v>3.89</v>
      </c>
      <c r="I973" s="7" t="s">
        <v>67</v>
      </c>
      <c r="J973" s="3" t="s">
        <v>110</v>
      </c>
      <c r="K973" s="3" t="s">
        <v>111</v>
      </c>
      <c r="L973" s="3" t="s">
        <v>112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9">
        <f t="shared" si="1"/>
        <v>973</v>
      </c>
      <c r="B974" s="1" t="s">
        <v>2912</v>
      </c>
      <c r="C974" s="1" t="s">
        <v>2913</v>
      </c>
      <c r="D974" s="1" t="s">
        <v>2914</v>
      </c>
      <c r="E974" s="1" t="s">
        <v>15</v>
      </c>
      <c r="F974" s="6">
        <v>5.31</v>
      </c>
      <c r="G974" s="6">
        <v>5.58</v>
      </c>
      <c r="H974" s="6">
        <v>3.26</v>
      </c>
      <c r="I974" s="7" t="s">
        <v>67</v>
      </c>
      <c r="J974" s="3" t="s">
        <v>17</v>
      </c>
      <c r="K974" s="3" t="s">
        <v>18</v>
      </c>
      <c r="L974" s="3" t="s">
        <v>19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9">
        <f t="shared" si="1"/>
        <v>974</v>
      </c>
      <c r="B975" s="1" t="s">
        <v>2915</v>
      </c>
      <c r="C975" s="1" t="s">
        <v>2916</v>
      </c>
      <c r="D975" s="1" t="s">
        <v>2917</v>
      </c>
      <c r="E975" s="1" t="s">
        <v>29</v>
      </c>
      <c r="F975" s="6">
        <v>6.27</v>
      </c>
      <c r="G975" s="6">
        <v>3.73</v>
      </c>
      <c r="H975" s="6">
        <v>8.95</v>
      </c>
      <c r="I975" s="7" t="s">
        <v>36</v>
      </c>
      <c r="J975" s="3" t="s">
        <v>23</v>
      </c>
      <c r="K975" s="3" t="s">
        <v>24</v>
      </c>
      <c r="L975" s="3" t="s">
        <v>25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9">
        <f t="shared" si="1"/>
        <v>975</v>
      </c>
      <c r="B976" s="1" t="s">
        <v>2918</v>
      </c>
      <c r="C976" s="1" t="s">
        <v>2919</v>
      </c>
      <c r="D976" s="1" t="s">
        <v>2920</v>
      </c>
      <c r="E976" s="1" t="s">
        <v>29</v>
      </c>
      <c r="F976" s="6">
        <v>7.25</v>
      </c>
      <c r="G976" s="6">
        <v>1.36</v>
      </c>
      <c r="H976" s="10"/>
      <c r="I976" s="7" t="s">
        <v>67</v>
      </c>
      <c r="J976" s="3" t="s">
        <v>23</v>
      </c>
      <c r="K976" s="3" t="s">
        <v>24</v>
      </c>
      <c r="L976" s="3" t="s">
        <v>25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9">
        <f t="shared" si="1"/>
        <v>976</v>
      </c>
      <c r="B977" s="1" t="s">
        <v>2921</v>
      </c>
      <c r="C977" s="1" t="s">
        <v>2922</v>
      </c>
      <c r="D977" s="1" t="s">
        <v>2923</v>
      </c>
      <c r="E977" s="1" t="s">
        <v>15</v>
      </c>
      <c r="F977" s="6">
        <v>7.09</v>
      </c>
      <c r="G977" s="6">
        <v>6.02</v>
      </c>
      <c r="H977" s="10"/>
      <c r="I977" s="7" t="s">
        <v>43</v>
      </c>
      <c r="J977" s="3" t="s">
        <v>80</v>
      </c>
      <c r="K977" s="3" t="s">
        <v>81</v>
      </c>
      <c r="L977" s="3" t="s">
        <v>82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9">
        <f t="shared" si="1"/>
        <v>977</v>
      </c>
      <c r="B978" s="1" t="s">
        <v>2924</v>
      </c>
      <c r="C978" s="1" t="s">
        <v>2925</v>
      </c>
      <c r="D978" s="1" t="s">
        <v>2926</v>
      </c>
      <c r="E978" s="1" t="s">
        <v>29</v>
      </c>
      <c r="F978" s="6">
        <v>3.13</v>
      </c>
      <c r="G978" s="6">
        <v>8.71</v>
      </c>
      <c r="H978" s="6">
        <v>9.85</v>
      </c>
      <c r="I978" s="7" t="s">
        <v>67</v>
      </c>
      <c r="J978" s="3" t="s">
        <v>95</v>
      </c>
      <c r="K978" s="3" t="s">
        <v>96</v>
      </c>
      <c r="L978" s="3" t="s">
        <v>97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9">
        <f t="shared" si="1"/>
        <v>978</v>
      </c>
      <c r="B979" s="1" t="s">
        <v>2927</v>
      </c>
      <c r="C979" s="1" t="s">
        <v>2928</v>
      </c>
      <c r="D979" s="1" t="s">
        <v>2929</v>
      </c>
      <c r="E979" s="1" t="s">
        <v>29</v>
      </c>
      <c r="F979" s="6">
        <v>6.74</v>
      </c>
      <c r="G979" s="6">
        <v>4.68</v>
      </c>
      <c r="H979" s="10"/>
      <c r="I979" s="7" t="s">
        <v>36</v>
      </c>
      <c r="J979" s="3" t="s">
        <v>44</v>
      </c>
      <c r="K979" s="3" t="s">
        <v>45</v>
      </c>
      <c r="L979" s="3" t="s">
        <v>46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9">
        <f t="shared" si="1"/>
        <v>979</v>
      </c>
      <c r="B980" s="1" t="s">
        <v>2930</v>
      </c>
      <c r="C980" s="1" t="s">
        <v>2931</v>
      </c>
      <c r="D980" s="1" t="s">
        <v>2932</v>
      </c>
      <c r="E980" s="1" t="s">
        <v>15</v>
      </c>
      <c r="F980" s="6">
        <v>7.95</v>
      </c>
      <c r="G980" s="6">
        <v>2.6</v>
      </c>
      <c r="H980" s="10"/>
      <c r="I980" s="7" t="s">
        <v>16</v>
      </c>
      <c r="J980" s="3" t="s">
        <v>80</v>
      </c>
      <c r="K980" s="3" t="s">
        <v>81</v>
      </c>
      <c r="L980" s="3" t="s">
        <v>82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9">
        <f t="shared" si="1"/>
        <v>980</v>
      </c>
      <c r="B981" s="1" t="s">
        <v>2933</v>
      </c>
      <c r="C981" s="1" t="s">
        <v>2934</v>
      </c>
      <c r="D981" s="1" t="s">
        <v>2935</v>
      </c>
      <c r="E981" s="1" t="s">
        <v>15</v>
      </c>
      <c r="F981" s="6">
        <v>3.67</v>
      </c>
      <c r="G981" s="6">
        <v>8.07</v>
      </c>
      <c r="H981" s="6">
        <v>2.56</v>
      </c>
      <c r="I981" s="7" t="s">
        <v>67</v>
      </c>
      <c r="J981" s="3" t="s">
        <v>164</v>
      </c>
      <c r="K981" s="3" t="s">
        <v>165</v>
      </c>
      <c r="L981" s="3" t="s">
        <v>166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9">
        <f t="shared" si="1"/>
        <v>981</v>
      </c>
      <c r="B982" s="1" t="s">
        <v>2936</v>
      </c>
      <c r="C982" s="1" t="s">
        <v>2937</v>
      </c>
      <c r="D982" s="1" t="s">
        <v>2938</v>
      </c>
      <c r="E982" s="1" t="s">
        <v>29</v>
      </c>
      <c r="F982" s="6">
        <v>9.51</v>
      </c>
      <c r="G982" s="6">
        <v>9.37</v>
      </c>
      <c r="H982" s="6">
        <v>4.86</v>
      </c>
      <c r="I982" s="7" t="s">
        <v>67</v>
      </c>
      <c r="J982" s="3" t="s">
        <v>110</v>
      </c>
      <c r="K982" s="3" t="s">
        <v>111</v>
      </c>
      <c r="L982" s="3" t="s">
        <v>112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9">
        <f t="shared" si="1"/>
        <v>982</v>
      </c>
      <c r="B983" s="1" t="s">
        <v>2939</v>
      </c>
      <c r="C983" s="1" t="s">
        <v>2940</v>
      </c>
      <c r="D983" s="1" t="s">
        <v>2941</v>
      </c>
      <c r="E983" s="1" t="s">
        <v>29</v>
      </c>
      <c r="F983" s="6">
        <v>6.26</v>
      </c>
      <c r="G983" s="6">
        <v>7.72</v>
      </c>
      <c r="H983" s="6">
        <v>5.18</v>
      </c>
      <c r="I983" s="7" t="s">
        <v>16</v>
      </c>
      <c r="J983" s="3" t="s">
        <v>104</v>
      </c>
      <c r="K983" s="3" t="s">
        <v>105</v>
      </c>
      <c r="L983" s="3" t="s">
        <v>106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9">
        <f t="shared" si="1"/>
        <v>983</v>
      </c>
      <c r="B984" s="1" t="s">
        <v>1324</v>
      </c>
      <c r="C984" s="1" t="s">
        <v>2942</v>
      </c>
      <c r="D984" s="1" t="s">
        <v>2943</v>
      </c>
      <c r="E984" s="1" t="s">
        <v>15</v>
      </c>
      <c r="F984" s="6">
        <v>5.34</v>
      </c>
      <c r="G984" s="6">
        <v>2.31</v>
      </c>
      <c r="H984" s="6">
        <v>5.33</v>
      </c>
      <c r="I984" s="7" t="s">
        <v>36</v>
      </c>
      <c r="J984" s="3" t="s">
        <v>17</v>
      </c>
      <c r="K984" s="3" t="s">
        <v>18</v>
      </c>
      <c r="L984" s="3" t="s">
        <v>19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9">
        <f t="shared" si="1"/>
        <v>984</v>
      </c>
      <c r="B985" s="1" t="s">
        <v>2944</v>
      </c>
      <c r="C985" s="1" t="s">
        <v>2945</v>
      </c>
      <c r="D985" s="1" t="s">
        <v>2946</v>
      </c>
      <c r="E985" s="1" t="s">
        <v>523</v>
      </c>
      <c r="F985" s="6">
        <v>9.03</v>
      </c>
      <c r="G985" s="6">
        <v>8.64</v>
      </c>
      <c r="H985" s="6">
        <v>1.38</v>
      </c>
      <c r="I985" s="7" t="s">
        <v>67</v>
      </c>
      <c r="J985" s="3" t="s">
        <v>23</v>
      </c>
      <c r="K985" s="3" t="s">
        <v>24</v>
      </c>
      <c r="L985" s="3" t="s">
        <v>25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9">
        <f t="shared" si="1"/>
        <v>985</v>
      </c>
      <c r="B986" s="1" t="s">
        <v>2947</v>
      </c>
      <c r="C986" s="1" t="s">
        <v>2948</v>
      </c>
      <c r="D986" s="1" t="s">
        <v>2949</v>
      </c>
      <c r="E986" s="1" t="s">
        <v>523</v>
      </c>
      <c r="F986" s="6">
        <v>1.03</v>
      </c>
      <c r="G986" s="6">
        <v>2.72</v>
      </c>
      <c r="H986" s="6">
        <v>5.01</v>
      </c>
      <c r="I986" s="7" t="s">
        <v>16</v>
      </c>
      <c r="J986" s="3" t="s">
        <v>86</v>
      </c>
      <c r="K986" s="3" t="s">
        <v>87</v>
      </c>
      <c r="L986" s="3" t="s">
        <v>88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9">
        <f t="shared" si="1"/>
        <v>986</v>
      </c>
      <c r="B987" s="1" t="s">
        <v>2950</v>
      </c>
      <c r="C987" s="1" t="s">
        <v>2951</v>
      </c>
      <c r="D987" s="1" t="s">
        <v>2952</v>
      </c>
      <c r="E987" s="1" t="s">
        <v>29</v>
      </c>
      <c r="F987" s="6">
        <v>9.68</v>
      </c>
      <c r="G987" s="6">
        <v>7.5</v>
      </c>
      <c r="H987" s="6">
        <v>8.0</v>
      </c>
      <c r="I987" s="7" t="s">
        <v>67</v>
      </c>
      <c r="J987" s="3" t="s">
        <v>37</v>
      </c>
      <c r="K987" s="3" t="s">
        <v>38</v>
      </c>
      <c r="L987" s="3" t="s">
        <v>39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9">
        <f t="shared" si="1"/>
        <v>987</v>
      </c>
      <c r="B988" s="1" t="s">
        <v>2089</v>
      </c>
      <c r="C988" s="1" t="s">
        <v>2953</v>
      </c>
      <c r="D988" s="1" t="s">
        <v>2954</v>
      </c>
      <c r="E988" s="1" t="s">
        <v>60</v>
      </c>
      <c r="F988" s="6">
        <v>1.12</v>
      </c>
      <c r="G988" s="6">
        <v>2.95</v>
      </c>
      <c r="H988" s="6">
        <v>7.29</v>
      </c>
      <c r="I988" s="7" t="s">
        <v>67</v>
      </c>
      <c r="J988" s="3" t="s">
        <v>17</v>
      </c>
      <c r="K988" s="3" t="s">
        <v>18</v>
      </c>
      <c r="L988" s="3" t="s">
        <v>19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9">
        <f t="shared" si="1"/>
        <v>988</v>
      </c>
      <c r="B989" s="1" t="s">
        <v>2955</v>
      </c>
      <c r="C989" s="1" t="s">
        <v>2956</v>
      </c>
      <c r="D989" s="1" t="s">
        <v>2957</v>
      </c>
      <c r="E989" s="1" t="s">
        <v>15</v>
      </c>
      <c r="F989" s="6">
        <v>4.65</v>
      </c>
      <c r="G989" s="6">
        <v>9.26</v>
      </c>
      <c r="H989" s="10"/>
      <c r="I989" s="7" t="s">
        <v>67</v>
      </c>
      <c r="J989" s="3" t="s">
        <v>294</v>
      </c>
      <c r="K989" s="3" t="s">
        <v>295</v>
      </c>
      <c r="L989" s="3" t="s">
        <v>296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9">
        <f t="shared" si="1"/>
        <v>989</v>
      </c>
      <c r="B990" s="1" t="s">
        <v>2958</v>
      </c>
      <c r="C990" s="1" t="s">
        <v>2959</v>
      </c>
      <c r="D990" s="1" t="s">
        <v>2960</v>
      </c>
      <c r="E990" s="1" t="s">
        <v>15</v>
      </c>
      <c r="F990" s="6">
        <v>5.5</v>
      </c>
      <c r="G990" s="6">
        <v>4.14</v>
      </c>
      <c r="H990" s="6">
        <v>9.59</v>
      </c>
      <c r="I990" s="7" t="s">
        <v>43</v>
      </c>
      <c r="J990" s="3" t="s">
        <v>205</v>
      </c>
      <c r="K990" s="3" t="s">
        <v>206</v>
      </c>
      <c r="L990" s="3" t="s">
        <v>207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9">
        <f t="shared" si="1"/>
        <v>990</v>
      </c>
      <c r="B991" s="1" t="s">
        <v>2961</v>
      </c>
      <c r="C991" s="1" t="s">
        <v>2962</v>
      </c>
      <c r="D991" s="1" t="s">
        <v>2963</v>
      </c>
      <c r="E991" s="1" t="s">
        <v>15</v>
      </c>
      <c r="F991" s="6">
        <v>7.55</v>
      </c>
      <c r="G991" s="6">
        <v>5.16</v>
      </c>
      <c r="H991" s="6">
        <v>2.08</v>
      </c>
      <c r="I991" s="7" t="s">
        <v>36</v>
      </c>
      <c r="J991" s="3" t="s">
        <v>30</v>
      </c>
      <c r="K991" s="3" t="s">
        <v>31</v>
      </c>
      <c r="L991" s="3" t="s">
        <v>32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9">
        <f t="shared" si="1"/>
        <v>991</v>
      </c>
      <c r="B992" s="1" t="s">
        <v>2964</v>
      </c>
      <c r="C992" s="1" t="s">
        <v>2965</v>
      </c>
      <c r="D992" s="1" t="s">
        <v>2966</v>
      </c>
      <c r="E992" s="1" t="s">
        <v>15</v>
      </c>
      <c r="F992" s="6">
        <v>2.7</v>
      </c>
      <c r="G992" s="6">
        <v>6.9</v>
      </c>
      <c r="H992" s="6">
        <v>7.11</v>
      </c>
      <c r="I992" s="7" t="s">
        <v>43</v>
      </c>
      <c r="J992" s="3" t="s">
        <v>51</v>
      </c>
      <c r="K992" s="3" t="s">
        <v>52</v>
      </c>
      <c r="L992" s="3" t="s">
        <v>53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9">
        <f t="shared" si="1"/>
        <v>992</v>
      </c>
      <c r="B993" s="1" t="s">
        <v>2967</v>
      </c>
      <c r="C993" s="1" t="s">
        <v>2968</v>
      </c>
      <c r="D993" s="1" t="s">
        <v>2969</v>
      </c>
      <c r="E993" s="1" t="s">
        <v>29</v>
      </c>
      <c r="F993" s="6">
        <v>6.88</v>
      </c>
      <c r="G993" s="6">
        <v>9.36</v>
      </c>
      <c r="H993" s="6">
        <v>9.96</v>
      </c>
      <c r="I993" s="7" t="s">
        <v>50</v>
      </c>
      <c r="J993" s="3" t="s">
        <v>205</v>
      </c>
      <c r="K993" s="3" t="s">
        <v>206</v>
      </c>
      <c r="L993" s="3" t="s">
        <v>207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9">
        <f t="shared" si="1"/>
        <v>993</v>
      </c>
      <c r="B994" s="1" t="s">
        <v>749</v>
      </c>
      <c r="C994" s="1" t="s">
        <v>2970</v>
      </c>
      <c r="D994" s="1" t="s">
        <v>2971</v>
      </c>
      <c r="E994" s="1" t="s">
        <v>29</v>
      </c>
      <c r="F994" s="6">
        <v>9.89</v>
      </c>
      <c r="G994" s="6">
        <v>8.22</v>
      </c>
      <c r="H994" s="10"/>
      <c r="I994" s="7" t="s">
        <v>16</v>
      </c>
      <c r="J994" s="3" t="s">
        <v>128</v>
      </c>
      <c r="K994" s="3" t="s">
        <v>129</v>
      </c>
      <c r="L994" s="3" t="s">
        <v>130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9">
        <f t="shared" si="1"/>
        <v>994</v>
      </c>
      <c r="B995" s="1" t="s">
        <v>2972</v>
      </c>
      <c r="C995" s="1" t="s">
        <v>2973</v>
      </c>
      <c r="D995" s="1" t="s">
        <v>2974</v>
      </c>
      <c r="E995" s="1" t="s">
        <v>29</v>
      </c>
      <c r="F995" s="6">
        <v>8.56</v>
      </c>
      <c r="G995" s="6">
        <v>3.08</v>
      </c>
      <c r="H995" s="10"/>
      <c r="I995" s="7" t="s">
        <v>43</v>
      </c>
      <c r="J995" s="3" t="s">
        <v>110</v>
      </c>
      <c r="K995" s="3" t="s">
        <v>111</v>
      </c>
      <c r="L995" s="3" t="s">
        <v>112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9">
        <f t="shared" si="1"/>
        <v>995</v>
      </c>
      <c r="B996" s="1" t="s">
        <v>2975</v>
      </c>
      <c r="C996" s="1" t="s">
        <v>2976</v>
      </c>
      <c r="D996" s="1" t="s">
        <v>2977</v>
      </c>
      <c r="E996" s="1" t="s">
        <v>29</v>
      </c>
      <c r="F996" s="6">
        <v>8.94</v>
      </c>
      <c r="G996" s="6">
        <v>1.34</v>
      </c>
      <c r="H996" s="6">
        <v>7.11</v>
      </c>
      <c r="I996" s="7" t="s">
        <v>16</v>
      </c>
      <c r="J996" s="3" t="s">
        <v>191</v>
      </c>
      <c r="K996" s="3" t="s">
        <v>192</v>
      </c>
      <c r="L996" s="3" t="s">
        <v>193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9">
        <f t="shared" si="1"/>
        <v>996</v>
      </c>
      <c r="B997" s="1" t="s">
        <v>2978</v>
      </c>
      <c r="C997" s="1" t="s">
        <v>2979</v>
      </c>
      <c r="D997" s="1" t="s">
        <v>2980</v>
      </c>
      <c r="E997" s="1" t="s">
        <v>29</v>
      </c>
      <c r="F997" s="6">
        <v>1.16</v>
      </c>
      <c r="G997" s="6">
        <v>4.23</v>
      </c>
      <c r="H997" s="6">
        <v>4.26</v>
      </c>
      <c r="I997" s="7" t="s">
        <v>50</v>
      </c>
      <c r="J997" s="3" t="s">
        <v>17</v>
      </c>
      <c r="K997" s="3" t="s">
        <v>18</v>
      </c>
      <c r="L997" s="3" t="s">
        <v>19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9">
        <f t="shared" si="1"/>
        <v>997</v>
      </c>
      <c r="B998" s="1" t="s">
        <v>2126</v>
      </c>
      <c r="C998" s="1" t="s">
        <v>2981</v>
      </c>
      <c r="D998" s="1" t="s">
        <v>2982</v>
      </c>
      <c r="E998" s="1" t="s">
        <v>15</v>
      </c>
      <c r="F998" s="6">
        <v>3.71</v>
      </c>
      <c r="G998" s="6">
        <v>8.17</v>
      </c>
      <c r="H998" s="6">
        <v>4.41</v>
      </c>
      <c r="I998" s="7" t="s">
        <v>16</v>
      </c>
      <c r="J998" s="3" t="s">
        <v>191</v>
      </c>
      <c r="K998" s="3" t="s">
        <v>192</v>
      </c>
      <c r="L998" s="3" t="s">
        <v>193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9">
        <f t="shared" si="1"/>
        <v>998</v>
      </c>
      <c r="B999" s="1" t="s">
        <v>2983</v>
      </c>
      <c r="C999" s="1" t="s">
        <v>2739</v>
      </c>
      <c r="D999" s="1" t="s">
        <v>2984</v>
      </c>
      <c r="E999" s="1" t="s">
        <v>29</v>
      </c>
      <c r="F999" s="6">
        <v>1.4</v>
      </c>
      <c r="G999" s="6">
        <v>6.8</v>
      </c>
      <c r="H999" s="6">
        <v>5.56</v>
      </c>
      <c r="I999" s="7" t="s">
        <v>43</v>
      </c>
      <c r="J999" s="3" t="s">
        <v>37</v>
      </c>
      <c r="K999" s="3" t="s">
        <v>38</v>
      </c>
      <c r="L999" s="3" t="s">
        <v>39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9">
        <f t="shared" si="1"/>
        <v>999</v>
      </c>
      <c r="B1000" s="1" t="s">
        <v>2985</v>
      </c>
      <c r="C1000" s="1" t="s">
        <v>2986</v>
      </c>
      <c r="D1000" s="1" t="s">
        <v>2987</v>
      </c>
      <c r="E1000" s="1" t="s">
        <v>15</v>
      </c>
      <c r="F1000" s="6">
        <v>1.71</v>
      </c>
      <c r="G1000" s="6">
        <v>2.37</v>
      </c>
      <c r="H1000" s="6">
        <v>1.74</v>
      </c>
      <c r="I1000" s="7" t="s">
        <v>16</v>
      </c>
      <c r="J1000" s="3" t="s">
        <v>37</v>
      </c>
      <c r="K1000" s="3" t="s">
        <v>38</v>
      </c>
      <c r="L1000" s="3" t="s">
        <v>39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9">
        <f t="shared" si="1"/>
        <v>1000</v>
      </c>
      <c r="B1001" s="1" t="s">
        <v>2190</v>
      </c>
      <c r="C1001" s="1" t="s">
        <v>2988</v>
      </c>
      <c r="D1001" s="1" t="s">
        <v>2989</v>
      </c>
      <c r="E1001" s="1" t="s">
        <v>223</v>
      </c>
      <c r="F1001" s="6">
        <v>5.95</v>
      </c>
      <c r="G1001" s="6">
        <v>5.68</v>
      </c>
      <c r="H1001" s="6">
        <v>5.25</v>
      </c>
      <c r="I1001" s="7" t="s">
        <v>43</v>
      </c>
      <c r="J1001" s="3" t="s">
        <v>110</v>
      </c>
      <c r="K1001" s="3" t="s">
        <v>111</v>
      </c>
      <c r="L1001" s="3" t="s">
        <v>112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9.63"/>
    <col customWidth="1" min="3" max="3" width="11.25"/>
    <col customWidth="1" min="4" max="4" width="27.5"/>
    <col customWidth="1" min="5" max="5" width="10.0"/>
    <col customWidth="1" min="6" max="7" width="6.63"/>
    <col customWidth="1" min="8" max="8" width="7.88"/>
    <col customWidth="1" min="9" max="9" width="4.25"/>
    <col customWidth="1" min="10" max="10" width="13.88"/>
    <col customWidth="1" min="11" max="11" width="13.75"/>
    <col customWidth="1" min="12" max="12" width="23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3"/>
      <c r="N1" s="11"/>
      <c r="O1" s="11"/>
      <c r="P1" s="11"/>
      <c r="Q1" s="11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>
        <v>1.0</v>
      </c>
      <c r="B2" s="11" t="s">
        <v>12</v>
      </c>
      <c r="C2" s="11" t="s">
        <v>13</v>
      </c>
      <c r="D2" s="11" t="s">
        <v>14</v>
      </c>
      <c r="E2" s="11" t="s">
        <v>15</v>
      </c>
      <c r="F2" s="15">
        <v>1.88</v>
      </c>
      <c r="G2" s="15">
        <v>1.89</v>
      </c>
      <c r="H2" s="15">
        <v>3.65</v>
      </c>
      <c r="I2" s="16" t="s">
        <v>16</v>
      </c>
      <c r="J2" s="13" t="s">
        <v>17</v>
      </c>
      <c r="K2" s="13" t="s">
        <v>18</v>
      </c>
      <c r="L2" s="13" t="s">
        <v>19</v>
      </c>
      <c r="M2" s="13"/>
      <c r="N2" s="14"/>
      <c r="O2" s="11"/>
      <c r="P2" s="11"/>
      <c r="Q2" s="11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4">
        <v>2.0</v>
      </c>
      <c r="B3" s="11" t="s">
        <v>20</v>
      </c>
      <c r="C3" s="11" t="s">
        <v>21</v>
      </c>
      <c r="D3" s="11" t="s">
        <v>22</v>
      </c>
      <c r="E3" s="11" t="s">
        <v>15</v>
      </c>
      <c r="F3" s="15">
        <v>1.6</v>
      </c>
      <c r="G3" s="15">
        <v>4.88</v>
      </c>
      <c r="H3" s="15">
        <v>4.7</v>
      </c>
      <c r="I3" s="16" t="s">
        <v>16</v>
      </c>
      <c r="J3" s="13" t="s">
        <v>23</v>
      </c>
      <c r="K3" s="13" t="s">
        <v>24</v>
      </c>
      <c r="L3" s="13" t="s">
        <v>25</v>
      </c>
      <c r="M3" s="13"/>
      <c r="N3" s="14"/>
      <c r="O3" s="11"/>
      <c r="P3" s="11"/>
      <c r="Q3" s="11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7">
        <f t="shared" ref="A4:A1001" si="1">A3+1</f>
        <v>3</v>
      </c>
      <c r="B4" s="11" t="s">
        <v>26</v>
      </c>
      <c r="C4" s="11" t="s">
        <v>27</v>
      </c>
      <c r="D4" s="11" t="s">
        <v>28</v>
      </c>
      <c r="E4" s="11" t="s">
        <v>29</v>
      </c>
      <c r="F4" s="15">
        <v>7.62</v>
      </c>
      <c r="G4" s="15">
        <v>2.88</v>
      </c>
      <c r="H4" s="15">
        <v>3.67</v>
      </c>
      <c r="I4" s="16" t="s">
        <v>16</v>
      </c>
      <c r="J4" s="13" t="s">
        <v>30</v>
      </c>
      <c r="K4" s="13" t="s">
        <v>31</v>
      </c>
      <c r="L4" s="13" t="s">
        <v>32</v>
      </c>
      <c r="M4" s="13"/>
      <c r="N4" s="14"/>
      <c r="O4" s="11"/>
      <c r="P4" s="11"/>
      <c r="Q4" s="11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7">
        <f t="shared" si="1"/>
        <v>4</v>
      </c>
      <c r="B5" s="11" t="s">
        <v>33</v>
      </c>
      <c r="C5" s="11" t="s">
        <v>34</v>
      </c>
      <c r="D5" s="11" t="s">
        <v>35</v>
      </c>
      <c r="E5" s="11" t="s">
        <v>29</v>
      </c>
      <c r="F5" s="15">
        <v>8.75</v>
      </c>
      <c r="G5" s="15">
        <v>6.08</v>
      </c>
      <c r="H5" s="18"/>
      <c r="I5" s="16" t="s">
        <v>36</v>
      </c>
      <c r="J5" s="13" t="s">
        <v>37</v>
      </c>
      <c r="K5" s="13" t="s">
        <v>38</v>
      </c>
      <c r="L5" s="13" t="s">
        <v>39</v>
      </c>
      <c r="M5" s="13"/>
      <c r="N5" s="14"/>
      <c r="O5" s="11"/>
      <c r="P5" s="11"/>
      <c r="Q5" s="11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7">
        <f t="shared" si="1"/>
        <v>5</v>
      </c>
      <c r="B6" s="11" t="s">
        <v>40</v>
      </c>
      <c r="C6" s="11" t="s">
        <v>41</v>
      </c>
      <c r="D6" s="11" t="s">
        <v>42</v>
      </c>
      <c r="E6" s="11" t="s">
        <v>29</v>
      </c>
      <c r="F6" s="15">
        <v>1.39</v>
      </c>
      <c r="G6" s="15">
        <v>4.28</v>
      </c>
      <c r="H6" s="15">
        <v>2.88</v>
      </c>
      <c r="I6" s="16" t="s">
        <v>43</v>
      </c>
      <c r="J6" s="13" t="s">
        <v>44</v>
      </c>
      <c r="K6" s="13" t="s">
        <v>45</v>
      </c>
      <c r="L6" s="13" t="s">
        <v>46</v>
      </c>
      <c r="M6" s="13"/>
      <c r="N6" s="14"/>
      <c r="O6" s="11"/>
      <c r="P6" s="11"/>
      <c r="Q6" s="11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7">
        <f t="shared" si="1"/>
        <v>6</v>
      </c>
      <c r="B7" s="11" t="s">
        <v>47</v>
      </c>
      <c r="C7" s="11" t="s">
        <v>48</v>
      </c>
      <c r="D7" s="11" t="s">
        <v>49</v>
      </c>
      <c r="E7" s="11" t="s">
        <v>29</v>
      </c>
      <c r="F7" s="15">
        <v>2.83</v>
      </c>
      <c r="G7" s="15">
        <v>7.78</v>
      </c>
      <c r="H7" s="15">
        <v>9.31</v>
      </c>
      <c r="I7" s="16" t="s">
        <v>50</v>
      </c>
      <c r="J7" s="13" t="s">
        <v>51</v>
      </c>
      <c r="K7" s="13" t="s">
        <v>52</v>
      </c>
      <c r="L7" s="13" t="s">
        <v>53</v>
      </c>
      <c r="M7" s="13"/>
      <c r="N7" s="14"/>
      <c r="O7" s="11"/>
      <c r="P7" s="11"/>
      <c r="Q7" s="11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7">
        <f t="shared" si="1"/>
        <v>7</v>
      </c>
      <c r="B8" s="11" t="s">
        <v>54</v>
      </c>
      <c r="C8" s="11" t="s">
        <v>55</v>
      </c>
      <c r="D8" s="11" t="s">
        <v>56</v>
      </c>
      <c r="E8" s="11" t="s">
        <v>29</v>
      </c>
      <c r="F8" s="15">
        <v>5.56</v>
      </c>
      <c r="G8" s="15">
        <v>1.39</v>
      </c>
      <c r="H8" s="15">
        <v>2.01</v>
      </c>
      <c r="I8" s="16" t="s">
        <v>36</v>
      </c>
      <c r="J8" s="13" t="s">
        <v>44</v>
      </c>
      <c r="K8" s="13" t="s">
        <v>45</v>
      </c>
      <c r="L8" s="13" t="s">
        <v>46</v>
      </c>
      <c r="M8" s="13"/>
      <c r="N8" s="14"/>
      <c r="O8" s="11"/>
      <c r="P8" s="11"/>
      <c r="Q8" s="11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7">
        <f t="shared" si="1"/>
        <v>8</v>
      </c>
      <c r="B9" s="11" t="s">
        <v>57</v>
      </c>
      <c r="C9" s="11" t="s">
        <v>58</v>
      </c>
      <c r="D9" s="11" t="s">
        <v>59</v>
      </c>
      <c r="E9" s="11" t="s">
        <v>60</v>
      </c>
      <c r="F9" s="15">
        <v>3.71</v>
      </c>
      <c r="G9" s="15">
        <v>6.29</v>
      </c>
      <c r="H9" s="18"/>
      <c r="I9" s="16" t="s">
        <v>50</v>
      </c>
      <c r="J9" s="13" t="s">
        <v>61</v>
      </c>
      <c r="K9" s="13" t="s">
        <v>62</v>
      </c>
      <c r="L9" s="13" t="s">
        <v>63</v>
      </c>
      <c r="M9" s="13"/>
      <c r="N9" s="14"/>
      <c r="O9" s="11"/>
      <c r="P9" s="11"/>
      <c r="Q9" s="11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7">
        <f t="shared" si="1"/>
        <v>9</v>
      </c>
      <c r="B10" s="11" t="s">
        <v>64</v>
      </c>
      <c r="C10" s="11" t="s">
        <v>65</v>
      </c>
      <c r="D10" s="11" t="s">
        <v>66</v>
      </c>
      <c r="E10" s="11" t="s">
        <v>29</v>
      </c>
      <c r="F10" s="15">
        <v>7.46</v>
      </c>
      <c r="G10" s="15">
        <v>6.05</v>
      </c>
      <c r="H10" s="15">
        <v>1.28</v>
      </c>
      <c r="I10" s="16" t="s">
        <v>67</v>
      </c>
      <c r="J10" s="13" t="s">
        <v>44</v>
      </c>
      <c r="K10" s="13" t="s">
        <v>45</v>
      </c>
      <c r="L10" s="13" t="s">
        <v>46</v>
      </c>
      <c r="M10" s="13"/>
      <c r="N10" s="14"/>
      <c r="O10" s="11"/>
      <c r="P10" s="11"/>
      <c r="Q10" s="11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7">
        <f t="shared" si="1"/>
        <v>10</v>
      </c>
      <c r="B11" s="11" t="s">
        <v>68</v>
      </c>
      <c r="C11" s="11" t="s">
        <v>69</v>
      </c>
      <c r="D11" s="11" t="s">
        <v>70</v>
      </c>
      <c r="E11" s="11" t="s">
        <v>29</v>
      </c>
      <c r="F11" s="15">
        <v>3.36</v>
      </c>
      <c r="G11" s="15">
        <v>1.91</v>
      </c>
      <c r="H11" s="15">
        <v>5.75</v>
      </c>
      <c r="I11" s="16" t="s">
        <v>67</v>
      </c>
      <c r="J11" s="13" t="s">
        <v>44</v>
      </c>
      <c r="K11" s="13" t="s">
        <v>45</v>
      </c>
      <c r="L11" s="13" t="s">
        <v>46</v>
      </c>
      <c r="M11" s="13"/>
      <c r="N11" s="14"/>
      <c r="O11" s="11"/>
      <c r="P11" s="11"/>
      <c r="Q11" s="11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7">
        <f t="shared" si="1"/>
        <v>11</v>
      </c>
      <c r="B12" s="11" t="s">
        <v>71</v>
      </c>
      <c r="C12" s="11" t="s">
        <v>72</v>
      </c>
      <c r="D12" s="11" t="s">
        <v>73</v>
      </c>
      <c r="E12" s="11" t="s">
        <v>60</v>
      </c>
      <c r="F12" s="15">
        <v>4.97</v>
      </c>
      <c r="G12" s="15">
        <v>4.94</v>
      </c>
      <c r="H12" s="18"/>
      <c r="I12" s="16" t="s">
        <v>36</v>
      </c>
      <c r="J12" s="13" t="s">
        <v>74</v>
      </c>
      <c r="K12" s="13" t="s">
        <v>75</v>
      </c>
      <c r="L12" s="13" t="s">
        <v>76</v>
      </c>
      <c r="M12" s="13"/>
      <c r="N12" s="14"/>
      <c r="O12" s="11"/>
      <c r="P12" s="11"/>
      <c r="Q12" s="11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7">
        <f t="shared" si="1"/>
        <v>12</v>
      </c>
      <c r="B13" s="11" t="s">
        <v>77</v>
      </c>
      <c r="C13" s="11" t="s">
        <v>78</v>
      </c>
      <c r="D13" s="11" t="s">
        <v>79</v>
      </c>
      <c r="E13" s="11" t="s">
        <v>29</v>
      </c>
      <c r="F13" s="15">
        <v>9.71</v>
      </c>
      <c r="G13" s="15">
        <v>6.98</v>
      </c>
      <c r="H13" s="15">
        <v>1.97</v>
      </c>
      <c r="I13" s="16" t="s">
        <v>36</v>
      </c>
      <c r="J13" s="13" t="s">
        <v>80</v>
      </c>
      <c r="K13" s="13" t="s">
        <v>81</v>
      </c>
      <c r="L13" s="13" t="s">
        <v>82</v>
      </c>
      <c r="M13" s="13"/>
      <c r="N13" s="14"/>
      <c r="O13" s="11"/>
      <c r="P13" s="11"/>
      <c r="Q13" s="11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7">
        <f t="shared" si="1"/>
        <v>13</v>
      </c>
      <c r="B14" s="11" t="s">
        <v>83</v>
      </c>
      <c r="C14" s="11" t="s">
        <v>84</v>
      </c>
      <c r="D14" s="11" t="s">
        <v>85</v>
      </c>
      <c r="E14" s="11" t="s">
        <v>15</v>
      </c>
      <c r="F14" s="15">
        <v>6.2</v>
      </c>
      <c r="G14" s="15">
        <v>4.02</v>
      </c>
      <c r="H14" s="15">
        <v>7.27</v>
      </c>
      <c r="I14" s="16" t="s">
        <v>16</v>
      </c>
      <c r="J14" s="13" t="s">
        <v>86</v>
      </c>
      <c r="K14" s="13" t="s">
        <v>87</v>
      </c>
      <c r="L14" s="13" t="s">
        <v>88</v>
      </c>
      <c r="M14" s="13"/>
      <c r="N14" s="14"/>
      <c r="O14" s="11"/>
      <c r="P14" s="11"/>
      <c r="Q14" s="11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7">
        <f t="shared" si="1"/>
        <v>14</v>
      </c>
      <c r="B15" s="11" t="s">
        <v>89</v>
      </c>
      <c r="C15" s="11" t="s">
        <v>90</v>
      </c>
      <c r="D15" s="11" t="s">
        <v>91</v>
      </c>
      <c r="E15" s="11" t="s">
        <v>29</v>
      </c>
      <c r="F15" s="15">
        <v>4.22</v>
      </c>
      <c r="G15" s="15">
        <v>9.51</v>
      </c>
      <c r="H15" s="15">
        <v>7.36</v>
      </c>
      <c r="I15" s="16" t="s">
        <v>50</v>
      </c>
      <c r="J15" s="13" t="s">
        <v>80</v>
      </c>
      <c r="K15" s="13" t="s">
        <v>81</v>
      </c>
      <c r="L15" s="13" t="s">
        <v>82</v>
      </c>
      <c r="M15" s="13"/>
      <c r="N15" s="14"/>
      <c r="O15" s="11"/>
      <c r="P15" s="11"/>
      <c r="Q15" s="11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7">
        <f t="shared" si="1"/>
        <v>15</v>
      </c>
      <c r="B16" s="11" t="s">
        <v>92</v>
      </c>
      <c r="C16" s="11" t="s">
        <v>93</v>
      </c>
      <c r="D16" s="11" t="s">
        <v>94</v>
      </c>
      <c r="E16" s="11" t="s">
        <v>29</v>
      </c>
      <c r="F16" s="15">
        <v>6.97</v>
      </c>
      <c r="G16" s="15">
        <v>3.69</v>
      </c>
      <c r="H16" s="15">
        <v>9.86</v>
      </c>
      <c r="I16" s="16" t="s">
        <v>16</v>
      </c>
      <c r="J16" s="13" t="s">
        <v>95</v>
      </c>
      <c r="K16" s="13" t="s">
        <v>96</v>
      </c>
      <c r="L16" s="13" t="s">
        <v>97</v>
      </c>
      <c r="M16" s="13"/>
      <c r="N16" s="14"/>
      <c r="O16" s="11"/>
      <c r="P16" s="11"/>
      <c r="Q16" s="11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7">
        <f t="shared" si="1"/>
        <v>16</v>
      </c>
      <c r="B17" s="11" t="s">
        <v>98</v>
      </c>
      <c r="C17" s="11" t="s">
        <v>99</v>
      </c>
      <c r="D17" s="11" t="s">
        <v>100</v>
      </c>
      <c r="E17" s="11" t="s">
        <v>29</v>
      </c>
      <c r="F17" s="15">
        <v>3.13</v>
      </c>
      <c r="G17" s="15">
        <v>4.94</v>
      </c>
      <c r="H17" s="15">
        <v>4.93</v>
      </c>
      <c r="I17" s="16" t="s">
        <v>67</v>
      </c>
      <c r="J17" s="13" t="s">
        <v>23</v>
      </c>
      <c r="K17" s="13" t="s">
        <v>24</v>
      </c>
      <c r="L17" s="13" t="s">
        <v>25</v>
      </c>
      <c r="M17" s="13"/>
      <c r="N17" s="14"/>
      <c r="O17" s="11"/>
      <c r="P17" s="11"/>
      <c r="Q17" s="11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7">
        <f t="shared" si="1"/>
        <v>17</v>
      </c>
      <c r="B18" s="11" t="s">
        <v>101</v>
      </c>
      <c r="C18" s="11" t="s">
        <v>102</v>
      </c>
      <c r="D18" s="11" t="s">
        <v>103</v>
      </c>
      <c r="E18" s="11" t="s">
        <v>15</v>
      </c>
      <c r="F18" s="15">
        <v>2.27</v>
      </c>
      <c r="G18" s="15">
        <v>4.22</v>
      </c>
      <c r="H18" s="15">
        <v>2.1</v>
      </c>
      <c r="I18" s="16" t="s">
        <v>50</v>
      </c>
      <c r="J18" s="13" t="s">
        <v>104</v>
      </c>
      <c r="K18" s="13" t="s">
        <v>105</v>
      </c>
      <c r="L18" s="13" t="s">
        <v>106</v>
      </c>
      <c r="M18" s="13"/>
      <c r="N18" s="14"/>
      <c r="O18" s="11"/>
      <c r="P18" s="11"/>
      <c r="Q18" s="11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7">
        <f t="shared" si="1"/>
        <v>18</v>
      </c>
      <c r="B19" s="11" t="s">
        <v>107</v>
      </c>
      <c r="C19" s="11" t="s">
        <v>108</v>
      </c>
      <c r="D19" s="11" t="s">
        <v>109</v>
      </c>
      <c r="E19" s="11" t="s">
        <v>29</v>
      </c>
      <c r="F19" s="15">
        <v>1.29</v>
      </c>
      <c r="G19" s="15">
        <v>8.1</v>
      </c>
      <c r="H19" s="15">
        <v>1.27</v>
      </c>
      <c r="I19" s="16" t="s">
        <v>67</v>
      </c>
      <c r="J19" s="13" t="s">
        <v>110</v>
      </c>
      <c r="K19" s="13" t="s">
        <v>111</v>
      </c>
      <c r="L19" s="13" t="s">
        <v>112</v>
      </c>
      <c r="M19" s="13"/>
      <c r="N19" s="14"/>
      <c r="O19" s="11"/>
      <c r="P19" s="11"/>
      <c r="Q19" s="11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7">
        <f t="shared" si="1"/>
        <v>19</v>
      </c>
      <c r="B20" s="11" t="s">
        <v>113</v>
      </c>
      <c r="C20" s="11" t="s">
        <v>114</v>
      </c>
      <c r="D20" s="11" t="s">
        <v>115</v>
      </c>
      <c r="E20" s="11" t="s">
        <v>29</v>
      </c>
      <c r="F20" s="15">
        <v>7.93</v>
      </c>
      <c r="G20" s="15">
        <v>8.5</v>
      </c>
      <c r="H20" s="15">
        <v>5.77</v>
      </c>
      <c r="I20" s="16" t="s">
        <v>67</v>
      </c>
      <c r="J20" s="13" t="s">
        <v>17</v>
      </c>
      <c r="K20" s="13" t="s">
        <v>18</v>
      </c>
      <c r="L20" s="13" t="s">
        <v>19</v>
      </c>
      <c r="M20" s="13"/>
      <c r="N20" s="14"/>
      <c r="O20" s="11"/>
      <c r="P20" s="11"/>
      <c r="Q20" s="11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7">
        <f t="shared" si="1"/>
        <v>20</v>
      </c>
      <c r="B21" s="11" t="s">
        <v>116</v>
      </c>
      <c r="C21" s="11" t="s">
        <v>117</v>
      </c>
      <c r="D21" s="11" t="s">
        <v>118</v>
      </c>
      <c r="E21" s="11" t="s">
        <v>15</v>
      </c>
      <c r="F21" s="15">
        <v>9.53</v>
      </c>
      <c r="G21" s="15">
        <v>6.06</v>
      </c>
      <c r="H21" s="15">
        <v>1.5</v>
      </c>
      <c r="I21" s="16" t="s">
        <v>50</v>
      </c>
      <c r="J21" s="13" t="s">
        <v>17</v>
      </c>
      <c r="K21" s="13" t="s">
        <v>18</v>
      </c>
      <c r="L21" s="13" t="s">
        <v>19</v>
      </c>
      <c r="M21" s="13"/>
      <c r="N21" s="14"/>
      <c r="O21" s="11"/>
      <c r="P21" s="11"/>
      <c r="Q21" s="11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7">
        <f t="shared" si="1"/>
        <v>21</v>
      </c>
      <c r="B22" s="11" t="s">
        <v>119</v>
      </c>
      <c r="C22" s="11" t="s">
        <v>120</v>
      </c>
      <c r="D22" s="11" t="s">
        <v>121</v>
      </c>
      <c r="E22" s="11" t="s">
        <v>15</v>
      </c>
      <c r="F22" s="15">
        <v>2.79</v>
      </c>
      <c r="G22" s="15">
        <v>2.42</v>
      </c>
      <c r="H22" s="15">
        <v>7.0</v>
      </c>
      <c r="I22" s="16" t="s">
        <v>67</v>
      </c>
      <c r="J22" s="13" t="s">
        <v>30</v>
      </c>
      <c r="K22" s="13" t="s">
        <v>31</v>
      </c>
      <c r="L22" s="13" t="s">
        <v>32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7">
        <f t="shared" si="1"/>
        <v>22</v>
      </c>
      <c r="B23" s="11" t="s">
        <v>122</v>
      </c>
      <c r="C23" s="11" t="s">
        <v>123</v>
      </c>
      <c r="D23" s="11" t="s">
        <v>124</v>
      </c>
      <c r="E23" s="11" t="s">
        <v>15</v>
      </c>
      <c r="F23" s="15">
        <v>8.2</v>
      </c>
      <c r="G23" s="15">
        <v>7.57</v>
      </c>
      <c r="H23" s="15">
        <v>4.11</v>
      </c>
      <c r="I23" s="16" t="s">
        <v>67</v>
      </c>
      <c r="J23" s="13" t="s">
        <v>30</v>
      </c>
      <c r="K23" s="13" t="s">
        <v>31</v>
      </c>
      <c r="L23" s="13" t="s">
        <v>32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7">
        <f t="shared" si="1"/>
        <v>23</v>
      </c>
      <c r="B24" s="11" t="s">
        <v>125</v>
      </c>
      <c r="C24" s="11" t="s">
        <v>126</v>
      </c>
      <c r="D24" s="11" t="s">
        <v>127</v>
      </c>
      <c r="E24" s="11" t="s">
        <v>15</v>
      </c>
      <c r="F24" s="15">
        <v>5.92</v>
      </c>
      <c r="G24" s="15">
        <v>2.95</v>
      </c>
      <c r="H24" s="15">
        <v>1.0</v>
      </c>
      <c r="I24" s="16" t="s">
        <v>50</v>
      </c>
      <c r="J24" s="13" t="s">
        <v>128</v>
      </c>
      <c r="K24" s="13" t="s">
        <v>129</v>
      </c>
      <c r="L24" s="13" t="s">
        <v>130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7">
        <f t="shared" si="1"/>
        <v>24</v>
      </c>
      <c r="B25" s="11" t="s">
        <v>131</v>
      </c>
      <c r="C25" s="11" t="s">
        <v>132</v>
      </c>
      <c r="D25" s="11" t="s">
        <v>133</v>
      </c>
      <c r="E25" s="11" t="s">
        <v>15</v>
      </c>
      <c r="F25" s="15">
        <v>7.42</v>
      </c>
      <c r="G25" s="15">
        <v>8.69</v>
      </c>
      <c r="H25" s="15">
        <v>1.84</v>
      </c>
      <c r="I25" s="16" t="s">
        <v>16</v>
      </c>
      <c r="J25" s="13" t="s">
        <v>134</v>
      </c>
      <c r="K25" s="13" t="s">
        <v>135</v>
      </c>
      <c r="L25" s="13" t="s">
        <v>136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7">
        <f t="shared" si="1"/>
        <v>25</v>
      </c>
      <c r="B26" s="11" t="s">
        <v>137</v>
      </c>
      <c r="C26" s="11" t="s">
        <v>138</v>
      </c>
      <c r="D26" s="11" t="s">
        <v>139</v>
      </c>
      <c r="E26" s="11" t="s">
        <v>15</v>
      </c>
      <c r="F26" s="15">
        <v>1.37</v>
      </c>
      <c r="G26" s="15">
        <v>3.6</v>
      </c>
      <c r="H26" s="15">
        <v>2.59</v>
      </c>
      <c r="I26" s="16" t="s">
        <v>36</v>
      </c>
      <c r="J26" s="13" t="s">
        <v>104</v>
      </c>
      <c r="K26" s="13" t="s">
        <v>105</v>
      </c>
      <c r="L26" s="13" t="s">
        <v>106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7">
        <f t="shared" si="1"/>
        <v>26</v>
      </c>
      <c r="B27" s="11" t="s">
        <v>140</v>
      </c>
      <c r="C27" s="11" t="s">
        <v>141</v>
      </c>
      <c r="D27" s="11" t="s">
        <v>142</v>
      </c>
      <c r="E27" s="11" t="s">
        <v>29</v>
      </c>
      <c r="F27" s="15">
        <v>7.89</v>
      </c>
      <c r="G27" s="15">
        <v>8.2</v>
      </c>
      <c r="H27" s="15">
        <v>5.49</v>
      </c>
      <c r="I27" s="16" t="s">
        <v>50</v>
      </c>
      <c r="J27" s="13" t="s">
        <v>110</v>
      </c>
      <c r="K27" s="13" t="s">
        <v>111</v>
      </c>
      <c r="L27" s="13" t="s">
        <v>112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7">
        <f t="shared" si="1"/>
        <v>27</v>
      </c>
      <c r="B28" s="11" t="s">
        <v>143</v>
      </c>
      <c r="C28" s="11" t="s">
        <v>144</v>
      </c>
      <c r="D28" s="11" t="s">
        <v>145</v>
      </c>
      <c r="E28" s="11" t="s">
        <v>29</v>
      </c>
      <c r="F28" s="15">
        <v>7.19</v>
      </c>
      <c r="G28" s="15">
        <v>3.02</v>
      </c>
      <c r="H28" s="15">
        <v>1.56</v>
      </c>
      <c r="I28" s="16" t="s">
        <v>67</v>
      </c>
      <c r="J28" s="13" t="s">
        <v>30</v>
      </c>
      <c r="K28" s="13" t="s">
        <v>31</v>
      </c>
      <c r="L28" s="13" t="s">
        <v>32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7">
        <f t="shared" si="1"/>
        <v>28</v>
      </c>
      <c r="B29" s="11" t="s">
        <v>146</v>
      </c>
      <c r="C29" s="11" t="s">
        <v>147</v>
      </c>
      <c r="D29" s="11" t="s">
        <v>148</v>
      </c>
      <c r="E29" s="11" t="s">
        <v>29</v>
      </c>
      <c r="F29" s="15">
        <v>1.43</v>
      </c>
      <c r="G29" s="15">
        <v>8.08</v>
      </c>
      <c r="H29" s="15">
        <v>8.05</v>
      </c>
      <c r="I29" s="16" t="s">
        <v>50</v>
      </c>
      <c r="J29" s="13" t="s">
        <v>23</v>
      </c>
      <c r="K29" s="13" t="s">
        <v>24</v>
      </c>
      <c r="L29" s="13" t="s">
        <v>25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7">
        <f t="shared" si="1"/>
        <v>29</v>
      </c>
      <c r="B30" s="11" t="s">
        <v>149</v>
      </c>
      <c r="C30" s="11" t="s">
        <v>150</v>
      </c>
      <c r="D30" s="11" t="s">
        <v>151</v>
      </c>
      <c r="E30" s="11" t="s">
        <v>15</v>
      </c>
      <c r="F30" s="15">
        <v>3.18</v>
      </c>
      <c r="G30" s="15">
        <v>8.5</v>
      </c>
      <c r="H30" s="15">
        <v>4.92</v>
      </c>
      <c r="I30" s="16" t="s">
        <v>67</v>
      </c>
      <c r="J30" s="13" t="s">
        <v>74</v>
      </c>
      <c r="K30" s="13" t="s">
        <v>75</v>
      </c>
      <c r="L30" s="13" t="s">
        <v>76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7">
        <f t="shared" si="1"/>
        <v>30</v>
      </c>
      <c r="B31" s="11" t="s">
        <v>152</v>
      </c>
      <c r="C31" s="11" t="s">
        <v>153</v>
      </c>
      <c r="D31" s="11" t="s">
        <v>154</v>
      </c>
      <c r="E31" s="11" t="s">
        <v>15</v>
      </c>
      <c r="F31" s="15">
        <v>7.34</v>
      </c>
      <c r="G31" s="15">
        <v>6.86</v>
      </c>
      <c r="H31" s="15">
        <v>7.31</v>
      </c>
      <c r="I31" s="16" t="s">
        <v>50</v>
      </c>
      <c r="J31" s="13" t="s">
        <v>104</v>
      </c>
      <c r="K31" s="13" t="s">
        <v>105</v>
      </c>
      <c r="L31" s="13" t="s">
        <v>106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7">
        <f t="shared" si="1"/>
        <v>31</v>
      </c>
      <c r="B32" s="11" t="s">
        <v>155</v>
      </c>
      <c r="C32" s="11" t="s">
        <v>156</v>
      </c>
      <c r="D32" s="11" t="s">
        <v>157</v>
      </c>
      <c r="E32" s="11" t="s">
        <v>29</v>
      </c>
      <c r="F32" s="15">
        <v>3.67</v>
      </c>
      <c r="G32" s="15">
        <v>9.69</v>
      </c>
      <c r="H32" s="15">
        <v>8.39</v>
      </c>
      <c r="I32" s="16" t="s">
        <v>16</v>
      </c>
      <c r="J32" s="13" t="s">
        <v>23</v>
      </c>
      <c r="K32" s="13" t="s">
        <v>24</v>
      </c>
      <c r="L32" s="13" t="s">
        <v>25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7">
        <f t="shared" si="1"/>
        <v>32</v>
      </c>
      <c r="B33" s="11" t="s">
        <v>158</v>
      </c>
      <c r="C33" s="11" t="s">
        <v>159</v>
      </c>
      <c r="D33" s="11" t="s">
        <v>160</v>
      </c>
      <c r="E33" s="11" t="s">
        <v>60</v>
      </c>
      <c r="F33" s="15">
        <v>2.85</v>
      </c>
      <c r="G33" s="15">
        <v>8.47</v>
      </c>
      <c r="H33" s="15">
        <v>5.26</v>
      </c>
      <c r="I33" s="16" t="s">
        <v>50</v>
      </c>
      <c r="J33" s="13" t="s">
        <v>95</v>
      </c>
      <c r="K33" s="13" t="s">
        <v>96</v>
      </c>
      <c r="L33" s="13" t="s">
        <v>97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7">
        <f t="shared" si="1"/>
        <v>33</v>
      </c>
      <c r="B34" s="11" t="s">
        <v>161</v>
      </c>
      <c r="C34" s="11" t="s">
        <v>162</v>
      </c>
      <c r="D34" s="11" t="s">
        <v>163</v>
      </c>
      <c r="E34" s="11" t="s">
        <v>15</v>
      </c>
      <c r="F34" s="15">
        <v>7.44</v>
      </c>
      <c r="G34" s="15">
        <v>4.17</v>
      </c>
      <c r="H34" s="15">
        <v>8.32</v>
      </c>
      <c r="I34" s="16" t="s">
        <v>50</v>
      </c>
      <c r="J34" s="13" t="s">
        <v>164</v>
      </c>
      <c r="K34" s="13" t="s">
        <v>165</v>
      </c>
      <c r="L34" s="13" t="s">
        <v>166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7">
        <f t="shared" si="1"/>
        <v>34</v>
      </c>
      <c r="B35" s="11" t="s">
        <v>167</v>
      </c>
      <c r="C35" s="11" t="s">
        <v>168</v>
      </c>
      <c r="D35" s="11" t="s">
        <v>169</v>
      </c>
      <c r="E35" s="11" t="s">
        <v>15</v>
      </c>
      <c r="F35" s="15">
        <v>7.89</v>
      </c>
      <c r="G35" s="15">
        <v>5.64</v>
      </c>
      <c r="H35" s="15">
        <v>8.81</v>
      </c>
      <c r="I35" s="16" t="s">
        <v>36</v>
      </c>
      <c r="J35" s="13" t="s">
        <v>74</v>
      </c>
      <c r="K35" s="13" t="s">
        <v>75</v>
      </c>
      <c r="L35" s="13" t="s">
        <v>76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7">
        <f t="shared" si="1"/>
        <v>35</v>
      </c>
      <c r="B36" s="11" t="s">
        <v>170</v>
      </c>
      <c r="C36" s="11" t="s">
        <v>171</v>
      </c>
      <c r="D36" s="11" t="s">
        <v>172</v>
      </c>
      <c r="E36" s="11" t="s">
        <v>15</v>
      </c>
      <c r="F36" s="15">
        <v>8.23</v>
      </c>
      <c r="G36" s="15">
        <v>9.51</v>
      </c>
      <c r="H36" s="18"/>
      <c r="I36" s="16" t="s">
        <v>16</v>
      </c>
      <c r="J36" s="13" t="s">
        <v>173</v>
      </c>
      <c r="K36" s="13" t="s">
        <v>174</v>
      </c>
      <c r="L36" s="13" t="s">
        <v>175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7">
        <f t="shared" si="1"/>
        <v>36</v>
      </c>
      <c r="B37" s="11" t="s">
        <v>176</v>
      </c>
      <c r="C37" s="11" t="s">
        <v>177</v>
      </c>
      <c r="D37" s="11" t="s">
        <v>178</v>
      </c>
      <c r="E37" s="11" t="s">
        <v>60</v>
      </c>
      <c r="F37" s="15">
        <v>2.83</v>
      </c>
      <c r="G37" s="15">
        <v>4.99</v>
      </c>
      <c r="H37" s="15">
        <v>8.33</v>
      </c>
      <c r="I37" s="16" t="s">
        <v>67</v>
      </c>
      <c r="J37" s="13" t="s">
        <v>74</v>
      </c>
      <c r="K37" s="13" t="s">
        <v>75</v>
      </c>
      <c r="L37" s="13" t="s">
        <v>76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7">
        <f t="shared" si="1"/>
        <v>37</v>
      </c>
      <c r="B38" s="11" t="s">
        <v>179</v>
      </c>
      <c r="C38" s="11" t="s">
        <v>180</v>
      </c>
      <c r="D38" s="11" t="s">
        <v>181</v>
      </c>
      <c r="E38" s="11" t="s">
        <v>29</v>
      </c>
      <c r="F38" s="15">
        <v>2.88</v>
      </c>
      <c r="G38" s="15">
        <v>9.75</v>
      </c>
      <c r="H38" s="15">
        <v>4.56</v>
      </c>
      <c r="I38" s="16" t="s">
        <v>67</v>
      </c>
      <c r="J38" s="13" t="s">
        <v>51</v>
      </c>
      <c r="K38" s="13" t="s">
        <v>52</v>
      </c>
      <c r="L38" s="13" t="s">
        <v>53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7">
        <f t="shared" si="1"/>
        <v>38</v>
      </c>
      <c r="B39" s="11" t="s">
        <v>182</v>
      </c>
      <c r="C39" s="11" t="s">
        <v>183</v>
      </c>
      <c r="D39" s="11" t="s">
        <v>184</v>
      </c>
      <c r="E39" s="11" t="s">
        <v>15</v>
      </c>
      <c r="F39" s="15">
        <v>3.91</v>
      </c>
      <c r="G39" s="15">
        <v>9.4</v>
      </c>
      <c r="H39" s="15">
        <v>4.8</v>
      </c>
      <c r="I39" s="16" t="s">
        <v>36</v>
      </c>
      <c r="J39" s="13" t="s">
        <v>173</v>
      </c>
      <c r="K39" s="13" t="s">
        <v>174</v>
      </c>
      <c r="L39" s="13" t="s">
        <v>175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7">
        <f t="shared" si="1"/>
        <v>39</v>
      </c>
      <c r="B40" s="11" t="s">
        <v>185</v>
      </c>
      <c r="C40" s="11" t="s">
        <v>186</v>
      </c>
      <c r="D40" s="11" t="s">
        <v>187</v>
      </c>
      <c r="E40" s="11" t="s">
        <v>29</v>
      </c>
      <c r="F40" s="15">
        <v>5.58</v>
      </c>
      <c r="G40" s="15">
        <v>7.6</v>
      </c>
      <c r="H40" s="15">
        <v>1.6</v>
      </c>
      <c r="I40" s="16" t="s">
        <v>67</v>
      </c>
      <c r="J40" s="13" t="s">
        <v>30</v>
      </c>
      <c r="K40" s="13" t="s">
        <v>31</v>
      </c>
      <c r="L40" s="13" t="s">
        <v>32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7">
        <f t="shared" si="1"/>
        <v>40</v>
      </c>
      <c r="B41" s="11" t="s">
        <v>188</v>
      </c>
      <c r="C41" s="11" t="s">
        <v>189</v>
      </c>
      <c r="D41" s="11" t="s">
        <v>190</v>
      </c>
      <c r="E41" s="11" t="s">
        <v>15</v>
      </c>
      <c r="F41" s="15">
        <v>1.84</v>
      </c>
      <c r="G41" s="15">
        <v>9.07</v>
      </c>
      <c r="H41" s="15">
        <v>9.36</v>
      </c>
      <c r="I41" s="16" t="s">
        <v>36</v>
      </c>
      <c r="J41" s="13" t="s">
        <v>191</v>
      </c>
      <c r="K41" s="13" t="s">
        <v>192</v>
      </c>
      <c r="L41" s="13" t="s">
        <v>193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7">
        <f t="shared" si="1"/>
        <v>41</v>
      </c>
      <c r="B42" s="11" t="s">
        <v>194</v>
      </c>
      <c r="C42" s="11" t="s">
        <v>195</v>
      </c>
      <c r="D42" s="11" t="s">
        <v>196</v>
      </c>
      <c r="E42" s="11" t="s">
        <v>15</v>
      </c>
      <c r="F42" s="15">
        <v>7.69</v>
      </c>
      <c r="G42" s="15">
        <v>9.41</v>
      </c>
      <c r="H42" s="18"/>
      <c r="I42" s="16" t="s">
        <v>67</v>
      </c>
      <c r="J42" s="13" t="s">
        <v>44</v>
      </c>
      <c r="K42" s="13" t="s">
        <v>45</v>
      </c>
      <c r="L42" s="13" t="s">
        <v>46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7">
        <f t="shared" si="1"/>
        <v>42</v>
      </c>
      <c r="B43" s="11" t="s">
        <v>197</v>
      </c>
      <c r="C43" s="11" t="s">
        <v>198</v>
      </c>
      <c r="D43" s="11" t="s">
        <v>199</v>
      </c>
      <c r="E43" s="11" t="s">
        <v>60</v>
      </c>
      <c r="F43" s="15">
        <v>2.66</v>
      </c>
      <c r="G43" s="15">
        <v>4.89</v>
      </c>
      <c r="H43" s="15">
        <v>7.1</v>
      </c>
      <c r="I43" s="16" t="s">
        <v>43</v>
      </c>
      <c r="J43" s="13" t="s">
        <v>44</v>
      </c>
      <c r="K43" s="13" t="s">
        <v>45</v>
      </c>
      <c r="L43" s="13" t="s">
        <v>46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7">
        <f t="shared" si="1"/>
        <v>43</v>
      </c>
      <c r="B44" s="11" t="s">
        <v>200</v>
      </c>
      <c r="C44" s="11" t="s">
        <v>92</v>
      </c>
      <c r="D44" s="11" t="s">
        <v>201</v>
      </c>
      <c r="E44" s="11" t="s">
        <v>15</v>
      </c>
      <c r="F44" s="15">
        <v>8.94</v>
      </c>
      <c r="G44" s="15">
        <v>2.79</v>
      </c>
      <c r="H44" s="15">
        <v>9.06</v>
      </c>
      <c r="I44" s="16" t="s">
        <v>67</v>
      </c>
      <c r="J44" s="13" t="s">
        <v>164</v>
      </c>
      <c r="K44" s="13" t="s">
        <v>165</v>
      </c>
      <c r="L44" s="13" t="s">
        <v>166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7">
        <f t="shared" si="1"/>
        <v>44</v>
      </c>
      <c r="B45" s="11" t="s">
        <v>202</v>
      </c>
      <c r="C45" s="11" t="s">
        <v>203</v>
      </c>
      <c r="D45" s="11" t="s">
        <v>204</v>
      </c>
      <c r="E45" s="11" t="s">
        <v>29</v>
      </c>
      <c r="F45" s="15">
        <v>3.04</v>
      </c>
      <c r="G45" s="15">
        <v>9.5</v>
      </c>
      <c r="H45" s="18"/>
      <c r="I45" s="16" t="s">
        <v>16</v>
      </c>
      <c r="J45" s="13" t="s">
        <v>205</v>
      </c>
      <c r="K45" s="13" t="s">
        <v>206</v>
      </c>
      <c r="L45" s="13" t="s">
        <v>207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7">
        <f t="shared" si="1"/>
        <v>45</v>
      </c>
      <c r="B46" s="11" t="s">
        <v>208</v>
      </c>
      <c r="C46" s="11" t="s">
        <v>209</v>
      </c>
      <c r="D46" s="11" t="s">
        <v>210</v>
      </c>
      <c r="E46" s="11" t="s">
        <v>29</v>
      </c>
      <c r="F46" s="15">
        <v>4.68</v>
      </c>
      <c r="G46" s="15">
        <v>6.19</v>
      </c>
      <c r="H46" s="15">
        <v>3.42</v>
      </c>
      <c r="I46" s="16" t="s">
        <v>67</v>
      </c>
      <c r="J46" s="13" t="s">
        <v>134</v>
      </c>
      <c r="K46" s="13" t="s">
        <v>135</v>
      </c>
      <c r="L46" s="13" t="s">
        <v>136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7">
        <f t="shared" si="1"/>
        <v>46</v>
      </c>
      <c r="B47" s="11" t="s">
        <v>211</v>
      </c>
      <c r="C47" s="11" t="s">
        <v>212</v>
      </c>
      <c r="D47" s="11" t="s">
        <v>213</v>
      </c>
      <c r="E47" s="11" t="s">
        <v>15</v>
      </c>
      <c r="F47" s="15">
        <v>6.38</v>
      </c>
      <c r="G47" s="15">
        <v>2.59</v>
      </c>
      <c r="H47" s="15">
        <v>6.92</v>
      </c>
      <c r="I47" s="16" t="s">
        <v>43</v>
      </c>
      <c r="J47" s="13" t="s">
        <v>86</v>
      </c>
      <c r="K47" s="13" t="s">
        <v>87</v>
      </c>
      <c r="L47" s="13" t="s">
        <v>88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7">
        <f t="shared" si="1"/>
        <v>47</v>
      </c>
      <c r="B48" s="11" t="s">
        <v>214</v>
      </c>
      <c r="C48" s="11" t="s">
        <v>215</v>
      </c>
      <c r="D48" s="11" t="s">
        <v>216</v>
      </c>
      <c r="E48" s="11" t="s">
        <v>29</v>
      </c>
      <c r="F48" s="15">
        <v>7.59</v>
      </c>
      <c r="G48" s="15">
        <v>2.55</v>
      </c>
      <c r="H48" s="15">
        <v>7.81</v>
      </c>
      <c r="I48" s="16" t="s">
        <v>16</v>
      </c>
      <c r="J48" s="13" t="s">
        <v>23</v>
      </c>
      <c r="K48" s="13" t="s">
        <v>24</v>
      </c>
      <c r="L48" s="13" t="s">
        <v>25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7">
        <f t="shared" si="1"/>
        <v>48</v>
      </c>
      <c r="B49" s="11" t="s">
        <v>217</v>
      </c>
      <c r="C49" s="11" t="s">
        <v>218</v>
      </c>
      <c r="D49" s="11" t="s">
        <v>219</v>
      </c>
      <c r="E49" s="11" t="s">
        <v>15</v>
      </c>
      <c r="F49" s="15">
        <v>9.46</v>
      </c>
      <c r="G49" s="15">
        <v>2.93</v>
      </c>
      <c r="H49" s="18"/>
      <c r="I49" s="16" t="s">
        <v>16</v>
      </c>
      <c r="J49" s="13" t="s">
        <v>164</v>
      </c>
      <c r="K49" s="13" t="s">
        <v>165</v>
      </c>
      <c r="L49" s="13" t="s">
        <v>166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7">
        <f t="shared" si="1"/>
        <v>49</v>
      </c>
      <c r="B50" s="11" t="s">
        <v>220</v>
      </c>
      <c r="C50" s="11" t="s">
        <v>221</v>
      </c>
      <c r="D50" s="11" t="s">
        <v>222</v>
      </c>
      <c r="E50" s="11" t="s">
        <v>223</v>
      </c>
      <c r="F50" s="15">
        <v>5.01</v>
      </c>
      <c r="G50" s="15">
        <v>2.8</v>
      </c>
      <c r="H50" s="15">
        <v>6.55</v>
      </c>
      <c r="I50" s="16" t="s">
        <v>67</v>
      </c>
      <c r="J50" s="13" t="s">
        <v>104</v>
      </c>
      <c r="K50" s="13" t="s">
        <v>105</v>
      </c>
      <c r="L50" s="13" t="s">
        <v>106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7">
        <f t="shared" si="1"/>
        <v>50</v>
      </c>
      <c r="B51" s="11" t="s">
        <v>224</v>
      </c>
      <c r="C51" s="11" t="s">
        <v>225</v>
      </c>
      <c r="D51" s="11" t="s">
        <v>226</v>
      </c>
      <c r="E51" s="11" t="s">
        <v>29</v>
      </c>
      <c r="F51" s="15">
        <v>9.17</v>
      </c>
      <c r="G51" s="15">
        <v>3.77</v>
      </c>
      <c r="H51" s="15">
        <v>4.12</v>
      </c>
      <c r="I51" s="16" t="s">
        <v>67</v>
      </c>
      <c r="J51" s="13" t="s">
        <v>51</v>
      </c>
      <c r="K51" s="13" t="s">
        <v>52</v>
      </c>
      <c r="L51" s="13" t="s">
        <v>53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7">
        <f t="shared" si="1"/>
        <v>51</v>
      </c>
      <c r="B52" s="11" t="s">
        <v>227</v>
      </c>
      <c r="C52" s="11" t="s">
        <v>228</v>
      </c>
      <c r="D52" s="11" t="s">
        <v>229</v>
      </c>
      <c r="E52" s="11" t="s">
        <v>15</v>
      </c>
      <c r="F52" s="15">
        <v>6.7</v>
      </c>
      <c r="G52" s="15">
        <v>5.87</v>
      </c>
      <c r="H52" s="15">
        <v>9.47</v>
      </c>
      <c r="I52" s="16" t="s">
        <v>43</v>
      </c>
      <c r="J52" s="13" t="s">
        <v>173</v>
      </c>
      <c r="K52" s="13" t="s">
        <v>174</v>
      </c>
      <c r="L52" s="13" t="s">
        <v>175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7">
        <f t="shared" si="1"/>
        <v>52</v>
      </c>
      <c r="B53" s="11" t="s">
        <v>230</v>
      </c>
      <c r="C53" s="11" t="s">
        <v>231</v>
      </c>
      <c r="D53" s="11" t="s">
        <v>232</v>
      </c>
      <c r="E53" s="11" t="s">
        <v>60</v>
      </c>
      <c r="F53" s="15">
        <v>3.06</v>
      </c>
      <c r="G53" s="15">
        <v>3.92</v>
      </c>
      <c r="H53" s="15">
        <v>3.67</v>
      </c>
      <c r="I53" s="16" t="s">
        <v>36</v>
      </c>
      <c r="J53" s="13" t="s">
        <v>23</v>
      </c>
      <c r="K53" s="13" t="s">
        <v>24</v>
      </c>
      <c r="L53" s="13" t="s">
        <v>25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7">
        <f t="shared" si="1"/>
        <v>53</v>
      </c>
      <c r="B54" s="11" t="s">
        <v>233</v>
      </c>
      <c r="C54" s="11" t="s">
        <v>234</v>
      </c>
      <c r="D54" s="11" t="s">
        <v>235</v>
      </c>
      <c r="E54" s="11" t="s">
        <v>15</v>
      </c>
      <c r="F54" s="15">
        <v>6.21</v>
      </c>
      <c r="G54" s="15">
        <v>5.85</v>
      </c>
      <c r="H54" s="15">
        <v>3.45</v>
      </c>
      <c r="I54" s="16" t="s">
        <v>50</v>
      </c>
      <c r="J54" s="13" t="s">
        <v>30</v>
      </c>
      <c r="K54" s="13" t="s">
        <v>31</v>
      </c>
      <c r="L54" s="13" t="s">
        <v>32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7">
        <f t="shared" si="1"/>
        <v>54</v>
      </c>
      <c r="B55" s="11" t="s">
        <v>236</v>
      </c>
      <c r="C55" s="11" t="s">
        <v>237</v>
      </c>
      <c r="D55" s="11" t="s">
        <v>238</v>
      </c>
      <c r="E55" s="11" t="s">
        <v>29</v>
      </c>
      <c r="F55" s="15">
        <v>7.79</v>
      </c>
      <c r="G55" s="15">
        <v>2.13</v>
      </c>
      <c r="H55" s="15">
        <v>8.2</v>
      </c>
      <c r="I55" s="16" t="s">
        <v>50</v>
      </c>
      <c r="J55" s="13" t="s">
        <v>95</v>
      </c>
      <c r="K55" s="13" t="s">
        <v>96</v>
      </c>
      <c r="L55" s="13" t="s">
        <v>97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7">
        <f t="shared" si="1"/>
        <v>55</v>
      </c>
      <c r="B56" s="11" t="s">
        <v>239</v>
      </c>
      <c r="C56" s="11" t="s">
        <v>240</v>
      </c>
      <c r="D56" s="11" t="s">
        <v>241</v>
      </c>
      <c r="E56" s="11" t="s">
        <v>15</v>
      </c>
      <c r="F56" s="15">
        <v>9.71</v>
      </c>
      <c r="G56" s="15">
        <v>2.25</v>
      </c>
      <c r="H56" s="15">
        <v>2.24</v>
      </c>
      <c r="I56" s="16" t="s">
        <v>43</v>
      </c>
      <c r="J56" s="13" t="s">
        <v>104</v>
      </c>
      <c r="K56" s="13" t="s">
        <v>105</v>
      </c>
      <c r="L56" s="13" t="s">
        <v>106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7">
        <f t="shared" si="1"/>
        <v>56</v>
      </c>
      <c r="B57" s="11" t="s">
        <v>242</v>
      </c>
      <c r="C57" s="11" t="s">
        <v>243</v>
      </c>
      <c r="D57" s="11" t="s">
        <v>244</v>
      </c>
      <c r="E57" s="11" t="s">
        <v>29</v>
      </c>
      <c r="F57" s="15">
        <v>2.17</v>
      </c>
      <c r="G57" s="15">
        <v>2.42</v>
      </c>
      <c r="H57" s="15">
        <v>5.55</v>
      </c>
      <c r="I57" s="16" t="s">
        <v>67</v>
      </c>
      <c r="J57" s="13" t="s">
        <v>191</v>
      </c>
      <c r="K57" s="13" t="s">
        <v>192</v>
      </c>
      <c r="L57" s="13" t="s">
        <v>193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7">
        <f t="shared" si="1"/>
        <v>57</v>
      </c>
      <c r="B58" s="11" t="s">
        <v>245</v>
      </c>
      <c r="C58" s="11" t="s">
        <v>246</v>
      </c>
      <c r="D58" s="11" t="s">
        <v>247</v>
      </c>
      <c r="E58" s="11" t="s">
        <v>15</v>
      </c>
      <c r="F58" s="15">
        <v>2.18</v>
      </c>
      <c r="G58" s="15">
        <v>2.38</v>
      </c>
      <c r="H58" s="15">
        <v>8.82</v>
      </c>
      <c r="I58" s="16" t="s">
        <v>50</v>
      </c>
      <c r="J58" s="13" t="s">
        <v>23</v>
      </c>
      <c r="K58" s="13" t="s">
        <v>24</v>
      </c>
      <c r="L58" s="13" t="s">
        <v>25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7">
        <f t="shared" si="1"/>
        <v>58</v>
      </c>
      <c r="B59" s="11" t="s">
        <v>248</v>
      </c>
      <c r="C59" s="11" t="s">
        <v>249</v>
      </c>
      <c r="D59" s="11" t="s">
        <v>250</v>
      </c>
      <c r="E59" s="11" t="s">
        <v>15</v>
      </c>
      <c r="F59" s="15">
        <v>3.75</v>
      </c>
      <c r="G59" s="15">
        <v>5.59</v>
      </c>
      <c r="H59" s="15">
        <v>1.33</v>
      </c>
      <c r="I59" s="16" t="s">
        <v>67</v>
      </c>
      <c r="J59" s="13" t="s">
        <v>134</v>
      </c>
      <c r="K59" s="13" t="s">
        <v>135</v>
      </c>
      <c r="L59" s="13" t="s">
        <v>136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7">
        <f t="shared" si="1"/>
        <v>59</v>
      </c>
      <c r="B60" s="11" t="s">
        <v>251</v>
      </c>
      <c r="C60" s="11" t="s">
        <v>252</v>
      </c>
      <c r="D60" s="11" t="s">
        <v>253</v>
      </c>
      <c r="E60" s="11" t="s">
        <v>29</v>
      </c>
      <c r="F60" s="15">
        <v>6.54</v>
      </c>
      <c r="G60" s="15">
        <v>3.36</v>
      </c>
      <c r="H60" s="15">
        <v>1.8</v>
      </c>
      <c r="I60" s="16" t="s">
        <v>36</v>
      </c>
      <c r="J60" s="13" t="s">
        <v>61</v>
      </c>
      <c r="K60" s="13" t="s">
        <v>62</v>
      </c>
      <c r="L60" s="13" t="s">
        <v>63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7">
        <f t="shared" si="1"/>
        <v>60</v>
      </c>
      <c r="B61" s="11" t="s">
        <v>254</v>
      </c>
      <c r="C61" s="11" t="s">
        <v>255</v>
      </c>
      <c r="D61" s="11" t="s">
        <v>256</v>
      </c>
      <c r="E61" s="11" t="s">
        <v>15</v>
      </c>
      <c r="F61" s="15">
        <v>4.65</v>
      </c>
      <c r="G61" s="15">
        <v>7.39</v>
      </c>
      <c r="H61" s="18"/>
      <c r="I61" s="16" t="s">
        <v>16</v>
      </c>
      <c r="J61" s="13" t="s">
        <v>95</v>
      </c>
      <c r="K61" s="13" t="s">
        <v>96</v>
      </c>
      <c r="L61" s="13" t="s">
        <v>97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7">
        <f t="shared" si="1"/>
        <v>61</v>
      </c>
      <c r="B62" s="11" t="s">
        <v>257</v>
      </c>
      <c r="C62" s="11" t="s">
        <v>258</v>
      </c>
      <c r="D62" s="11" t="s">
        <v>259</v>
      </c>
      <c r="E62" s="11" t="s">
        <v>15</v>
      </c>
      <c r="F62" s="15">
        <v>4.7</v>
      </c>
      <c r="G62" s="15">
        <v>8.48</v>
      </c>
      <c r="H62" s="15">
        <v>7.02</v>
      </c>
      <c r="I62" s="16" t="s">
        <v>43</v>
      </c>
      <c r="J62" s="13" t="s">
        <v>164</v>
      </c>
      <c r="K62" s="13" t="s">
        <v>165</v>
      </c>
      <c r="L62" s="13" t="s">
        <v>166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7">
        <f t="shared" si="1"/>
        <v>62</v>
      </c>
      <c r="B63" s="11" t="s">
        <v>260</v>
      </c>
      <c r="C63" s="11" t="s">
        <v>261</v>
      </c>
      <c r="D63" s="11" t="s">
        <v>262</v>
      </c>
      <c r="E63" s="11" t="s">
        <v>15</v>
      </c>
      <c r="F63" s="15">
        <v>6.56</v>
      </c>
      <c r="G63" s="15">
        <v>8.4</v>
      </c>
      <c r="H63" s="15">
        <v>5.73</v>
      </c>
      <c r="I63" s="16" t="s">
        <v>16</v>
      </c>
      <c r="J63" s="13" t="s">
        <v>74</v>
      </c>
      <c r="K63" s="13" t="s">
        <v>75</v>
      </c>
      <c r="L63" s="13" t="s">
        <v>76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7">
        <f t="shared" si="1"/>
        <v>63</v>
      </c>
      <c r="B64" s="11" t="s">
        <v>263</v>
      </c>
      <c r="C64" s="11" t="s">
        <v>264</v>
      </c>
      <c r="D64" s="11" t="s">
        <v>265</v>
      </c>
      <c r="E64" s="11" t="s">
        <v>29</v>
      </c>
      <c r="F64" s="15">
        <v>2.87</v>
      </c>
      <c r="G64" s="15">
        <v>5.17</v>
      </c>
      <c r="H64" s="15">
        <v>7.06</v>
      </c>
      <c r="I64" s="16" t="s">
        <v>43</v>
      </c>
      <c r="J64" s="13" t="s">
        <v>80</v>
      </c>
      <c r="K64" s="13" t="s">
        <v>81</v>
      </c>
      <c r="L64" s="13" t="s">
        <v>82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7">
        <f t="shared" si="1"/>
        <v>64</v>
      </c>
      <c r="B65" s="11" t="s">
        <v>266</v>
      </c>
      <c r="C65" s="11" t="s">
        <v>267</v>
      </c>
      <c r="D65" s="11" t="s">
        <v>268</v>
      </c>
      <c r="E65" s="11" t="s">
        <v>15</v>
      </c>
      <c r="F65" s="15">
        <v>2.0</v>
      </c>
      <c r="G65" s="15">
        <v>6.31</v>
      </c>
      <c r="H65" s="15">
        <v>3.49</v>
      </c>
      <c r="I65" s="16" t="s">
        <v>43</v>
      </c>
      <c r="J65" s="13" t="s">
        <v>37</v>
      </c>
      <c r="K65" s="13" t="s">
        <v>38</v>
      </c>
      <c r="L65" s="13" t="s">
        <v>39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7">
        <f t="shared" si="1"/>
        <v>65</v>
      </c>
      <c r="B66" s="11" t="s">
        <v>269</v>
      </c>
      <c r="C66" s="11" t="s">
        <v>270</v>
      </c>
      <c r="D66" s="11" t="s">
        <v>271</v>
      </c>
      <c r="E66" s="11" t="s">
        <v>272</v>
      </c>
      <c r="F66" s="15">
        <v>6.58</v>
      </c>
      <c r="G66" s="15">
        <v>8.32</v>
      </c>
      <c r="H66" s="18"/>
      <c r="I66" s="16" t="s">
        <v>50</v>
      </c>
      <c r="J66" s="13" t="s">
        <v>37</v>
      </c>
      <c r="K66" s="13" t="s">
        <v>38</v>
      </c>
      <c r="L66" s="13" t="s">
        <v>39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7">
        <f t="shared" si="1"/>
        <v>66</v>
      </c>
      <c r="B67" s="11" t="s">
        <v>273</v>
      </c>
      <c r="C67" s="11" t="s">
        <v>274</v>
      </c>
      <c r="D67" s="11" t="s">
        <v>275</v>
      </c>
      <c r="E67" s="11" t="s">
        <v>15</v>
      </c>
      <c r="F67" s="15">
        <v>1.66</v>
      </c>
      <c r="G67" s="15">
        <v>7.74</v>
      </c>
      <c r="H67" s="15">
        <v>1.17</v>
      </c>
      <c r="I67" s="16" t="s">
        <v>36</v>
      </c>
      <c r="J67" s="13" t="s">
        <v>205</v>
      </c>
      <c r="K67" s="13" t="s">
        <v>206</v>
      </c>
      <c r="L67" s="13" t="s">
        <v>207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7">
        <f t="shared" si="1"/>
        <v>67</v>
      </c>
      <c r="B68" s="11" t="s">
        <v>276</v>
      </c>
      <c r="C68" s="11" t="s">
        <v>277</v>
      </c>
      <c r="D68" s="11" t="s">
        <v>278</v>
      </c>
      <c r="E68" s="11" t="s">
        <v>29</v>
      </c>
      <c r="F68" s="15">
        <v>4.64</v>
      </c>
      <c r="G68" s="15">
        <v>9.68</v>
      </c>
      <c r="H68" s="15">
        <v>6.89</v>
      </c>
      <c r="I68" s="16" t="s">
        <v>43</v>
      </c>
      <c r="J68" s="13" t="s">
        <v>80</v>
      </c>
      <c r="K68" s="13" t="s">
        <v>81</v>
      </c>
      <c r="L68" s="13" t="s">
        <v>82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7">
        <f t="shared" si="1"/>
        <v>68</v>
      </c>
      <c r="B69" s="11" t="s">
        <v>279</v>
      </c>
      <c r="C69" s="11" t="s">
        <v>280</v>
      </c>
      <c r="D69" s="11" t="s">
        <v>281</v>
      </c>
      <c r="E69" s="11" t="s">
        <v>29</v>
      </c>
      <c r="F69" s="15">
        <v>2.01</v>
      </c>
      <c r="G69" s="15">
        <v>9.91</v>
      </c>
      <c r="H69" s="15">
        <v>9.22</v>
      </c>
      <c r="I69" s="16" t="s">
        <v>16</v>
      </c>
      <c r="J69" s="13" t="s">
        <v>86</v>
      </c>
      <c r="K69" s="13" t="s">
        <v>87</v>
      </c>
      <c r="L69" s="13" t="s">
        <v>88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7">
        <f t="shared" si="1"/>
        <v>69</v>
      </c>
      <c r="B70" s="11" t="s">
        <v>282</v>
      </c>
      <c r="C70" s="11" t="s">
        <v>283</v>
      </c>
      <c r="D70" s="11" t="s">
        <v>284</v>
      </c>
      <c r="E70" s="11" t="s">
        <v>15</v>
      </c>
      <c r="F70" s="15">
        <v>1.04</v>
      </c>
      <c r="G70" s="15">
        <v>5.1</v>
      </c>
      <c r="H70" s="15">
        <v>3.36</v>
      </c>
      <c r="I70" s="16" t="s">
        <v>67</v>
      </c>
      <c r="J70" s="13" t="s">
        <v>74</v>
      </c>
      <c r="K70" s="13" t="s">
        <v>75</v>
      </c>
      <c r="L70" s="13" t="s">
        <v>76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7">
        <f t="shared" si="1"/>
        <v>70</v>
      </c>
      <c r="B71" s="11" t="s">
        <v>285</v>
      </c>
      <c r="C71" s="11" t="s">
        <v>286</v>
      </c>
      <c r="D71" s="11" t="s">
        <v>287</v>
      </c>
      <c r="E71" s="11" t="s">
        <v>15</v>
      </c>
      <c r="F71" s="15">
        <v>7.73</v>
      </c>
      <c r="G71" s="15">
        <v>4.54</v>
      </c>
      <c r="H71" s="15">
        <v>4.91</v>
      </c>
      <c r="I71" s="16" t="s">
        <v>43</v>
      </c>
      <c r="J71" s="13" t="s">
        <v>110</v>
      </c>
      <c r="K71" s="13" t="s">
        <v>111</v>
      </c>
      <c r="L71" s="13" t="s">
        <v>112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7">
        <f t="shared" si="1"/>
        <v>71</v>
      </c>
      <c r="B72" s="11" t="s">
        <v>288</v>
      </c>
      <c r="C72" s="11" t="s">
        <v>289</v>
      </c>
      <c r="D72" s="11" t="s">
        <v>290</v>
      </c>
      <c r="E72" s="11" t="s">
        <v>29</v>
      </c>
      <c r="F72" s="15">
        <v>1.29</v>
      </c>
      <c r="G72" s="15">
        <v>9.42</v>
      </c>
      <c r="H72" s="15">
        <v>1.2</v>
      </c>
      <c r="I72" s="16" t="s">
        <v>43</v>
      </c>
      <c r="J72" s="13" t="s">
        <v>173</v>
      </c>
      <c r="K72" s="13" t="s">
        <v>174</v>
      </c>
      <c r="L72" s="13" t="s">
        <v>175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7">
        <f t="shared" si="1"/>
        <v>72</v>
      </c>
      <c r="B73" s="11" t="s">
        <v>291</v>
      </c>
      <c r="C73" s="11" t="s">
        <v>292</v>
      </c>
      <c r="D73" s="11" t="s">
        <v>293</v>
      </c>
      <c r="E73" s="11" t="s">
        <v>29</v>
      </c>
      <c r="F73" s="15">
        <v>4.5</v>
      </c>
      <c r="G73" s="15">
        <v>9.48</v>
      </c>
      <c r="H73" s="15">
        <v>1.59</v>
      </c>
      <c r="I73" s="16" t="s">
        <v>50</v>
      </c>
      <c r="J73" s="13" t="s">
        <v>294</v>
      </c>
      <c r="K73" s="13" t="s">
        <v>295</v>
      </c>
      <c r="L73" s="13" t="s">
        <v>296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7">
        <f t="shared" si="1"/>
        <v>73</v>
      </c>
      <c r="B74" s="11" t="s">
        <v>297</v>
      </c>
      <c r="C74" s="11" t="s">
        <v>298</v>
      </c>
      <c r="D74" s="11" t="s">
        <v>299</v>
      </c>
      <c r="E74" s="11" t="s">
        <v>29</v>
      </c>
      <c r="F74" s="15">
        <v>6.11</v>
      </c>
      <c r="G74" s="15">
        <v>8.11</v>
      </c>
      <c r="H74" s="15">
        <v>6.43</v>
      </c>
      <c r="I74" s="16" t="s">
        <v>36</v>
      </c>
      <c r="J74" s="13" t="s">
        <v>110</v>
      </c>
      <c r="K74" s="13" t="s">
        <v>111</v>
      </c>
      <c r="L74" s="13" t="s">
        <v>112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7">
        <f t="shared" si="1"/>
        <v>74</v>
      </c>
      <c r="B75" s="11" t="s">
        <v>300</v>
      </c>
      <c r="C75" s="11" t="s">
        <v>301</v>
      </c>
      <c r="D75" s="11" t="s">
        <v>302</v>
      </c>
      <c r="E75" s="11" t="s">
        <v>15</v>
      </c>
      <c r="F75" s="15">
        <v>2.71</v>
      </c>
      <c r="G75" s="15">
        <v>8.15</v>
      </c>
      <c r="H75" s="15">
        <v>3.66</v>
      </c>
      <c r="I75" s="16" t="s">
        <v>50</v>
      </c>
      <c r="J75" s="13" t="s">
        <v>30</v>
      </c>
      <c r="K75" s="13" t="s">
        <v>31</v>
      </c>
      <c r="L75" s="13" t="s">
        <v>32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7">
        <f t="shared" si="1"/>
        <v>75</v>
      </c>
      <c r="B76" s="11" t="s">
        <v>303</v>
      </c>
      <c r="C76" s="11" t="s">
        <v>304</v>
      </c>
      <c r="D76" s="11" t="s">
        <v>305</v>
      </c>
      <c r="E76" s="11" t="s">
        <v>29</v>
      </c>
      <c r="F76" s="15">
        <v>2.15</v>
      </c>
      <c r="G76" s="15">
        <v>8.46</v>
      </c>
      <c r="H76" s="15">
        <v>1.01</v>
      </c>
      <c r="I76" s="16" t="s">
        <v>43</v>
      </c>
      <c r="J76" s="13" t="s">
        <v>17</v>
      </c>
      <c r="K76" s="13" t="s">
        <v>18</v>
      </c>
      <c r="L76" s="13" t="s">
        <v>19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7">
        <f t="shared" si="1"/>
        <v>76</v>
      </c>
      <c r="B77" s="11" t="s">
        <v>306</v>
      </c>
      <c r="C77" s="11" t="s">
        <v>307</v>
      </c>
      <c r="D77" s="11" t="s">
        <v>308</v>
      </c>
      <c r="E77" s="11" t="s">
        <v>29</v>
      </c>
      <c r="F77" s="15">
        <v>5.01</v>
      </c>
      <c r="G77" s="15">
        <v>5.04</v>
      </c>
      <c r="H77" s="18"/>
      <c r="I77" s="16" t="s">
        <v>16</v>
      </c>
      <c r="J77" s="13" t="s">
        <v>17</v>
      </c>
      <c r="K77" s="13" t="s">
        <v>18</v>
      </c>
      <c r="L77" s="13" t="s">
        <v>19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7">
        <f t="shared" si="1"/>
        <v>77</v>
      </c>
      <c r="B78" s="11" t="s">
        <v>309</v>
      </c>
      <c r="C78" s="11" t="s">
        <v>310</v>
      </c>
      <c r="D78" s="11" t="s">
        <v>311</v>
      </c>
      <c r="E78" s="11" t="s">
        <v>29</v>
      </c>
      <c r="F78" s="15">
        <v>8.94</v>
      </c>
      <c r="G78" s="15">
        <v>7.81</v>
      </c>
      <c r="H78" s="15">
        <v>1.35</v>
      </c>
      <c r="I78" s="16" t="s">
        <v>43</v>
      </c>
      <c r="J78" s="13" t="s">
        <v>134</v>
      </c>
      <c r="K78" s="13" t="s">
        <v>135</v>
      </c>
      <c r="L78" s="13" t="s">
        <v>136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7">
        <f t="shared" si="1"/>
        <v>78</v>
      </c>
      <c r="B79" s="11" t="s">
        <v>312</v>
      </c>
      <c r="C79" s="11" t="s">
        <v>313</v>
      </c>
      <c r="D79" s="11" t="s">
        <v>314</v>
      </c>
      <c r="E79" s="11" t="s">
        <v>29</v>
      </c>
      <c r="F79" s="15">
        <v>9.43</v>
      </c>
      <c r="G79" s="15">
        <v>2.13</v>
      </c>
      <c r="H79" s="15">
        <v>6.19</v>
      </c>
      <c r="I79" s="16" t="s">
        <v>36</v>
      </c>
      <c r="J79" s="13" t="s">
        <v>37</v>
      </c>
      <c r="K79" s="13" t="s">
        <v>38</v>
      </c>
      <c r="L79" s="13" t="s">
        <v>39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7">
        <f t="shared" si="1"/>
        <v>79</v>
      </c>
      <c r="B80" s="11" t="s">
        <v>315</v>
      </c>
      <c r="C80" s="11" t="s">
        <v>316</v>
      </c>
      <c r="D80" s="11" t="s">
        <v>317</v>
      </c>
      <c r="E80" s="11" t="s">
        <v>318</v>
      </c>
      <c r="F80" s="15">
        <v>7.63</v>
      </c>
      <c r="G80" s="15">
        <v>4.57</v>
      </c>
      <c r="H80" s="15">
        <v>8.67</v>
      </c>
      <c r="I80" s="16" t="s">
        <v>43</v>
      </c>
      <c r="J80" s="13" t="s">
        <v>23</v>
      </c>
      <c r="K80" s="13" t="s">
        <v>24</v>
      </c>
      <c r="L80" s="13" t="s">
        <v>25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7">
        <f t="shared" si="1"/>
        <v>80</v>
      </c>
      <c r="B81" s="11" t="s">
        <v>319</v>
      </c>
      <c r="C81" s="11" t="s">
        <v>320</v>
      </c>
      <c r="D81" s="11" t="s">
        <v>321</v>
      </c>
      <c r="E81" s="11" t="s">
        <v>15</v>
      </c>
      <c r="F81" s="15">
        <v>7.04</v>
      </c>
      <c r="G81" s="15">
        <v>6.22</v>
      </c>
      <c r="H81" s="15">
        <v>3.59</v>
      </c>
      <c r="I81" s="16" t="s">
        <v>36</v>
      </c>
      <c r="J81" s="13" t="s">
        <v>95</v>
      </c>
      <c r="K81" s="13" t="s">
        <v>96</v>
      </c>
      <c r="L81" s="13" t="s">
        <v>97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7">
        <f t="shared" si="1"/>
        <v>81</v>
      </c>
      <c r="B82" s="11" t="s">
        <v>322</v>
      </c>
      <c r="C82" s="11" t="s">
        <v>323</v>
      </c>
      <c r="D82" s="11" t="s">
        <v>324</v>
      </c>
      <c r="E82" s="11" t="s">
        <v>325</v>
      </c>
      <c r="F82" s="15">
        <v>6.53</v>
      </c>
      <c r="G82" s="15">
        <v>7.8</v>
      </c>
      <c r="H82" s="18"/>
      <c r="I82" s="16" t="s">
        <v>36</v>
      </c>
      <c r="J82" s="13" t="s">
        <v>30</v>
      </c>
      <c r="K82" s="13" t="s">
        <v>31</v>
      </c>
      <c r="L82" s="13" t="s">
        <v>32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7">
        <f t="shared" si="1"/>
        <v>82</v>
      </c>
      <c r="B83" s="11" t="s">
        <v>326</v>
      </c>
      <c r="C83" s="11" t="s">
        <v>327</v>
      </c>
      <c r="D83" s="11" t="s">
        <v>328</v>
      </c>
      <c r="E83" s="11" t="s">
        <v>29</v>
      </c>
      <c r="F83" s="15">
        <v>1.86</v>
      </c>
      <c r="G83" s="15">
        <v>9.8</v>
      </c>
      <c r="H83" s="18"/>
      <c r="I83" s="16" t="s">
        <v>36</v>
      </c>
      <c r="J83" s="13" t="s">
        <v>51</v>
      </c>
      <c r="K83" s="13" t="s">
        <v>52</v>
      </c>
      <c r="L83" s="13" t="s">
        <v>53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7">
        <f t="shared" si="1"/>
        <v>83</v>
      </c>
      <c r="B84" s="11" t="s">
        <v>329</v>
      </c>
      <c r="C84" s="11" t="s">
        <v>330</v>
      </c>
      <c r="D84" s="11" t="s">
        <v>331</v>
      </c>
      <c r="E84" s="11" t="s">
        <v>29</v>
      </c>
      <c r="F84" s="15">
        <v>4.55</v>
      </c>
      <c r="G84" s="15">
        <v>7.97</v>
      </c>
      <c r="H84" s="15">
        <v>6.86</v>
      </c>
      <c r="I84" s="16" t="s">
        <v>50</v>
      </c>
      <c r="J84" s="13" t="s">
        <v>104</v>
      </c>
      <c r="K84" s="13" t="s">
        <v>105</v>
      </c>
      <c r="L84" s="13" t="s">
        <v>106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7">
        <f t="shared" si="1"/>
        <v>84</v>
      </c>
      <c r="B85" s="11" t="s">
        <v>332</v>
      </c>
      <c r="C85" s="11" t="s">
        <v>333</v>
      </c>
      <c r="D85" s="11" t="s">
        <v>334</v>
      </c>
      <c r="E85" s="11" t="s">
        <v>15</v>
      </c>
      <c r="F85" s="15">
        <v>2.58</v>
      </c>
      <c r="G85" s="15">
        <v>9.72</v>
      </c>
      <c r="H85" s="15">
        <v>8.49</v>
      </c>
      <c r="I85" s="16" t="s">
        <v>36</v>
      </c>
      <c r="J85" s="13" t="s">
        <v>80</v>
      </c>
      <c r="K85" s="13" t="s">
        <v>81</v>
      </c>
      <c r="L85" s="13" t="s">
        <v>82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7">
        <f t="shared" si="1"/>
        <v>85</v>
      </c>
      <c r="B86" s="11" t="s">
        <v>335</v>
      </c>
      <c r="C86" s="11" t="s">
        <v>336</v>
      </c>
      <c r="D86" s="11" t="s">
        <v>337</v>
      </c>
      <c r="E86" s="11" t="s">
        <v>15</v>
      </c>
      <c r="F86" s="15">
        <v>4.63</v>
      </c>
      <c r="G86" s="15">
        <v>4.96</v>
      </c>
      <c r="H86" s="15">
        <v>6.85</v>
      </c>
      <c r="I86" s="16" t="s">
        <v>50</v>
      </c>
      <c r="J86" s="13" t="s">
        <v>134</v>
      </c>
      <c r="K86" s="13" t="s">
        <v>135</v>
      </c>
      <c r="L86" s="13" t="s">
        <v>136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7">
        <f t="shared" si="1"/>
        <v>86</v>
      </c>
      <c r="B87" s="11" t="s">
        <v>338</v>
      </c>
      <c r="C87" s="11" t="s">
        <v>339</v>
      </c>
      <c r="D87" s="11" t="s">
        <v>340</v>
      </c>
      <c r="E87" s="11" t="s">
        <v>29</v>
      </c>
      <c r="F87" s="15">
        <v>4.58</v>
      </c>
      <c r="G87" s="15">
        <v>7.58</v>
      </c>
      <c r="H87" s="15">
        <v>7.12</v>
      </c>
      <c r="I87" s="16" t="s">
        <v>67</v>
      </c>
      <c r="J87" s="13" t="s">
        <v>80</v>
      </c>
      <c r="K87" s="13" t="s">
        <v>81</v>
      </c>
      <c r="L87" s="13" t="s">
        <v>82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7">
        <f t="shared" si="1"/>
        <v>87</v>
      </c>
      <c r="B88" s="11" t="s">
        <v>341</v>
      </c>
      <c r="C88" s="11" t="s">
        <v>342</v>
      </c>
      <c r="D88" s="11" t="s">
        <v>343</v>
      </c>
      <c r="E88" s="11" t="s">
        <v>29</v>
      </c>
      <c r="F88" s="15">
        <v>3.99</v>
      </c>
      <c r="G88" s="15">
        <v>2.0</v>
      </c>
      <c r="H88" s="15">
        <v>1.02</v>
      </c>
      <c r="I88" s="16" t="s">
        <v>50</v>
      </c>
      <c r="J88" s="13" t="s">
        <v>17</v>
      </c>
      <c r="K88" s="13" t="s">
        <v>18</v>
      </c>
      <c r="L88" s="13" t="s">
        <v>19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7">
        <f t="shared" si="1"/>
        <v>88</v>
      </c>
      <c r="B89" s="11" t="s">
        <v>344</v>
      </c>
      <c r="C89" s="11" t="s">
        <v>345</v>
      </c>
      <c r="D89" s="11" t="s">
        <v>346</v>
      </c>
      <c r="E89" s="11" t="s">
        <v>15</v>
      </c>
      <c r="F89" s="15">
        <v>7.64</v>
      </c>
      <c r="G89" s="15">
        <v>3.28</v>
      </c>
      <c r="H89" s="15">
        <v>2.75</v>
      </c>
      <c r="I89" s="16" t="s">
        <v>16</v>
      </c>
      <c r="J89" s="13" t="s">
        <v>205</v>
      </c>
      <c r="K89" s="13" t="s">
        <v>206</v>
      </c>
      <c r="L89" s="13" t="s">
        <v>207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7">
        <f t="shared" si="1"/>
        <v>89</v>
      </c>
      <c r="B90" s="11" t="s">
        <v>347</v>
      </c>
      <c r="C90" s="11" t="s">
        <v>348</v>
      </c>
      <c r="D90" s="11" t="s">
        <v>349</v>
      </c>
      <c r="E90" s="11" t="s">
        <v>29</v>
      </c>
      <c r="F90" s="15">
        <v>2.15</v>
      </c>
      <c r="G90" s="15">
        <v>4.52</v>
      </c>
      <c r="H90" s="18"/>
      <c r="I90" s="16" t="s">
        <v>43</v>
      </c>
      <c r="J90" s="13" t="s">
        <v>51</v>
      </c>
      <c r="K90" s="13" t="s">
        <v>52</v>
      </c>
      <c r="L90" s="13" t="s">
        <v>53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7">
        <f t="shared" si="1"/>
        <v>90</v>
      </c>
      <c r="B91" s="11" t="s">
        <v>350</v>
      </c>
      <c r="C91" s="11" t="s">
        <v>351</v>
      </c>
      <c r="D91" s="11" t="s">
        <v>352</v>
      </c>
      <c r="E91" s="11" t="s">
        <v>272</v>
      </c>
      <c r="F91" s="15">
        <v>9.15</v>
      </c>
      <c r="G91" s="15">
        <v>5.59</v>
      </c>
      <c r="H91" s="15">
        <v>5.57</v>
      </c>
      <c r="I91" s="16" t="s">
        <v>50</v>
      </c>
      <c r="J91" s="13" t="s">
        <v>80</v>
      </c>
      <c r="K91" s="13" t="s">
        <v>81</v>
      </c>
      <c r="L91" s="13" t="s">
        <v>82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7">
        <f t="shared" si="1"/>
        <v>91</v>
      </c>
      <c r="B92" s="11" t="s">
        <v>353</v>
      </c>
      <c r="C92" s="11" t="s">
        <v>354</v>
      </c>
      <c r="D92" s="11" t="s">
        <v>355</v>
      </c>
      <c r="E92" s="11" t="s">
        <v>29</v>
      </c>
      <c r="F92" s="15">
        <v>6.42</v>
      </c>
      <c r="G92" s="15">
        <v>7.56</v>
      </c>
      <c r="H92" s="15">
        <v>8.6</v>
      </c>
      <c r="I92" s="16" t="s">
        <v>50</v>
      </c>
      <c r="J92" s="13" t="s">
        <v>61</v>
      </c>
      <c r="K92" s="13" t="s">
        <v>62</v>
      </c>
      <c r="L92" s="13" t="s">
        <v>63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7">
        <f t="shared" si="1"/>
        <v>92</v>
      </c>
      <c r="B93" s="11" t="s">
        <v>356</v>
      </c>
      <c r="C93" s="11" t="s">
        <v>357</v>
      </c>
      <c r="D93" s="11" t="s">
        <v>358</v>
      </c>
      <c r="E93" s="11" t="s">
        <v>15</v>
      </c>
      <c r="F93" s="15">
        <v>8.12</v>
      </c>
      <c r="G93" s="15">
        <v>5.84</v>
      </c>
      <c r="H93" s="15">
        <v>2.23</v>
      </c>
      <c r="I93" s="16" t="s">
        <v>36</v>
      </c>
      <c r="J93" s="13" t="s">
        <v>23</v>
      </c>
      <c r="K93" s="13" t="s">
        <v>24</v>
      </c>
      <c r="L93" s="13" t="s">
        <v>25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7">
        <f t="shared" si="1"/>
        <v>93</v>
      </c>
      <c r="B94" s="11" t="s">
        <v>359</v>
      </c>
      <c r="C94" s="11" t="s">
        <v>360</v>
      </c>
      <c r="D94" s="11" t="s">
        <v>361</v>
      </c>
      <c r="E94" s="11" t="s">
        <v>29</v>
      </c>
      <c r="F94" s="15">
        <v>6.57</v>
      </c>
      <c r="G94" s="15">
        <v>2.65</v>
      </c>
      <c r="H94" s="15">
        <v>9.32</v>
      </c>
      <c r="I94" s="16" t="s">
        <v>67</v>
      </c>
      <c r="J94" s="13" t="s">
        <v>44</v>
      </c>
      <c r="K94" s="13" t="s">
        <v>45</v>
      </c>
      <c r="L94" s="13" t="s">
        <v>46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7">
        <f t="shared" si="1"/>
        <v>94</v>
      </c>
      <c r="B95" s="11" t="s">
        <v>362</v>
      </c>
      <c r="C95" s="11" t="s">
        <v>363</v>
      </c>
      <c r="D95" s="11" t="s">
        <v>364</v>
      </c>
      <c r="E95" s="11" t="s">
        <v>29</v>
      </c>
      <c r="F95" s="15">
        <v>8.31</v>
      </c>
      <c r="G95" s="15">
        <v>3.87</v>
      </c>
      <c r="H95" s="18"/>
      <c r="I95" s="16" t="s">
        <v>67</v>
      </c>
      <c r="J95" s="13" t="s">
        <v>173</v>
      </c>
      <c r="K95" s="13" t="s">
        <v>174</v>
      </c>
      <c r="L95" s="13" t="s">
        <v>175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7">
        <f t="shared" si="1"/>
        <v>95</v>
      </c>
      <c r="B96" s="11" t="s">
        <v>365</v>
      </c>
      <c r="C96" s="11" t="s">
        <v>366</v>
      </c>
      <c r="D96" s="11" t="s">
        <v>367</v>
      </c>
      <c r="E96" s="11" t="s">
        <v>15</v>
      </c>
      <c r="F96" s="15">
        <v>8.58</v>
      </c>
      <c r="G96" s="15">
        <v>5.99</v>
      </c>
      <c r="H96" s="15">
        <v>7.21</v>
      </c>
      <c r="I96" s="16" t="s">
        <v>43</v>
      </c>
      <c r="J96" s="13" t="s">
        <v>86</v>
      </c>
      <c r="K96" s="13" t="s">
        <v>87</v>
      </c>
      <c r="L96" s="13" t="s">
        <v>88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7">
        <f t="shared" si="1"/>
        <v>96</v>
      </c>
      <c r="B97" s="11" t="s">
        <v>368</v>
      </c>
      <c r="C97" s="11" t="s">
        <v>369</v>
      </c>
      <c r="D97" s="11" t="s">
        <v>370</v>
      </c>
      <c r="E97" s="11" t="s">
        <v>29</v>
      </c>
      <c r="F97" s="15">
        <v>2.13</v>
      </c>
      <c r="G97" s="15">
        <v>7.96</v>
      </c>
      <c r="H97" s="15">
        <v>8.7</v>
      </c>
      <c r="I97" s="16" t="s">
        <v>67</v>
      </c>
      <c r="J97" s="13" t="s">
        <v>294</v>
      </c>
      <c r="K97" s="13" t="s">
        <v>295</v>
      </c>
      <c r="L97" s="13" t="s">
        <v>296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7">
        <f t="shared" si="1"/>
        <v>97</v>
      </c>
      <c r="B98" s="11" t="s">
        <v>371</v>
      </c>
      <c r="C98" s="11" t="s">
        <v>372</v>
      </c>
      <c r="D98" s="11" t="s">
        <v>373</v>
      </c>
      <c r="E98" s="11" t="s">
        <v>29</v>
      </c>
      <c r="F98" s="15">
        <v>1.11</v>
      </c>
      <c r="G98" s="15">
        <v>7.54</v>
      </c>
      <c r="H98" s="15">
        <v>5.87</v>
      </c>
      <c r="I98" s="16" t="s">
        <v>50</v>
      </c>
      <c r="J98" s="13" t="s">
        <v>110</v>
      </c>
      <c r="K98" s="13" t="s">
        <v>111</v>
      </c>
      <c r="L98" s="13" t="s">
        <v>112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7">
        <f t="shared" si="1"/>
        <v>98</v>
      </c>
      <c r="B99" s="11" t="s">
        <v>374</v>
      </c>
      <c r="C99" s="11" t="s">
        <v>375</v>
      </c>
      <c r="D99" s="11" t="s">
        <v>376</v>
      </c>
      <c r="E99" s="11" t="s">
        <v>15</v>
      </c>
      <c r="F99" s="15">
        <v>1.78</v>
      </c>
      <c r="G99" s="15">
        <v>6.31</v>
      </c>
      <c r="H99" s="18"/>
      <c r="I99" s="16" t="s">
        <v>16</v>
      </c>
      <c r="J99" s="13" t="s">
        <v>164</v>
      </c>
      <c r="K99" s="13" t="s">
        <v>165</v>
      </c>
      <c r="L99" s="13" t="s">
        <v>166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7">
        <f t="shared" si="1"/>
        <v>99</v>
      </c>
      <c r="B100" s="11" t="s">
        <v>377</v>
      </c>
      <c r="C100" s="11" t="s">
        <v>378</v>
      </c>
      <c r="D100" s="11" t="s">
        <v>379</v>
      </c>
      <c r="E100" s="11" t="s">
        <v>15</v>
      </c>
      <c r="F100" s="15">
        <v>1.31</v>
      </c>
      <c r="G100" s="15">
        <v>1.37</v>
      </c>
      <c r="H100" s="18"/>
      <c r="I100" s="16" t="s">
        <v>43</v>
      </c>
      <c r="J100" s="13" t="s">
        <v>294</v>
      </c>
      <c r="K100" s="13" t="s">
        <v>295</v>
      </c>
      <c r="L100" s="13" t="s">
        <v>296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7">
        <f t="shared" si="1"/>
        <v>100</v>
      </c>
      <c r="B101" s="11" t="s">
        <v>380</v>
      </c>
      <c r="C101" s="11" t="s">
        <v>381</v>
      </c>
      <c r="D101" s="11" t="s">
        <v>382</v>
      </c>
      <c r="E101" s="11" t="s">
        <v>15</v>
      </c>
      <c r="F101" s="15">
        <v>6.72</v>
      </c>
      <c r="G101" s="15">
        <v>9.36</v>
      </c>
      <c r="H101" s="15">
        <v>9.46</v>
      </c>
      <c r="I101" s="16" t="s">
        <v>43</v>
      </c>
      <c r="J101" s="13" t="s">
        <v>30</v>
      </c>
      <c r="K101" s="13" t="s">
        <v>31</v>
      </c>
      <c r="L101" s="13" t="s">
        <v>32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7">
        <f t="shared" si="1"/>
        <v>101</v>
      </c>
      <c r="B102" s="11" t="s">
        <v>383</v>
      </c>
      <c r="C102" s="11" t="s">
        <v>384</v>
      </c>
      <c r="D102" s="11" t="s">
        <v>385</v>
      </c>
      <c r="E102" s="11" t="s">
        <v>15</v>
      </c>
      <c r="F102" s="15">
        <v>2.69</v>
      </c>
      <c r="G102" s="15">
        <v>3.07</v>
      </c>
      <c r="H102" s="18"/>
      <c r="I102" s="16" t="s">
        <v>67</v>
      </c>
      <c r="J102" s="13" t="s">
        <v>44</v>
      </c>
      <c r="K102" s="13" t="s">
        <v>45</v>
      </c>
      <c r="L102" s="13" t="s">
        <v>46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7">
        <f t="shared" si="1"/>
        <v>102</v>
      </c>
      <c r="B103" s="11" t="s">
        <v>386</v>
      </c>
      <c r="C103" s="11" t="s">
        <v>387</v>
      </c>
      <c r="D103" s="11" t="s">
        <v>388</v>
      </c>
      <c r="E103" s="11" t="s">
        <v>15</v>
      </c>
      <c r="F103" s="15">
        <v>1.32</v>
      </c>
      <c r="G103" s="15">
        <v>1.1</v>
      </c>
      <c r="H103" s="15">
        <v>7.04</v>
      </c>
      <c r="I103" s="16" t="s">
        <v>36</v>
      </c>
      <c r="J103" s="13" t="s">
        <v>128</v>
      </c>
      <c r="K103" s="13" t="s">
        <v>129</v>
      </c>
      <c r="L103" s="13" t="s">
        <v>130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7">
        <f t="shared" si="1"/>
        <v>103</v>
      </c>
      <c r="B104" s="11" t="s">
        <v>389</v>
      </c>
      <c r="C104" s="11" t="s">
        <v>390</v>
      </c>
      <c r="D104" s="11" t="s">
        <v>391</v>
      </c>
      <c r="E104" s="11" t="s">
        <v>15</v>
      </c>
      <c r="F104" s="15">
        <v>6.67</v>
      </c>
      <c r="G104" s="15">
        <v>4.79</v>
      </c>
      <c r="H104" s="15">
        <v>8.36</v>
      </c>
      <c r="I104" s="16" t="s">
        <v>16</v>
      </c>
      <c r="J104" s="13" t="s">
        <v>128</v>
      </c>
      <c r="K104" s="13" t="s">
        <v>129</v>
      </c>
      <c r="L104" s="13" t="s">
        <v>130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7">
        <f t="shared" si="1"/>
        <v>104</v>
      </c>
      <c r="B105" s="11" t="s">
        <v>392</v>
      </c>
      <c r="C105" s="11" t="s">
        <v>393</v>
      </c>
      <c r="D105" s="11" t="s">
        <v>394</v>
      </c>
      <c r="E105" s="11" t="s">
        <v>15</v>
      </c>
      <c r="F105" s="15">
        <v>4.31</v>
      </c>
      <c r="G105" s="15">
        <v>2.91</v>
      </c>
      <c r="H105" s="15">
        <v>1.69</v>
      </c>
      <c r="I105" s="16" t="s">
        <v>16</v>
      </c>
      <c r="J105" s="13" t="s">
        <v>95</v>
      </c>
      <c r="K105" s="13" t="s">
        <v>96</v>
      </c>
      <c r="L105" s="13" t="s">
        <v>97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7">
        <f t="shared" si="1"/>
        <v>105</v>
      </c>
      <c r="B106" s="11" t="s">
        <v>395</v>
      </c>
      <c r="C106" s="11" t="s">
        <v>396</v>
      </c>
      <c r="D106" s="11" t="s">
        <v>397</v>
      </c>
      <c r="E106" s="11" t="s">
        <v>223</v>
      </c>
      <c r="F106" s="15">
        <v>5.12</v>
      </c>
      <c r="G106" s="15">
        <v>1.14</v>
      </c>
      <c r="H106" s="15">
        <v>1.56</v>
      </c>
      <c r="I106" s="16" t="s">
        <v>16</v>
      </c>
      <c r="J106" s="13" t="s">
        <v>173</v>
      </c>
      <c r="K106" s="13" t="s">
        <v>174</v>
      </c>
      <c r="L106" s="13" t="s">
        <v>175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7">
        <f t="shared" si="1"/>
        <v>106</v>
      </c>
      <c r="B107" s="11" t="s">
        <v>398</v>
      </c>
      <c r="C107" s="11" t="s">
        <v>399</v>
      </c>
      <c r="D107" s="11" t="s">
        <v>400</v>
      </c>
      <c r="E107" s="11" t="s">
        <v>60</v>
      </c>
      <c r="F107" s="15">
        <v>1.23</v>
      </c>
      <c r="G107" s="15">
        <v>3.32</v>
      </c>
      <c r="H107" s="15">
        <v>3.13</v>
      </c>
      <c r="I107" s="16" t="s">
        <v>67</v>
      </c>
      <c r="J107" s="13" t="s">
        <v>164</v>
      </c>
      <c r="K107" s="13" t="s">
        <v>165</v>
      </c>
      <c r="L107" s="13" t="s">
        <v>166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7">
        <f t="shared" si="1"/>
        <v>107</v>
      </c>
      <c r="B108" s="11" t="s">
        <v>401</v>
      </c>
      <c r="C108" s="11" t="s">
        <v>402</v>
      </c>
      <c r="D108" s="11" t="s">
        <v>403</v>
      </c>
      <c r="E108" s="11" t="s">
        <v>60</v>
      </c>
      <c r="F108" s="15">
        <v>7.53</v>
      </c>
      <c r="G108" s="15">
        <v>4.81</v>
      </c>
      <c r="H108" s="15">
        <v>7.87</v>
      </c>
      <c r="I108" s="16" t="s">
        <v>67</v>
      </c>
      <c r="J108" s="13" t="s">
        <v>134</v>
      </c>
      <c r="K108" s="13" t="s">
        <v>135</v>
      </c>
      <c r="L108" s="13" t="s">
        <v>136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7">
        <f t="shared" si="1"/>
        <v>108</v>
      </c>
      <c r="B109" s="11" t="s">
        <v>404</v>
      </c>
      <c r="C109" s="11" t="s">
        <v>405</v>
      </c>
      <c r="D109" s="11" t="s">
        <v>406</v>
      </c>
      <c r="E109" s="11" t="s">
        <v>15</v>
      </c>
      <c r="F109" s="15">
        <v>1.73</v>
      </c>
      <c r="G109" s="15">
        <v>7.02</v>
      </c>
      <c r="H109" s="15">
        <v>1.79</v>
      </c>
      <c r="I109" s="16" t="s">
        <v>50</v>
      </c>
      <c r="J109" s="13" t="s">
        <v>80</v>
      </c>
      <c r="K109" s="13" t="s">
        <v>81</v>
      </c>
      <c r="L109" s="13" t="s">
        <v>82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7">
        <f t="shared" si="1"/>
        <v>109</v>
      </c>
      <c r="B110" s="11" t="s">
        <v>407</v>
      </c>
      <c r="C110" s="11" t="s">
        <v>408</v>
      </c>
      <c r="D110" s="11" t="s">
        <v>409</v>
      </c>
      <c r="E110" s="11" t="s">
        <v>29</v>
      </c>
      <c r="F110" s="15">
        <v>5.79</v>
      </c>
      <c r="G110" s="15">
        <v>5.12</v>
      </c>
      <c r="H110" s="15">
        <v>8.19</v>
      </c>
      <c r="I110" s="16" t="s">
        <v>67</v>
      </c>
      <c r="J110" s="13" t="s">
        <v>104</v>
      </c>
      <c r="K110" s="13" t="s">
        <v>105</v>
      </c>
      <c r="L110" s="13" t="s">
        <v>106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7">
        <f t="shared" si="1"/>
        <v>110</v>
      </c>
      <c r="B111" s="11" t="s">
        <v>410</v>
      </c>
      <c r="C111" s="11" t="s">
        <v>411</v>
      </c>
      <c r="D111" s="11" t="s">
        <v>412</v>
      </c>
      <c r="E111" s="11" t="s">
        <v>29</v>
      </c>
      <c r="F111" s="15">
        <v>7.08</v>
      </c>
      <c r="G111" s="15">
        <v>6.76</v>
      </c>
      <c r="H111" s="15">
        <v>8.65</v>
      </c>
      <c r="I111" s="16" t="s">
        <v>36</v>
      </c>
      <c r="J111" s="13" t="s">
        <v>191</v>
      </c>
      <c r="K111" s="13" t="s">
        <v>192</v>
      </c>
      <c r="L111" s="13" t="s">
        <v>193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7">
        <f t="shared" si="1"/>
        <v>111</v>
      </c>
      <c r="B112" s="11" t="s">
        <v>413</v>
      </c>
      <c r="C112" s="11" t="s">
        <v>414</v>
      </c>
      <c r="D112" s="11" t="s">
        <v>415</v>
      </c>
      <c r="E112" s="11" t="s">
        <v>29</v>
      </c>
      <c r="F112" s="15">
        <v>6.25</v>
      </c>
      <c r="G112" s="15">
        <v>7.25</v>
      </c>
      <c r="H112" s="15">
        <v>1.05</v>
      </c>
      <c r="I112" s="16" t="s">
        <v>43</v>
      </c>
      <c r="J112" s="13" t="s">
        <v>74</v>
      </c>
      <c r="K112" s="13" t="s">
        <v>75</v>
      </c>
      <c r="L112" s="13" t="s">
        <v>76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7">
        <f t="shared" si="1"/>
        <v>112</v>
      </c>
      <c r="B113" s="11" t="s">
        <v>416</v>
      </c>
      <c r="C113" s="11" t="s">
        <v>417</v>
      </c>
      <c r="D113" s="11" t="s">
        <v>418</v>
      </c>
      <c r="E113" s="11" t="s">
        <v>29</v>
      </c>
      <c r="F113" s="15">
        <v>4.86</v>
      </c>
      <c r="G113" s="15">
        <v>3.96</v>
      </c>
      <c r="H113" s="18"/>
      <c r="I113" s="16" t="s">
        <v>67</v>
      </c>
      <c r="J113" s="13" t="s">
        <v>128</v>
      </c>
      <c r="K113" s="13" t="s">
        <v>129</v>
      </c>
      <c r="L113" s="13" t="s">
        <v>130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7">
        <f t="shared" si="1"/>
        <v>113</v>
      </c>
      <c r="B114" s="11" t="s">
        <v>419</v>
      </c>
      <c r="C114" s="11" t="s">
        <v>420</v>
      </c>
      <c r="D114" s="11" t="s">
        <v>421</v>
      </c>
      <c r="E114" s="11" t="s">
        <v>15</v>
      </c>
      <c r="F114" s="15">
        <v>9.3</v>
      </c>
      <c r="G114" s="15">
        <v>7.03</v>
      </c>
      <c r="H114" s="15">
        <v>8.28</v>
      </c>
      <c r="I114" s="16" t="s">
        <v>50</v>
      </c>
      <c r="J114" s="13" t="s">
        <v>294</v>
      </c>
      <c r="K114" s="13" t="s">
        <v>295</v>
      </c>
      <c r="L114" s="13" t="s">
        <v>296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7">
        <f t="shared" si="1"/>
        <v>114</v>
      </c>
      <c r="B115" s="11" t="s">
        <v>422</v>
      </c>
      <c r="C115" s="11" t="s">
        <v>423</v>
      </c>
      <c r="D115" s="11" t="s">
        <v>424</v>
      </c>
      <c r="E115" s="11" t="s">
        <v>15</v>
      </c>
      <c r="F115" s="15">
        <v>1.86</v>
      </c>
      <c r="G115" s="15">
        <v>5.54</v>
      </c>
      <c r="H115" s="15">
        <v>9.92</v>
      </c>
      <c r="I115" s="16" t="s">
        <v>16</v>
      </c>
      <c r="J115" s="13" t="s">
        <v>37</v>
      </c>
      <c r="K115" s="13" t="s">
        <v>38</v>
      </c>
      <c r="L115" s="13" t="s">
        <v>39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7">
        <f t="shared" si="1"/>
        <v>115</v>
      </c>
      <c r="B116" s="11" t="s">
        <v>425</v>
      </c>
      <c r="C116" s="11" t="s">
        <v>426</v>
      </c>
      <c r="D116" s="11" t="s">
        <v>427</v>
      </c>
      <c r="E116" s="11" t="s">
        <v>15</v>
      </c>
      <c r="F116" s="15">
        <v>1.54</v>
      </c>
      <c r="G116" s="15">
        <v>2.4</v>
      </c>
      <c r="H116" s="15">
        <v>5.73</v>
      </c>
      <c r="I116" s="16" t="s">
        <v>50</v>
      </c>
      <c r="J116" s="13" t="s">
        <v>61</v>
      </c>
      <c r="K116" s="13" t="s">
        <v>62</v>
      </c>
      <c r="L116" s="13" t="s">
        <v>63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7">
        <f t="shared" si="1"/>
        <v>116</v>
      </c>
      <c r="B117" s="11" t="s">
        <v>428</v>
      </c>
      <c r="C117" s="11" t="s">
        <v>429</v>
      </c>
      <c r="D117" s="11" t="s">
        <v>430</v>
      </c>
      <c r="E117" s="11" t="s">
        <v>223</v>
      </c>
      <c r="F117" s="15">
        <v>3.67</v>
      </c>
      <c r="G117" s="15">
        <v>2.69</v>
      </c>
      <c r="H117" s="15">
        <v>5.05</v>
      </c>
      <c r="I117" s="16" t="s">
        <v>43</v>
      </c>
      <c r="J117" s="13" t="s">
        <v>80</v>
      </c>
      <c r="K117" s="13" t="s">
        <v>81</v>
      </c>
      <c r="L117" s="13" t="s">
        <v>82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7">
        <f t="shared" si="1"/>
        <v>117</v>
      </c>
      <c r="B118" s="11" t="s">
        <v>431</v>
      </c>
      <c r="C118" s="11" t="s">
        <v>432</v>
      </c>
      <c r="D118" s="11" t="s">
        <v>433</v>
      </c>
      <c r="E118" s="11" t="s">
        <v>15</v>
      </c>
      <c r="F118" s="15">
        <v>9.94</v>
      </c>
      <c r="G118" s="15">
        <v>2.88</v>
      </c>
      <c r="H118" s="15">
        <v>5.63</v>
      </c>
      <c r="I118" s="16" t="s">
        <v>43</v>
      </c>
      <c r="J118" s="13" t="s">
        <v>205</v>
      </c>
      <c r="K118" s="13" t="s">
        <v>206</v>
      </c>
      <c r="L118" s="13" t="s">
        <v>207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7">
        <f t="shared" si="1"/>
        <v>118</v>
      </c>
      <c r="B119" s="11" t="s">
        <v>434</v>
      </c>
      <c r="C119" s="11" t="s">
        <v>435</v>
      </c>
      <c r="D119" s="11" t="s">
        <v>436</v>
      </c>
      <c r="E119" s="11" t="s">
        <v>29</v>
      </c>
      <c r="F119" s="15">
        <v>9.46</v>
      </c>
      <c r="G119" s="15">
        <v>9.46</v>
      </c>
      <c r="H119" s="15">
        <v>7.72</v>
      </c>
      <c r="I119" s="16" t="s">
        <v>16</v>
      </c>
      <c r="J119" s="13" t="s">
        <v>173</v>
      </c>
      <c r="K119" s="13" t="s">
        <v>174</v>
      </c>
      <c r="L119" s="13" t="s">
        <v>175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7">
        <f t="shared" si="1"/>
        <v>119</v>
      </c>
      <c r="B120" s="11" t="s">
        <v>437</v>
      </c>
      <c r="C120" s="11" t="s">
        <v>438</v>
      </c>
      <c r="D120" s="11" t="s">
        <v>439</v>
      </c>
      <c r="E120" s="11" t="s">
        <v>29</v>
      </c>
      <c r="F120" s="15">
        <v>2.65</v>
      </c>
      <c r="G120" s="15">
        <v>1.67</v>
      </c>
      <c r="H120" s="15">
        <v>5.85</v>
      </c>
      <c r="I120" s="16" t="s">
        <v>50</v>
      </c>
      <c r="J120" s="13" t="s">
        <v>128</v>
      </c>
      <c r="K120" s="13" t="s">
        <v>129</v>
      </c>
      <c r="L120" s="13" t="s">
        <v>130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7">
        <f t="shared" si="1"/>
        <v>120</v>
      </c>
      <c r="B121" s="11" t="s">
        <v>440</v>
      </c>
      <c r="C121" s="11" t="s">
        <v>441</v>
      </c>
      <c r="D121" s="11" t="s">
        <v>442</v>
      </c>
      <c r="E121" s="11" t="s">
        <v>29</v>
      </c>
      <c r="F121" s="15">
        <v>5.53</v>
      </c>
      <c r="G121" s="15">
        <v>7.19</v>
      </c>
      <c r="H121" s="15">
        <v>8.12</v>
      </c>
      <c r="I121" s="16" t="s">
        <v>43</v>
      </c>
      <c r="J121" s="13" t="s">
        <v>110</v>
      </c>
      <c r="K121" s="13" t="s">
        <v>111</v>
      </c>
      <c r="L121" s="13" t="s">
        <v>112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7">
        <f t="shared" si="1"/>
        <v>121</v>
      </c>
      <c r="B122" s="11" t="s">
        <v>443</v>
      </c>
      <c r="C122" s="11" t="s">
        <v>444</v>
      </c>
      <c r="D122" s="11" t="s">
        <v>445</v>
      </c>
      <c r="E122" s="11" t="s">
        <v>29</v>
      </c>
      <c r="F122" s="15">
        <v>7.43</v>
      </c>
      <c r="G122" s="15">
        <v>8.44</v>
      </c>
      <c r="H122" s="15">
        <v>5.65</v>
      </c>
      <c r="I122" s="16" t="s">
        <v>43</v>
      </c>
      <c r="J122" s="13" t="s">
        <v>23</v>
      </c>
      <c r="K122" s="13" t="s">
        <v>24</v>
      </c>
      <c r="L122" s="13" t="s">
        <v>25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7">
        <f t="shared" si="1"/>
        <v>122</v>
      </c>
      <c r="B123" s="11" t="s">
        <v>446</v>
      </c>
      <c r="C123" s="11" t="s">
        <v>447</v>
      </c>
      <c r="D123" s="11" t="s">
        <v>448</v>
      </c>
      <c r="E123" s="11" t="s">
        <v>29</v>
      </c>
      <c r="F123" s="15">
        <v>8.6</v>
      </c>
      <c r="G123" s="15">
        <v>8.34</v>
      </c>
      <c r="H123" s="15">
        <v>8.8</v>
      </c>
      <c r="I123" s="16" t="s">
        <v>50</v>
      </c>
      <c r="J123" s="13" t="s">
        <v>173</v>
      </c>
      <c r="K123" s="13" t="s">
        <v>174</v>
      </c>
      <c r="L123" s="13" t="s">
        <v>175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7">
        <f t="shared" si="1"/>
        <v>123</v>
      </c>
      <c r="B124" s="11" t="s">
        <v>113</v>
      </c>
      <c r="C124" s="11" t="s">
        <v>449</v>
      </c>
      <c r="D124" s="11" t="s">
        <v>450</v>
      </c>
      <c r="E124" s="11" t="s">
        <v>29</v>
      </c>
      <c r="F124" s="15">
        <v>1.19</v>
      </c>
      <c r="G124" s="15">
        <v>3.39</v>
      </c>
      <c r="H124" s="15">
        <v>2.87</v>
      </c>
      <c r="I124" s="16" t="s">
        <v>43</v>
      </c>
      <c r="J124" s="13" t="s">
        <v>104</v>
      </c>
      <c r="K124" s="13" t="s">
        <v>105</v>
      </c>
      <c r="L124" s="13" t="s">
        <v>106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7">
        <f t="shared" si="1"/>
        <v>124</v>
      </c>
      <c r="B125" s="11" t="s">
        <v>451</v>
      </c>
      <c r="C125" s="11" t="s">
        <v>452</v>
      </c>
      <c r="D125" s="11" t="s">
        <v>453</v>
      </c>
      <c r="E125" s="11" t="s">
        <v>29</v>
      </c>
      <c r="F125" s="15">
        <v>6.35</v>
      </c>
      <c r="G125" s="15">
        <v>6.97</v>
      </c>
      <c r="H125" s="15">
        <v>3.6</v>
      </c>
      <c r="I125" s="16" t="s">
        <v>16</v>
      </c>
      <c r="J125" s="13" t="s">
        <v>128</v>
      </c>
      <c r="K125" s="13" t="s">
        <v>129</v>
      </c>
      <c r="L125" s="13" t="s">
        <v>130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7">
        <f t="shared" si="1"/>
        <v>125</v>
      </c>
      <c r="B126" s="11" t="s">
        <v>454</v>
      </c>
      <c r="C126" s="11" t="s">
        <v>455</v>
      </c>
      <c r="D126" s="11" t="s">
        <v>456</v>
      </c>
      <c r="E126" s="11" t="s">
        <v>15</v>
      </c>
      <c r="F126" s="15">
        <v>9.53</v>
      </c>
      <c r="G126" s="15">
        <v>2.28</v>
      </c>
      <c r="H126" s="15">
        <v>1.5</v>
      </c>
      <c r="I126" s="16" t="s">
        <v>43</v>
      </c>
      <c r="J126" s="13" t="s">
        <v>95</v>
      </c>
      <c r="K126" s="13" t="s">
        <v>96</v>
      </c>
      <c r="L126" s="13" t="s">
        <v>97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7">
        <f t="shared" si="1"/>
        <v>126</v>
      </c>
      <c r="B127" s="11" t="s">
        <v>457</v>
      </c>
      <c r="C127" s="11" t="s">
        <v>458</v>
      </c>
      <c r="D127" s="11" t="s">
        <v>459</v>
      </c>
      <c r="E127" s="11" t="s">
        <v>15</v>
      </c>
      <c r="F127" s="15">
        <v>8.69</v>
      </c>
      <c r="G127" s="15">
        <v>7.0</v>
      </c>
      <c r="H127" s="15">
        <v>3.44</v>
      </c>
      <c r="I127" s="16" t="s">
        <v>36</v>
      </c>
      <c r="J127" s="13" t="s">
        <v>51</v>
      </c>
      <c r="K127" s="13" t="s">
        <v>52</v>
      </c>
      <c r="L127" s="13" t="s">
        <v>53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7">
        <f t="shared" si="1"/>
        <v>127</v>
      </c>
      <c r="B128" s="11" t="s">
        <v>460</v>
      </c>
      <c r="C128" s="11" t="s">
        <v>461</v>
      </c>
      <c r="D128" s="11" t="s">
        <v>462</v>
      </c>
      <c r="E128" s="11" t="s">
        <v>15</v>
      </c>
      <c r="F128" s="15">
        <v>2.65</v>
      </c>
      <c r="G128" s="15">
        <v>8.94</v>
      </c>
      <c r="H128" s="18"/>
      <c r="I128" s="16" t="s">
        <v>43</v>
      </c>
      <c r="J128" s="13" t="s">
        <v>104</v>
      </c>
      <c r="K128" s="13" t="s">
        <v>105</v>
      </c>
      <c r="L128" s="13" t="s">
        <v>106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7">
        <f t="shared" si="1"/>
        <v>128</v>
      </c>
      <c r="B129" s="11" t="s">
        <v>463</v>
      </c>
      <c r="C129" s="11" t="s">
        <v>464</v>
      </c>
      <c r="D129" s="11" t="s">
        <v>465</v>
      </c>
      <c r="E129" s="11" t="s">
        <v>15</v>
      </c>
      <c r="F129" s="15">
        <v>3.15</v>
      </c>
      <c r="G129" s="15">
        <v>5.19</v>
      </c>
      <c r="H129" s="15">
        <v>7.29</v>
      </c>
      <c r="I129" s="16" t="s">
        <v>36</v>
      </c>
      <c r="J129" s="13" t="s">
        <v>173</v>
      </c>
      <c r="K129" s="13" t="s">
        <v>174</v>
      </c>
      <c r="L129" s="13" t="s">
        <v>175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7">
        <f t="shared" si="1"/>
        <v>129</v>
      </c>
      <c r="B130" s="11" t="s">
        <v>466</v>
      </c>
      <c r="C130" s="11" t="s">
        <v>467</v>
      </c>
      <c r="D130" s="11" t="s">
        <v>468</v>
      </c>
      <c r="E130" s="11" t="s">
        <v>15</v>
      </c>
      <c r="F130" s="15">
        <v>1.52</v>
      </c>
      <c r="G130" s="15">
        <v>5.62</v>
      </c>
      <c r="H130" s="15">
        <v>8.22</v>
      </c>
      <c r="I130" s="16" t="s">
        <v>50</v>
      </c>
      <c r="J130" s="13" t="s">
        <v>86</v>
      </c>
      <c r="K130" s="13" t="s">
        <v>87</v>
      </c>
      <c r="L130" s="13" t="s">
        <v>88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7">
        <f t="shared" si="1"/>
        <v>130</v>
      </c>
      <c r="B131" s="11" t="s">
        <v>469</v>
      </c>
      <c r="C131" s="11" t="s">
        <v>470</v>
      </c>
      <c r="D131" s="11" t="s">
        <v>471</v>
      </c>
      <c r="E131" s="11" t="s">
        <v>29</v>
      </c>
      <c r="F131" s="15">
        <v>8.95</v>
      </c>
      <c r="G131" s="15">
        <v>5.0</v>
      </c>
      <c r="H131" s="15">
        <v>3.44</v>
      </c>
      <c r="I131" s="16" t="s">
        <v>67</v>
      </c>
      <c r="J131" s="13" t="s">
        <v>95</v>
      </c>
      <c r="K131" s="13" t="s">
        <v>96</v>
      </c>
      <c r="L131" s="13" t="s">
        <v>97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7">
        <f t="shared" si="1"/>
        <v>131</v>
      </c>
      <c r="B132" s="11" t="s">
        <v>472</v>
      </c>
      <c r="C132" s="11" t="s">
        <v>473</v>
      </c>
      <c r="D132" s="11" t="s">
        <v>474</v>
      </c>
      <c r="E132" s="11" t="s">
        <v>29</v>
      </c>
      <c r="F132" s="15">
        <v>4.04</v>
      </c>
      <c r="G132" s="15">
        <v>6.12</v>
      </c>
      <c r="H132" s="15">
        <v>4.16</v>
      </c>
      <c r="I132" s="16" t="s">
        <v>43</v>
      </c>
      <c r="J132" s="13" t="s">
        <v>86</v>
      </c>
      <c r="K132" s="13" t="s">
        <v>87</v>
      </c>
      <c r="L132" s="13" t="s">
        <v>88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7">
        <f t="shared" si="1"/>
        <v>132</v>
      </c>
      <c r="B133" s="11" t="s">
        <v>475</v>
      </c>
      <c r="C133" s="11" t="s">
        <v>476</v>
      </c>
      <c r="D133" s="11" t="s">
        <v>477</v>
      </c>
      <c r="E133" s="11" t="s">
        <v>15</v>
      </c>
      <c r="F133" s="15">
        <v>8.5</v>
      </c>
      <c r="G133" s="15">
        <v>8.54</v>
      </c>
      <c r="H133" s="15">
        <v>7.94</v>
      </c>
      <c r="I133" s="16" t="s">
        <v>50</v>
      </c>
      <c r="J133" s="13" t="s">
        <v>37</v>
      </c>
      <c r="K133" s="13" t="s">
        <v>38</v>
      </c>
      <c r="L133" s="13" t="s">
        <v>39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7">
        <f t="shared" si="1"/>
        <v>133</v>
      </c>
      <c r="B134" s="11" t="s">
        <v>478</v>
      </c>
      <c r="C134" s="11" t="s">
        <v>479</v>
      </c>
      <c r="D134" s="11" t="s">
        <v>480</v>
      </c>
      <c r="E134" s="11" t="s">
        <v>29</v>
      </c>
      <c r="F134" s="15">
        <v>9.98</v>
      </c>
      <c r="G134" s="15">
        <v>7.96</v>
      </c>
      <c r="H134" s="18"/>
      <c r="I134" s="16" t="s">
        <v>50</v>
      </c>
      <c r="J134" s="13" t="s">
        <v>61</v>
      </c>
      <c r="K134" s="13" t="s">
        <v>62</v>
      </c>
      <c r="L134" s="13" t="s">
        <v>63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7">
        <f t="shared" si="1"/>
        <v>134</v>
      </c>
      <c r="B135" s="11" t="s">
        <v>481</v>
      </c>
      <c r="C135" s="11" t="s">
        <v>482</v>
      </c>
      <c r="D135" s="11" t="s">
        <v>483</v>
      </c>
      <c r="E135" s="11" t="s">
        <v>15</v>
      </c>
      <c r="F135" s="15">
        <v>5.02</v>
      </c>
      <c r="G135" s="15">
        <v>6.67</v>
      </c>
      <c r="H135" s="18"/>
      <c r="I135" s="16" t="s">
        <v>36</v>
      </c>
      <c r="J135" s="13" t="s">
        <v>37</v>
      </c>
      <c r="K135" s="13" t="s">
        <v>38</v>
      </c>
      <c r="L135" s="13" t="s">
        <v>39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7">
        <f t="shared" si="1"/>
        <v>135</v>
      </c>
      <c r="B136" s="11" t="s">
        <v>484</v>
      </c>
      <c r="C136" s="11" t="s">
        <v>485</v>
      </c>
      <c r="D136" s="11" t="s">
        <v>486</v>
      </c>
      <c r="E136" s="11" t="s">
        <v>15</v>
      </c>
      <c r="F136" s="15">
        <v>7.91</v>
      </c>
      <c r="G136" s="15">
        <v>8.28</v>
      </c>
      <c r="H136" s="15">
        <v>5.32</v>
      </c>
      <c r="I136" s="16" t="s">
        <v>43</v>
      </c>
      <c r="J136" s="13" t="s">
        <v>51</v>
      </c>
      <c r="K136" s="13" t="s">
        <v>52</v>
      </c>
      <c r="L136" s="13" t="s">
        <v>53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7">
        <f t="shared" si="1"/>
        <v>136</v>
      </c>
      <c r="B137" s="11" t="s">
        <v>487</v>
      </c>
      <c r="C137" s="11" t="s">
        <v>488</v>
      </c>
      <c r="D137" s="11" t="s">
        <v>489</v>
      </c>
      <c r="E137" s="11" t="s">
        <v>15</v>
      </c>
      <c r="F137" s="15">
        <v>5.02</v>
      </c>
      <c r="G137" s="15">
        <v>5.52</v>
      </c>
      <c r="H137" s="15">
        <v>6.12</v>
      </c>
      <c r="I137" s="16" t="s">
        <v>16</v>
      </c>
      <c r="J137" s="13" t="s">
        <v>23</v>
      </c>
      <c r="K137" s="13" t="s">
        <v>24</v>
      </c>
      <c r="L137" s="13" t="s">
        <v>25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7">
        <f t="shared" si="1"/>
        <v>137</v>
      </c>
      <c r="B138" s="11" t="s">
        <v>490</v>
      </c>
      <c r="C138" s="11" t="s">
        <v>491</v>
      </c>
      <c r="D138" s="11" t="s">
        <v>492</v>
      </c>
      <c r="E138" s="11" t="s">
        <v>15</v>
      </c>
      <c r="F138" s="15">
        <v>9.58</v>
      </c>
      <c r="G138" s="15">
        <v>3.34</v>
      </c>
      <c r="H138" s="18"/>
      <c r="I138" s="16" t="s">
        <v>36</v>
      </c>
      <c r="J138" s="13" t="s">
        <v>110</v>
      </c>
      <c r="K138" s="13" t="s">
        <v>111</v>
      </c>
      <c r="L138" s="13" t="s">
        <v>112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7">
        <f t="shared" si="1"/>
        <v>138</v>
      </c>
      <c r="B139" s="11" t="s">
        <v>493</v>
      </c>
      <c r="C139" s="11" t="s">
        <v>494</v>
      </c>
      <c r="D139" s="11" t="s">
        <v>495</v>
      </c>
      <c r="E139" s="11" t="s">
        <v>223</v>
      </c>
      <c r="F139" s="15">
        <v>6.06</v>
      </c>
      <c r="G139" s="15">
        <v>6.34</v>
      </c>
      <c r="H139" s="15">
        <v>1.27</v>
      </c>
      <c r="I139" s="16" t="s">
        <v>16</v>
      </c>
      <c r="J139" s="13" t="s">
        <v>110</v>
      </c>
      <c r="K139" s="13" t="s">
        <v>111</v>
      </c>
      <c r="L139" s="13" t="s">
        <v>112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7">
        <f t="shared" si="1"/>
        <v>139</v>
      </c>
      <c r="B140" s="11" t="s">
        <v>496</v>
      </c>
      <c r="C140" s="11" t="s">
        <v>497</v>
      </c>
      <c r="D140" s="11" t="s">
        <v>498</v>
      </c>
      <c r="E140" s="11" t="s">
        <v>15</v>
      </c>
      <c r="F140" s="15">
        <v>7.73</v>
      </c>
      <c r="G140" s="15">
        <v>8.62</v>
      </c>
      <c r="H140" s="15">
        <v>1.46</v>
      </c>
      <c r="I140" s="16" t="s">
        <v>67</v>
      </c>
      <c r="J140" s="13" t="s">
        <v>17</v>
      </c>
      <c r="K140" s="13" t="s">
        <v>18</v>
      </c>
      <c r="L140" s="13" t="s">
        <v>19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7">
        <f t="shared" si="1"/>
        <v>140</v>
      </c>
      <c r="B141" s="11" t="s">
        <v>499</v>
      </c>
      <c r="C141" s="11" t="s">
        <v>500</v>
      </c>
      <c r="D141" s="11" t="s">
        <v>501</v>
      </c>
      <c r="E141" s="11" t="s">
        <v>15</v>
      </c>
      <c r="F141" s="15">
        <v>8.89</v>
      </c>
      <c r="G141" s="15">
        <v>5.16</v>
      </c>
      <c r="H141" s="18"/>
      <c r="I141" s="16" t="s">
        <v>67</v>
      </c>
      <c r="J141" s="13" t="s">
        <v>173</v>
      </c>
      <c r="K141" s="13" t="s">
        <v>174</v>
      </c>
      <c r="L141" s="13" t="s">
        <v>175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7">
        <f t="shared" si="1"/>
        <v>141</v>
      </c>
      <c r="B142" s="11" t="s">
        <v>502</v>
      </c>
      <c r="C142" s="11" t="s">
        <v>503</v>
      </c>
      <c r="D142" s="11" t="s">
        <v>504</v>
      </c>
      <c r="E142" s="11" t="s">
        <v>15</v>
      </c>
      <c r="F142" s="15">
        <v>1.06</v>
      </c>
      <c r="G142" s="15">
        <v>8.48</v>
      </c>
      <c r="H142" s="15">
        <v>7.22</v>
      </c>
      <c r="I142" s="16" t="s">
        <v>43</v>
      </c>
      <c r="J142" s="13" t="s">
        <v>23</v>
      </c>
      <c r="K142" s="13" t="s">
        <v>24</v>
      </c>
      <c r="L142" s="13" t="s">
        <v>25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7">
        <f t="shared" si="1"/>
        <v>142</v>
      </c>
      <c r="B143" s="11" t="s">
        <v>505</v>
      </c>
      <c r="C143" s="11" t="s">
        <v>506</v>
      </c>
      <c r="D143" s="11" t="s">
        <v>507</v>
      </c>
      <c r="E143" s="11" t="s">
        <v>29</v>
      </c>
      <c r="F143" s="15">
        <v>7.25</v>
      </c>
      <c r="G143" s="15">
        <v>7.11</v>
      </c>
      <c r="H143" s="18"/>
      <c r="I143" s="16" t="s">
        <v>16</v>
      </c>
      <c r="J143" s="13" t="s">
        <v>104</v>
      </c>
      <c r="K143" s="13" t="s">
        <v>105</v>
      </c>
      <c r="L143" s="13" t="s">
        <v>106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7">
        <f t="shared" si="1"/>
        <v>143</v>
      </c>
      <c r="B144" s="11" t="s">
        <v>508</v>
      </c>
      <c r="C144" s="11" t="s">
        <v>509</v>
      </c>
      <c r="D144" s="11" t="s">
        <v>510</v>
      </c>
      <c r="E144" s="11" t="s">
        <v>29</v>
      </c>
      <c r="F144" s="15">
        <v>9.43</v>
      </c>
      <c r="G144" s="15">
        <v>3.89</v>
      </c>
      <c r="H144" s="15">
        <v>4.08</v>
      </c>
      <c r="I144" s="16" t="s">
        <v>43</v>
      </c>
      <c r="J144" s="13" t="s">
        <v>86</v>
      </c>
      <c r="K144" s="13" t="s">
        <v>87</v>
      </c>
      <c r="L144" s="13" t="s">
        <v>88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7">
        <f t="shared" si="1"/>
        <v>144</v>
      </c>
      <c r="B145" s="11" t="s">
        <v>511</v>
      </c>
      <c r="C145" s="11" t="s">
        <v>512</v>
      </c>
      <c r="D145" s="11" t="s">
        <v>513</v>
      </c>
      <c r="E145" s="11" t="s">
        <v>29</v>
      </c>
      <c r="F145" s="15">
        <v>3.32</v>
      </c>
      <c r="G145" s="15">
        <v>7.58</v>
      </c>
      <c r="H145" s="15">
        <v>2.03</v>
      </c>
      <c r="I145" s="16" t="s">
        <v>36</v>
      </c>
      <c r="J145" s="13" t="s">
        <v>51</v>
      </c>
      <c r="K145" s="13" t="s">
        <v>52</v>
      </c>
      <c r="L145" s="13" t="s">
        <v>53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7">
        <f t="shared" si="1"/>
        <v>145</v>
      </c>
      <c r="B146" s="11" t="s">
        <v>514</v>
      </c>
      <c r="C146" s="11" t="s">
        <v>515</v>
      </c>
      <c r="D146" s="11" t="s">
        <v>516</v>
      </c>
      <c r="E146" s="11" t="s">
        <v>15</v>
      </c>
      <c r="F146" s="15">
        <v>5.36</v>
      </c>
      <c r="G146" s="15">
        <v>8.75</v>
      </c>
      <c r="H146" s="15">
        <v>5.15</v>
      </c>
      <c r="I146" s="16" t="s">
        <v>67</v>
      </c>
      <c r="J146" s="13" t="s">
        <v>80</v>
      </c>
      <c r="K146" s="13" t="s">
        <v>81</v>
      </c>
      <c r="L146" s="13" t="s">
        <v>82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7">
        <f t="shared" si="1"/>
        <v>146</v>
      </c>
      <c r="B147" s="11" t="s">
        <v>517</v>
      </c>
      <c r="C147" s="11" t="s">
        <v>518</v>
      </c>
      <c r="D147" s="11" t="s">
        <v>519</v>
      </c>
      <c r="E147" s="11" t="s">
        <v>15</v>
      </c>
      <c r="F147" s="15">
        <v>1.74</v>
      </c>
      <c r="G147" s="15">
        <v>7.48</v>
      </c>
      <c r="H147" s="15">
        <v>2.31</v>
      </c>
      <c r="I147" s="16" t="s">
        <v>16</v>
      </c>
      <c r="J147" s="13" t="s">
        <v>205</v>
      </c>
      <c r="K147" s="13" t="s">
        <v>206</v>
      </c>
      <c r="L147" s="13" t="s">
        <v>207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7">
        <f t="shared" si="1"/>
        <v>147</v>
      </c>
      <c r="B148" s="11" t="s">
        <v>520</v>
      </c>
      <c r="C148" s="11" t="s">
        <v>521</v>
      </c>
      <c r="D148" s="11" t="s">
        <v>522</v>
      </c>
      <c r="E148" s="11" t="s">
        <v>523</v>
      </c>
      <c r="F148" s="15">
        <v>4.45</v>
      </c>
      <c r="G148" s="15">
        <v>3.92</v>
      </c>
      <c r="H148" s="15">
        <v>8.58</v>
      </c>
      <c r="I148" s="16" t="s">
        <v>43</v>
      </c>
      <c r="J148" s="13" t="s">
        <v>173</v>
      </c>
      <c r="K148" s="13" t="s">
        <v>174</v>
      </c>
      <c r="L148" s="13" t="s">
        <v>175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7">
        <f t="shared" si="1"/>
        <v>148</v>
      </c>
      <c r="B149" s="11" t="s">
        <v>428</v>
      </c>
      <c r="C149" s="11" t="s">
        <v>524</v>
      </c>
      <c r="D149" s="11" t="s">
        <v>525</v>
      </c>
      <c r="E149" s="11" t="s">
        <v>15</v>
      </c>
      <c r="F149" s="15">
        <v>1.58</v>
      </c>
      <c r="G149" s="15">
        <v>6.6</v>
      </c>
      <c r="H149" s="15">
        <v>1.8</v>
      </c>
      <c r="I149" s="16" t="s">
        <v>50</v>
      </c>
      <c r="J149" s="13" t="s">
        <v>191</v>
      </c>
      <c r="K149" s="13" t="s">
        <v>192</v>
      </c>
      <c r="L149" s="13" t="s">
        <v>193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7">
        <f t="shared" si="1"/>
        <v>149</v>
      </c>
      <c r="B150" s="11" t="s">
        <v>526</v>
      </c>
      <c r="C150" s="11" t="s">
        <v>527</v>
      </c>
      <c r="D150" s="11" t="s">
        <v>528</v>
      </c>
      <c r="E150" s="11" t="s">
        <v>29</v>
      </c>
      <c r="F150" s="15">
        <v>4.88</v>
      </c>
      <c r="G150" s="15">
        <v>1.87</v>
      </c>
      <c r="H150" s="15">
        <v>4.86</v>
      </c>
      <c r="I150" s="16" t="s">
        <v>43</v>
      </c>
      <c r="J150" s="13" t="s">
        <v>74</v>
      </c>
      <c r="K150" s="13" t="s">
        <v>75</v>
      </c>
      <c r="L150" s="13" t="s">
        <v>76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7">
        <f t="shared" si="1"/>
        <v>150</v>
      </c>
      <c r="B151" s="11" t="s">
        <v>529</v>
      </c>
      <c r="C151" s="11" t="s">
        <v>530</v>
      </c>
      <c r="D151" s="11" t="s">
        <v>531</v>
      </c>
      <c r="E151" s="11" t="s">
        <v>15</v>
      </c>
      <c r="F151" s="15">
        <v>5.05</v>
      </c>
      <c r="G151" s="15">
        <v>7.47</v>
      </c>
      <c r="H151" s="15">
        <v>8.94</v>
      </c>
      <c r="I151" s="16" t="s">
        <v>50</v>
      </c>
      <c r="J151" s="13" t="s">
        <v>294</v>
      </c>
      <c r="K151" s="13" t="s">
        <v>295</v>
      </c>
      <c r="L151" s="13" t="s">
        <v>296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7">
        <f t="shared" si="1"/>
        <v>151</v>
      </c>
      <c r="B152" s="11" t="s">
        <v>134</v>
      </c>
      <c r="C152" s="11" t="s">
        <v>532</v>
      </c>
      <c r="D152" s="11" t="s">
        <v>533</v>
      </c>
      <c r="E152" s="11" t="s">
        <v>29</v>
      </c>
      <c r="F152" s="15">
        <v>6.6</v>
      </c>
      <c r="G152" s="15">
        <v>1.79</v>
      </c>
      <c r="H152" s="15">
        <v>2.87</v>
      </c>
      <c r="I152" s="16" t="s">
        <v>16</v>
      </c>
      <c r="J152" s="13" t="s">
        <v>95</v>
      </c>
      <c r="K152" s="13" t="s">
        <v>96</v>
      </c>
      <c r="L152" s="13" t="s">
        <v>97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7">
        <f t="shared" si="1"/>
        <v>152</v>
      </c>
      <c r="B153" s="11" t="s">
        <v>534</v>
      </c>
      <c r="C153" s="11" t="s">
        <v>535</v>
      </c>
      <c r="D153" s="11" t="s">
        <v>536</v>
      </c>
      <c r="E153" s="11" t="s">
        <v>29</v>
      </c>
      <c r="F153" s="15">
        <v>7.75</v>
      </c>
      <c r="G153" s="15">
        <v>3.64</v>
      </c>
      <c r="H153" s="15">
        <v>7.25</v>
      </c>
      <c r="I153" s="16" t="s">
        <v>16</v>
      </c>
      <c r="J153" s="13" t="s">
        <v>128</v>
      </c>
      <c r="K153" s="13" t="s">
        <v>129</v>
      </c>
      <c r="L153" s="13" t="s">
        <v>130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7">
        <f t="shared" si="1"/>
        <v>153</v>
      </c>
      <c r="B154" s="11" t="s">
        <v>537</v>
      </c>
      <c r="C154" s="11" t="s">
        <v>538</v>
      </c>
      <c r="D154" s="11" t="s">
        <v>539</v>
      </c>
      <c r="E154" s="11" t="s">
        <v>15</v>
      </c>
      <c r="F154" s="15">
        <v>1.48</v>
      </c>
      <c r="G154" s="15">
        <v>8.36</v>
      </c>
      <c r="H154" s="18"/>
      <c r="I154" s="16" t="s">
        <v>43</v>
      </c>
      <c r="J154" s="13" t="s">
        <v>23</v>
      </c>
      <c r="K154" s="13" t="s">
        <v>24</v>
      </c>
      <c r="L154" s="13" t="s">
        <v>25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7">
        <f t="shared" si="1"/>
        <v>154</v>
      </c>
      <c r="B155" s="11" t="s">
        <v>540</v>
      </c>
      <c r="C155" s="11" t="s">
        <v>541</v>
      </c>
      <c r="D155" s="11" t="s">
        <v>542</v>
      </c>
      <c r="E155" s="11" t="s">
        <v>15</v>
      </c>
      <c r="F155" s="15">
        <v>7.96</v>
      </c>
      <c r="G155" s="15">
        <v>6.65</v>
      </c>
      <c r="H155" s="15">
        <v>4.35</v>
      </c>
      <c r="I155" s="16" t="s">
        <v>16</v>
      </c>
      <c r="J155" s="13" t="s">
        <v>173</v>
      </c>
      <c r="K155" s="13" t="s">
        <v>174</v>
      </c>
      <c r="L155" s="13" t="s">
        <v>175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7">
        <f t="shared" si="1"/>
        <v>155</v>
      </c>
      <c r="B156" s="11" t="s">
        <v>543</v>
      </c>
      <c r="C156" s="11" t="s">
        <v>544</v>
      </c>
      <c r="D156" s="11" t="s">
        <v>545</v>
      </c>
      <c r="E156" s="11" t="s">
        <v>15</v>
      </c>
      <c r="F156" s="15">
        <v>2.93</v>
      </c>
      <c r="G156" s="15">
        <v>1.73</v>
      </c>
      <c r="H156" s="18"/>
      <c r="I156" s="16" t="s">
        <v>36</v>
      </c>
      <c r="J156" s="13" t="s">
        <v>61</v>
      </c>
      <c r="K156" s="13" t="s">
        <v>62</v>
      </c>
      <c r="L156" s="13" t="s">
        <v>63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7">
        <f t="shared" si="1"/>
        <v>156</v>
      </c>
      <c r="B157" s="11" t="s">
        <v>546</v>
      </c>
      <c r="C157" s="11" t="s">
        <v>547</v>
      </c>
      <c r="D157" s="11" t="s">
        <v>548</v>
      </c>
      <c r="E157" s="11" t="s">
        <v>29</v>
      </c>
      <c r="F157" s="15">
        <v>7.87</v>
      </c>
      <c r="G157" s="15">
        <v>7.1</v>
      </c>
      <c r="H157" s="15">
        <v>3.91</v>
      </c>
      <c r="I157" s="16" t="s">
        <v>50</v>
      </c>
      <c r="J157" s="13" t="s">
        <v>37</v>
      </c>
      <c r="K157" s="13" t="s">
        <v>38</v>
      </c>
      <c r="L157" s="13" t="s">
        <v>39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7">
        <f t="shared" si="1"/>
        <v>157</v>
      </c>
      <c r="B158" s="11" t="s">
        <v>549</v>
      </c>
      <c r="C158" s="11" t="s">
        <v>550</v>
      </c>
      <c r="D158" s="11" t="s">
        <v>551</v>
      </c>
      <c r="E158" s="11" t="s">
        <v>15</v>
      </c>
      <c r="F158" s="15">
        <v>5.27</v>
      </c>
      <c r="G158" s="15">
        <v>6.22</v>
      </c>
      <c r="H158" s="15">
        <v>4.6</v>
      </c>
      <c r="I158" s="16" t="s">
        <v>67</v>
      </c>
      <c r="J158" s="13" t="s">
        <v>134</v>
      </c>
      <c r="K158" s="13" t="s">
        <v>135</v>
      </c>
      <c r="L158" s="13" t="s">
        <v>136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7">
        <f t="shared" si="1"/>
        <v>158</v>
      </c>
      <c r="B159" s="11" t="s">
        <v>552</v>
      </c>
      <c r="C159" s="11" t="s">
        <v>553</v>
      </c>
      <c r="D159" s="11" t="s">
        <v>554</v>
      </c>
      <c r="E159" s="11" t="s">
        <v>15</v>
      </c>
      <c r="F159" s="15">
        <v>9.15</v>
      </c>
      <c r="G159" s="15">
        <v>6.59</v>
      </c>
      <c r="H159" s="15">
        <v>6.55</v>
      </c>
      <c r="I159" s="16" t="s">
        <v>67</v>
      </c>
      <c r="J159" s="13" t="s">
        <v>80</v>
      </c>
      <c r="K159" s="13" t="s">
        <v>81</v>
      </c>
      <c r="L159" s="13" t="s">
        <v>82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7">
        <f t="shared" si="1"/>
        <v>159</v>
      </c>
      <c r="B160" s="11" t="s">
        <v>555</v>
      </c>
      <c r="C160" s="11" t="s">
        <v>556</v>
      </c>
      <c r="D160" s="11" t="s">
        <v>557</v>
      </c>
      <c r="E160" s="11" t="s">
        <v>15</v>
      </c>
      <c r="F160" s="15">
        <v>5.24</v>
      </c>
      <c r="G160" s="15">
        <v>2.26</v>
      </c>
      <c r="H160" s="18"/>
      <c r="I160" s="16" t="s">
        <v>16</v>
      </c>
      <c r="J160" s="13" t="s">
        <v>17</v>
      </c>
      <c r="K160" s="13" t="s">
        <v>18</v>
      </c>
      <c r="L160" s="13" t="s">
        <v>19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7">
        <f t="shared" si="1"/>
        <v>160</v>
      </c>
      <c r="B161" s="11" t="s">
        <v>558</v>
      </c>
      <c r="C161" s="11" t="s">
        <v>559</v>
      </c>
      <c r="D161" s="11" t="s">
        <v>560</v>
      </c>
      <c r="E161" s="11" t="s">
        <v>29</v>
      </c>
      <c r="F161" s="15">
        <v>9.14</v>
      </c>
      <c r="G161" s="15">
        <v>9.31</v>
      </c>
      <c r="H161" s="15">
        <v>4.67</v>
      </c>
      <c r="I161" s="16" t="s">
        <v>36</v>
      </c>
      <c r="J161" s="13" t="s">
        <v>95</v>
      </c>
      <c r="K161" s="13" t="s">
        <v>96</v>
      </c>
      <c r="L161" s="13" t="s">
        <v>97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7">
        <f t="shared" si="1"/>
        <v>161</v>
      </c>
      <c r="B162" s="11" t="s">
        <v>561</v>
      </c>
      <c r="C162" s="11" t="s">
        <v>562</v>
      </c>
      <c r="D162" s="11" t="s">
        <v>563</v>
      </c>
      <c r="E162" s="11" t="s">
        <v>15</v>
      </c>
      <c r="F162" s="15">
        <v>9.3</v>
      </c>
      <c r="G162" s="15">
        <v>5.56</v>
      </c>
      <c r="H162" s="15">
        <v>7.32</v>
      </c>
      <c r="I162" s="16" t="s">
        <v>43</v>
      </c>
      <c r="J162" s="13" t="s">
        <v>80</v>
      </c>
      <c r="K162" s="13" t="s">
        <v>81</v>
      </c>
      <c r="L162" s="13" t="s">
        <v>82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7">
        <f t="shared" si="1"/>
        <v>162</v>
      </c>
      <c r="B163" s="11" t="s">
        <v>564</v>
      </c>
      <c r="C163" s="11" t="s">
        <v>565</v>
      </c>
      <c r="D163" s="11" t="s">
        <v>566</v>
      </c>
      <c r="E163" s="11" t="s">
        <v>15</v>
      </c>
      <c r="F163" s="15">
        <v>2.77</v>
      </c>
      <c r="G163" s="15">
        <v>2.05</v>
      </c>
      <c r="H163" s="15">
        <v>9.25</v>
      </c>
      <c r="I163" s="16" t="s">
        <v>67</v>
      </c>
      <c r="J163" s="13" t="s">
        <v>134</v>
      </c>
      <c r="K163" s="13" t="s">
        <v>135</v>
      </c>
      <c r="L163" s="13" t="s">
        <v>136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7">
        <f t="shared" si="1"/>
        <v>163</v>
      </c>
      <c r="B164" s="11" t="s">
        <v>567</v>
      </c>
      <c r="C164" s="11" t="s">
        <v>568</v>
      </c>
      <c r="D164" s="11" t="s">
        <v>569</v>
      </c>
      <c r="E164" s="11" t="s">
        <v>15</v>
      </c>
      <c r="F164" s="15">
        <v>8.54</v>
      </c>
      <c r="G164" s="15">
        <v>4.75</v>
      </c>
      <c r="H164" s="15">
        <v>9.23</v>
      </c>
      <c r="I164" s="16" t="s">
        <v>16</v>
      </c>
      <c r="J164" s="13" t="s">
        <v>86</v>
      </c>
      <c r="K164" s="13" t="s">
        <v>87</v>
      </c>
      <c r="L164" s="13" t="s">
        <v>88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7">
        <f t="shared" si="1"/>
        <v>164</v>
      </c>
      <c r="B165" s="11" t="s">
        <v>570</v>
      </c>
      <c r="C165" s="11" t="s">
        <v>571</v>
      </c>
      <c r="D165" s="11" t="s">
        <v>572</v>
      </c>
      <c r="E165" s="11" t="s">
        <v>29</v>
      </c>
      <c r="F165" s="15">
        <v>3.58</v>
      </c>
      <c r="G165" s="15">
        <v>5.35</v>
      </c>
      <c r="H165" s="15">
        <v>5.16</v>
      </c>
      <c r="I165" s="16" t="s">
        <v>50</v>
      </c>
      <c r="J165" s="13" t="s">
        <v>191</v>
      </c>
      <c r="K165" s="13" t="s">
        <v>192</v>
      </c>
      <c r="L165" s="13" t="s">
        <v>193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7">
        <f t="shared" si="1"/>
        <v>165</v>
      </c>
      <c r="B166" s="11" t="s">
        <v>573</v>
      </c>
      <c r="C166" s="11" t="s">
        <v>574</v>
      </c>
      <c r="D166" s="11" t="s">
        <v>575</v>
      </c>
      <c r="E166" s="11" t="s">
        <v>29</v>
      </c>
      <c r="F166" s="15">
        <v>3.02</v>
      </c>
      <c r="G166" s="15">
        <v>6.29</v>
      </c>
      <c r="H166" s="18"/>
      <c r="I166" s="16" t="s">
        <v>50</v>
      </c>
      <c r="J166" s="13" t="s">
        <v>164</v>
      </c>
      <c r="K166" s="13" t="s">
        <v>165</v>
      </c>
      <c r="L166" s="13" t="s">
        <v>166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7">
        <f t="shared" si="1"/>
        <v>166</v>
      </c>
      <c r="B167" s="11" t="s">
        <v>576</v>
      </c>
      <c r="C167" s="11" t="s">
        <v>577</v>
      </c>
      <c r="D167" s="11" t="s">
        <v>578</v>
      </c>
      <c r="E167" s="11" t="s">
        <v>29</v>
      </c>
      <c r="F167" s="15">
        <v>2.78</v>
      </c>
      <c r="G167" s="15">
        <v>5.6</v>
      </c>
      <c r="H167" s="15">
        <v>9.42</v>
      </c>
      <c r="I167" s="16" t="s">
        <v>67</v>
      </c>
      <c r="J167" s="13" t="s">
        <v>51</v>
      </c>
      <c r="K167" s="13" t="s">
        <v>52</v>
      </c>
      <c r="L167" s="13" t="s">
        <v>53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7">
        <f t="shared" si="1"/>
        <v>167</v>
      </c>
      <c r="B168" s="11" t="s">
        <v>579</v>
      </c>
      <c r="C168" s="11" t="s">
        <v>580</v>
      </c>
      <c r="D168" s="11" t="s">
        <v>581</v>
      </c>
      <c r="E168" s="11" t="s">
        <v>15</v>
      </c>
      <c r="F168" s="15">
        <v>8.41</v>
      </c>
      <c r="G168" s="15">
        <v>6.31</v>
      </c>
      <c r="H168" s="15">
        <v>8.92</v>
      </c>
      <c r="I168" s="16" t="s">
        <v>16</v>
      </c>
      <c r="J168" s="13" t="s">
        <v>80</v>
      </c>
      <c r="K168" s="13" t="s">
        <v>81</v>
      </c>
      <c r="L168" s="13" t="s">
        <v>82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7">
        <f t="shared" si="1"/>
        <v>168</v>
      </c>
      <c r="B169" s="11" t="s">
        <v>582</v>
      </c>
      <c r="C169" s="11" t="s">
        <v>583</v>
      </c>
      <c r="D169" s="11" t="s">
        <v>584</v>
      </c>
      <c r="E169" s="11" t="s">
        <v>60</v>
      </c>
      <c r="F169" s="15">
        <v>4.95</v>
      </c>
      <c r="G169" s="15">
        <v>9.3</v>
      </c>
      <c r="H169" s="18"/>
      <c r="I169" s="16" t="s">
        <v>67</v>
      </c>
      <c r="J169" s="13" t="s">
        <v>51</v>
      </c>
      <c r="K169" s="13" t="s">
        <v>52</v>
      </c>
      <c r="L169" s="13" t="s">
        <v>53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7">
        <f t="shared" si="1"/>
        <v>169</v>
      </c>
      <c r="B170" s="11" t="s">
        <v>585</v>
      </c>
      <c r="C170" s="11" t="s">
        <v>586</v>
      </c>
      <c r="D170" s="11" t="s">
        <v>587</v>
      </c>
      <c r="E170" s="11" t="s">
        <v>318</v>
      </c>
      <c r="F170" s="15">
        <v>4.22</v>
      </c>
      <c r="G170" s="15">
        <v>1.89</v>
      </c>
      <c r="H170" s="18"/>
      <c r="I170" s="16" t="s">
        <v>16</v>
      </c>
      <c r="J170" s="13" t="s">
        <v>30</v>
      </c>
      <c r="K170" s="13" t="s">
        <v>31</v>
      </c>
      <c r="L170" s="13" t="s">
        <v>32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7">
        <f t="shared" si="1"/>
        <v>170</v>
      </c>
      <c r="B171" s="11" t="s">
        <v>588</v>
      </c>
      <c r="C171" s="11" t="s">
        <v>589</v>
      </c>
      <c r="D171" s="11" t="s">
        <v>590</v>
      </c>
      <c r="E171" s="11" t="s">
        <v>29</v>
      </c>
      <c r="F171" s="15">
        <v>2.31</v>
      </c>
      <c r="G171" s="15">
        <v>5.69</v>
      </c>
      <c r="H171" s="15">
        <v>4.06</v>
      </c>
      <c r="I171" s="16" t="s">
        <v>36</v>
      </c>
      <c r="J171" s="13" t="s">
        <v>30</v>
      </c>
      <c r="K171" s="13" t="s">
        <v>31</v>
      </c>
      <c r="L171" s="13" t="s">
        <v>32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7">
        <f t="shared" si="1"/>
        <v>171</v>
      </c>
      <c r="B172" s="11" t="s">
        <v>591</v>
      </c>
      <c r="C172" s="11" t="s">
        <v>592</v>
      </c>
      <c r="D172" s="11" t="s">
        <v>593</v>
      </c>
      <c r="E172" s="11" t="s">
        <v>15</v>
      </c>
      <c r="F172" s="15">
        <v>6.46</v>
      </c>
      <c r="G172" s="15">
        <v>4.97</v>
      </c>
      <c r="H172" s="15">
        <v>9.4</v>
      </c>
      <c r="I172" s="16" t="s">
        <v>50</v>
      </c>
      <c r="J172" s="13" t="s">
        <v>205</v>
      </c>
      <c r="K172" s="13" t="s">
        <v>206</v>
      </c>
      <c r="L172" s="13" t="s">
        <v>207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7">
        <f t="shared" si="1"/>
        <v>172</v>
      </c>
      <c r="B173" s="11" t="s">
        <v>594</v>
      </c>
      <c r="C173" s="11" t="s">
        <v>595</v>
      </c>
      <c r="D173" s="11" t="s">
        <v>596</v>
      </c>
      <c r="E173" s="11" t="s">
        <v>29</v>
      </c>
      <c r="F173" s="15">
        <v>6.74</v>
      </c>
      <c r="G173" s="15">
        <v>2.72</v>
      </c>
      <c r="H173" s="15">
        <v>3.6</v>
      </c>
      <c r="I173" s="16" t="s">
        <v>67</v>
      </c>
      <c r="J173" s="13" t="s">
        <v>205</v>
      </c>
      <c r="K173" s="13" t="s">
        <v>206</v>
      </c>
      <c r="L173" s="13" t="s">
        <v>207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7">
        <f t="shared" si="1"/>
        <v>173</v>
      </c>
      <c r="B174" s="11" t="s">
        <v>597</v>
      </c>
      <c r="C174" s="11" t="s">
        <v>598</v>
      </c>
      <c r="D174" s="11" t="s">
        <v>599</v>
      </c>
      <c r="E174" s="11" t="s">
        <v>29</v>
      </c>
      <c r="F174" s="15">
        <v>5.16</v>
      </c>
      <c r="G174" s="15">
        <v>7.56</v>
      </c>
      <c r="H174" s="18"/>
      <c r="I174" s="16" t="s">
        <v>67</v>
      </c>
      <c r="J174" s="13" t="s">
        <v>86</v>
      </c>
      <c r="K174" s="13" t="s">
        <v>87</v>
      </c>
      <c r="L174" s="13" t="s">
        <v>88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7">
        <f t="shared" si="1"/>
        <v>174</v>
      </c>
      <c r="B175" s="11" t="s">
        <v>600</v>
      </c>
      <c r="C175" s="11" t="s">
        <v>601</v>
      </c>
      <c r="D175" s="11" t="s">
        <v>602</v>
      </c>
      <c r="E175" s="11" t="s">
        <v>60</v>
      </c>
      <c r="F175" s="15">
        <v>1.23</v>
      </c>
      <c r="G175" s="15">
        <v>1.67</v>
      </c>
      <c r="H175" s="15">
        <v>2.96</v>
      </c>
      <c r="I175" s="16" t="s">
        <v>16</v>
      </c>
      <c r="J175" s="13" t="s">
        <v>30</v>
      </c>
      <c r="K175" s="13" t="s">
        <v>31</v>
      </c>
      <c r="L175" s="13" t="s">
        <v>32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7">
        <f t="shared" si="1"/>
        <v>175</v>
      </c>
      <c r="B176" s="11" t="s">
        <v>326</v>
      </c>
      <c r="C176" s="11" t="s">
        <v>603</v>
      </c>
      <c r="D176" s="11" t="s">
        <v>604</v>
      </c>
      <c r="E176" s="11" t="s">
        <v>29</v>
      </c>
      <c r="F176" s="15">
        <v>7.88</v>
      </c>
      <c r="G176" s="15">
        <v>5.15</v>
      </c>
      <c r="H176" s="15">
        <v>9.52</v>
      </c>
      <c r="I176" s="16" t="s">
        <v>67</v>
      </c>
      <c r="J176" s="13" t="s">
        <v>61</v>
      </c>
      <c r="K176" s="13" t="s">
        <v>62</v>
      </c>
      <c r="L176" s="13" t="s">
        <v>63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7">
        <f t="shared" si="1"/>
        <v>176</v>
      </c>
      <c r="B177" s="11" t="s">
        <v>605</v>
      </c>
      <c r="C177" s="11" t="s">
        <v>606</v>
      </c>
      <c r="D177" s="11" t="s">
        <v>607</v>
      </c>
      <c r="E177" s="11" t="s">
        <v>15</v>
      </c>
      <c r="F177" s="15">
        <v>9.54</v>
      </c>
      <c r="G177" s="15">
        <v>4.6</v>
      </c>
      <c r="H177" s="18"/>
      <c r="I177" s="16" t="s">
        <v>50</v>
      </c>
      <c r="J177" s="13" t="s">
        <v>37</v>
      </c>
      <c r="K177" s="13" t="s">
        <v>38</v>
      </c>
      <c r="L177" s="13" t="s">
        <v>39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7">
        <f t="shared" si="1"/>
        <v>177</v>
      </c>
      <c r="B178" s="11" t="s">
        <v>608</v>
      </c>
      <c r="C178" s="11" t="s">
        <v>609</v>
      </c>
      <c r="D178" s="11" t="s">
        <v>610</v>
      </c>
      <c r="E178" s="11" t="s">
        <v>29</v>
      </c>
      <c r="F178" s="15">
        <v>5.78</v>
      </c>
      <c r="G178" s="15">
        <v>9.55</v>
      </c>
      <c r="H178" s="15">
        <v>1.07</v>
      </c>
      <c r="I178" s="16" t="s">
        <v>16</v>
      </c>
      <c r="J178" s="13" t="s">
        <v>44</v>
      </c>
      <c r="K178" s="13" t="s">
        <v>45</v>
      </c>
      <c r="L178" s="13" t="s">
        <v>46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7">
        <f t="shared" si="1"/>
        <v>178</v>
      </c>
      <c r="B179" s="11" t="s">
        <v>611</v>
      </c>
      <c r="C179" s="11" t="s">
        <v>612</v>
      </c>
      <c r="D179" s="11" t="s">
        <v>613</v>
      </c>
      <c r="E179" s="11" t="s">
        <v>29</v>
      </c>
      <c r="F179" s="15">
        <v>5.56</v>
      </c>
      <c r="G179" s="15">
        <v>5.94</v>
      </c>
      <c r="H179" s="18"/>
      <c r="I179" s="16" t="s">
        <v>16</v>
      </c>
      <c r="J179" s="13" t="s">
        <v>134</v>
      </c>
      <c r="K179" s="13" t="s">
        <v>135</v>
      </c>
      <c r="L179" s="13" t="s">
        <v>136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7">
        <f t="shared" si="1"/>
        <v>179</v>
      </c>
      <c r="B180" s="11" t="s">
        <v>614</v>
      </c>
      <c r="C180" s="11" t="s">
        <v>615</v>
      </c>
      <c r="D180" s="11" t="s">
        <v>616</v>
      </c>
      <c r="E180" s="11" t="s">
        <v>29</v>
      </c>
      <c r="F180" s="15">
        <v>1.85</v>
      </c>
      <c r="G180" s="15">
        <v>9.88</v>
      </c>
      <c r="H180" s="15">
        <v>3.02</v>
      </c>
      <c r="I180" s="16" t="s">
        <v>67</v>
      </c>
      <c r="J180" s="13" t="s">
        <v>164</v>
      </c>
      <c r="K180" s="13" t="s">
        <v>165</v>
      </c>
      <c r="L180" s="13" t="s">
        <v>166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7">
        <f t="shared" si="1"/>
        <v>180</v>
      </c>
      <c r="B181" s="11" t="s">
        <v>617</v>
      </c>
      <c r="C181" s="11" t="s">
        <v>618</v>
      </c>
      <c r="D181" s="11" t="s">
        <v>619</v>
      </c>
      <c r="E181" s="11" t="s">
        <v>15</v>
      </c>
      <c r="F181" s="15">
        <v>7.45</v>
      </c>
      <c r="G181" s="15">
        <v>4.27</v>
      </c>
      <c r="H181" s="15">
        <v>7.08</v>
      </c>
      <c r="I181" s="16" t="s">
        <v>43</v>
      </c>
      <c r="J181" s="13" t="s">
        <v>86</v>
      </c>
      <c r="K181" s="13" t="s">
        <v>87</v>
      </c>
      <c r="L181" s="13" t="s">
        <v>88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7">
        <f t="shared" si="1"/>
        <v>181</v>
      </c>
      <c r="B182" s="11" t="s">
        <v>620</v>
      </c>
      <c r="C182" s="11" t="s">
        <v>621</v>
      </c>
      <c r="D182" s="11" t="s">
        <v>622</v>
      </c>
      <c r="E182" s="11" t="s">
        <v>29</v>
      </c>
      <c r="F182" s="15">
        <v>9.24</v>
      </c>
      <c r="G182" s="15">
        <v>9.55</v>
      </c>
      <c r="H182" s="15">
        <v>1.95</v>
      </c>
      <c r="I182" s="16" t="s">
        <v>16</v>
      </c>
      <c r="J182" s="13" t="s">
        <v>191</v>
      </c>
      <c r="K182" s="13" t="s">
        <v>192</v>
      </c>
      <c r="L182" s="13" t="s">
        <v>193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7">
        <f t="shared" si="1"/>
        <v>182</v>
      </c>
      <c r="B183" s="11" t="s">
        <v>623</v>
      </c>
      <c r="C183" s="11" t="s">
        <v>624</v>
      </c>
      <c r="D183" s="11" t="s">
        <v>625</v>
      </c>
      <c r="E183" s="11" t="s">
        <v>29</v>
      </c>
      <c r="F183" s="15">
        <v>9.54</v>
      </c>
      <c r="G183" s="15">
        <v>4.31</v>
      </c>
      <c r="H183" s="15">
        <v>2.79</v>
      </c>
      <c r="I183" s="16" t="s">
        <v>16</v>
      </c>
      <c r="J183" s="13" t="s">
        <v>95</v>
      </c>
      <c r="K183" s="13" t="s">
        <v>96</v>
      </c>
      <c r="L183" s="13" t="s">
        <v>97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7">
        <f t="shared" si="1"/>
        <v>183</v>
      </c>
      <c r="B184" s="11" t="s">
        <v>626</v>
      </c>
      <c r="C184" s="11" t="s">
        <v>627</v>
      </c>
      <c r="D184" s="11" t="s">
        <v>628</v>
      </c>
      <c r="E184" s="11" t="s">
        <v>15</v>
      </c>
      <c r="F184" s="15">
        <v>2.24</v>
      </c>
      <c r="G184" s="15">
        <v>2.27</v>
      </c>
      <c r="H184" s="18"/>
      <c r="I184" s="16" t="s">
        <v>43</v>
      </c>
      <c r="J184" s="13" t="s">
        <v>30</v>
      </c>
      <c r="K184" s="13" t="s">
        <v>31</v>
      </c>
      <c r="L184" s="13" t="s">
        <v>32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7">
        <f t="shared" si="1"/>
        <v>184</v>
      </c>
      <c r="B185" s="11" t="s">
        <v>629</v>
      </c>
      <c r="C185" s="11" t="s">
        <v>630</v>
      </c>
      <c r="D185" s="11" t="s">
        <v>631</v>
      </c>
      <c r="E185" s="11" t="s">
        <v>29</v>
      </c>
      <c r="F185" s="15">
        <v>2.43</v>
      </c>
      <c r="G185" s="15">
        <v>8.23</v>
      </c>
      <c r="H185" s="15">
        <v>3.48</v>
      </c>
      <c r="I185" s="16" t="s">
        <v>50</v>
      </c>
      <c r="J185" s="13" t="s">
        <v>128</v>
      </c>
      <c r="K185" s="13" t="s">
        <v>129</v>
      </c>
      <c r="L185" s="13" t="s">
        <v>130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7">
        <f t="shared" si="1"/>
        <v>185</v>
      </c>
      <c r="B186" s="11" t="s">
        <v>632</v>
      </c>
      <c r="C186" s="11" t="s">
        <v>633</v>
      </c>
      <c r="D186" s="11" t="s">
        <v>634</v>
      </c>
      <c r="E186" s="11" t="s">
        <v>15</v>
      </c>
      <c r="F186" s="15">
        <v>3.52</v>
      </c>
      <c r="G186" s="15">
        <v>4.1</v>
      </c>
      <c r="H186" s="15">
        <v>2.17</v>
      </c>
      <c r="I186" s="16" t="s">
        <v>50</v>
      </c>
      <c r="J186" s="13" t="s">
        <v>86</v>
      </c>
      <c r="K186" s="13" t="s">
        <v>87</v>
      </c>
      <c r="L186" s="13" t="s">
        <v>88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7">
        <f t="shared" si="1"/>
        <v>186</v>
      </c>
      <c r="B187" s="11" t="s">
        <v>635</v>
      </c>
      <c r="C187" s="11" t="s">
        <v>636</v>
      </c>
      <c r="D187" s="11" t="s">
        <v>637</v>
      </c>
      <c r="E187" s="11" t="s">
        <v>318</v>
      </c>
      <c r="F187" s="15">
        <v>1.12</v>
      </c>
      <c r="G187" s="15">
        <v>7.87</v>
      </c>
      <c r="H187" s="15">
        <v>2.34</v>
      </c>
      <c r="I187" s="16" t="s">
        <v>67</v>
      </c>
      <c r="J187" s="13" t="s">
        <v>173</v>
      </c>
      <c r="K187" s="13" t="s">
        <v>174</v>
      </c>
      <c r="L187" s="13" t="s">
        <v>175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7">
        <f t="shared" si="1"/>
        <v>187</v>
      </c>
      <c r="B188" s="11" t="s">
        <v>638</v>
      </c>
      <c r="C188" s="11" t="s">
        <v>639</v>
      </c>
      <c r="D188" s="11" t="s">
        <v>640</v>
      </c>
      <c r="E188" s="11" t="s">
        <v>272</v>
      </c>
      <c r="F188" s="15">
        <v>5.1</v>
      </c>
      <c r="G188" s="15">
        <v>9.53</v>
      </c>
      <c r="H188" s="15">
        <v>3.17</v>
      </c>
      <c r="I188" s="16" t="s">
        <v>50</v>
      </c>
      <c r="J188" s="13" t="s">
        <v>104</v>
      </c>
      <c r="K188" s="13" t="s">
        <v>105</v>
      </c>
      <c r="L188" s="13" t="s">
        <v>106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7">
        <f t="shared" si="1"/>
        <v>188</v>
      </c>
      <c r="B189" s="11" t="s">
        <v>641</v>
      </c>
      <c r="C189" s="11" t="s">
        <v>642</v>
      </c>
      <c r="D189" s="11" t="s">
        <v>643</v>
      </c>
      <c r="E189" s="11" t="s">
        <v>15</v>
      </c>
      <c r="F189" s="15">
        <v>1.04</v>
      </c>
      <c r="G189" s="15">
        <v>3.1</v>
      </c>
      <c r="H189" s="15">
        <v>4.62</v>
      </c>
      <c r="I189" s="16" t="s">
        <v>50</v>
      </c>
      <c r="J189" s="13" t="s">
        <v>104</v>
      </c>
      <c r="K189" s="13" t="s">
        <v>105</v>
      </c>
      <c r="L189" s="13" t="s">
        <v>106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7">
        <f t="shared" si="1"/>
        <v>189</v>
      </c>
      <c r="B190" s="11" t="s">
        <v>644</v>
      </c>
      <c r="C190" s="11" t="s">
        <v>645</v>
      </c>
      <c r="D190" s="11" t="s">
        <v>646</v>
      </c>
      <c r="E190" s="11" t="s">
        <v>29</v>
      </c>
      <c r="F190" s="15">
        <v>5.39</v>
      </c>
      <c r="G190" s="15">
        <v>5.56</v>
      </c>
      <c r="H190" s="15">
        <v>1.52</v>
      </c>
      <c r="I190" s="16" t="s">
        <v>50</v>
      </c>
      <c r="J190" s="13" t="s">
        <v>17</v>
      </c>
      <c r="K190" s="13" t="s">
        <v>18</v>
      </c>
      <c r="L190" s="13" t="s">
        <v>19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7">
        <f t="shared" si="1"/>
        <v>190</v>
      </c>
      <c r="B191" s="11" t="s">
        <v>647</v>
      </c>
      <c r="C191" s="11" t="s">
        <v>648</v>
      </c>
      <c r="D191" s="11" t="s">
        <v>649</v>
      </c>
      <c r="E191" s="11" t="s">
        <v>29</v>
      </c>
      <c r="F191" s="15">
        <v>8.2</v>
      </c>
      <c r="G191" s="15">
        <v>4.57</v>
      </c>
      <c r="H191" s="15">
        <v>6.65</v>
      </c>
      <c r="I191" s="16" t="s">
        <v>16</v>
      </c>
      <c r="J191" s="13" t="s">
        <v>86</v>
      </c>
      <c r="K191" s="13" t="s">
        <v>87</v>
      </c>
      <c r="L191" s="13" t="s">
        <v>88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7">
        <f t="shared" si="1"/>
        <v>191</v>
      </c>
      <c r="B192" s="11" t="s">
        <v>650</v>
      </c>
      <c r="C192" s="11" t="s">
        <v>651</v>
      </c>
      <c r="D192" s="11" t="s">
        <v>652</v>
      </c>
      <c r="E192" s="11" t="s">
        <v>15</v>
      </c>
      <c r="F192" s="15">
        <v>6.34</v>
      </c>
      <c r="G192" s="15">
        <v>7.55</v>
      </c>
      <c r="H192" s="15">
        <v>7.67</v>
      </c>
      <c r="I192" s="16" t="s">
        <v>16</v>
      </c>
      <c r="J192" s="13" t="s">
        <v>37</v>
      </c>
      <c r="K192" s="13" t="s">
        <v>38</v>
      </c>
      <c r="L192" s="13" t="s">
        <v>39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7">
        <f t="shared" si="1"/>
        <v>192</v>
      </c>
      <c r="B193" s="11" t="s">
        <v>653</v>
      </c>
      <c r="C193" s="11" t="s">
        <v>654</v>
      </c>
      <c r="D193" s="11" t="s">
        <v>655</v>
      </c>
      <c r="E193" s="11" t="s">
        <v>523</v>
      </c>
      <c r="F193" s="15">
        <v>9.96</v>
      </c>
      <c r="G193" s="15">
        <v>7.06</v>
      </c>
      <c r="H193" s="15">
        <v>1.75</v>
      </c>
      <c r="I193" s="16" t="s">
        <v>67</v>
      </c>
      <c r="J193" s="13" t="s">
        <v>173</v>
      </c>
      <c r="K193" s="13" t="s">
        <v>174</v>
      </c>
      <c r="L193" s="13" t="s">
        <v>175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7">
        <f t="shared" si="1"/>
        <v>193</v>
      </c>
      <c r="B194" s="11" t="s">
        <v>656</v>
      </c>
      <c r="C194" s="11" t="s">
        <v>657</v>
      </c>
      <c r="D194" s="11" t="s">
        <v>658</v>
      </c>
      <c r="E194" s="11" t="s">
        <v>29</v>
      </c>
      <c r="F194" s="15">
        <v>8.73</v>
      </c>
      <c r="G194" s="15">
        <v>7.68</v>
      </c>
      <c r="H194" s="15">
        <v>9.42</v>
      </c>
      <c r="I194" s="16" t="s">
        <v>67</v>
      </c>
      <c r="J194" s="13" t="s">
        <v>51</v>
      </c>
      <c r="K194" s="13" t="s">
        <v>52</v>
      </c>
      <c r="L194" s="13" t="s">
        <v>53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7">
        <f t="shared" si="1"/>
        <v>194</v>
      </c>
      <c r="B195" s="11" t="s">
        <v>659</v>
      </c>
      <c r="C195" s="11" t="s">
        <v>660</v>
      </c>
      <c r="D195" s="11" t="s">
        <v>661</v>
      </c>
      <c r="E195" s="11" t="s">
        <v>29</v>
      </c>
      <c r="F195" s="15">
        <v>8.82</v>
      </c>
      <c r="G195" s="15">
        <v>5.07</v>
      </c>
      <c r="H195" s="15">
        <v>6.57</v>
      </c>
      <c r="I195" s="16" t="s">
        <v>43</v>
      </c>
      <c r="J195" s="13" t="s">
        <v>95</v>
      </c>
      <c r="K195" s="13" t="s">
        <v>96</v>
      </c>
      <c r="L195" s="13" t="s">
        <v>97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7">
        <f t="shared" si="1"/>
        <v>195</v>
      </c>
      <c r="B196" s="11" t="s">
        <v>662</v>
      </c>
      <c r="C196" s="11" t="s">
        <v>663</v>
      </c>
      <c r="D196" s="11" t="s">
        <v>664</v>
      </c>
      <c r="E196" s="11" t="s">
        <v>15</v>
      </c>
      <c r="F196" s="15">
        <v>1.01</v>
      </c>
      <c r="G196" s="15">
        <v>7.13</v>
      </c>
      <c r="H196" s="15">
        <v>8.83</v>
      </c>
      <c r="I196" s="16" t="s">
        <v>67</v>
      </c>
      <c r="J196" s="13" t="s">
        <v>205</v>
      </c>
      <c r="K196" s="13" t="s">
        <v>206</v>
      </c>
      <c r="L196" s="13" t="s">
        <v>207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7">
        <f t="shared" si="1"/>
        <v>196</v>
      </c>
      <c r="B197" s="11" t="s">
        <v>665</v>
      </c>
      <c r="C197" s="11" t="s">
        <v>666</v>
      </c>
      <c r="D197" s="11" t="s">
        <v>667</v>
      </c>
      <c r="E197" s="11" t="s">
        <v>15</v>
      </c>
      <c r="F197" s="15">
        <v>3.6</v>
      </c>
      <c r="G197" s="15">
        <v>4.68</v>
      </c>
      <c r="H197" s="15">
        <v>2.67</v>
      </c>
      <c r="I197" s="16" t="s">
        <v>43</v>
      </c>
      <c r="J197" s="13" t="s">
        <v>74</v>
      </c>
      <c r="K197" s="13" t="s">
        <v>75</v>
      </c>
      <c r="L197" s="13" t="s">
        <v>76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7">
        <f t="shared" si="1"/>
        <v>197</v>
      </c>
      <c r="B198" s="11" t="s">
        <v>668</v>
      </c>
      <c r="C198" s="11" t="s">
        <v>669</v>
      </c>
      <c r="D198" s="11" t="s">
        <v>670</v>
      </c>
      <c r="E198" s="11" t="s">
        <v>29</v>
      </c>
      <c r="F198" s="15">
        <v>6.58</v>
      </c>
      <c r="G198" s="15">
        <v>4.76</v>
      </c>
      <c r="H198" s="15">
        <v>1.23</v>
      </c>
      <c r="I198" s="16" t="s">
        <v>43</v>
      </c>
      <c r="J198" s="13" t="s">
        <v>17</v>
      </c>
      <c r="K198" s="13" t="s">
        <v>18</v>
      </c>
      <c r="L198" s="13" t="s">
        <v>19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7">
        <f t="shared" si="1"/>
        <v>198</v>
      </c>
      <c r="B199" s="11" t="s">
        <v>671</v>
      </c>
      <c r="C199" s="11" t="s">
        <v>672</v>
      </c>
      <c r="D199" s="11" t="s">
        <v>673</v>
      </c>
      <c r="E199" s="11" t="s">
        <v>318</v>
      </c>
      <c r="F199" s="15">
        <v>9.41</v>
      </c>
      <c r="G199" s="15">
        <v>2.11</v>
      </c>
      <c r="H199" s="18"/>
      <c r="I199" s="16" t="s">
        <v>16</v>
      </c>
      <c r="J199" s="13" t="s">
        <v>23</v>
      </c>
      <c r="K199" s="13" t="s">
        <v>24</v>
      </c>
      <c r="L199" s="13" t="s">
        <v>25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7">
        <f t="shared" si="1"/>
        <v>199</v>
      </c>
      <c r="B200" s="11" t="s">
        <v>674</v>
      </c>
      <c r="C200" s="11" t="s">
        <v>675</v>
      </c>
      <c r="D200" s="11" t="s">
        <v>676</v>
      </c>
      <c r="E200" s="11" t="s">
        <v>15</v>
      </c>
      <c r="F200" s="15">
        <v>2.56</v>
      </c>
      <c r="G200" s="15">
        <v>6.02</v>
      </c>
      <c r="H200" s="15">
        <v>5.43</v>
      </c>
      <c r="I200" s="16" t="s">
        <v>50</v>
      </c>
      <c r="J200" s="13" t="s">
        <v>104</v>
      </c>
      <c r="K200" s="13" t="s">
        <v>105</v>
      </c>
      <c r="L200" s="13" t="s">
        <v>106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7">
        <f t="shared" si="1"/>
        <v>200</v>
      </c>
      <c r="B201" s="11" t="s">
        <v>260</v>
      </c>
      <c r="C201" s="11" t="s">
        <v>677</v>
      </c>
      <c r="D201" s="11" t="s">
        <v>678</v>
      </c>
      <c r="E201" s="11" t="s">
        <v>15</v>
      </c>
      <c r="F201" s="15">
        <v>3.49</v>
      </c>
      <c r="G201" s="15">
        <v>7.55</v>
      </c>
      <c r="H201" s="15">
        <v>6.43</v>
      </c>
      <c r="I201" s="16" t="s">
        <v>50</v>
      </c>
      <c r="J201" s="13" t="s">
        <v>110</v>
      </c>
      <c r="K201" s="13" t="s">
        <v>111</v>
      </c>
      <c r="L201" s="13" t="s">
        <v>112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7">
        <f t="shared" si="1"/>
        <v>201</v>
      </c>
      <c r="B202" s="11" t="s">
        <v>679</v>
      </c>
      <c r="C202" s="11" t="s">
        <v>680</v>
      </c>
      <c r="D202" s="11" t="s">
        <v>681</v>
      </c>
      <c r="E202" s="11" t="s">
        <v>15</v>
      </c>
      <c r="F202" s="15">
        <v>6.4</v>
      </c>
      <c r="G202" s="15">
        <v>2.84</v>
      </c>
      <c r="H202" s="15">
        <v>9.27</v>
      </c>
      <c r="I202" s="16" t="s">
        <v>43</v>
      </c>
      <c r="J202" s="13" t="s">
        <v>44</v>
      </c>
      <c r="K202" s="13" t="s">
        <v>45</v>
      </c>
      <c r="L202" s="13" t="s">
        <v>46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7">
        <f t="shared" si="1"/>
        <v>202</v>
      </c>
      <c r="B203" s="11" t="s">
        <v>682</v>
      </c>
      <c r="C203" s="11" t="s">
        <v>683</v>
      </c>
      <c r="D203" s="11" t="s">
        <v>684</v>
      </c>
      <c r="E203" s="11" t="s">
        <v>29</v>
      </c>
      <c r="F203" s="15">
        <v>5.73</v>
      </c>
      <c r="G203" s="15">
        <v>3.81</v>
      </c>
      <c r="H203" s="18"/>
      <c r="I203" s="16" t="s">
        <v>36</v>
      </c>
      <c r="J203" s="13" t="s">
        <v>23</v>
      </c>
      <c r="K203" s="13" t="s">
        <v>24</v>
      </c>
      <c r="L203" s="13" t="s">
        <v>25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7">
        <f t="shared" si="1"/>
        <v>203</v>
      </c>
      <c r="B204" s="11" t="s">
        <v>685</v>
      </c>
      <c r="C204" s="11" t="s">
        <v>686</v>
      </c>
      <c r="D204" s="11" t="s">
        <v>687</v>
      </c>
      <c r="E204" s="11" t="s">
        <v>15</v>
      </c>
      <c r="F204" s="15">
        <v>3.83</v>
      </c>
      <c r="G204" s="15">
        <v>7.07</v>
      </c>
      <c r="H204" s="15">
        <v>8.58</v>
      </c>
      <c r="I204" s="16" t="s">
        <v>67</v>
      </c>
      <c r="J204" s="13" t="s">
        <v>294</v>
      </c>
      <c r="K204" s="13" t="s">
        <v>295</v>
      </c>
      <c r="L204" s="13" t="s">
        <v>296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7">
        <f t="shared" si="1"/>
        <v>204</v>
      </c>
      <c r="B205" s="11" t="s">
        <v>688</v>
      </c>
      <c r="C205" s="11" t="s">
        <v>689</v>
      </c>
      <c r="D205" s="11" t="s">
        <v>690</v>
      </c>
      <c r="E205" s="11" t="s">
        <v>15</v>
      </c>
      <c r="F205" s="15">
        <v>7.8</v>
      </c>
      <c r="G205" s="15">
        <v>9.03</v>
      </c>
      <c r="H205" s="15">
        <v>1.07</v>
      </c>
      <c r="I205" s="16" t="s">
        <v>50</v>
      </c>
      <c r="J205" s="13" t="s">
        <v>17</v>
      </c>
      <c r="K205" s="13" t="s">
        <v>18</v>
      </c>
      <c r="L205" s="13" t="s">
        <v>19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7">
        <f t="shared" si="1"/>
        <v>205</v>
      </c>
      <c r="B206" s="11" t="s">
        <v>691</v>
      </c>
      <c r="C206" s="11" t="s">
        <v>692</v>
      </c>
      <c r="D206" s="11" t="s">
        <v>693</v>
      </c>
      <c r="E206" s="11" t="s">
        <v>29</v>
      </c>
      <c r="F206" s="15">
        <v>2.62</v>
      </c>
      <c r="G206" s="15">
        <v>1.75</v>
      </c>
      <c r="H206" s="15">
        <v>1.02</v>
      </c>
      <c r="I206" s="16" t="s">
        <v>67</v>
      </c>
      <c r="J206" s="13" t="s">
        <v>17</v>
      </c>
      <c r="K206" s="13" t="s">
        <v>18</v>
      </c>
      <c r="L206" s="13" t="s">
        <v>19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7">
        <f t="shared" si="1"/>
        <v>206</v>
      </c>
      <c r="B207" s="11" t="s">
        <v>694</v>
      </c>
      <c r="C207" s="11" t="s">
        <v>695</v>
      </c>
      <c r="D207" s="11" t="s">
        <v>696</v>
      </c>
      <c r="E207" s="11" t="s">
        <v>29</v>
      </c>
      <c r="F207" s="15">
        <v>6.69</v>
      </c>
      <c r="G207" s="15">
        <v>8.1</v>
      </c>
      <c r="H207" s="15">
        <v>4.3</v>
      </c>
      <c r="I207" s="16" t="s">
        <v>67</v>
      </c>
      <c r="J207" s="13" t="s">
        <v>51</v>
      </c>
      <c r="K207" s="13" t="s">
        <v>52</v>
      </c>
      <c r="L207" s="13" t="s">
        <v>53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7">
        <f t="shared" si="1"/>
        <v>207</v>
      </c>
      <c r="B208" s="11" t="s">
        <v>697</v>
      </c>
      <c r="C208" s="11" t="s">
        <v>698</v>
      </c>
      <c r="D208" s="11" t="s">
        <v>699</v>
      </c>
      <c r="E208" s="11" t="s">
        <v>15</v>
      </c>
      <c r="F208" s="15">
        <v>7.94</v>
      </c>
      <c r="G208" s="15">
        <v>7.24</v>
      </c>
      <c r="H208" s="15">
        <v>3.31</v>
      </c>
      <c r="I208" s="16" t="s">
        <v>16</v>
      </c>
      <c r="J208" s="13" t="s">
        <v>205</v>
      </c>
      <c r="K208" s="13" t="s">
        <v>206</v>
      </c>
      <c r="L208" s="13" t="s">
        <v>207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7">
        <f t="shared" si="1"/>
        <v>208</v>
      </c>
      <c r="B209" s="11" t="s">
        <v>700</v>
      </c>
      <c r="C209" s="11" t="s">
        <v>701</v>
      </c>
      <c r="D209" s="11" t="s">
        <v>702</v>
      </c>
      <c r="E209" s="11" t="s">
        <v>29</v>
      </c>
      <c r="F209" s="15">
        <v>1.92</v>
      </c>
      <c r="G209" s="15">
        <v>1.47</v>
      </c>
      <c r="H209" s="15">
        <v>5.92</v>
      </c>
      <c r="I209" s="16" t="s">
        <v>50</v>
      </c>
      <c r="J209" s="13" t="s">
        <v>80</v>
      </c>
      <c r="K209" s="13" t="s">
        <v>81</v>
      </c>
      <c r="L209" s="13" t="s">
        <v>82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7">
        <f t="shared" si="1"/>
        <v>209</v>
      </c>
      <c r="B210" s="11" t="s">
        <v>703</v>
      </c>
      <c r="C210" s="11" t="s">
        <v>704</v>
      </c>
      <c r="D210" s="11" t="s">
        <v>705</v>
      </c>
      <c r="E210" s="11" t="s">
        <v>15</v>
      </c>
      <c r="F210" s="15">
        <v>1.15</v>
      </c>
      <c r="G210" s="15">
        <v>9.7</v>
      </c>
      <c r="H210" s="15">
        <v>9.1</v>
      </c>
      <c r="I210" s="16" t="s">
        <v>16</v>
      </c>
      <c r="J210" s="13" t="s">
        <v>86</v>
      </c>
      <c r="K210" s="13" t="s">
        <v>87</v>
      </c>
      <c r="L210" s="13" t="s">
        <v>88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7">
        <f t="shared" si="1"/>
        <v>210</v>
      </c>
      <c r="B211" s="11" t="s">
        <v>706</v>
      </c>
      <c r="C211" s="11" t="s">
        <v>707</v>
      </c>
      <c r="D211" s="11" t="s">
        <v>708</v>
      </c>
      <c r="E211" s="11" t="s">
        <v>29</v>
      </c>
      <c r="F211" s="15">
        <v>3.24</v>
      </c>
      <c r="G211" s="15">
        <v>2.97</v>
      </c>
      <c r="H211" s="15">
        <v>3.21</v>
      </c>
      <c r="I211" s="16" t="s">
        <v>43</v>
      </c>
      <c r="J211" s="13" t="s">
        <v>110</v>
      </c>
      <c r="K211" s="13" t="s">
        <v>111</v>
      </c>
      <c r="L211" s="13" t="s">
        <v>112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7">
        <f t="shared" si="1"/>
        <v>211</v>
      </c>
      <c r="B212" s="11" t="s">
        <v>709</v>
      </c>
      <c r="C212" s="11" t="s">
        <v>710</v>
      </c>
      <c r="D212" s="11" t="s">
        <v>711</v>
      </c>
      <c r="E212" s="11" t="s">
        <v>15</v>
      </c>
      <c r="F212" s="15">
        <v>6.25</v>
      </c>
      <c r="G212" s="15">
        <v>4.1</v>
      </c>
      <c r="H212" s="15">
        <v>6.42</v>
      </c>
      <c r="I212" s="16" t="s">
        <v>50</v>
      </c>
      <c r="J212" s="13" t="s">
        <v>44</v>
      </c>
      <c r="K212" s="13" t="s">
        <v>45</v>
      </c>
      <c r="L212" s="13" t="s">
        <v>46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7">
        <f t="shared" si="1"/>
        <v>212</v>
      </c>
      <c r="B213" s="11" t="s">
        <v>712</v>
      </c>
      <c r="C213" s="11" t="s">
        <v>713</v>
      </c>
      <c r="D213" s="11" t="s">
        <v>714</v>
      </c>
      <c r="E213" s="11" t="s">
        <v>60</v>
      </c>
      <c r="F213" s="15">
        <v>8.66</v>
      </c>
      <c r="G213" s="15">
        <v>4.25</v>
      </c>
      <c r="H213" s="15">
        <v>6.6</v>
      </c>
      <c r="I213" s="16" t="s">
        <v>36</v>
      </c>
      <c r="J213" s="13" t="s">
        <v>23</v>
      </c>
      <c r="K213" s="13" t="s">
        <v>24</v>
      </c>
      <c r="L213" s="13" t="s">
        <v>25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7">
        <f t="shared" si="1"/>
        <v>213</v>
      </c>
      <c r="B214" s="11" t="s">
        <v>715</v>
      </c>
      <c r="C214" s="11" t="s">
        <v>716</v>
      </c>
      <c r="D214" s="11" t="s">
        <v>717</v>
      </c>
      <c r="E214" s="11" t="s">
        <v>15</v>
      </c>
      <c r="F214" s="15">
        <v>1.03</v>
      </c>
      <c r="G214" s="15">
        <v>6.42</v>
      </c>
      <c r="H214" s="15">
        <v>5.57</v>
      </c>
      <c r="I214" s="16" t="s">
        <v>50</v>
      </c>
      <c r="J214" s="13" t="s">
        <v>205</v>
      </c>
      <c r="K214" s="13" t="s">
        <v>206</v>
      </c>
      <c r="L214" s="13" t="s">
        <v>207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7">
        <f t="shared" si="1"/>
        <v>214</v>
      </c>
      <c r="B215" s="11" t="s">
        <v>718</v>
      </c>
      <c r="C215" s="11" t="s">
        <v>719</v>
      </c>
      <c r="D215" s="11" t="s">
        <v>720</v>
      </c>
      <c r="E215" s="11" t="s">
        <v>29</v>
      </c>
      <c r="F215" s="15">
        <v>9.91</v>
      </c>
      <c r="G215" s="15">
        <v>9.18</v>
      </c>
      <c r="H215" s="15">
        <v>9.85</v>
      </c>
      <c r="I215" s="16" t="s">
        <v>50</v>
      </c>
      <c r="J215" s="13" t="s">
        <v>61</v>
      </c>
      <c r="K215" s="13" t="s">
        <v>62</v>
      </c>
      <c r="L215" s="13" t="s">
        <v>63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7">
        <f t="shared" si="1"/>
        <v>215</v>
      </c>
      <c r="B216" s="11" t="s">
        <v>721</v>
      </c>
      <c r="C216" s="11" t="s">
        <v>722</v>
      </c>
      <c r="D216" s="11" t="s">
        <v>723</v>
      </c>
      <c r="E216" s="11" t="s">
        <v>29</v>
      </c>
      <c r="F216" s="15">
        <v>1.36</v>
      </c>
      <c r="G216" s="15">
        <v>6.78</v>
      </c>
      <c r="H216" s="18"/>
      <c r="I216" s="16" t="s">
        <v>67</v>
      </c>
      <c r="J216" s="13" t="s">
        <v>37</v>
      </c>
      <c r="K216" s="13" t="s">
        <v>38</v>
      </c>
      <c r="L216" s="13" t="s">
        <v>39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7">
        <f t="shared" si="1"/>
        <v>216</v>
      </c>
      <c r="B217" s="11" t="s">
        <v>724</v>
      </c>
      <c r="C217" s="11" t="s">
        <v>725</v>
      </c>
      <c r="D217" s="11" t="s">
        <v>726</v>
      </c>
      <c r="E217" s="11" t="s">
        <v>29</v>
      </c>
      <c r="F217" s="15">
        <v>5.3</v>
      </c>
      <c r="G217" s="15">
        <v>6.78</v>
      </c>
      <c r="H217" s="15">
        <v>4.03</v>
      </c>
      <c r="I217" s="16" t="s">
        <v>36</v>
      </c>
      <c r="J217" s="13" t="s">
        <v>110</v>
      </c>
      <c r="K217" s="13" t="s">
        <v>111</v>
      </c>
      <c r="L217" s="13" t="s">
        <v>112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7">
        <f t="shared" si="1"/>
        <v>217</v>
      </c>
      <c r="B218" s="11" t="s">
        <v>727</v>
      </c>
      <c r="C218" s="11" t="s">
        <v>728</v>
      </c>
      <c r="D218" s="11" t="s">
        <v>729</v>
      </c>
      <c r="E218" s="11" t="s">
        <v>29</v>
      </c>
      <c r="F218" s="15">
        <v>7.45</v>
      </c>
      <c r="G218" s="15">
        <v>2.3</v>
      </c>
      <c r="H218" s="18"/>
      <c r="I218" s="16" t="s">
        <v>36</v>
      </c>
      <c r="J218" s="13" t="s">
        <v>191</v>
      </c>
      <c r="K218" s="13" t="s">
        <v>192</v>
      </c>
      <c r="L218" s="13" t="s">
        <v>193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7">
        <f t="shared" si="1"/>
        <v>218</v>
      </c>
      <c r="B219" s="11" t="s">
        <v>730</v>
      </c>
      <c r="C219" s="11" t="s">
        <v>731</v>
      </c>
      <c r="D219" s="11" t="s">
        <v>732</v>
      </c>
      <c r="E219" s="11" t="s">
        <v>15</v>
      </c>
      <c r="F219" s="15">
        <v>7.96</v>
      </c>
      <c r="G219" s="15">
        <v>5.03</v>
      </c>
      <c r="H219" s="15">
        <v>5.23</v>
      </c>
      <c r="I219" s="16" t="s">
        <v>50</v>
      </c>
      <c r="J219" s="13" t="s">
        <v>23</v>
      </c>
      <c r="K219" s="13" t="s">
        <v>24</v>
      </c>
      <c r="L219" s="13" t="s">
        <v>25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7">
        <f t="shared" si="1"/>
        <v>219</v>
      </c>
      <c r="B220" s="11" t="s">
        <v>733</v>
      </c>
      <c r="C220" s="11" t="s">
        <v>734</v>
      </c>
      <c r="D220" s="11" t="s">
        <v>735</v>
      </c>
      <c r="E220" s="11" t="s">
        <v>29</v>
      </c>
      <c r="F220" s="15">
        <v>3.11</v>
      </c>
      <c r="G220" s="15">
        <v>5.58</v>
      </c>
      <c r="H220" s="18"/>
      <c r="I220" s="16" t="s">
        <v>50</v>
      </c>
      <c r="J220" s="13" t="s">
        <v>30</v>
      </c>
      <c r="K220" s="13" t="s">
        <v>31</v>
      </c>
      <c r="L220" s="13" t="s">
        <v>32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7">
        <f t="shared" si="1"/>
        <v>220</v>
      </c>
      <c r="B221" s="11" t="s">
        <v>736</v>
      </c>
      <c r="C221" s="11" t="s">
        <v>737</v>
      </c>
      <c r="D221" s="11" t="s">
        <v>738</v>
      </c>
      <c r="E221" s="11" t="s">
        <v>29</v>
      </c>
      <c r="F221" s="15">
        <v>2.92</v>
      </c>
      <c r="G221" s="15">
        <v>6.86</v>
      </c>
      <c r="H221" s="15">
        <v>6.25</v>
      </c>
      <c r="I221" s="16" t="s">
        <v>16</v>
      </c>
      <c r="J221" s="13" t="s">
        <v>173</v>
      </c>
      <c r="K221" s="13" t="s">
        <v>174</v>
      </c>
      <c r="L221" s="13" t="s">
        <v>175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7">
        <f t="shared" si="1"/>
        <v>221</v>
      </c>
      <c r="B222" s="11" t="s">
        <v>739</v>
      </c>
      <c r="C222" s="11" t="s">
        <v>740</v>
      </c>
      <c r="D222" s="11" t="s">
        <v>741</v>
      </c>
      <c r="E222" s="11" t="s">
        <v>29</v>
      </c>
      <c r="F222" s="15">
        <v>2.3</v>
      </c>
      <c r="G222" s="15">
        <v>3.71</v>
      </c>
      <c r="H222" s="15">
        <v>1.05</v>
      </c>
      <c r="I222" s="16" t="s">
        <v>36</v>
      </c>
      <c r="J222" s="13" t="s">
        <v>86</v>
      </c>
      <c r="K222" s="13" t="s">
        <v>87</v>
      </c>
      <c r="L222" s="13" t="s">
        <v>88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7">
        <f t="shared" si="1"/>
        <v>222</v>
      </c>
      <c r="B223" s="11" t="s">
        <v>742</v>
      </c>
      <c r="C223" s="11" t="s">
        <v>743</v>
      </c>
      <c r="D223" s="11" t="s">
        <v>744</v>
      </c>
      <c r="E223" s="11" t="s">
        <v>29</v>
      </c>
      <c r="F223" s="15">
        <v>8.43</v>
      </c>
      <c r="G223" s="15">
        <v>5.43</v>
      </c>
      <c r="H223" s="15">
        <v>6.21</v>
      </c>
      <c r="I223" s="16" t="s">
        <v>16</v>
      </c>
      <c r="J223" s="13" t="s">
        <v>104</v>
      </c>
      <c r="K223" s="13" t="s">
        <v>105</v>
      </c>
      <c r="L223" s="13" t="s">
        <v>106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7">
        <f t="shared" si="1"/>
        <v>223</v>
      </c>
      <c r="B224" s="11" t="s">
        <v>745</v>
      </c>
      <c r="C224" s="11" t="s">
        <v>746</v>
      </c>
      <c r="D224" s="11" t="s">
        <v>747</v>
      </c>
      <c r="E224" s="11" t="s">
        <v>29</v>
      </c>
      <c r="F224" s="15">
        <v>1.99</v>
      </c>
      <c r="G224" s="15">
        <v>8.04</v>
      </c>
      <c r="H224" s="15">
        <v>2.45</v>
      </c>
      <c r="I224" s="16" t="s">
        <v>36</v>
      </c>
      <c r="J224" s="13" t="s">
        <v>51</v>
      </c>
      <c r="K224" s="13" t="s">
        <v>52</v>
      </c>
      <c r="L224" s="13" t="s">
        <v>53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7">
        <f t="shared" si="1"/>
        <v>224</v>
      </c>
      <c r="B225" s="11" t="s">
        <v>748</v>
      </c>
      <c r="C225" s="11" t="s">
        <v>749</v>
      </c>
      <c r="D225" s="11" t="s">
        <v>750</v>
      </c>
      <c r="E225" s="11" t="s">
        <v>29</v>
      </c>
      <c r="F225" s="15">
        <v>3.0</v>
      </c>
      <c r="G225" s="15">
        <v>1.93</v>
      </c>
      <c r="H225" s="15">
        <v>7.95</v>
      </c>
      <c r="I225" s="16" t="s">
        <v>50</v>
      </c>
      <c r="J225" s="13" t="s">
        <v>104</v>
      </c>
      <c r="K225" s="13" t="s">
        <v>105</v>
      </c>
      <c r="L225" s="13" t="s">
        <v>106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7">
        <f t="shared" si="1"/>
        <v>225</v>
      </c>
      <c r="B226" s="11" t="s">
        <v>751</v>
      </c>
      <c r="C226" s="11" t="s">
        <v>752</v>
      </c>
      <c r="D226" s="11" t="s">
        <v>753</v>
      </c>
      <c r="E226" s="11" t="s">
        <v>29</v>
      </c>
      <c r="F226" s="15">
        <v>7.66</v>
      </c>
      <c r="G226" s="15">
        <v>3.24</v>
      </c>
      <c r="H226" s="15">
        <v>4.02</v>
      </c>
      <c r="I226" s="16" t="s">
        <v>43</v>
      </c>
      <c r="J226" s="13" t="s">
        <v>86</v>
      </c>
      <c r="K226" s="13" t="s">
        <v>87</v>
      </c>
      <c r="L226" s="13" t="s">
        <v>88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7">
        <f t="shared" si="1"/>
        <v>226</v>
      </c>
      <c r="B227" s="11" t="s">
        <v>754</v>
      </c>
      <c r="C227" s="11" t="s">
        <v>755</v>
      </c>
      <c r="D227" s="11" t="s">
        <v>756</v>
      </c>
      <c r="E227" s="11" t="s">
        <v>15</v>
      </c>
      <c r="F227" s="15">
        <v>3.66</v>
      </c>
      <c r="G227" s="15">
        <v>6.28</v>
      </c>
      <c r="H227" s="15">
        <v>4.28</v>
      </c>
      <c r="I227" s="16" t="s">
        <v>43</v>
      </c>
      <c r="J227" s="13" t="s">
        <v>37</v>
      </c>
      <c r="K227" s="13" t="s">
        <v>38</v>
      </c>
      <c r="L227" s="13" t="s">
        <v>39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7">
        <f t="shared" si="1"/>
        <v>227</v>
      </c>
      <c r="B228" s="11" t="s">
        <v>757</v>
      </c>
      <c r="C228" s="11" t="s">
        <v>758</v>
      </c>
      <c r="D228" s="11" t="s">
        <v>759</v>
      </c>
      <c r="E228" s="11" t="s">
        <v>272</v>
      </c>
      <c r="F228" s="15">
        <v>5.82</v>
      </c>
      <c r="G228" s="15">
        <v>3.74</v>
      </c>
      <c r="H228" s="15">
        <v>9.39</v>
      </c>
      <c r="I228" s="16" t="s">
        <v>36</v>
      </c>
      <c r="J228" s="13" t="s">
        <v>173</v>
      </c>
      <c r="K228" s="13" t="s">
        <v>174</v>
      </c>
      <c r="L228" s="13" t="s">
        <v>175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7">
        <f t="shared" si="1"/>
        <v>228</v>
      </c>
      <c r="B229" s="11" t="s">
        <v>760</v>
      </c>
      <c r="C229" s="11" t="s">
        <v>761</v>
      </c>
      <c r="D229" s="11" t="s">
        <v>762</v>
      </c>
      <c r="E229" s="11" t="s">
        <v>15</v>
      </c>
      <c r="F229" s="15">
        <v>3.06</v>
      </c>
      <c r="G229" s="15">
        <v>5.06</v>
      </c>
      <c r="H229" s="15">
        <v>1.16</v>
      </c>
      <c r="I229" s="16" t="s">
        <v>16</v>
      </c>
      <c r="J229" s="13" t="s">
        <v>61</v>
      </c>
      <c r="K229" s="13" t="s">
        <v>62</v>
      </c>
      <c r="L229" s="13" t="s">
        <v>63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7">
        <f t="shared" si="1"/>
        <v>229</v>
      </c>
      <c r="B230" s="11" t="s">
        <v>763</v>
      </c>
      <c r="C230" s="11" t="s">
        <v>764</v>
      </c>
      <c r="D230" s="11" t="s">
        <v>765</v>
      </c>
      <c r="E230" s="11" t="s">
        <v>29</v>
      </c>
      <c r="F230" s="15">
        <v>3.61</v>
      </c>
      <c r="G230" s="15">
        <v>5.81</v>
      </c>
      <c r="H230" s="15">
        <v>6.03</v>
      </c>
      <c r="I230" s="16" t="s">
        <v>36</v>
      </c>
      <c r="J230" s="13" t="s">
        <v>80</v>
      </c>
      <c r="K230" s="13" t="s">
        <v>81</v>
      </c>
      <c r="L230" s="13" t="s">
        <v>82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7">
        <f t="shared" si="1"/>
        <v>230</v>
      </c>
      <c r="B231" s="11" t="s">
        <v>766</v>
      </c>
      <c r="C231" s="11" t="s">
        <v>767</v>
      </c>
      <c r="D231" s="11" t="s">
        <v>768</v>
      </c>
      <c r="E231" s="11" t="s">
        <v>15</v>
      </c>
      <c r="F231" s="15">
        <v>2.1</v>
      </c>
      <c r="G231" s="15">
        <v>9.76</v>
      </c>
      <c r="H231" s="15">
        <v>8.53</v>
      </c>
      <c r="I231" s="16" t="s">
        <v>43</v>
      </c>
      <c r="J231" s="13" t="s">
        <v>17</v>
      </c>
      <c r="K231" s="13" t="s">
        <v>18</v>
      </c>
      <c r="L231" s="13" t="s">
        <v>19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7">
        <f t="shared" si="1"/>
        <v>231</v>
      </c>
      <c r="B232" s="11" t="s">
        <v>769</v>
      </c>
      <c r="C232" s="11" t="s">
        <v>770</v>
      </c>
      <c r="D232" s="11" t="s">
        <v>771</v>
      </c>
      <c r="E232" s="11" t="s">
        <v>60</v>
      </c>
      <c r="F232" s="15">
        <v>5.6</v>
      </c>
      <c r="G232" s="15">
        <v>2.89</v>
      </c>
      <c r="H232" s="15">
        <v>9.74</v>
      </c>
      <c r="I232" s="16" t="s">
        <v>16</v>
      </c>
      <c r="J232" s="13" t="s">
        <v>86</v>
      </c>
      <c r="K232" s="13" t="s">
        <v>87</v>
      </c>
      <c r="L232" s="13" t="s">
        <v>88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7">
        <f t="shared" si="1"/>
        <v>232</v>
      </c>
      <c r="B233" s="11" t="s">
        <v>772</v>
      </c>
      <c r="C233" s="11" t="s">
        <v>773</v>
      </c>
      <c r="D233" s="11" t="s">
        <v>774</v>
      </c>
      <c r="E233" s="11" t="s">
        <v>15</v>
      </c>
      <c r="F233" s="15">
        <v>6.58</v>
      </c>
      <c r="G233" s="15">
        <v>2.11</v>
      </c>
      <c r="H233" s="15">
        <v>6.62</v>
      </c>
      <c r="I233" s="16" t="s">
        <v>43</v>
      </c>
      <c r="J233" s="13" t="s">
        <v>86</v>
      </c>
      <c r="K233" s="13" t="s">
        <v>87</v>
      </c>
      <c r="L233" s="13" t="s">
        <v>88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7">
        <f t="shared" si="1"/>
        <v>233</v>
      </c>
      <c r="B234" s="11" t="s">
        <v>775</v>
      </c>
      <c r="C234" s="11" t="s">
        <v>776</v>
      </c>
      <c r="D234" s="11" t="s">
        <v>777</v>
      </c>
      <c r="E234" s="11" t="s">
        <v>29</v>
      </c>
      <c r="F234" s="15">
        <v>1.72</v>
      </c>
      <c r="G234" s="15">
        <v>2.24</v>
      </c>
      <c r="H234" s="18"/>
      <c r="I234" s="16" t="s">
        <v>36</v>
      </c>
      <c r="J234" s="13" t="s">
        <v>23</v>
      </c>
      <c r="K234" s="13" t="s">
        <v>24</v>
      </c>
      <c r="L234" s="13" t="s">
        <v>25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7">
        <f t="shared" si="1"/>
        <v>234</v>
      </c>
      <c r="B235" s="11" t="s">
        <v>778</v>
      </c>
      <c r="C235" s="11" t="s">
        <v>779</v>
      </c>
      <c r="D235" s="11" t="s">
        <v>780</v>
      </c>
      <c r="E235" s="11" t="s">
        <v>29</v>
      </c>
      <c r="F235" s="15">
        <v>3.51</v>
      </c>
      <c r="G235" s="15">
        <v>1.71</v>
      </c>
      <c r="H235" s="15">
        <v>9.17</v>
      </c>
      <c r="I235" s="16" t="s">
        <v>67</v>
      </c>
      <c r="J235" s="13" t="s">
        <v>95</v>
      </c>
      <c r="K235" s="13" t="s">
        <v>96</v>
      </c>
      <c r="L235" s="13" t="s">
        <v>97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7">
        <f t="shared" si="1"/>
        <v>235</v>
      </c>
      <c r="B236" s="11" t="s">
        <v>781</v>
      </c>
      <c r="C236" s="11" t="s">
        <v>782</v>
      </c>
      <c r="D236" s="11" t="s">
        <v>783</v>
      </c>
      <c r="E236" s="11" t="s">
        <v>29</v>
      </c>
      <c r="F236" s="15">
        <v>5.06</v>
      </c>
      <c r="G236" s="15">
        <v>1.12</v>
      </c>
      <c r="H236" s="15">
        <v>2.64</v>
      </c>
      <c r="I236" s="16" t="s">
        <v>50</v>
      </c>
      <c r="J236" s="13" t="s">
        <v>294</v>
      </c>
      <c r="K236" s="13" t="s">
        <v>295</v>
      </c>
      <c r="L236" s="13" t="s">
        <v>296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7">
        <f t="shared" si="1"/>
        <v>236</v>
      </c>
      <c r="B237" s="11" t="s">
        <v>784</v>
      </c>
      <c r="C237" s="11" t="s">
        <v>785</v>
      </c>
      <c r="D237" s="11" t="s">
        <v>786</v>
      </c>
      <c r="E237" s="11" t="s">
        <v>29</v>
      </c>
      <c r="F237" s="15">
        <v>5.04</v>
      </c>
      <c r="G237" s="15">
        <v>5.42</v>
      </c>
      <c r="H237" s="15">
        <v>4.64</v>
      </c>
      <c r="I237" s="16" t="s">
        <v>43</v>
      </c>
      <c r="J237" s="13" t="s">
        <v>134</v>
      </c>
      <c r="K237" s="13" t="s">
        <v>135</v>
      </c>
      <c r="L237" s="13" t="s">
        <v>136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7">
        <f t="shared" si="1"/>
        <v>237</v>
      </c>
      <c r="B238" s="11" t="s">
        <v>787</v>
      </c>
      <c r="C238" s="11" t="s">
        <v>788</v>
      </c>
      <c r="D238" s="11" t="s">
        <v>789</v>
      </c>
      <c r="E238" s="11" t="s">
        <v>15</v>
      </c>
      <c r="F238" s="15">
        <v>6.68</v>
      </c>
      <c r="G238" s="15">
        <v>6.56</v>
      </c>
      <c r="H238" s="15">
        <v>7.87</v>
      </c>
      <c r="I238" s="16" t="s">
        <v>67</v>
      </c>
      <c r="J238" s="13" t="s">
        <v>44</v>
      </c>
      <c r="K238" s="13" t="s">
        <v>45</v>
      </c>
      <c r="L238" s="13" t="s">
        <v>46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7">
        <f t="shared" si="1"/>
        <v>238</v>
      </c>
      <c r="B239" s="11" t="s">
        <v>790</v>
      </c>
      <c r="C239" s="11" t="s">
        <v>791</v>
      </c>
      <c r="D239" s="11" t="s">
        <v>792</v>
      </c>
      <c r="E239" s="11" t="s">
        <v>15</v>
      </c>
      <c r="F239" s="15">
        <v>5.72</v>
      </c>
      <c r="G239" s="15">
        <v>4.41</v>
      </c>
      <c r="H239" s="15">
        <v>4.79</v>
      </c>
      <c r="I239" s="16" t="s">
        <v>36</v>
      </c>
      <c r="J239" s="13" t="s">
        <v>80</v>
      </c>
      <c r="K239" s="13" t="s">
        <v>81</v>
      </c>
      <c r="L239" s="13" t="s">
        <v>82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7">
        <f t="shared" si="1"/>
        <v>239</v>
      </c>
      <c r="B240" s="11" t="s">
        <v>793</v>
      </c>
      <c r="C240" s="11" t="s">
        <v>794</v>
      </c>
      <c r="D240" s="11" t="s">
        <v>795</v>
      </c>
      <c r="E240" s="11" t="s">
        <v>29</v>
      </c>
      <c r="F240" s="15">
        <v>9.05</v>
      </c>
      <c r="G240" s="15">
        <v>2.96</v>
      </c>
      <c r="H240" s="15">
        <v>8.2</v>
      </c>
      <c r="I240" s="16" t="s">
        <v>36</v>
      </c>
      <c r="J240" s="13" t="s">
        <v>37</v>
      </c>
      <c r="K240" s="13" t="s">
        <v>38</v>
      </c>
      <c r="L240" s="13" t="s">
        <v>39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7">
        <f t="shared" si="1"/>
        <v>240</v>
      </c>
      <c r="B241" s="11" t="s">
        <v>796</v>
      </c>
      <c r="C241" s="11" t="s">
        <v>797</v>
      </c>
      <c r="D241" s="11" t="s">
        <v>798</v>
      </c>
      <c r="E241" s="11" t="s">
        <v>15</v>
      </c>
      <c r="F241" s="15">
        <v>4.32</v>
      </c>
      <c r="G241" s="15">
        <v>6.41</v>
      </c>
      <c r="H241" s="18"/>
      <c r="I241" s="16" t="s">
        <v>16</v>
      </c>
      <c r="J241" s="13" t="s">
        <v>17</v>
      </c>
      <c r="K241" s="13" t="s">
        <v>18</v>
      </c>
      <c r="L241" s="13" t="s">
        <v>19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7">
        <f t="shared" si="1"/>
        <v>241</v>
      </c>
      <c r="B242" s="11" t="s">
        <v>799</v>
      </c>
      <c r="C242" s="11" t="s">
        <v>800</v>
      </c>
      <c r="D242" s="11" t="s">
        <v>801</v>
      </c>
      <c r="E242" s="11" t="s">
        <v>29</v>
      </c>
      <c r="F242" s="15">
        <v>5.68</v>
      </c>
      <c r="G242" s="15">
        <v>4.01</v>
      </c>
      <c r="H242" s="15">
        <v>4.11</v>
      </c>
      <c r="I242" s="16" t="s">
        <v>67</v>
      </c>
      <c r="J242" s="13" t="s">
        <v>74</v>
      </c>
      <c r="K242" s="13" t="s">
        <v>75</v>
      </c>
      <c r="L242" s="13" t="s">
        <v>76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7">
        <f t="shared" si="1"/>
        <v>242</v>
      </c>
      <c r="B243" s="11" t="s">
        <v>802</v>
      </c>
      <c r="C243" s="11" t="s">
        <v>803</v>
      </c>
      <c r="D243" s="11" t="s">
        <v>804</v>
      </c>
      <c r="E243" s="11" t="s">
        <v>29</v>
      </c>
      <c r="F243" s="15">
        <v>4.67</v>
      </c>
      <c r="G243" s="15">
        <v>8.42</v>
      </c>
      <c r="H243" s="15">
        <v>4.03</v>
      </c>
      <c r="I243" s="16" t="s">
        <v>43</v>
      </c>
      <c r="J243" s="13" t="s">
        <v>44</v>
      </c>
      <c r="K243" s="13" t="s">
        <v>45</v>
      </c>
      <c r="L243" s="13" t="s">
        <v>46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7">
        <f t="shared" si="1"/>
        <v>243</v>
      </c>
      <c r="B244" s="11" t="s">
        <v>805</v>
      </c>
      <c r="C244" s="11" t="s">
        <v>806</v>
      </c>
      <c r="D244" s="11" t="s">
        <v>807</v>
      </c>
      <c r="E244" s="11" t="s">
        <v>15</v>
      </c>
      <c r="F244" s="15">
        <v>6.44</v>
      </c>
      <c r="G244" s="15">
        <v>7.18</v>
      </c>
      <c r="H244" s="15">
        <v>2.73</v>
      </c>
      <c r="I244" s="16" t="s">
        <v>50</v>
      </c>
      <c r="J244" s="13" t="s">
        <v>86</v>
      </c>
      <c r="K244" s="13" t="s">
        <v>87</v>
      </c>
      <c r="L244" s="13" t="s">
        <v>88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7">
        <f t="shared" si="1"/>
        <v>244</v>
      </c>
      <c r="B245" s="11" t="s">
        <v>808</v>
      </c>
      <c r="C245" s="11" t="s">
        <v>809</v>
      </c>
      <c r="D245" s="11" t="s">
        <v>810</v>
      </c>
      <c r="E245" s="11" t="s">
        <v>223</v>
      </c>
      <c r="F245" s="15">
        <v>9.09</v>
      </c>
      <c r="G245" s="15">
        <v>9.97</v>
      </c>
      <c r="H245" s="15">
        <v>2.18</v>
      </c>
      <c r="I245" s="16" t="s">
        <v>67</v>
      </c>
      <c r="J245" s="13" t="s">
        <v>110</v>
      </c>
      <c r="K245" s="13" t="s">
        <v>111</v>
      </c>
      <c r="L245" s="13" t="s">
        <v>112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7">
        <f t="shared" si="1"/>
        <v>245</v>
      </c>
      <c r="B246" s="11" t="s">
        <v>811</v>
      </c>
      <c r="C246" s="11" t="s">
        <v>812</v>
      </c>
      <c r="D246" s="11" t="s">
        <v>813</v>
      </c>
      <c r="E246" s="11" t="s">
        <v>29</v>
      </c>
      <c r="F246" s="15">
        <v>9.3</v>
      </c>
      <c r="G246" s="15">
        <v>2.45</v>
      </c>
      <c r="H246" s="18"/>
      <c r="I246" s="16" t="s">
        <v>50</v>
      </c>
      <c r="J246" s="13" t="s">
        <v>61</v>
      </c>
      <c r="K246" s="13" t="s">
        <v>62</v>
      </c>
      <c r="L246" s="13" t="s">
        <v>63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7">
        <f t="shared" si="1"/>
        <v>246</v>
      </c>
      <c r="B247" s="11" t="s">
        <v>814</v>
      </c>
      <c r="C247" s="11" t="s">
        <v>815</v>
      </c>
      <c r="D247" s="11" t="s">
        <v>816</v>
      </c>
      <c r="E247" s="11" t="s">
        <v>223</v>
      </c>
      <c r="F247" s="15">
        <v>5.86</v>
      </c>
      <c r="G247" s="15">
        <v>8.77</v>
      </c>
      <c r="H247" s="15">
        <v>8.32</v>
      </c>
      <c r="I247" s="16" t="s">
        <v>43</v>
      </c>
      <c r="J247" s="13" t="s">
        <v>44</v>
      </c>
      <c r="K247" s="13" t="s">
        <v>45</v>
      </c>
      <c r="L247" s="13" t="s">
        <v>46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7">
        <f t="shared" si="1"/>
        <v>247</v>
      </c>
      <c r="B248" s="11" t="s">
        <v>817</v>
      </c>
      <c r="C248" s="11" t="s">
        <v>818</v>
      </c>
      <c r="D248" s="11" t="s">
        <v>819</v>
      </c>
      <c r="E248" s="11" t="s">
        <v>29</v>
      </c>
      <c r="F248" s="15">
        <v>8.91</v>
      </c>
      <c r="G248" s="15">
        <v>2.2</v>
      </c>
      <c r="H248" s="15">
        <v>2.91</v>
      </c>
      <c r="I248" s="16" t="s">
        <v>16</v>
      </c>
      <c r="J248" s="13" t="s">
        <v>61</v>
      </c>
      <c r="K248" s="13" t="s">
        <v>62</v>
      </c>
      <c r="L248" s="13" t="s">
        <v>63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7">
        <f t="shared" si="1"/>
        <v>248</v>
      </c>
      <c r="B249" s="11" t="s">
        <v>820</v>
      </c>
      <c r="C249" s="11" t="s">
        <v>821</v>
      </c>
      <c r="D249" s="11" t="s">
        <v>822</v>
      </c>
      <c r="E249" s="11" t="s">
        <v>29</v>
      </c>
      <c r="F249" s="15">
        <v>3.23</v>
      </c>
      <c r="G249" s="15">
        <v>8.62</v>
      </c>
      <c r="H249" s="15">
        <v>2.18</v>
      </c>
      <c r="I249" s="16" t="s">
        <v>67</v>
      </c>
      <c r="J249" s="13" t="s">
        <v>86</v>
      </c>
      <c r="K249" s="13" t="s">
        <v>87</v>
      </c>
      <c r="L249" s="13" t="s">
        <v>88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7">
        <f t="shared" si="1"/>
        <v>249</v>
      </c>
      <c r="B250" s="11" t="s">
        <v>823</v>
      </c>
      <c r="C250" s="11" t="s">
        <v>824</v>
      </c>
      <c r="D250" s="11" t="s">
        <v>825</v>
      </c>
      <c r="E250" s="11" t="s">
        <v>318</v>
      </c>
      <c r="F250" s="15">
        <v>3.46</v>
      </c>
      <c r="G250" s="15">
        <v>2.42</v>
      </c>
      <c r="H250" s="15">
        <v>1.82</v>
      </c>
      <c r="I250" s="16" t="s">
        <v>50</v>
      </c>
      <c r="J250" s="13" t="s">
        <v>104</v>
      </c>
      <c r="K250" s="13" t="s">
        <v>105</v>
      </c>
      <c r="L250" s="13" t="s">
        <v>106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7">
        <f t="shared" si="1"/>
        <v>250</v>
      </c>
      <c r="B251" s="11" t="s">
        <v>826</v>
      </c>
      <c r="C251" s="11" t="s">
        <v>827</v>
      </c>
      <c r="D251" s="11" t="s">
        <v>828</v>
      </c>
      <c r="E251" s="11" t="s">
        <v>15</v>
      </c>
      <c r="F251" s="15">
        <v>3.13</v>
      </c>
      <c r="G251" s="15">
        <v>5.06</v>
      </c>
      <c r="H251" s="15">
        <v>2.2</v>
      </c>
      <c r="I251" s="16" t="s">
        <v>50</v>
      </c>
      <c r="J251" s="13" t="s">
        <v>128</v>
      </c>
      <c r="K251" s="13" t="s">
        <v>129</v>
      </c>
      <c r="L251" s="13" t="s">
        <v>130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7">
        <f t="shared" si="1"/>
        <v>251</v>
      </c>
      <c r="B252" s="11" t="s">
        <v>829</v>
      </c>
      <c r="C252" s="11" t="s">
        <v>830</v>
      </c>
      <c r="D252" s="11" t="s">
        <v>831</v>
      </c>
      <c r="E252" s="11" t="s">
        <v>29</v>
      </c>
      <c r="F252" s="15">
        <v>1.56</v>
      </c>
      <c r="G252" s="15">
        <v>2.83</v>
      </c>
      <c r="H252" s="15">
        <v>1.58</v>
      </c>
      <c r="I252" s="16" t="s">
        <v>43</v>
      </c>
      <c r="J252" s="13" t="s">
        <v>95</v>
      </c>
      <c r="K252" s="13" t="s">
        <v>96</v>
      </c>
      <c r="L252" s="13" t="s">
        <v>97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7">
        <f t="shared" si="1"/>
        <v>252</v>
      </c>
      <c r="B253" s="11" t="s">
        <v>832</v>
      </c>
      <c r="C253" s="11" t="s">
        <v>833</v>
      </c>
      <c r="D253" s="11" t="s">
        <v>834</v>
      </c>
      <c r="E253" s="11" t="s">
        <v>29</v>
      </c>
      <c r="F253" s="15">
        <v>1.33</v>
      </c>
      <c r="G253" s="15">
        <v>1.32</v>
      </c>
      <c r="H253" s="15">
        <v>8.93</v>
      </c>
      <c r="I253" s="16" t="s">
        <v>16</v>
      </c>
      <c r="J253" s="13" t="s">
        <v>37</v>
      </c>
      <c r="K253" s="13" t="s">
        <v>38</v>
      </c>
      <c r="L253" s="13" t="s">
        <v>39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7">
        <f t="shared" si="1"/>
        <v>253</v>
      </c>
      <c r="B254" s="11" t="s">
        <v>835</v>
      </c>
      <c r="C254" s="11" t="s">
        <v>836</v>
      </c>
      <c r="D254" s="11" t="s">
        <v>837</v>
      </c>
      <c r="E254" s="11" t="s">
        <v>29</v>
      </c>
      <c r="F254" s="15">
        <v>6.85</v>
      </c>
      <c r="G254" s="15">
        <v>4.04</v>
      </c>
      <c r="H254" s="15">
        <v>2.27</v>
      </c>
      <c r="I254" s="16" t="s">
        <v>43</v>
      </c>
      <c r="J254" s="13" t="s">
        <v>23</v>
      </c>
      <c r="K254" s="13" t="s">
        <v>24</v>
      </c>
      <c r="L254" s="13" t="s">
        <v>25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7">
        <f t="shared" si="1"/>
        <v>254</v>
      </c>
      <c r="B255" s="11" t="s">
        <v>838</v>
      </c>
      <c r="C255" s="11" t="s">
        <v>839</v>
      </c>
      <c r="D255" s="11" t="s">
        <v>840</v>
      </c>
      <c r="E255" s="11" t="s">
        <v>15</v>
      </c>
      <c r="F255" s="15">
        <v>3.71</v>
      </c>
      <c r="G255" s="15">
        <v>3.02</v>
      </c>
      <c r="H255" s="15">
        <v>4.52</v>
      </c>
      <c r="I255" s="16" t="s">
        <v>50</v>
      </c>
      <c r="J255" s="13" t="s">
        <v>104</v>
      </c>
      <c r="K255" s="13" t="s">
        <v>105</v>
      </c>
      <c r="L255" s="13" t="s">
        <v>106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7">
        <f t="shared" si="1"/>
        <v>255</v>
      </c>
      <c r="B256" s="11" t="s">
        <v>841</v>
      </c>
      <c r="C256" s="11" t="s">
        <v>842</v>
      </c>
      <c r="D256" s="11" t="s">
        <v>843</v>
      </c>
      <c r="E256" s="11" t="s">
        <v>29</v>
      </c>
      <c r="F256" s="15">
        <v>1.08</v>
      </c>
      <c r="G256" s="15">
        <v>9.28</v>
      </c>
      <c r="H256" s="15">
        <v>1.28</v>
      </c>
      <c r="I256" s="16" t="s">
        <v>43</v>
      </c>
      <c r="J256" s="13" t="s">
        <v>134</v>
      </c>
      <c r="K256" s="13" t="s">
        <v>135</v>
      </c>
      <c r="L256" s="13" t="s">
        <v>136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7">
        <f t="shared" si="1"/>
        <v>256</v>
      </c>
      <c r="B257" s="11" t="s">
        <v>844</v>
      </c>
      <c r="C257" s="11" t="s">
        <v>845</v>
      </c>
      <c r="D257" s="11" t="s">
        <v>846</v>
      </c>
      <c r="E257" s="11" t="s">
        <v>29</v>
      </c>
      <c r="F257" s="15">
        <v>9.72</v>
      </c>
      <c r="G257" s="15">
        <v>1.89</v>
      </c>
      <c r="H257" s="15">
        <v>2.76</v>
      </c>
      <c r="I257" s="16" t="s">
        <v>16</v>
      </c>
      <c r="J257" s="13" t="s">
        <v>134</v>
      </c>
      <c r="K257" s="13" t="s">
        <v>135</v>
      </c>
      <c r="L257" s="13" t="s">
        <v>136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7">
        <f t="shared" si="1"/>
        <v>257</v>
      </c>
      <c r="B258" s="11" t="s">
        <v>847</v>
      </c>
      <c r="C258" s="11" t="s">
        <v>848</v>
      </c>
      <c r="D258" s="11" t="s">
        <v>849</v>
      </c>
      <c r="E258" s="11" t="s">
        <v>15</v>
      </c>
      <c r="F258" s="15">
        <v>6.45</v>
      </c>
      <c r="G258" s="15">
        <v>9.74</v>
      </c>
      <c r="H258" s="15">
        <v>7.97</v>
      </c>
      <c r="I258" s="16" t="s">
        <v>43</v>
      </c>
      <c r="J258" s="13" t="s">
        <v>44</v>
      </c>
      <c r="K258" s="13" t="s">
        <v>45</v>
      </c>
      <c r="L258" s="13" t="s">
        <v>46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7">
        <f t="shared" si="1"/>
        <v>258</v>
      </c>
      <c r="B259" s="11" t="s">
        <v>850</v>
      </c>
      <c r="C259" s="11" t="s">
        <v>851</v>
      </c>
      <c r="D259" s="11" t="s">
        <v>852</v>
      </c>
      <c r="E259" s="11" t="s">
        <v>29</v>
      </c>
      <c r="F259" s="15">
        <v>5.11</v>
      </c>
      <c r="G259" s="15">
        <v>6.22</v>
      </c>
      <c r="H259" s="15">
        <v>2.73</v>
      </c>
      <c r="I259" s="16" t="s">
        <v>16</v>
      </c>
      <c r="J259" s="13" t="s">
        <v>23</v>
      </c>
      <c r="K259" s="13" t="s">
        <v>24</v>
      </c>
      <c r="L259" s="13" t="s">
        <v>25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7">
        <f t="shared" si="1"/>
        <v>259</v>
      </c>
      <c r="B260" s="11" t="s">
        <v>853</v>
      </c>
      <c r="C260" s="11" t="s">
        <v>854</v>
      </c>
      <c r="D260" s="11" t="s">
        <v>855</v>
      </c>
      <c r="E260" s="11" t="s">
        <v>29</v>
      </c>
      <c r="F260" s="15">
        <v>2.73</v>
      </c>
      <c r="G260" s="15">
        <v>7.68</v>
      </c>
      <c r="H260" s="15">
        <v>7.12</v>
      </c>
      <c r="I260" s="16" t="s">
        <v>43</v>
      </c>
      <c r="J260" s="13" t="s">
        <v>17</v>
      </c>
      <c r="K260" s="13" t="s">
        <v>18</v>
      </c>
      <c r="L260" s="13" t="s">
        <v>19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7">
        <f t="shared" si="1"/>
        <v>260</v>
      </c>
      <c r="B261" s="11" t="s">
        <v>724</v>
      </c>
      <c r="C261" s="11" t="s">
        <v>856</v>
      </c>
      <c r="D261" s="11" t="s">
        <v>857</v>
      </c>
      <c r="E261" s="11" t="s">
        <v>29</v>
      </c>
      <c r="F261" s="15">
        <v>5.63</v>
      </c>
      <c r="G261" s="15">
        <v>2.62</v>
      </c>
      <c r="H261" s="15">
        <v>1.32</v>
      </c>
      <c r="I261" s="16" t="s">
        <v>16</v>
      </c>
      <c r="J261" s="13" t="s">
        <v>23</v>
      </c>
      <c r="K261" s="13" t="s">
        <v>24</v>
      </c>
      <c r="L261" s="13" t="s">
        <v>25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7">
        <f t="shared" si="1"/>
        <v>261</v>
      </c>
      <c r="B262" s="11" t="s">
        <v>858</v>
      </c>
      <c r="C262" s="11" t="s">
        <v>859</v>
      </c>
      <c r="D262" s="11" t="s">
        <v>860</v>
      </c>
      <c r="E262" s="11" t="s">
        <v>29</v>
      </c>
      <c r="F262" s="15">
        <v>3.77</v>
      </c>
      <c r="G262" s="15">
        <v>5.81</v>
      </c>
      <c r="H262" s="15">
        <v>1.78</v>
      </c>
      <c r="I262" s="16" t="s">
        <v>36</v>
      </c>
      <c r="J262" s="13" t="s">
        <v>173</v>
      </c>
      <c r="K262" s="13" t="s">
        <v>174</v>
      </c>
      <c r="L262" s="13" t="s">
        <v>175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7">
        <f t="shared" si="1"/>
        <v>262</v>
      </c>
      <c r="B263" s="11" t="s">
        <v>861</v>
      </c>
      <c r="C263" s="11" t="s">
        <v>862</v>
      </c>
      <c r="D263" s="11" t="s">
        <v>863</v>
      </c>
      <c r="E263" s="11" t="s">
        <v>15</v>
      </c>
      <c r="F263" s="15">
        <v>7.77</v>
      </c>
      <c r="G263" s="15">
        <v>5.48</v>
      </c>
      <c r="H263" s="15">
        <v>1.27</v>
      </c>
      <c r="I263" s="16" t="s">
        <v>16</v>
      </c>
      <c r="J263" s="13" t="s">
        <v>294</v>
      </c>
      <c r="K263" s="13" t="s">
        <v>295</v>
      </c>
      <c r="L263" s="13" t="s">
        <v>296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7">
        <f t="shared" si="1"/>
        <v>263</v>
      </c>
      <c r="B264" s="11" t="s">
        <v>864</v>
      </c>
      <c r="C264" s="11" t="s">
        <v>865</v>
      </c>
      <c r="D264" s="11" t="s">
        <v>866</v>
      </c>
      <c r="E264" s="11" t="s">
        <v>15</v>
      </c>
      <c r="F264" s="15">
        <v>3.65</v>
      </c>
      <c r="G264" s="15">
        <v>2.65</v>
      </c>
      <c r="H264" s="15">
        <v>4.79</v>
      </c>
      <c r="I264" s="16" t="s">
        <v>43</v>
      </c>
      <c r="J264" s="13" t="s">
        <v>164</v>
      </c>
      <c r="K264" s="13" t="s">
        <v>165</v>
      </c>
      <c r="L264" s="13" t="s">
        <v>166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7">
        <f t="shared" si="1"/>
        <v>264</v>
      </c>
      <c r="B265" s="11" t="s">
        <v>867</v>
      </c>
      <c r="C265" s="11" t="s">
        <v>868</v>
      </c>
      <c r="D265" s="11" t="s">
        <v>869</v>
      </c>
      <c r="E265" s="11" t="s">
        <v>29</v>
      </c>
      <c r="F265" s="15">
        <v>9.84</v>
      </c>
      <c r="G265" s="15">
        <v>7.79</v>
      </c>
      <c r="H265" s="15">
        <v>6.21</v>
      </c>
      <c r="I265" s="16" t="s">
        <v>16</v>
      </c>
      <c r="J265" s="13" t="s">
        <v>37</v>
      </c>
      <c r="K265" s="13" t="s">
        <v>38</v>
      </c>
      <c r="L265" s="13" t="s">
        <v>39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7">
        <f t="shared" si="1"/>
        <v>265</v>
      </c>
      <c r="B266" s="11" t="s">
        <v>870</v>
      </c>
      <c r="C266" s="11" t="s">
        <v>871</v>
      </c>
      <c r="D266" s="11" t="s">
        <v>872</v>
      </c>
      <c r="E266" s="11" t="s">
        <v>325</v>
      </c>
      <c r="F266" s="15">
        <v>8.36</v>
      </c>
      <c r="G266" s="15">
        <v>2.81</v>
      </c>
      <c r="H266" s="18"/>
      <c r="I266" s="16" t="s">
        <v>67</v>
      </c>
      <c r="J266" s="13" t="s">
        <v>205</v>
      </c>
      <c r="K266" s="13" t="s">
        <v>206</v>
      </c>
      <c r="L266" s="13" t="s">
        <v>207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7">
        <f t="shared" si="1"/>
        <v>266</v>
      </c>
      <c r="B267" s="11" t="s">
        <v>873</v>
      </c>
      <c r="C267" s="11" t="s">
        <v>874</v>
      </c>
      <c r="D267" s="11" t="s">
        <v>875</v>
      </c>
      <c r="E267" s="11" t="s">
        <v>325</v>
      </c>
      <c r="F267" s="15">
        <v>2.7</v>
      </c>
      <c r="G267" s="15">
        <v>8.53</v>
      </c>
      <c r="H267" s="15">
        <v>8.82</v>
      </c>
      <c r="I267" s="16" t="s">
        <v>36</v>
      </c>
      <c r="J267" s="13" t="s">
        <v>95</v>
      </c>
      <c r="K267" s="13" t="s">
        <v>96</v>
      </c>
      <c r="L267" s="13" t="s">
        <v>97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7">
        <f t="shared" si="1"/>
        <v>267</v>
      </c>
      <c r="B268" s="11" t="s">
        <v>876</v>
      </c>
      <c r="C268" s="11" t="s">
        <v>877</v>
      </c>
      <c r="D268" s="11" t="s">
        <v>878</v>
      </c>
      <c r="E268" s="11" t="s">
        <v>15</v>
      </c>
      <c r="F268" s="15">
        <v>8.41</v>
      </c>
      <c r="G268" s="15">
        <v>3.24</v>
      </c>
      <c r="H268" s="15">
        <v>9.69</v>
      </c>
      <c r="I268" s="16" t="s">
        <v>43</v>
      </c>
      <c r="J268" s="13" t="s">
        <v>128</v>
      </c>
      <c r="K268" s="13" t="s">
        <v>129</v>
      </c>
      <c r="L268" s="13" t="s">
        <v>130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7">
        <f t="shared" si="1"/>
        <v>268</v>
      </c>
      <c r="B269" s="11" t="s">
        <v>879</v>
      </c>
      <c r="C269" s="11" t="s">
        <v>880</v>
      </c>
      <c r="D269" s="11" t="s">
        <v>881</v>
      </c>
      <c r="E269" s="11" t="s">
        <v>15</v>
      </c>
      <c r="F269" s="15">
        <v>2.96</v>
      </c>
      <c r="G269" s="15">
        <v>5.66</v>
      </c>
      <c r="H269" s="15">
        <v>1.78</v>
      </c>
      <c r="I269" s="16" t="s">
        <v>43</v>
      </c>
      <c r="J269" s="13" t="s">
        <v>128</v>
      </c>
      <c r="K269" s="13" t="s">
        <v>129</v>
      </c>
      <c r="L269" s="13" t="s">
        <v>130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7">
        <f t="shared" si="1"/>
        <v>269</v>
      </c>
      <c r="B270" s="11" t="s">
        <v>882</v>
      </c>
      <c r="C270" s="11" t="s">
        <v>883</v>
      </c>
      <c r="D270" s="11" t="s">
        <v>884</v>
      </c>
      <c r="E270" s="11" t="s">
        <v>29</v>
      </c>
      <c r="F270" s="15">
        <v>8.46</v>
      </c>
      <c r="G270" s="15">
        <v>1.28</v>
      </c>
      <c r="H270" s="15">
        <v>9.99</v>
      </c>
      <c r="I270" s="16" t="s">
        <v>67</v>
      </c>
      <c r="J270" s="13" t="s">
        <v>104</v>
      </c>
      <c r="K270" s="13" t="s">
        <v>105</v>
      </c>
      <c r="L270" s="13" t="s">
        <v>106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7">
        <f t="shared" si="1"/>
        <v>270</v>
      </c>
      <c r="B271" s="11" t="s">
        <v>885</v>
      </c>
      <c r="C271" s="11" t="s">
        <v>886</v>
      </c>
      <c r="D271" s="11" t="s">
        <v>887</v>
      </c>
      <c r="E271" s="11" t="s">
        <v>29</v>
      </c>
      <c r="F271" s="15">
        <v>2.11</v>
      </c>
      <c r="G271" s="15">
        <v>4.32</v>
      </c>
      <c r="H271" s="15">
        <v>9.18</v>
      </c>
      <c r="I271" s="16" t="s">
        <v>36</v>
      </c>
      <c r="J271" s="13" t="s">
        <v>61</v>
      </c>
      <c r="K271" s="13" t="s">
        <v>62</v>
      </c>
      <c r="L271" s="13" t="s">
        <v>63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7">
        <f t="shared" si="1"/>
        <v>271</v>
      </c>
      <c r="B272" s="11" t="s">
        <v>888</v>
      </c>
      <c r="C272" s="11" t="s">
        <v>889</v>
      </c>
      <c r="D272" s="11" t="s">
        <v>890</v>
      </c>
      <c r="E272" s="11" t="s">
        <v>29</v>
      </c>
      <c r="F272" s="15">
        <v>1.73</v>
      </c>
      <c r="G272" s="15">
        <v>2.99</v>
      </c>
      <c r="H272" s="15">
        <v>7.22</v>
      </c>
      <c r="I272" s="16" t="s">
        <v>50</v>
      </c>
      <c r="J272" s="13" t="s">
        <v>61</v>
      </c>
      <c r="K272" s="13" t="s">
        <v>62</v>
      </c>
      <c r="L272" s="13" t="s">
        <v>63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7">
        <f t="shared" si="1"/>
        <v>272</v>
      </c>
      <c r="B273" s="11" t="s">
        <v>891</v>
      </c>
      <c r="C273" s="11" t="s">
        <v>892</v>
      </c>
      <c r="D273" s="11" t="s">
        <v>893</v>
      </c>
      <c r="E273" s="11" t="s">
        <v>29</v>
      </c>
      <c r="F273" s="15">
        <v>2.66</v>
      </c>
      <c r="G273" s="15">
        <v>3.87</v>
      </c>
      <c r="H273" s="15">
        <v>6.99</v>
      </c>
      <c r="I273" s="16" t="s">
        <v>43</v>
      </c>
      <c r="J273" s="13" t="s">
        <v>61</v>
      </c>
      <c r="K273" s="13" t="s">
        <v>62</v>
      </c>
      <c r="L273" s="13" t="s">
        <v>63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7">
        <f t="shared" si="1"/>
        <v>273</v>
      </c>
      <c r="B274" s="11" t="s">
        <v>894</v>
      </c>
      <c r="C274" s="11" t="s">
        <v>895</v>
      </c>
      <c r="D274" s="11" t="s">
        <v>896</v>
      </c>
      <c r="E274" s="11" t="s">
        <v>15</v>
      </c>
      <c r="F274" s="15">
        <v>9.01</v>
      </c>
      <c r="G274" s="15">
        <v>3.0</v>
      </c>
      <c r="H274" s="15">
        <v>2.44</v>
      </c>
      <c r="I274" s="16" t="s">
        <v>36</v>
      </c>
      <c r="J274" s="13" t="s">
        <v>134</v>
      </c>
      <c r="K274" s="13" t="s">
        <v>135</v>
      </c>
      <c r="L274" s="13" t="s">
        <v>136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7">
        <f t="shared" si="1"/>
        <v>274</v>
      </c>
      <c r="B275" s="11" t="s">
        <v>897</v>
      </c>
      <c r="C275" s="11" t="s">
        <v>898</v>
      </c>
      <c r="D275" s="11" t="s">
        <v>899</v>
      </c>
      <c r="E275" s="11" t="s">
        <v>15</v>
      </c>
      <c r="F275" s="15">
        <v>5.81</v>
      </c>
      <c r="G275" s="15">
        <v>8.82</v>
      </c>
      <c r="H275" s="15">
        <v>8.4</v>
      </c>
      <c r="I275" s="16" t="s">
        <v>67</v>
      </c>
      <c r="J275" s="13" t="s">
        <v>191</v>
      </c>
      <c r="K275" s="13" t="s">
        <v>192</v>
      </c>
      <c r="L275" s="13" t="s">
        <v>193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7">
        <f t="shared" si="1"/>
        <v>275</v>
      </c>
      <c r="B276" s="11" t="s">
        <v>478</v>
      </c>
      <c r="C276" s="11" t="s">
        <v>900</v>
      </c>
      <c r="D276" s="11" t="s">
        <v>901</v>
      </c>
      <c r="E276" s="11" t="s">
        <v>29</v>
      </c>
      <c r="F276" s="15">
        <v>6.13</v>
      </c>
      <c r="G276" s="15">
        <v>9.78</v>
      </c>
      <c r="H276" s="15">
        <v>5.92</v>
      </c>
      <c r="I276" s="16" t="s">
        <v>50</v>
      </c>
      <c r="J276" s="13" t="s">
        <v>74</v>
      </c>
      <c r="K276" s="13" t="s">
        <v>75</v>
      </c>
      <c r="L276" s="13" t="s">
        <v>76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7">
        <f t="shared" si="1"/>
        <v>276</v>
      </c>
      <c r="B277" s="11" t="s">
        <v>902</v>
      </c>
      <c r="C277" s="11" t="s">
        <v>903</v>
      </c>
      <c r="D277" s="11" t="s">
        <v>904</v>
      </c>
      <c r="E277" s="11" t="s">
        <v>15</v>
      </c>
      <c r="F277" s="15">
        <v>8.98</v>
      </c>
      <c r="G277" s="15">
        <v>7.36</v>
      </c>
      <c r="H277" s="15">
        <v>7.04</v>
      </c>
      <c r="I277" s="16" t="s">
        <v>67</v>
      </c>
      <c r="J277" s="13" t="s">
        <v>128</v>
      </c>
      <c r="K277" s="13" t="s">
        <v>129</v>
      </c>
      <c r="L277" s="13" t="s">
        <v>130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7">
        <f t="shared" si="1"/>
        <v>277</v>
      </c>
      <c r="B278" s="11" t="s">
        <v>905</v>
      </c>
      <c r="C278" s="11" t="s">
        <v>906</v>
      </c>
      <c r="D278" s="11" t="s">
        <v>907</v>
      </c>
      <c r="E278" s="11" t="s">
        <v>15</v>
      </c>
      <c r="F278" s="15">
        <v>5.86</v>
      </c>
      <c r="G278" s="15">
        <v>6.23</v>
      </c>
      <c r="H278" s="15">
        <v>3.76</v>
      </c>
      <c r="I278" s="16" t="s">
        <v>50</v>
      </c>
      <c r="J278" s="13" t="s">
        <v>95</v>
      </c>
      <c r="K278" s="13" t="s">
        <v>96</v>
      </c>
      <c r="L278" s="13" t="s">
        <v>97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7">
        <f t="shared" si="1"/>
        <v>278</v>
      </c>
      <c r="B279" s="11" t="s">
        <v>635</v>
      </c>
      <c r="C279" s="11" t="s">
        <v>908</v>
      </c>
      <c r="D279" s="11" t="s">
        <v>909</v>
      </c>
      <c r="E279" s="11" t="s">
        <v>15</v>
      </c>
      <c r="F279" s="15">
        <v>2.83</v>
      </c>
      <c r="G279" s="15">
        <v>9.02</v>
      </c>
      <c r="H279" s="15">
        <v>8.71</v>
      </c>
      <c r="I279" s="16" t="s">
        <v>67</v>
      </c>
      <c r="J279" s="13" t="s">
        <v>17</v>
      </c>
      <c r="K279" s="13" t="s">
        <v>18</v>
      </c>
      <c r="L279" s="13" t="s">
        <v>19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7">
        <f t="shared" si="1"/>
        <v>279</v>
      </c>
      <c r="B280" s="11" t="s">
        <v>910</v>
      </c>
      <c r="C280" s="11" t="s">
        <v>911</v>
      </c>
      <c r="D280" s="11" t="s">
        <v>912</v>
      </c>
      <c r="E280" s="11" t="s">
        <v>15</v>
      </c>
      <c r="F280" s="15">
        <v>4.79</v>
      </c>
      <c r="G280" s="15">
        <v>9.69</v>
      </c>
      <c r="H280" s="15">
        <v>2.73</v>
      </c>
      <c r="I280" s="16" t="s">
        <v>43</v>
      </c>
      <c r="J280" s="13" t="s">
        <v>164</v>
      </c>
      <c r="K280" s="13" t="s">
        <v>165</v>
      </c>
      <c r="L280" s="13" t="s">
        <v>166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7">
        <f t="shared" si="1"/>
        <v>280</v>
      </c>
      <c r="B281" s="11" t="s">
        <v>913</v>
      </c>
      <c r="C281" s="11" t="s">
        <v>914</v>
      </c>
      <c r="D281" s="11" t="s">
        <v>915</v>
      </c>
      <c r="E281" s="11" t="s">
        <v>15</v>
      </c>
      <c r="F281" s="15">
        <v>3.24</v>
      </c>
      <c r="G281" s="15">
        <v>9.67</v>
      </c>
      <c r="H281" s="15">
        <v>1.69</v>
      </c>
      <c r="I281" s="16" t="s">
        <v>50</v>
      </c>
      <c r="J281" s="13" t="s">
        <v>128</v>
      </c>
      <c r="K281" s="13" t="s">
        <v>129</v>
      </c>
      <c r="L281" s="13" t="s">
        <v>130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7">
        <f t="shared" si="1"/>
        <v>281</v>
      </c>
      <c r="B282" s="11" t="s">
        <v>916</v>
      </c>
      <c r="C282" s="11" t="s">
        <v>917</v>
      </c>
      <c r="D282" s="11" t="s">
        <v>918</v>
      </c>
      <c r="E282" s="11" t="s">
        <v>15</v>
      </c>
      <c r="F282" s="15">
        <v>4.25</v>
      </c>
      <c r="G282" s="15">
        <v>4.12</v>
      </c>
      <c r="H282" s="15">
        <v>6.29</v>
      </c>
      <c r="I282" s="16" t="s">
        <v>50</v>
      </c>
      <c r="J282" s="13" t="s">
        <v>95</v>
      </c>
      <c r="K282" s="13" t="s">
        <v>96</v>
      </c>
      <c r="L282" s="13" t="s">
        <v>97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7">
        <f t="shared" si="1"/>
        <v>282</v>
      </c>
      <c r="B283" s="11" t="s">
        <v>919</v>
      </c>
      <c r="C283" s="11" t="s">
        <v>920</v>
      </c>
      <c r="D283" s="11" t="s">
        <v>921</v>
      </c>
      <c r="E283" s="11" t="s">
        <v>29</v>
      </c>
      <c r="F283" s="15">
        <v>2.6</v>
      </c>
      <c r="G283" s="15">
        <v>3.49</v>
      </c>
      <c r="H283" s="15">
        <v>6.07</v>
      </c>
      <c r="I283" s="16" t="s">
        <v>43</v>
      </c>
      <c r="J283" s="13" t="s">
        <v>30</v>
      </c>
      <c r="K283" s="13" t="s">
        <v>31</v>
      </c>
      <c r="L283" s="13" t="s">
        <v>32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7">
        <f t="shared" si="1"/>
        <v>283</v>
      </c>
      <c r="B284" s="11" t="s">
        <v>922</v>
      </c>
      <c r="C284" s="11" t="s">
        <v>923</v>
      </c>
      <c r="D284" s="11" t="s">
        <v>924</v>
      </c>
      <c r="E284" s="11" t="s">
        <v>15</v>
      </c>
      <c r="F284" s="15">
        <v>3.42</v>
      </c>
      <c r="G284" s="15">
        <v>3.23</v>
      </c>
      <c r="H284" s="15">
        <v>6.53</v>
      </c>
      <c r="I284" s="16" t="s">
        <v>50</v>
      </c>
      <c r="J284" s="13" t="s">
        <v>23</v>
      </c>
      <c r="K284" s="13" t="s">
        <v>24</v>
      </c>
      <c r="L284" s="13" t="s">
        <v>25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7">
        <f t="shared" si="1"/>
        <v>284</v>
      </c>
      <c r="B285" s="11" t="s">
        <v>925</v>
      </c>
      <c r="C285" s="11" t="s">
        <v>926</v>
      </c>
      <c r="D285" s="11" t="s">
        <v>927</v>
      </c>
      <c r="E285" s="11" t="s">
        <v>15</v>
      </c>
      <c r="F285" s="15">
        <v>4.55</v>
      </c>
      <c r="G285" s="15">
        <v>8.88</v>
      </c>
      <c r="H285" s="15">
        <v>2.95</v>
      </c>
      <c r="I285" s="16" t="s">
        <v>50</v>
      </c>
      <c r="J285" s="13" t="s">
        <v>173</v>
      </c>
      <c r="K285" s="13" t="s">
        <v>174</v>
      </c>
      <c r="L285" s="13" t="s">
        <v>175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7">
        <f t="shared" si="1"/>
        <v>285</v>
      </c>
      <c r="B286" s="11" t="s">
        <v>928</v>
      </c>
      <c r="C286" s="11" t="s">
        <v>929</v>
      </c>
      <c r="D286" s="11" t="s">
        <v>930</v>
      </c>
      <c r="E286" s="11" t="s">
        <v>523</v>
      </c>
      <c r="F286" s="15">
        <v>3.19</v>
      </c>
      <c r="G286" s="15">
        <v>2.0</v>
      </c>
      <c r="H286" s="15">
        <v>7.07</v>
      </c>
      <c r="I286" s="16" t="s">
        <v>36</v>
      </c>
      <c r="J286" s="13" t="s">
        <v>61</v>
      </c>
      <c r="K286" s="13" t="s">
        <v>62</v>
      </c>
      <c r="L286" s="13" t="s">
        <v>63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7">
        <f t="shared" si="1"/>
        <v>286</v>
      </c>
      <c r="B287" s="11" t="s">
        <v>931</v>
      </c>
      <c r="C287" s="11" t="s">
        <v>932</v>
      </c>
      <c r="D287" s="11" t="s">
        <v>933</v>
      </c>
      <c r="E287" s="11" t="s">
        <v>29</v>
      </c>
      <c r="F287" s="15">
        <v>7.85</v>
      </c>
      <c r="G287" s="15">
        <v>5.21</v>
      </c>
      <c r="H287" s="15">
        <v>4.36</v>
      </c>
      <c r="I287" s="16" t="s">
        <v>67</v>
      </c>
      <c r="J287" s="13" t="s">
        <v>61</v>
      </c>
      <c r="K287" s="13" t="s">
        <v>62</v>
      </c>
      <c r="L287" s="13" t="s">
        <v>63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7">
        <f t="shared" si="1"/>
        <v>287</v>
      </c>
      <c r="B288" s="11" t="s">
        <v>934</v>
      </c>
      <c r="C288" s="11" t="s">
        <v>935</v>
      </c>
      <c r="D288" s="11" t="s">
        <v>936</v>
      </c>
      <c r="E288" s="11" t="s">
        <v>15</v>
      </c>
      <c r="F288" s="15">
        <v>5.9</v>
      </c>
      <c r="G288" s="15">
        <v>7.23</v>
      </c>
      <c r="H288" s="18"/>
      <c r="I288" s="16" t="s">
        <v>43</v>
      </c>
      <c r="J288" s="13" t="s">
        <v>173</v>
      </c>
      <c r="K288" s="13" t="s">
        <v>174</v>
      </c>
      <c r="L288" s="13" t="s">
        <v>175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7">
        <f t="shared" si="1"/>
        <v>288</v>
      </c>
      <c r="B289" s="11" t="s">
        <v>937</v>
      </c>
      <c r="C289" s="11" t="s">
        <v>938</v>
      </c>
      <c r="D289" s="11" t="s">
        <v>939</v>
      </c>
      <c r="E289" s="11" t="s">
        <v>29</v>
      </c>
      <c r="F289" s="15">
        <v>4.17</v>
      </c>
      <c r="G289" s="15">
        <v>2.03</v>
      </c>
      <c r="H289" s="18"/>
      <c r="I289" s="16" t="s">
        <v>67</v>
      </c>
      <c r="J289" s="13" t="s">
        <v>205</v>
      </c>
      <c r="K289" s="13" t="s">
        <v>206</v>
      </c>
      <c r="L289" s="13" t="s">
        <v>207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7">
        <f t="shared" si="1"/>
        <v>289</v>
      </c>
      <c r="B290" s="11" t="s">
        <v>940</v>
      </c>
      <c r="C290" s="11" t="s">
        <v>941</v>
      </c>
      <c r="D290" s="11" t="s">
        <v>942</v>
      </c>
      <c r="E290" s="11" t="s">
        <v>60</v>
      </c>
      <c r="F290" s="15">
        <v>7.71</v>
      </c>
      <c r="G290" s="15">
        <v>8.81</v>
      </c>
      <c r="H290" s="15">
        <v>8.87</v>
      </c>
      <c r="I290" s="16" t="s">
        <v>67</v>
      </c>
      <c r="J290" s="13" t="s">
        <v>173</v>
      </c>
      <c r="K290" s="13" t="s">
        <v>174</v>
      </c>
      <c r="L290" s="13" t="s">
        <v>175</v>
      </c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7">
        <f t="shared" si="1"/>
        <v>290</v>
      </c>
      <c r="B291" s="11" t="s">
        <v>306</v>
      </c>
      <c r="C291" s="11" t="s">
        <v>943</v>
      </c>
      <c r="D291" s="11" t="s">
        <v>944</v>
      </c>
      <c r="E291" s="11" t="s">
        <v>15</v>
      </c>
      <c r="F291" s="15">
        <v>3.89</v>
      </c>
      <c r="G291" s="15">
        <v>5.57</v>
      </c>
      <c r="H291" s="15">
        <v>5.56</v>
      </c>
      <c r="I291" s="16" t="s">
        <v>43</v>
      </c>
      <c r="J291" s="13" t="s">
        <v>80</v>
      </c>
      <c r="K291" s="13" t="s">
        <v>81</v>
      </c>
      <c r="L291" s="13" t="s">
        <v>82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7">
        <f t="shared" si="1"/>
        <v>291</v>
      </c>
      <c r="B292" s="11" t="s">
        <v>945</v>
      </c>
      <c r="C292" s="11" t="s">
        <v>946</v>
      </c>
      <c r="D292" s="11" t="s">
        <v>947</v>
      </c>
      <c r="E292" s="11" t="s">
        <v>29</v>
      </c>
      <c r="F292" s="15">
        <v>2.59</v>
      </c>
      <c r="G292" s="15">
        <v>2.06</v>
      </c>
      <c r="H292" s="18"/>
      <c r="I292" s="16" t="s">
        <v>16</v>
      </c>
      <c r="J292" s="13" t="s">
        <v>44</v>
      </c>
      <c r="K292" s="13" t="s">
        <v>45</v>
      </c>
      <c r="L292" s="13" t="s">
        <v>46</v>
      </c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7">
        <f t="shared" si="1"/>
        <v>292</v>
      </c>
      <c r="B293" s="11" t="s">
        <v>948</v>
      </c>
      <c r="C293" s="11" t="s">
        <v>949</v>
      </c>
      <c r="D293" s="11" t="s">
        <v>950</v>
      </c>
      <c r="E293" s="11" t="s">
        <v>15</v>
      </c>
      <c r="F293" s="15">
        <v>7.34</v>
      </c>
      <c r="G293" s="15">
        <v>9.36</v>
      </c>
      <c r="H293" s="15">
        <v>7.85</v>
      </c>
      <c r="I293" s="16" t="s">
        <v>43</v>
      </c>
      <c r="J293" s="13" t="s">
        <v>74</v>
      </c>
      <c r="K293" s="13" t="s">
        <v>75</v>
      </c>
      <c r="L293" s="13" t="s">
        <v>76</v>
      </c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7">
        <f t="shared" si="1"/>
        <v>293</v>
      </c>
      <c r="B294" s="11" t="s">
        <v>951</v>
      </c>
      <c r="C294" s="11" t="s">
        <v>952</v>
      </c>
      <c r="D294" s="11" t="s">
        <v>953</v>
      </c>
      <c r="E294" s="11" t="s">
        <v>15</v>
      </c>
      <c r="F294" s="15">
        <v>7.5</v>
      </c>
      <c r="G294" s="15">
        <v>9.84</v>
      </c>
      <c r="H294" s="15">
        <v>5.23</v>
      </c>
      <c r="I294" s="16" t="s">
        <v>67</v>
      </c>
      <c r="J294" s="13" t="s">
        <v>128</v>
      </c>
      <c r="K294" s="13" t="s">
        <v>129</v>
      </c>
      <c r="L294" s="13" t="s">
        <v>130</v>
      </c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7">
        <f t="shared" si="1"/>
        <v>294</v>
      </c>
      <c r="B295" s="11" t="s">
        <v>954</v>
      </c>
      <c r="C295" s="11" t="s">
        <v>955</v>
      </c>
      <c r="D295" s="11" t="s">
        <v>956</v>
      </c>
      <c r="E295" s="11" t="s">
        <v>15</v>
      </c>
      <c r="F295" s="15">
        <v>7.0</v>
      </c>
      <c r="G295" s="15">
        <v>5.23</v>
      </c>
      <c r="H295" s="15">
        <v>9.14</v>
      </c>
      <c r="I295" s="16" t="s">
        <v>50</v>
      </c>
      <c r="J295" s="13" t="s">
        <v>30</v>
      </c>
      <c r="K295" s="13" t="s">
        <v>31</v>
      </c>
      <c r="L295" s="13" t="s">
        <v>32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7">
        <f t="shared" si="1"/>
        <v>295</v>
      </c>
      <c r="B296" s="11" t="s">
        <v>957</v>
      </c>
      <c r="C296" s="11" t="s">
        <v>117</v>
      </c>
      <c r="D296" s="11" t="s">
        <v>958</v>
      </c>
      <c r="E296" s="11" t="s">
        <v>15</v>
      </c>
      <c r="F296" s="15">
        <v>1.65</v>
      </c>
      <c r="G296" s="15">
        <v>3.61</v>
      </c>
      <c r="H296" s="15">
        <v>4.76</v>
      </c>
      <c r="I296" s="16" t="s">
        <v>36</v>
      </c>
      <c r="J296" s="13" t="s">
        <v>30</v>
      </c>
      <c r="K296" s="13" t="s">
        <v>31</v>
      </c>
      <c r="L296" s="13" t="s">
        <v>32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7">
        <f t="shared" si="1"/>
        <v>296</v>
      </c>
      <c r="B297" s="11" t="s">
        <v>959</v>
      </c>
      <c r="C297" s="11" t="s">
        <v>960</v>
      </c>
      <c r="D297" s="11" t="s">
        <v>961</v>
      </c>
      <c r="E297" s="11" t="s">
        <v>15</v>
      </c>
      <c r="F297" s="15">
        <v>3.16</v>
      </c>
      <c r="G297" s="15">
        <v>4.22</v>
      </c>
      <c r="H297" s="15">
        <v>3.66</v>
      </c>
      <c r="I297" s="16" t="s">
        <v>36</v>
      </c>
      <c r="J297" s="13" t="s">
        <v>191</v>
      </c>
      <c r="K297" s="13" t="s">
        <v>192</v>
      </c>
      <c r="L297" s="13" t="s">
        <v>193</v>
      </c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7">
        <f t="shared" si="1"/>
        <v>297</v>
      </c>
      <c r="B298" s="11" t="s">
        <v>962</v>
      </c>
      <c r="C298" s="11" t="s">
        <v>963</v>
      </c>
      <c r="D298" s="11" t="s">
        <v>964</v>
      </c>
      <c r="E298" s="11" t="s">
        <v>15</v>
      </c>
      <c r="F298" s="15">
        <v>3.21</v>
      </c>
      <c r="G298" s="15">
        <v>4.1</v>
      </c>
      <c r="H298" s="15">
        <v>9.89</v>
      </c>
      <c r="I298" s="16" t="s">
        <v>36</v>
      </c>
      <c r="J298" s="13" t="s">
        <v>134</v>
      </c>
      <c r="K298" s="13" t="s">
        <v>135</v>
      </c>
      <c r="L298" s="13" t="s">
        <v>136</v>
      </c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7">
        <f t="shared" si="1"/>
        <v>298</v>
      </c>
      <c r="B299" s="11" t="s">
        <v>965</v>
      </c>
      <c r="C299" s="11" t="s">
        <v>966</v>
      </c>
      <c r="D299" s="11" t="s">
        <v>967</v>
      </c>
      <c r="E299" s="11" t="s">
        <v>15</v>
      </c>
      <c r="F299" s="15">
        <v>1.27</v>
      </c>
      <c r="G299" s="15">
        <v>8.24</v>
      </c>
      <c r="H299" s="15">
        <v>2.85</v>
      </c>
      <c r="I299" s="16" t="s">
        <v>67</v>
      </c>
      <c r="J299" s="13" t="s">
        <v>134</v>
      </c>
      <c r="K299" s="13" t="s">
        <v>135</v>
      </c>
      <c r="L299" s="13" t="s">
        <v>136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7">
        <f t="shared" si="1"/>
        <v>299</v>
      </c>
      <c r="B300" s="11" t="s">
        <v>968</v>
      </c>
      <c r="C300" s="11" t="s">
        <v>969</v>
      </c>
      <c r="D300" s="11" t="s">
        <v>970</v>
      </c>
      <c r="E300" s="11" t="s">
        <v>15</v>
      </c>
      <c r="F300" s="15">
        <v>6.19</v>
      </c>
      <c r="G300" s="15">
        <v>8.19</v>
      </c>
      <c r="H300" s="15">
        <v>1.05</v>
      </c>
      <c r="I300" s="16" t="s">
        <v>50</v>
      </c>
      <c r="J300" s="13" t="s">
        <v>51</v>
      </c>
      <c r="K300" s="13" t="s">
        <v>52</v>
      </c>
      <c r="L300" s="13" t="s">
        <v>53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7">
        <f t="shared" si="1"/>
        <v>300</v>
      </c>
      <c r="B301" s="11" t="s">
        <v>971</v>
      </c>
      <c r="C301" s="11" t="s">
        <v>972</v>
      </c>
      <c r="D301" s="11" t="s">
        <v>973</v>
      </c>
      <c r="E301" s="11" t="s">
        <v>15</v>
      </c>
      <c r="F301" s="15">
        <v>1.5</v>
      </c>
      <c r="G301" s="15">
        <v>7.92</v>
      </c>
      <c r="H301" s="18"/>
      <c r="I301" s="16" t="s">
        <v>50</v>
      </c>
      <c r="J301" s="13" t="s">
        <v>294</v>
      </c>
      <c r="K301" s="13" t="s">
        <v>295</v>
      </c>
      <c r="L301" s="13" t="s">
        <v>296</v>
      </c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7">
        <f t="shared" si="1"/>
        <v>301</v>
      </c>
      <c r="B302" s="11" t="s">
        <v>974</v>
      </c>
      <c r="C302" s="11" t="s">
        <v>975</v>
      </c>
      <c r="D302" s="11" t="s">
        <v>976</v>
      </c>
      <c r="E302" s="11" t="s">
        <v>29</v>
      </c>
      <c r="F302" s="15">
        <v>6.88</v>
      </c>
      <c r="G302" s="15">
        <v>2.57</v>
      </c>
      <c r="H302" s="15">
        <v>4.51</v>
      </c>
      <c r="I302" s="16" t="s">
        <v>67</v>
      </c>
      <c r="J302" s="13" t="s">
        <v>164</v>
      </c>
      <c r="K302" s="13" t="s">
        <v>165</v>
      </c>
      <c r="L302" s="13" t="s">
        <v>166</v>
      </c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7">
        <f t="shared" si="1"/>
        <v>302</v>
      </c>
      <c r="B303" s="11" t="s">
        <v>977</v>
      </c>
      <c r="C303" s="11" t="s">
        <v>978</v>
      </c>
      <c r="D303" s="11" t="s">
        <v>979</v>
      </c>
      <c r="E303" s="11" t="s">
        <v>15</v>
      </c>
      <c r="F303" s="15">
        <v>9.62</v>
      </c>
      <c r="G303" s="15">
        <v>3.67</v>
      </c>
      <c r="H303" s="15">
        <v>6.51</v>
      </c>
      <c r="I303" s="16" t="s">
        <v>50</v>
      </c>
      <c r="J303" s="13" t="s">
        <v>23</v>
      </c>
      <c r="K303" s="13" t="s">
        <v>24</v>
      </c>
      <c r="L303" s="13" t="s">
        <v>25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7">
        <f t="shared" si="1"/>
        <v>303</v>
      </c>
      <c r="B304" s="11" t="s">
        <v>980</v>
      </c>
      <c r="C304" s="11" t="s">
        <v>981</v>
      </c>
      <c r="D304" s="11" t="s">
        <v>982</v>
      </c>
      <c r="E304" s="11" t="s">
        <v>223</v>
      </c>
      <c r="F304" s="15">
        <v>6.25</v>
      </c>
      <c r="G304" s="15">
        <v>8.74</v>
      </c>
      <c r="H304" s="15">
        <v>7.53</v>
      </c>
      <c r="I304" s="16" t="s">
        <v>36</v>
      </c>
      <c r="J304" s="13" t="s">
        <v>23</v>
      </c>
      <c r="K304" s="13" t="s">
        <v>24</v>
      </c>
      <c r="L304" s="13" t="s">
        <v>25</v>
      </c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7">
        <f t="shared" si="1"/>
        <v>304</v>
      </c>
      <c r="B305" s="11" t="s">
        <v>983</v>
      </c>
      <c r="C305" s="11" t="s">
        <v>984</v>
      </c>
      <c r="D305" s="11" t="s">
        <v>985</v>
      </c>
      <c r="E305" s="11" t="s">
        <v>15</v>
      </c>
      <c r="F305" s="15">
        <v>7.69</v>
      </c>
      <c r="G305" s="15">
        <v>7.58</v>
      </c>
      <c r="H305" s="18"/>
      <c r="I305" s="16" t="s">
        <v>43</v>
      </c>
      <c r="J305" s="13" t="s">
        <v>80</v>
      </c>
      <c r="K305" s="13" t="s">
        <v>81</v>
      </c>
      <c r="L305" s="13" t="s">
        <v>82</v>
      </c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7">
        <f t="shared" si="1"/>
        <v>305</v>
      </c>
      <c r="B306" s="11" t="s">
        <v>986</v>
      </c>
      <c r="C306" s="11" t="s">
        <v>987</v>
      </c>
      <c r="D306" s="11" t="s">
        <v>988</v>
      </c>
      <c r="E306" s="11" t="s">
        <v>29</v>
      </c>
      <c r="F306" s="15">
        <v>6.82</v>
      </c>
      <c r="G306" s="15">
        <v>2.9</v>
      </c>
      <c r="H306" s="15">
        <v>9.53</v>
      </c>
      <c r="I306" s="16" t="s">
        <v>36</v>
      </c>
      <c r="J306" s="13" t="s">
        <v>134</v>
      </c>
      <c r="K306" s="13" t="s">
        <v>135</v>
      </c>
      <c r="L306" s="13" t="s">
        <v>136</v>
      </c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7">
        <f t="shared" si="1"/>
        <v>306</v>
      </c>
      <c r="B307" s="11" t="s">
        <v>989</v>
      </c>
      <c r="C307" s="11" t="s">
        <v>990</v>
      </c>
      <c r="D307" s="11" t="s">
        <v>991</v>
      </c>
      <c r="E307" s="11" t="s">
        <v>15</v>
      </c>
      <c r="F307" s="15">
        <v>9.24</v>
      </c>
      <c r="G307" s="15">
        <v>9.11</v>
      </c>
      <c r="H307" s="18"/>
      <c r="I307" s="16" t="s">
        <v>43</v>
      </c>
      <c r="J307" s="13" t="s">
        <v>51</v>
      </c>
      <c r="K307" s="13" t="s">
        <v>52</v>
      </c>
      <c r="L307" s="13" t="s">
        <v>53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7">
        <f t="shared" si="1"/>
        <v>307</v>
      </c>
      <c r="B308" s="11" t="s">
        <v>992</v>
      </c>
      <c r="C308" s="11" t="s">
        <v>993</v>
      </c>
      <c r="D308" s="11" t="s">
        <v>994</v>
      </c>
      <c r="E308" s="11" t="s">
        <v>15</v>
      </c>
      <c r="F308" s="15">
        <v>9.98</v>
      </c>
      <c r="G308" s="15">
        <v>4.02</v>
      </c>
      <c r="H308" s="15">
        <v>2.68</v>
      </c>
      <c r="I308" s="16" t="s">
        <v>36</v>
      </c>
      <c r="J308" s="13" t="s">
        <v>86</v>
      </c>
      <c r="K308" s="13" t="s">
        <v>87</v>
      </c>
      <c r="L308" s="13" t="s">
        <v>88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7">
        <f t="shared" si="1"/>
        <v>308</v>
      </c>
      <c r="B309" s="11" t="s">
        <v>995</v>
      </c>
      <c r="C309" s="11" t="s">
        <v>996</v>
      </c>
      <c r="D309" s="11" t="s">
        <v>997</v>
      </c>
      <c r="E309" s="11" t="s">
        <v>15</v>
      </c>
      <c r="F309" s="15">
        <v>2.39</v>
      </c>
      <c r="G309" s="15">
        <v>5.52</v>
      </c>
      <c r="H309" s="15">
        <v>5.22</v>
      </c>
      <c r="I309" s="16" t="s">
        <v>36</v>
      </c>
      <c r="J309" s="13" t="s">
        <v>86</v>
      </c>
      <c r="K309" s="13" t="s">
        <v>87</v>
      </c>
      <c r="L309" s="13" t="s">
        <v>88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7">
        <f t="shared" si="1"/>
        <v>309</v>
      </c>
      <c r="B310" s="11" t="s">
        <v>998</v>
      </c>
      <c r="C310" s="11" t="s">
        <v>999</v>
      </c>
      <c r="D310" s="11" t="s">
        <v>1000</v>
      </c>
      <c r="E310" s="11" t="s">
        <v>15</v>
      </c>
      <c r="F310" s="15">
        <v>9.87</v>
      </c>
      <c r="G310" s="15">
        <v>3.78</v>
      </c>
      <c r="H310" s="15">
        <v>5.69</v>
      </c>
      <c r="I310" s="16" t="s">
        <v>50</v>
      </c>
      <c r="J310" s="13" t="s">
        <v>80</v>
      </c>
      <c r="K310" s="13" t="s">
        <v>81</v>
      </c>
      <c r="L310" s="13" t="s">
        <v>82</v>
      </c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7">
        <f t="shared" si="1"/>
        <v>310</v>
      </c>
      <c r="B311" s="11" t="s">
        <v>1001</v>
      </c>
      <c r="C311" s="11" t="s">
        <v>1002</v>
      </c>
      <c r="D311" s="11" t="s">
        <v>1003</v>
      </c>
      <c r="E311" s="11" t="s">
        <v>15</v>
      </c>
      <c r="F311" s="15">
        <v>5.92</v>
      </c>
      <c r="G311" s="15">
        <v>7.74</v>
      </c>
      <c r="H311" s="15">
        <v>3.54</v>
      </c>
      <c r="I311" s="16" t="s">
        <v>16</v>
      </c>
      <c r="J311" s="13" t="s">
        <v>134</v>
      </c>
      <c r="K311" s="13" t="s">
        <v>135</v>
      </c>
      <c r="L311" s="13" t="s">
        <v>136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7">
        <f t="shared" si="1"/>
        <v>311</v>
      </c>
      <c r="B312" s="11" t="s">
        <v>1004</v>
      </c>
      <c r="C312" s="11" t="s">
        <v>1005</v>
      </c>
      <c r="D312" s="11" t="s">
        <v>1006</v>
      </c>
      <c r="E312" s="11" t="s">
        <v>29</v>
      </c>
      <c r="F312" s="15">
        <v>8.8</v>
      </c>
      <c r="G312" s="15">
        <v>9.44</v>
      </c>
      <c r="H312" s="15">
        <v>6.0</v>
      </c>
      <c r="I312" s="16" t="s">
        <v>50</v>
      </c>
      <c r="J312" s="13" t="s">
        <v>30</v>
      </c>
      <c r="K312" s="13" t="s">
        <v>31</v>
      </c>
      <c r="L312" s="13" t="s">
        <v>32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7">
        <f t="shared" si="1"/>
        <v>312</v>
      </c>
      <c r="B313" s="11" t="s">
        <v>1007</v>
      </c>
      <c r="C313" s="11" t="s">
        <v>1008</v>
      </c>
      <c r="D313" s="11" t="s">
        <v>1009</v>
      </c>
      <c r="E313" s="11" t="s">
        <v>15</v>
      </c>
      <c r="F313" s="15">
        <v>1.57</v>
      </c>
      <c r="G313" s="15">
        <v>2.87</v>
      </c>
      <c r="H313" s="15">
        <v>5.36</v>
      </c>
      <c r="I313" s="16" t="s">
        <v>36</v>
      </c>
      <c r="J313" s="13" t="s">
        <v>128</v>
      </c>
      <c r="K313" s="13" t="s">
        <v>129</v>
      </c>
      <c r="L313" s="13" t="s">
        <v>130</v>
      </c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7">
        <f t="shared" si="1"/>
        <v>313</v>
      </c>
      <c r="B314" s="11" t="s">
        <v>1010</v>
      </c>
      <c r="C314" s="11" t="s">
        <v>1011</v>
      </c>
      <c r="D314" s="11" t="s">
        <v>1012</v>
      </c>
      <c r="E314" s="11" t="s">
        <v>29</v>
      </c>
      <c r="F314" s="15">
        <v>4.91</v>
      </c>
      <c r="G314" s="15">
        <v>6.97</v>
      </c>
      <c r="H314" s="15">
        <v>8.47</v>
      </c>
      <c r="I314" s="16" t="s">
        <v>50</v>
      </c>
      <c r="J314" s="13" t="s">
        <v>51</v>
      </c>
      <c r="K314" s="13" t="s">
        <v>52</v>
      </c>
      <c r="L314" s="13" t="s">
        <v>53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7">
        <f t="shared" si="1"/>
        <v>314</v>
      </c>
      <c r="B315" s="11" t="s">
        <v>1013</v>
      </c>
      <c r="C315" s="11" t="s">
        <v>1014</v>
      </c>
      <c r="D315" s="11" t="s">
        <v>1015</v>
      </c>
      <c r="E315" s="11" t="s">
        <v>15</v>
      </c>
      <c r="F315" s="15">
        <v>9.83</v>
      </c>
      <c r="G315" s="15">
        <v>4.28</v>
      </c>
      <c r="H315" s="18"/>
      <c r="I315" s="16" t="s">
        <v>43</v>
      </c>
      <c r="J315" s="13" t="s">
        <v>110</v>
      </c>
      <c r="K315" s="13" t="s">
        <v>111</v>
      </c>
      <c r="L315" s="13" t="s">
        <v>112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7">
        <f t="shared" si="1"/>
        <v>315</v>
      </c>
      <c r="B316" s="11" t="s">
        <v>1016</v>
      </c>
      <c r="C316" s="11" t="s">
        <v>1017</v>
      </c>
      <c r="D316" s="11" t="s">
        <v>1018</v>
      </c>
      <c r="E316" s="11" t="s">
        <v>15</v>
      </c>
      <c r="F316" s="15">
        <v>9.87</v>
      </c>
      <c r="G316" s="15">
        <v>8.59</v>
      </c>
      <c r="H316" s="15">
        <v>8.54</v>
      </c>
      <c r="I316" s="16" t="s">
        <v>43</v>
      </c>
      <c r="J316" s="13" t="s">
        <v>61</v>
      </c>
      <c r="K316" s="13" t="s">
        <v>62</v>
      </c>
      <c r="L316" s="13" t="s">
        <v>63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7">
        <f t="shared" si="1"/>
        <v>316</v>
      </c>
      <c r="B317" s="11" t="s">
        <v>1019</v>
      </c>
      <c r="C317" s="11" t="s">
        <v>1020</v>
      </c>
      <c r="D317" s="11" t="s">
        <v>1021</v>
      </c>
      <c r="E317" s="11" t="s">
        <v>29</v>
      </c>
      <c r="F317" s="15">
        <v>9.36</v>
      </c>
      <c r="G317" s="15">
        <v>4.55</v>
      </c>
      <c r="H317" s="15">
        <v>4.75</v>
      </c>
      <c r="I317" s="16" t="s">
        <v>43</v>
      </c>
      <c r="J317" s="13" t="s">
        <v>51</v>
      </c>
      <c r="K317" s="13" t="s">
        <v>52</v>
      </c>
      <c r="L317" s="13" t="s">
        <v>53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7">
        <f t="shared" si="1"/>
        <v>317</v>
      </c>
      <c r="B318" s="11" t="s">
        <v>1022</v>
      </c>
      <c r="C318" s="11" t="s">
        <v>1023</v>
      </c>
      <c r="D318" s="11" t="s">
        <v>1024</v>
      </c>
      <c r="E318" s="11" t="s">
        <v>29</v>
      </c>
      <c r="F318" s="15">
        <v>2.17</v>
      </c>
      <c r="G318" s="15">
        <v>2.23</v>
      </c>
      <c r="H318" s="15">
        <v>5.38</v>
      </c>
      <c r="I318" s="16" t="s">
        <v>43</v>
      </c>
      <c r="J318" s="13" t="s">
        <v>164</v>
      </c>
      <c r="K318" s="13" t="s">
        <v>165</v>
      </c>
      <c r="L318" s="13" t="s">
        <v>166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7">
        <f t="shared" si="1"/>
        <v>318</v>
      </c>
      <c r="B319" s="11" t="s">
        <v>1025</v>
      </c>
      <c r="C319" s="11" t="s">
        <v>1026</v>
      </c>
      <c r="D319" s="11" t="s">
        <v>1027</v>
      </c>
      <c r="E319" s="11" t="s">
        <v>29</v>
      </c>
      <c r="F319" s="15">
        <v>1.03</v>
      </c>
      <c r="G319" s="15">
        <v>1.1</v>
      </c>
      <c r="H319" s="18"/>
      <c r="I319" s="16" t="s">
        <v>43</v>
      </c>
      <c r="J319" s="13" t="s">
        <v>51</v>
      </c>
      <c r="K319" s="13" t="s">
        <v>52</v>
      </c>
      <c r="L319" s="13" t="s">
        <v>53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7">
        <f t="shared" si="1"/>
        <v>319</v>
      </c>
      <c r="B320" s="11" t="s">
        <v>1028</v>
      </c>
      <c r="C320" s="11" t="s">
        <v>1029</v>
      </c>
      <c r="D320" s="11" t="s">
        <v>1030</v>
      </c>
      <c r="E320" s="11" t="s">
        <v>29</v>
      </c>
      <c r="F320" s="15">
        <v>8.57</v>
      </c>
      <c r="G320" s="15">
        <v>9.28</v>
      </c>
      <c r="H320" s="18"/>
      <c r="I320" s="16" t="s">
        <v>67</v>
      </c>
      <c r="J320" s="13" t="s">
        <v>191</v>
      </c>
      <c r="K320" s="13" t="s">
        <v>192</v>
      </c>
      <c r="L320" s="13" t="s">
        <v>193</v>
      </c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7">
        <f t="shared" si="1"/>
        <v>320</v>
      </c>
      <c r="B321" s="11" t="s">
        <v>1031</v>
      </c>
      <c r="C321" s="11" t="s">
        <v>1032</v>
      </c>
      <c r="D321" s="11" t="s">
        <v>1033</v>
      </c>
      <c r="E321" s="11" t="s">
        <v>15</v>
      </c>
      <c r="F321" s="15">
        <v>9.81</v>
      </c>
      <c r="G321" s="15">
        <v>9.07</v>
      </c>
      <c r="H321" s="15">
        <v>2.35</v>
      </c>
      <c r="I321" s="16" t="s">
        <v>43</v>
      </c>
      <c r="J321" s="13" t="s">
        <v>44</v>
      </c>
      <c r="K321" s="13" t="s">
        <v>45</v>
      </c>
      <c r="L321" s="13" t="s">
        <v>46</v>
      </c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7">
        <f t="shared" si="1"/>
        <v>321</v>
      </c>
      <c r="B322" s="11" t="s">
        <v>1034</v>
      </c>
      <c r="C322" s="11" t="s">
        <v>1035</v>
      </c>
      <c r="D322" s="11" t="s">
        <v>1036</v>
      </c>
      <c r="E322" s="11" t="s">
        <v>29</v>
      </c>
      <c r="F322" s="15">
        <v>3.07</v>
      </c>
      <c r="G322" s="15">
        <v>3.25</v>
      </c>
      <c r="H322" s="15">
        <v>1.58</v>
      </c>
      <c r="I322" s="16" t="s">
        <v>67</v>
      </c>
      <c r="J322" s="13" t="s">
        <v>74</v>
      </c>
      <c r="K322" s="13" t="s">
        <v>75</v>
      </c>
      <c r="L322" s="13" t="s">
        <v>76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7">
        <f t="shared" si="1"/>
        <v>322</v>
      </c>
      <c r="B323" s="11" t="s">
        <v>1037</v>
      </c>
      <c r="C323" s="11" t="s">
        <v>1038</v>
      </c>
      <c r="D323" s="11" t="s">
        <v>1039</v>
      </c>
      <c r="E323" s="11" t="s">
        <v>29</v>
      </c>
      <c r="F323" s="15">
        <v>5.23</v>
      </c>
      <c r="G323" s="15">
        <v>9.82</v>
      </c>
      <c r="H323" s="15">
        <v>7.89</v>
      </c>
      <c r="I323" s="16" t="s">
        <v>50</v>
      </c>
      <c r="J323" s="13" t="s">
        <v>86</v>
      </c>
      <c r="K323" s="13" t="s">
        <v>87</v>
      </c>
      <c r="L323" s="13" t="s">
        <v>88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7">
        <f t="shared" si="1"/>
        <v>323</v>
      </c>
      <c r="B324" s="11" t="s">
        <v>1040</v>
      </c>
      <c r="C324" s="11" t="s">
        <v>1041</v>
      </c>
      <c r="D324" s="11" t="s">
        <v>1042</v>
      </c>
      <c r="E324" s="11" t="s">
        <v>29</v>
      </c>
      <c r="F324" s="15">
        <v>2.44</v>
      </c>
      <c r="G324" s="15">
        <v>6.31</v>
      </c>
      <c r="H324" s="15">
        <v>1.07</v>
      </c>
      <c r="I324" s="16" t="s">
        <v>67</v>
      </c>
      <c r="J324" s="13" t="s">
        <v>110</v>
      </c>
      <c r="K324" s="13" t="s">
        <v>111</v>
      </c>
      <c r="L324" s="13" t="s">
        <v>112</v>
      </c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7">
        <f t="shared" si="1"/>
        <v>324</v>
      </c>
      <c r="B325" s="11" t="s">
        <v>1043</v>
      </c>
      <c r="C325" s="11" t="s">
        <v>1044</v>
      </c>
      <c r="D325" s="11" t="s">
        <v>1045</v>
      </c>
      <c r="E325" s="11" t="s">
        <v>15</v>
      </c>
      <c r="F325" s="15">
        <v>8.34</v>
      </c>
      <c r="G325" s="15">
        <v>7.5</v>
      </c>
      <c r="H325" s="18"/>
      <c r="I325" s="16" t="s">
        <v>67</v>
      </c>
      <c r="J325" s="13" t="s">
        <v>74</v>
      </c>
      <c r="K325" s="13" t="s">
        <v>75</v>
      </c>
      <c r="L325" s="13" t="s">
        <v>76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7">
        <f t="shared" si="1"/>
        <v>325</v>
      </c>
      <c r="B326" s="11" t="s">
        <v>1046</v>
      </c>
      <c r="C326" s="11" t="s">
        <v>1047</v>
      </c>
      <c r="D326" s="11" t="s">
        <v>1048</v>
      </c>
      <c r="E326" s="11" t="s">
        <v>15</v>
      </c>
      <c r="F326" s="15">
        <v>7.81</v>
      </c>
      <c r="G326" s="15">
        <v>2.45</v>
      </c>
      <c r="H326" s="15">
        <v>5.78</v>
      </c>
      <c r="I326" s="16" t="s">
        <v>50</v>
      </c>
      <c r="J326" s="13" t="s">
        <v>23</v>
      </c>
      <c r="K326" s="13" t="s">
        <v>24</v>
      </c>
      <c r="L326" s="13" t="s">
        <v>25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7">
        <f t="shared" si="1"/>
        <v>326</v>
      </c>
      <c r="B327" s="11" t="s">
        <v>1049</v>
      </c>
      <c r="C327" s="11" t="s">
        <v>1050</v>
      </c>
      <c r="D327" s="11" t="s">
        <v>1051</v>
      </c>
      <c r="E327" s="11" t="s">
        <v>15</v>
      </c>
      <c r="F327" s="15">
        <v>6.72</v>
      </c>
      <c r="G327" s="15">
        <v>1.78</v>
      </c>
      <c r="H327" s="15">
        <v>7.67</v>
      </c>
      <c r="I327" s="16" t="s">
        <v>43</v>
      </c>
      <c r="J327" s="13" t="s">
        <v>80</v>
      </c>
      <c r="K327" s="13" t="s">
        <v>81</v>
      </c>
      <c r="L327" s="13" t="s">
        <v>82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7">
        <f t="shared" si="1"/>
        <v>327</v>
      </c>
      <c r="B328" s="11" t="s">
        <v>1052</v>
      </c>
      <c r="C328" s="11" t="s">
        <v>1053</v>
      </c>
      <c r="D328" s="11" t="s">
        <v>1054</v>
      </c>
      <c r="E328" s="11" t="s">
        <v>15</v>
      </c>
      <c r="F328" s="15">
        <v>5.11</v>
      </c>
      <c r="G328" s="15">
        <v>7.91</v>
      </c>
      <c r="H328" s="15">
        <v>5.32</v>
      </c>
      <c r="I328" s="16" t="s">
        <v>67</v>
      </c>
      <c r="J328" s="13" t="s">
        <v>37</v>
      </c>
      <c r="K328" s="13" t="s">
        <v>38</v>
      </c>
      <c r="L328" s="13" t="s">
        <v>39</v>
      </c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7">
        <f t="shared" si="1"/>
        <v>328</v>
      </c>
      <c r="B329" s="11" t="s">
        <v>1055</v>
      </c>
      <c r="C329" s="11" t="s">
        <v>1056</v>
      </c>
      <c r="D329" s="11" t="s">
        <v>1057</v>
      </c>
      <c r="E329" s="11" t="s">
        <v>318</v>
      </c>
      <c r="F329" s="15">
        <v>3.26</v>
      </c>
      <c r="G329" s="15">
        <v>9.66</v>
      </c>
      <c r="H329" s="15">
        <v>4.27</v>
      </c>
      <c r="I329" s="16" t="s">
        <v>16</v>
      </c>
      <c r="J329" s="13" t="s">
        <v>80</v>
      </c>
      <c r="K329" s="13" t="s">
        <v>81</v>
      </c>
      <c r="L329" s="13" t="s">
        <v>82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7">
        <f t="shared" si="1"/>
        <v>329</v>
      </c>
      <c r="B330" s="11" t="s">
        <v>1058</v>
      </c>
      <c r="C330" s="11" t="s">
        <v>1059</v>
      </c>
      <c r="D330" s="11" t="s">
        <v>1060</v>
      </c>
      <c r="E330" s="11" t="s">
        <v>60</v>
      </c>
      <c r="F330" s="15">
        <v>9.82</v>
      </c>
      <c r="G330" s="15">
        <v>4.09</v>
      </c>
      <c r="H330" s="15">
        <v>4.79</v>
      </c>
      <c r="I330" s="16" t="s">
        <v>16</v>
      </c>
      <c r="J330" s="13" t="s">
        <v>51</v>
      </c>
      <c r="K330" s="13" t="s">
        <v>52</v>
      </c>
      <c r="L330" s="13" t="s">
        <v>53</v>
      </c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7">
        <f t="shared" si="1"/>
        <v>330</v>
      </c>
      <c r="B331" s="11" t="s">
        <v>1061</v>
      </c>
      <c r="C331" s="11" t="s">
        <v>1062</v>
      </c>
      <c r="D331" s="11" t="s">
        <v>1063</v>
      </c>
      <c r="E331" s="11" t="s">
        <v>29</v>
      </c>
      <c r="F331" s="15">
        <v>3.64</v>
      </c>
      <c r="G331" s="15">
        <v>5.18</v>
      </c>
      <c r="H331" s="15">
        <v>3.8</v>
      </c>
      <c r="I331" s="16" t="s">
        <v>36</v>
      </c>
      <c r="J331" s="13" t="s">
        <v>61</v>
      </c>
      <c r="K331" s="13" t="s">
        <v>62</v>
      </c>
      <c r="L331" s="13" t="s">
        <v>63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7">
        <f t="shared" si="1"/>
        <v>331</v>
      </c>
      <c r="B332" s="11" t="s">
        <v>1064</v>
      </c>
      <c r="C332" s="11" t="s">
        <v>1065</v>
      </c>
      <c r="D332" s="11" t="s">
        <v>1066</v>
      </c>
      <c r="E332" s="11" t="s">
        <v>29</v>
      </c>
      <c r="F332" s="15">
        <v>3.99</v>
      </c>
      <c r="G332" s="15">
        <v>9.01</v>
      </c>
      <c r="H332" s="15">
        <v>5.33</v>
      </c>
      <c r="I332" s="16" t="s">
        <v>43</v>
      </c>
      <c r="J332" s="13" t="s">
        <v>86</v>
      </c>
      <c r="K332" s="13" t="s">
        <v>87</v>
      </c>
      <c r="L332" s="13" t="s">
        <v>88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7">
        <f t="shared" si="1"/>
        <v>332</v>
      </c>
      <c r="B333" s="11" t="s">
        <v>1067</v>
      </c>
      <c r="C333" s="11" t="s">
        <v>1068</v>
      </c>
      <c r="D333" s="11" t="s">
        <v>1069</v>
      </c>
      <c r="E333" s="11" t="s">
        <v>29</v>
      </c>
      <c r="F333" s="15">
        <v>9.44</v>
      </c>
      <c r="G333" s="15">
        <v>5.42</v>
      </c>
      <c r="H333" s="18"/>
      <c r="I333" s="16" t="s">
        <v>67</v>
      </c>
      <c r="J333" s="13" t="s">
        <v>104</v>
      </c>
      <c r="K333" s="13" t="s">
        <v>105</v>
      </c>
      <c r="L333" s="13" t="s">
        <v>106</v>
      </c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7">
        <f t="shared" si="1"/>
        <v>333</v>
      </c>
      <c r="B334" s="11" t="s">
        <v>1070</v>
      </c>
      <c r="C334" s="11" t="s">
        <v>1071</v>
      </c>
      <c r="D334" s="11" t="s">
        <v>1072</v>
      </c>
      <c r="E334" s="11" t="s">
        <v>15</v>
      </c>
      <c r="F334" s="15">
        <v>1.32</v>
      </c>
      <c r="G334" s="15">
        <v>6.87</v>
      </c>
      <c r="H334" s="15">
        <v>3.66</v>
      </c>
      <c r="I334" s="16" t="s">
        <v>43</v>
      </c>
      <c r="J334" s="13" t="s">
        <v>61</v>
      </c>
      <c r="K334" s="13" t="s">
        <v>62</v>
      </c>
      <c r="L334" s="13" t="s">
        <v>63</v>
      </c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7">
        <f t="shared" si="1"/>
        <v>334</v>
      </c>
      <c r="B335" s="11" t="s">
        <v>1073</v>
      </c>
      <c r="C335" s="11" t="s">
        <v>1074</v>
      </c>
      <c r="D335" s="11" t="s">
        <v>1075</v>
      </c>
      <c r="E335" s="11" t="s">
        <v>29</v>
      </c>
      <c r="F335" s="15">
        <v>6.28</v>
      </c>
      <c r="G335" s="15">
        <v>5.47</v>
      </c>
      <c r="H335" s="15">
        <v>4.01</v>
      </c>
      <c r="I335" s="16" t="s">
        <v>50</v>
      </c>
      <c r="J335" s="13" t="s">
        <v>191</v>
      </c>
      <c r="K335" s="13" t="s">
        <v>192</v>
      </c>
      <c r="L335" s="13" t="s">
        <v>193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7">
        <f t="shared" si="1"/>
        <v>335</v>
      </c>
      <c r="B336" s="11" t="s">
        <v>1076</v>
      </c>
      <c r="C336" s="11" t="s">
        <v>1077</v>
      </c>
      <c r="D336" s="11" t="s">
        <v>1078</v>
      </c>
      <c r="E336" s="11" t="s">
        <v>15</v>
      </c>
      <c r="F336" s="15">
        <v>9.32</v>
      </c>
      <c r="G336" s="15">
        <v>3.88</v>
      </c>
      <c r="H336" s="15">
        <v>5.53</v>
      </c>
      <c r="I336" s="16" t="s">
        <v>16</v>
      </c>
      <c r="J336" s="13" t="s">
        <v>205</v>
      </c>
      <c r="K336" s="13" t="s">
        <v>206</v>
      </c>
      <c r="L336" s="13" t="s">
        <v>207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7">
        <f t="shared" si="1"/>
        <v>336</v>
      </c>
      <c r="B337" s="11" t="s">
        <v>1079</v>
      </c>
      <c r="C337" s="11" t="s">
        <v>1080</v>
      </c>
      <c r="D337" s="11" t="s">
        <v>1081</v>
      </c>
      <c r="E337" s="11" t="s">
        <v>29</v>
      </c>
      <c r="F337" s="15">
        <v>6.7</v>
      </c>
      <c r="G337" s="15">
        <v>3.21</v>
      </c>
      <c r="H337" s="15">
        <v>6.93</v>
      </c>
      <c r="I337" s="16" t="s">
        <v>50</v>
      </c>
      <c r="J337" s="13" t="s">
        <v>128</v>
      </c>
      <c r="K337" s="13" t="s">
        <v>129</v>
      </c>
      <c r="L337" s="13" t="s">
        <v>130</v>
      </c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7">
        <f t="shared" si="1"/>
        <v>337</v>
      </c>
      <c r="B338" s="11" t="s">
        <v>1082</v>
      </c>
      <c r="C338" s="11" t="s">
        <v>1083</v>
      </c>
      <c r="D338" s="11" t="s">
        <v>1084</v>
      </c>
      <c r="E338" s="11" t="s">
        <v>29</v>
      </c>
      <c r="F338" s="15">
        <v>7.47</v>
      </c>
      <c r="G338" s="15">
        <v>2.74</v>
      </c>
      <c r="H338" s="18"/>
      <c r="I338" s="16" t="s">
        <v>16</v>
      </c>
      <c r="J338" s="13" t="s">
        <v>74</v>
      </c>
      <c r="K338" s="13" t="s">
        <v>75</v>
      </c>
      <c r="L338" s="13" t="s">
        <v>76</v>
      </c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7">
        <f t="shared" si="1"/>
        <v>338</v>
      </c>
      <c r="B339" s="11" t="s">
        <v>1085</v>
      </c>
      <c r="C339" s="11" t="s">
        <v>1086</v>
      </c>
      <c r="D339" s="11" t="s">
        <v>1087</v>
      </c>
      <c r="E339" s="11" t="s">
        <v>15</v>
      </c>
      <c r="F339" s="15">
        <v>7.82</v>
      </c>
      <c r="G339" s="15">
        <v>3.65</v>
      </c>
      <c r="H339" s="15">
        <v>2.2</v>
      </c>
      <c r="I339" s="16" t="s">
        <v>67</v>
      </c>
      <c r="J339" s="13" t="s">
        <v>30</v>
      </c>
      <c r="K339" s="13" t="s">
        <v>31</v>
      </c>
      <c r="L339" s="13" t="s">
        <v>32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7">
        <f t="shared" si="1"/>
        <v>339</v>
      </c>
      <c r="B340" s="11" t="s">
        <v>1088</v>
      </c>
      <c r="C340" s="11" t="s">
        <v>1089</v>
      </c>
      <c r="D340" s="11" t="s">
        <v>1090</v>
      </c>
      <c r="E340" s="11" t="s">
        <v>29</v>
      </c>
      <c r="F340" s="15">
        <v>3.53</v>
      </c>
      <c r="G340" s="15">
        <v>6.09</v>
      </c>
      <c r="H340" s="18"/>
      <c r="I340" s="16" t="s">
        <v>36</v>
      </c>
      <c r="J340" s="13" t="s">
        <v>80</v>
      </c>
      <c r="K340" s="13" t="s">
        <v>81</v>
      </c>
      <c r="L340" s="13" t="s">
        <v>82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7">
        <f t="shared" si="1"/>
        <v>340</v>
      </c>
      <c r="B341" s="11" t="s">
        <v>1091</v>
      </c>
      <c r="C341" s="11" t="s">
        <v>1092</v>
      </c>
      <c r="D341" s="11" t="s">
        <v>1093</v>
      </c>
      <c r="E341" s="11" t="s">
        <v>29</v>
      </c>
      <c r="F341" s="15">
        <v>1.88</v>
      </c>
      <c r="G341" s="15">
        <v>5.04</v>
      </c>
      <c r="H341" s="15">
        <v>8.19</v>
      </c>
      <c r="I341" s="16" t="s">
        <v>43</v>
      </c>
      <c r="J341" s="13" t="s">
        <v>104</v>
      </c>
      <c r="K341" s="13" t="s">
        <v>105</v>
      </c>
      <c r="L341" s="13" t="s">
        <v>106</v>
      </c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7">
        <f t="shared" si="1"/>
        <v>341</v>
      </c>
      <c r="B342" s="11" t="s">
        <v>1094</v>
      </c>
      <c r="C342" s="11" t="s">
        <v>1095</v>
      </c>
      <c r="D342" s="11" t="s">
        <v>1096</v>
      </c>
      <c r="E342" s="11" t="s">
        <v>15</v>
      </c>
      <c r="F342" s="15">
        <v>4.72</v>
      </c>
      <c r="G342" s="15">
        <v>3.95</v>
      </c>
      <c r="H342" s="15">
        <v>3.97</v>
      </c>
      <c r="I342" s="16" t="s">
        <v>36</v>
      </c>
      <c r="J342" s="13" t="s">
        <v>23</v>
      </c>
      <c r="K342" s="13" t="s">
        <v>24</v>
      </c>
      <c r="L342" s="13" t="s">
        <v>25</v>
      </c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7">
        <f t="shared" si="1"/>
        <v>342</v>
      </c>
      <c r="B343" s="11" t="s">
        <v>1097</v>
      </c>
      <c r="C343" s="11" t="s">
        <v>1098</v>
      </c>
      <c r="D343" s="11" t="s">
        <v>1099</v>
      </c>
      <c r="E343" s="11" t="s">
        <v>15</v>
      </c>
      <c r="F343" s="15">
        <v>3.53</v>
      </c>
      <c r="G343" s="15">
        <v>2.56</v>
      </c>
      <c r="H343" s="15">
        <v>2.48</v>
      </c>
      <c r="I343" s="16" t="s">
        <v>50</v>
      </c>
      <c r="J343" s="13" t="s">
        <v>205</v>
      </c>
      <c r="K343" s="13" t="s">
        <v>206</v>
      </c>
      <c r="L343" s="13" t="s">
        <v>207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7">
        <f t="shared" si="1"/>
        <v>343</v>
      </c>
      <c r="B344" s="11" t="s">
        <v>1100</v>
      </c>
      <c r="C344" s="11" t="s">
        <v>1101</v>
      </c>
      <c r="D344" s="11" t="s">
        <v>1102</v>
      </c>
      <c r="E344" s="11" t="s">
        <v>15</v>
      </c>
      <c r="F344" s="15">
        <v>5.8</v>
      </c>
      <c r="G344" s="15">
        <v>2.72</v>
      </c>
      <c r="H344" s="15">
        <v>2.77</v>
      </c>
      <c r="I344" s="16" t="s">
        <v>16</v>
      </c>
      <c r="J344" s="13" t="s">
        <v>37</v>
      </c>
      <c r="K344" s="13" t="s">
        <v>38</v>
      </c>
      <c r="L344" s="13" t="s">
        <v>39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7">
        <f t="shared" si="1"/>
        <v>344</v>
      </c>
      <c r="B345" s="11" t="s">
        <v>1103</v>
      </c>
      <c r="C345" s="11" t="s">
        <v>1104</v>
      </c>
      <c r="D345" s="11" t="s">
        <v>1105</v>
      </c>
      <c r="E345" s="11" t="s">
        <v>272</v>
      </c>
      <c r="F345" s="15">
        <v>3.04</v>
      </c>
      <c r="G345" s="15">
        <v>3.74</v>
      </c>
      <c r="H345" s="15">
        <v>8.06</v>
      </c>
      <c r="I345" s="16" t="s">
        <v>16</v>
      </c>
      <c r="J345" s="13" t="s">
        <v>95</v>
      </c>
      <c r="K345" s="13" t="s">
        <v>96</v>
      </c>
      <c r="L345" s="13" t="s">
        <v>97</v>
      </c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7">
        <f t="shared" si="1"/>
        <v>345</v>
      </c>
      <c r="B346" s="11" t="s">
        <v>1106</v>
      </c>
      <c r="C346" s="11" t="s">
        <v>1107</v>
      </c>
      <c r="D346" s="11" t="s">
        <v>1108</v>
      </c>
      <c r="E346" s="11" t="s">
        <v>523</v>
      </c>
      <c r="F346" s="15">
        <v>3.83</v>
      </c>
      <c r="G346" s="15">
        <v>1.94</v>
      </c>
      <c r="H346" s="15">
        <v>3.86</v>
      </c>
      <c r="I346" s="16" t="s">
        <v>43</v>
      </c>
      <c r="J346" s="13" t="s">
        <v>44</v>
      </c>
      <c r="K346" s="13" t="s">
        <v>45</v>
      </c>
      <c r="L346" s="13" t="s">
        <v>46</v>
      </c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7">
        <f t="shared" si="1"/>
        <v>346</v>
      </c>
      <c r="B347" s="11" t="s">
        <v>1109</v>
      </c>
      <c r="C347" s="11" t="s">
        <v>1110</v>
      </c>
      <c r="D347" s="11" t="s">
        <v>1111</v>
      </c>
      <c r="E347" s="11" t="s">
        <v>29</v>
      </c>
      <c r="F347" s="15">
        <v>3.12</v>
      </c>
      <c r="G347" s="15">
        <v>3.69</v>
      </c>
      <c r="H347" s="15">
        <v>4.58</v>
      </c>
      <c r="I347" s="16" t="s">
        <v>36</v>
      </c>
      <c r="J347" s="13" t="s">
        <v>51</v>
      </c>
      <c r="K347" s="13" t="s">
        <v>52</v>
      </c>
      <c r="L347" s="13" t="s">
        <v>53</v>
      </c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7">
        <f t="shared" si="1"/>
        <v>347</v>
      </c>
      <c r="B348" s="11" t="s">
        <v>1112</v>
      </c>
      <c r="C348" s="11" t="s">
        <v>1113</v>
      </c>
      <c r="D348" s="11" t="s">
        <v>1114</v>
      </c>
      <c r="E348" s="11" t="s">
        <v>15</v>
      </c>
      <c r="F348" s="15">
        <v>3.57</v>
      </c>
      <c r="G348" s="15">
        <v>6.87</v>
      </c>
      <c r="H348" s="15">
        <v>8.06</v>
      </c>
      <c r="I348" s="16" t="s">
        <v>36</v>
      </c>
      <c r="J348" s="13" t="s">
        <v>61</v>
      </c>
      <c r="K348" s="13" t="s">
        <v>62</v>
      </c>
      <c r="L348" s="13" t="s">
        <v>63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7">
        <f t="shared" si="1"/>
        <v>348</v>
      </c>
      <c r="B349" s="11" t="s">
        <v>1115</v>
      </c>
      <c r="C349" s="11" t="s">
        <v>1116</v>
      </c>
      <c r="D349" s="11" t="s">
        <v>1117</v>
      </c>
      <c r="E349" s="11" t="s">
        <v>15</v>
      </c>
      <c r="F349" s="15">
        <v>6.73</v>
      </c>
      <c r="G349" s="15">
        <v>1.68</v>
      </c>
      <c r="H349" s="15">
        <v>7.82</v>
      </c>
      <c r="I349" s="16" t="s">
        <v>36</v>
      </c>
      <c r="J349" s="13" t="s">
        <v>17</v>
      </c>
      <c r="K349" s="13" t="s">
        <v>18</v>
      </c>
      <c r="L349" s="13" t="s">
        <v>19</v>
      </c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7">
        <f t="shared" si="1"/>
        <v>349</v>
      </c>
      <c r="B350" s="11" t="s">
        <v>1118</v>
      </c>
      <c r="C350" s="11" t="s">
        <v>1119</v>
      </c>
      <c r="D350" s="11" t="s">
        <v>1120</v>
      </c>
      <c r="E350" s="11" t="s">
        <v>15</v>
      </c>
      <c r="F350" s="15">
        <v>4.52</v>
      </c>
      <c r="G350" s="15">
        <v>3.8</v>
      </c>
      <c r="H350" s="15">
        <v>1.17</v>
      </c>
      <c r="I350" s="16" t="s">
        <v>43</v>
      </c>
      <c r="J350" s="13" t="s">
        <v>164</v>
      </c>
      <c r="K350" s="13" t="s">
        <v>165</v>
      </c>
      <c r="L350" s="13" t="s">
        <v>166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7">
        <f t="shared" si="1"/>
        <v>350</v>
      </c>
      <c r="B351" s="11" t="s">
        <v>1121</v>
      </c>
      <c r="C351" s="11" t="s">
        <v>1122</v>
      </c>
      <c r="D351" s="11" t="s">
        <v>1123</v>
      </c>
      <c r="E351" s="11" t="s">
        <v>15</v>
      </c>
      <c r="F351" s="15">
        <v>8.35</v>
      </c>
      <c r="G351" s="15">
        <v>6.51</v>
      </c>
      <c r="H351" s="15">
        <v>9.19</v>
      </c>
      <c r="I351" s="16" t="s">
        <v>67</v>
      </c>
      <c r="J351" s="13" t="s">
        <v>173</v>
      </c>
      <c r="K351" s="13" t="s">
        <v>174</v>
      </c>
      <c r="L351" s="13" t="s">
        <v>175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7">
        <f t="shared" si="1"/>
        <v>351</v>
      </c>
      <c r="B352" s="11" t="s">
        <v>1124</v>
      </c>
      <c r="C352" s="11" t="s">
        <v>1125</v>
      </c>
      <c r="D352" s="11" t="s">
        <v>1126</v>
      </c>
      <c r="E352" s="11" t="s">
        <v>15</v>
      </c>
      <c r="F352" s="15">
        <v>4.81</v>
      </c>
      <c r="G352" s="15">
        <v>3.0</v>
      </c>
      <c r="H352" s="15">
        <v>8.08</v>
      </c>
      <c r="I352" s="16" t="s">
        <v>36</v>
      </c>
      <c r="J352" s="13" t="s">
        <v>23</v>
      </c>
      <c r="K352" s="13" t="s">
        <v>24</v>
      </c>
      <c r="L352" s="13" t="s">
        <v>25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7">
        <f t="shared" si="1"/>
        <v>352</v>
      </c>
      <c r="B353" s="11" t="s">
        <v>1127</v>
      </c>
      <c r="C353" s="11" t="s">
        <v>1128</v>
      </c>
      <c r="D353" s="11" t="s">
        <v>1129</v>
      </c>
      <c r="E353" s="11" t="s">
        <v>29</v>
      </c>
      <c r="F353" s="15">
        <v>7.62</v>
      </c>
      <c r="G353" s="15">
        <v>7.16</v>
      </c>
      <c r="H353" s="15">
        <v>8.57</v>
      </c>
      <c r="I353" s="16" t="s">
        <v>67</v>
      </c>
      <c r="J353" s="13" t="s">
        <v>164</v>
      </c>
      <c r="K353" s="13" t="s">
        <v>165</v>
      </c>
      <c r="L353" s="13" t="s">
        <v>166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7">
        <f t="shared" si="1"/>
        <v>353</v>
      </c>
      <c r="B354" s="11" t="s">
        <v>1130</v>
      </c>
      <c r="C354" s="11" t="s">
        <v>1131</v>
      </c>
      <c r="D354" s="11" t="s">
        <v>1132</v>
      </c>
      <c r="E354" s="11" t="s">
        <v>15</v>
      </c>
      <c r="F354" s="15">
        <v>2.04</v>
      </c>
      <c r="G354" s="15">
        <v>2.61</v>
      </c>
      <c r="H354" s="18"/>
      <c r="I354" s="16" t="s">
        <v>67</v>
      </c>
      <c r="J354" s="13" t="s">
        <v>104</v>
      </c>
      <c r="K354" s="13" t="s">
        <v>105</v>
      </c>
      <c r="L354" s="13" t="s">
        <v>106</v>
      </c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7">
        <f t="shared" si="1"/>
        <v>354</v>
      </c>
      <c r="B355" s="11" t="s">
        <v>1133</v>
      </c>
      <c r="C355" s="11" t="s">
        <v>1134</v>
      </c>
      <c r="D355" s="11" t="s">
        <v>1135</v>
      </c>
      <c r="E355" s="11" t="s">
        <v>15</v>
      </c>
      <c r="F355" s="15">
        <v>8.39</v>
      </c>
      <c r="G355" s="15">
        <v>7.1</v>
      </c>
      <c r="H355" s="18"/>
      <c r="I355" s="16" t="s">
        <v>16</v>
      </c>
      <c r="J355" s="13" t="s">
        <v>128</v>
      </c>
      <c r="K355" s="13" t="s">
        <v>129</v>
      </c>
      <c r="L355" s="13" t="s">
        <v>130</v>
      </c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7">
        <f t="shared" si="1"/>
        <v>355</v>
      </c>
      <c r="B356" s="11" t="s">
        <v>1136</v>
      </c>
      <c r="C356" s="11" t="s">
        <v>1137</v>
      </c>
      <c r="D356" s="11" t="s">
        <v>1138</v>
      </c>
      <c r="E356" s="11" t="s">
        <v>15</v>
      </c>
      <c r="F356" s="15">
        <v>4.04</v>
      </c>
      <c r="G356" s="15">
        <v>1.86</v>
      </c>
      <c r="H356" s="15">
        <v>4.38</v>
      </c>
      <c r="I356" s="16" t="s">
        <v>36</v>
      </c>
      <c r="J356" s="13" t="s">
        <v>86</v>
      </c>
      <c r="K356" s="13" t="s">
        <v>87</v>
      </c>
      <c r="L356" s="13" t="s">
        <v>88</v>
      </c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7">
        <f t="shared" si="1"/>
        <v>356</v>
      </c>
      <c r="B357" s="11" t="s">
        <v>838</v>
      </c>
      <c r="C357" s="11" t="s">
        <v>1139</v>
      </c>
      <c r="D357" s="11" t="s">
        <v>1140</v>
      </c>
      <c r="E357" s="11" t="s">
        <v>15</v>
      </c>
      <c r="F357" s="15">
        <v>6.59</v>
      </c>
      <c r="G357" s="15">
        <v>3.67</v>
      </c>
      <c r="H357" s="18"/>
      <c r="I357" s="16" t="s">
        <v>16</v>
      </c>
      <c r="J357" s="13" t="s">
        <v>51</v>
      </c>
      <c r="K357" s="13" t="s">
        <v>52</v>
      </c>
      <c r="L357" s="13" t="s">
        <v>53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7">
        <f t="shared" si="1"/>
        <v>357</v>
      </c>
      <c r="B358" s="11" t="s">
        <v>1141</v>
      </c>
      <c r="C358" s="11" t="s">
        <v>1142</v>
      </c>
      <c r="D358" s="11" t="s">
        <v>1143</v>
      </c>
      <c r="E358" s="11" t="s">
        <v>29</v>
      </c>
      <c r="F358" s="15">
        <v>5.77</v>
      </c>
      <c r="G358" s="15">
        <v>4.13</v>
      </c>
      <c r="H358" s="15">
        <v>1.77</v>
      </c>
      <c r="I358" s="16" t="s">
        <v>43</v>
      </c>
      <c r="J358" s="13" t="s">
        <v>134</v>
      </c>
      <c r="K358" s="13" t="s">
        <v>135</v>
      </c>
      <c r="L358" s="13" t="s">
        <v>136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7">
        <f t="shared" si="1"/>
        <v>358</v>
      </c>
      <c r="B359" s="11" t="s">
        <v>1144</v>
      </c>
      <c r="C359" s="11" t="s">
        <v>1145</v>
      </c>
      <c r="D359" s="11" t="s">
        <v>1146</v>
      </c>
      <c r="E359" s="11" t="s">
        <v>15</v>
      </c>
      <c r="F359" s="15">
        <v>3.37</v>
      </c>
      <c r="G359" s="15">
        <v>8.14</v>
      </c>
      <c r="H359" s="15">
        <v>6.83</v>
      </c>
      <c r="I359" s="16" t="s">
        <v>16</v>
      </c>
      <c r="J359" s="13" t="s">
        <v>173</v>
      </c>
      <c r="K359" s="13" t="s">
        <v>174</v>
      </c>
      <c r="L359" s="13" t="s">
        <v>175</v>
      </c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7">
        <f t="shared" si="1"/>
        <v>359</v>
      </c>
      <c r="B360" s="11" t="s">
        <v>1147</v>
      </c>
      <c r="C360" s="11" t="s">
        <v>1148</v>
      </c>
      <c r="D360" s="11" t="s">
        <v>1149</v>
      </c>
      <c r="E360" s="11" t="s">
        <v>15</v>
      </c>
      <c r="F360" s="15">
        <v>8.7</v>
      </c>
      <c r="G360" s="15">
        <v>2.06</v>
      </c>
      <c r="H360" s="15">
        <v>8.34</v>
      </c>
      <c r="I360" s="16" t="s">
        <v>67</v>
      </c>
      <c r="J360" s="13" t="s">
        <v>294</v>
      </c>
      <c r="K360" s="13" t="s">
        <v>295</v>
      </c>
      <c r="L360" s="13" t="s">
        <v>296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7">
        <f t="shared" si="1"/>
        <v>360</v>
      </c>
      <c r="B361" s="11" t="s">
        <v>1150</v>
      </c>
      <c r="C361" s="11" t="s">
        <v>1151</v>
      </c>
      <c r="D361" s="11" t="s">
        <v>1152</v>
      </c>
      <c r="E361" s="11" t="s">
        <v>15</v>
      </c>
      <c r="F361" s="15">
        <v>1.41</v>
      </c>
      <c r="G361" s="15">
        <v>7.71</v>
      </c>
      <c r="H361" s="15">
        <v>4.46</v>
      </c>
      <c r="I361" s="16" t="s">
        <v>67</v>
      </c>
      <c r="J361" s="13" t="s">
        <v>51</v>
      </c>
      <c r="K361" s="13" t="s">
        <v>52</v>
      </c>
      <c r="L361" s="13" t="s">
        <v>53</v>
      </c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7">
        <f t="shared" si="1"/>
        <v>361</v>
      </c>
      <c r="B362" s="11" t="s">
        <v>1153</v>
      </c>
      <c r="C362" s="11" t="s">
        <v>1154</v>
      </c>
      <c r="D362" s="11" t="s">
        <v>1155</v>
      </c>
      <c r="E362" s="11" t="s">
        <v>15</v>
      </c>
      <c r="F362" s="15">
        <v>2.35</v>
      </c>
      <c r="G362" s="15">
        <v>5.87</v>
      </c>
      <c r="H362" s="15">
        <v>4.42</v>
      </c>
      <c r="I362" s="16" t="s">
        <v>43</v>
      </c>
      <c r="J362" s="13" t="s">
        <v>80</v>
      </c>
      <c r="K362" s="13" t="s">
        <v>81</v>
      </c>
      <c r="L362" s="13" t="s">
        <v>82</v>
      </c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7">
        <f t="shared" si="1"/>
        <v>362</v>
      </c>
      <c r="B363" s="11" t="s">
        <v>392</v>
      </c>
      <c r="C363" s="11" t="s">
        <v>1156</v>
      </c>
      <c r="D363" s="11" t="s">
        <v>1157</v>
      </c>
      <c r="E363" s="11" t="s">
        <v>15</v>
      </c>
      <c r="F363" s="15">
        <v>5.04</v>
      </c>
      <c r="G363" s="15">
        <v>7.97</v>
      </c>
      <c r="H363" s="15">
        <v>8.45</v>
      </c>
      <c r="I363" s="16" t="s">
        <v>50</v>
      </c>
      <c r="J363" s="13" t="s">
        <v>23</v>
      </c>
      <c r="K363" s="13" t="s">
        <v>24</v>
      </c>
      <c r="L363" s="13" t="s">
        <v>25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7">
        <f t="shared" si="1"/>
        <v>363</v>
      </c>
      <c r="B364" s="11" t="s">
        <v>1158</v>
      </c>
      <c r="C364" s="11" t="s">
        <v>1159</v>
      </c>
      <c r="D364" s="11" t="s">
        <v>1160</v>
      </c>
      <c r="E364" s="11" t="s">
        <v>15</v>
      </c>
      <c r="F364" s="15">
        <v>3.65</v>
      </c>
      <c r="G364" s="15">
        <v>9.62</v>
      </c>
      <c r="H364" s="15">
        <v>3.83</v>
      </c>
      <c r="I364" s="16" t="s">
        <v>43</v>
      </c>
      <c r="J364" s="13" t="s">
        <v>134</v>
      </c>
      <c r="K364" s="13" t="s">
        <v>135</v>
      </c>
      <c r="L364" s="13" t="s">
        <v>136</v>
      </c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7">
        <f t="shared" si="1"/>
        <v>364</v>
      </c>
      <c r="B365" s="11" t="s">
        <v>1161</v>
      </c>
      <c r="C365" s="11" t="s">
        <v>1162</v>
      </c>
      <c r="D365" s="11" t="s">
        <v>1163</v>
      </c>
      <c r="E365" s="11" t="s">
        <v>29</v>
      </c>
      <c r="F365" s="15">
        <v>3.97</v>
      </c>
      <c r="G365" s="15">
        <v>7.55</v>
      </c>
      <c r="H365" s="15">
        <v>7.65</v>
      </c>
      <c r="I365" s="16" t="s">
        <v>16</v>
      </c>
      <c r="J365" s="13" t="s">
        <v>164</v>
      </c>
      <c r="K365" s="13" t="s">
        <v>165</v>
      </c>
      <c r="L365" s="13" t="s">
        <v>166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7">
        <f t="shared" si="1"/>
        <v>365</v>
      </c>
      <c r="B366" s="11" t="s">
        <v>1164</v>
      </c>
      <c r="C366" s="11" t="s">
        <v>1165</v>
      </c>
      <c r="D366" s="11" t="s">
        <v>1166</v>
      </c>
      <c r="E366" s="11" t="s">
        <v>29</v>
      </c>
      <c r="F366" s="15">
        <v>9.19</v>
      </c>
      <c r="G366" s="15">
        <v>1.86</v>
      </c>
      <c r="H366" s="15">
        <v>9.02</v>
      </c>
      <c r="I366" s="16" t="s">
        <v>43</v>
      </c>
      <c r="J366" s="13" t="s">
        <v>17</v>
      </c>
      <c r="K366" s="13" t="s">
        <v>18</v>
      </c>
      <c r="L366" s="13" t="s">
        <v>19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7">
        <f t="shared" si="1"/>
        <v>366</v>
      </c>
      <c r="B367" s="11" t="s">
        <v>1167</v>
      </c>
      <c r="C367" s="11" t="s">
        <v>1168</v>
      </c>
      <c r="D367" s="11" t="s">
        <v>1169</v>
      </c>
      <c r="E367" s="11" t="s">
        <v>15</v>
      </c>
      <c r="F367" s="15">
        <v>4.38</v>
      </c>
      <c r="G367" s="15">
        <v>9.84</v>
      </c>
      <c r="H367" s="15">
        <v>5.77</v>
      </c>
      <c r="I367" s="16" t="s">
        <v>50</v>
      </c>
      <c r="J367" s="13" t="s">
        <v>44</v>
      </c>
      <c r="K367" s="13" t="s">
        <v>45</v>
      </c>
      <c r="L367" s="13" t="s">
        <v>46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7">
        <f t="shared" si="1"/>
        <v>367</v>
      </c>
      <c r="B368" s="11" t="s">
        <v>1170</v>
      </c>
      <c r="C368" s="11" t="s">
        <v>1171</v>
      </c>
      <c r="D368" s="11" t="s">
        <v>1172</v>
      </c>
      <c r="E368" s="11" t="s">
        <v>15</v>
      </c>
      <c r="F368" s="15">
        <v>1.57</v>
      </c>
      <c r="G368" s="15">
        <v>1.23</v>
      </c>
      <c r="H368" s="18"/>
      <c r="I368" s="16" t="s">
        <v>43</v>
      </c>
      <c r="J368" s="13" t="s">
        <v>173</v>
      </c>
      <c r="K368" s="13" t="s">
        <v>174</v>
      </c>
      <c r="L368" s="13" t="s">
        <v>175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7">
        <f t="shared" si="1"/>
        <v>368</v>
      </c>
      <c r="B369" s="11" t="s">
        <v>1173</v>
      </c>
      <c r="C369" s="11" t="s">
        <v>1174</v>
      </c>
      <c r="D369" s="11" t="s">
        <v>1175</v>
      </c>
      <c r="E369" s="11" t="s">
        <v>29</v>
      </c>
      <c r="F369" s="15">
        <v>5.77</v>
      </c>
      <c r="G369" s="15">
        <v>9.57</v>
      </c>
      <c r="H369" s="15">
        <v>5.73</v>
      </c>
      <c r="I369" s="16" t="s">
        <v>50</v>
      </c>
      <c r="J369" s="13" t="s">
        <v>173</v>
      </c>
      <c r="K369" s="13" t="s">
        <v>174</v>
      </c>
      <c r="L369" s="13" t="s">
        <v>175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7">
        <f t="shared" si="1"/>
        <v>369</v>
      </c>
      <c r="B370" s="11" t="s">
        <v>1176</v>
      </c>
      <c r="C370" s="11" t="s">
        <v>1177</v>
      </c>
      <c r="D370" s="11" t="s">
        <v>1178</v>
      </c>
      <c r="E370" s="11" t="s">
        <v>15</v>
      </c>
      <c r="F370" s="15">
        <v>9.55</v>
      </c>
      <c r="G370" s="15">
        <v>4.39</v>
      </c>
      <c r="H370" s="15">
        <v>2.24</v>
      </c>
      <c r="I370" s="16" t="s">
        <v>67</v>
      </c>
      <c r="J370" s="13" t="s">
        <v>74</v>
      </c>
      <c r="K370" s="13" t="s">
        <v>75</v>
      </c>
      <c r="L370" s="13" t="s">
        <v>76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7">
        <f t="shared" si="1"/>
        <v>370</v>
      </c>
      <c r="B371" s="11" t="s">
        <v>1179</v>
      </c>
      <c r="C371" s="11" t="s">
        <v>1180</v>
      </c>
      <c r="D371" s="11" t="s">
        <v>1181</v>
      </c>
      <c r="E371" s="11" t="s">
        <v>29</v>
      </c>
      <c r="F371" s="15">
        <v>8.41</v>
      </c>
      <c r="G371" s="15">
        <v>6.97</v>
      </c>
      <c r="H371" s="15">
        <v>7.27</v>
      </c>
      <c r="I371" s="16" t="s">
        <v>36</v>
      </c>
      <c r="J371" s="13" t="s">
        <v>86</v>
      </c>
      <c r="K371" s="13" t="s">
        <v>87</v>
      </c>
      <c r="L371" s="13" t="s">
        <v>88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7">
        <f t="shared" si="1"/>
        <v>371</v>
      </c>
      <c r="B372" s="11" t="s">
        <v>1182</v>
      </c>
      <c r="C372" s="11" t="s">
        <v>1183</v>
      </c>
      <c r="D372" s="11" t="s">
        <v>1184</v>
      </c>
      <c r="E372" s="11" t="s">
        <v>325</v>
      </c>
      <c r="F372" s="15">
        <v>6.46</v>
      </c>
      <c r="G372" s="15">
        <v>8.82</v>
      </c>
      <c r="H372" s="18"/>
      <c r="I372" s="16" t="s">
        <v>16</v>
      </c>
      <c r="J372" s="13" t="s">
        <v>164</v>
      </c>
      <c r="K372" s="13" t="s">
        <v>165</v>
      </c>
      <c r="L372" s="13" t="s">
        <v>166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7">
        <f t="shared" si="1"/>
        <v>372</v>
      </c>
      <c r="B373" s="11" t="s">
        <v>1185</v>
      </c>
      <c r="C373" s="11" t="s">
        <v>1186</v>
      </c>
      <c r="D373" s="11" t="s">
        <v>1187</v>
      </c>
      <c r="E373" s="11" t="s">
        <v>15</v>
      </c>
      <c r="F373" s="15">
        <v>2.67</v>
      </c>
      <c r="G373" s="15">
        <v>2.7</v>
      </c>
      <c r="H373" s="18"/>
      <c r="I373" s="16" t="s">
        <v>16</v>
      </c>
      <c r="J373" s="13" t="s">
        <v>95</v>
      </c>
      <c r="K373" s="13" t="s">
        <v>96</v>
      </c>
      <c r="L373" s="13" t="s">
        <v>97</v>
      </c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7">
        <f t="shared" si="1"/>
        <v>373</v>
      </c>
      <c r="B374" s="11" t="s">
        <v>1188</v>
      </c>
      <c r="C374" s="11" t="s">
        <v>1189</v>
      </c>
      <c r="D374" s="11" t="s">
        <v>1190</v>
      </c>
      <c r="E374" s="11" t="s">
        <v>15</v>
      </c>
      <c r="F374" s="15">
        <v>3.35</v>
      </c>
      <c r="G374" s="15">
        <v>5.33</v>
      </c>
      <c r="H374" s="15">
        <v>1.49</v>
      </c>
      <c r="I374" s="16" t="s">
        <v>16</v>
      </c>
      <c r="J374" s="13" t="s">
        <v>104</v>
      </c>
      <c r="K374" s="13" t="s">
        <v>105</v>
      </c>
      <c r="L374" s="13" t="s">
        <v>106</v>
      </c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7">
        <f t="shared" si="1"/>
        <v>374</v>
      </c>
      <c r="B375" s="11" t="s">
        <v>1191</v>
      </c>
      <c r="C375" s="11" t="s">
        <v>1192</v>
      </c>
      <c r="D375" s="11" t="s">
        <v>1193</v>
      </c>
      <c r="E375" s="11" t="s">
        <v>29</v>
      </c>
      <c r="F375" s="15">
        <v>9.12</v>
      </c>
      <c r="G375" s="15">
        <v>7.0</v>
      </c>
      <c r="H375" s="15">
        <v>9.08</v>
      </c>
      <c r="I375" s="16" t="s">
        <v>36</v>
      </c>
      <c r="J375" s="13" t="s">
        <v>294</v>
      </c>
      <c r="K375" s="13" t="s">
        <v>295</v>
      </c>
      <c r="L375" s="13" t="s">
        <v>296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7">
        <f t="shared" si="1"/>
        <v>375</v>
      </c>
      <c r="B376" s="11" t="s">
        <v>1194</v>
      </c>
      <c r="C376" s="11" t="s">
        <v>1195</v>
      </c>
      <c r="D376" s="11" t="s">
        <v>1196</v>
      </c>
      <c r="E376" s="11" t="s">
        <v>29</v>
      </c>
      <c r="F376" s="15">
        <v>2.42</v>
      </c>
      <c r="G376" s="15">
        <v>6.86</v>
      </c>
      <c r="H376" s="15">
        <v>8.53</v>
      </c>
      <c r="I376" s="16" t="s">
        <v>67</v>
      </c>
      <c r="J376" s="13" t="s">
        <v>74</v>
      </c>
      <c r="K376" s="13" t="s">
        <v>75</v>
      </c>
      <c r="L376" s="13" t="s">
        <v>76</v>
      </c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7">
        <f t="shared" si="1"/>
        <v>376</v>
      </c>
      <c r="B377" s="11" t="s">
        <v>1197</v>
      </c>
      <c r="C377" s="11" t="s">
        <v>1198</v>
      </c>
      <c r="D377" s="11" t="s">
        <v>1199</v>
      </c>
      <c r="E377" s="11" t="s">
        <v>29</v>
      </c>
      <c r="F377" s="15">
        <v>9.75</v>
      </c>
      <c r="G377" s="15">
        <v>6.32</v>
      </c>
      <c r="H377" s="15">
        <v>5.52</v>
      </c>
      <c r="I377" s="16" t="s">
        <v>36</v>
      </c>
      <c r="J377" s="13" t="s">
        <v>164</v>
      </c>
      <c r="K377" s="13" t="s">
        <v>165</v>
      </c>
      <c r="L377" s="13" t="s">
        <v>166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7">
        <f t="shared" si="1"/>
        <v>377</v>
      </c>
      <c r="B378" s="11" t="s">
        <v>1200</v>
      </c>
      <c r="C378" s="11" t="s">
        <v>1201</v>
      </c>
      <c r="D378" s="11" t="s">
        <v>1202</v>
      </c>
      <c r="E378" s="11" t="s">
        <v>29</v>
      </c>
      <c r="F378" s="15">
        <v>1.14</v>
      </c>
      <c r="G378" s="15">
        <v>7.56</v>
      </c>
      <c r="H378" s="18"/>
      <c r="I378" s="16" t="s">
        <v>67</v>
      </c>
      <c r="J378" s="13" t="s">
        <v>173</v>
      </c>
      <c r="K378" s="13" t="s">
        <v>174</v>
      </c>
      <c r="L378" s="13" t="s">
        <v>175</v>
      </c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7">
        <f t="shared" si="1"/>
        <v>378</v>
      </c>
      <c r="B379" s="11" t="s">
        <v>1203</v>
      </c>
      <c r="C379" s="11" t="s">
        <v>1204</v>
      </c>
      <c r="D379" s="11" t="s">
        <v>1205</v>
      </c>
      <c r="E379" s="11" t="s">
        <v>15</v>
      </c>
      <c r="F379" s="15">
        <v>2.39</v>
      </c>
      <c r="G379" s="15">
        <v>8.05</v>
      </c>
      <c r="H379" s="18"/>
      <c r="I379" s="16" t="s">
        <v>36</v>
      </c>
      <c r="J379" s="13" t="s">
        <v>80</v>
      </c>
      <c r="K379" s="13" t="s">
        <v>81</v>
      </c>
      <c r="L379" s="13" t="s">
        <v>82</v>
      </c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7">
        <f t="shared" si="1"/>
        <v>379</v>
      </c>
      <c r="B380" s="11" t="s">
        <v>1206</v>
      </c>
      <c r="C380" s="11" t="s">
        <v>1207</v>
      </c>
      <c r="D380" s="11" t="s">
        <v>1208</v>
      </c>
      <c r="E380" s="11" t="s">
        <v>29</v>
      </c>
      <c r="F380" s="15">
        <v>2.62</v>
      </c>
      <c r="G380" s="15">
        <v>2.56</v>
      </c>
      <c r="H380" s="15">
        <v>1.54</v>
      </c>
      <c r="I380" s="16" t="s">
        <v>16</v>
      </c>
      <c r="J380" s="13" t="s">
        <v>30</v>
      </c>
      <c r="K380" s="13" t="s">
        <v>31</v>
      </c>
      <c r="L380" s="13" t="s">
        <v>32</v>
      </c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7">
        <f t="shared" si="1"/>
        <v>380</v>
      </c>
      <c r="B381" s="11" t="s">
        <v>1209</v>
      </c>
      <c r="C381" s="11" t="s">
        <v>1210</v>
      </c>
      <c r="D381" s="11" t="s">
        <v>1211</v>
      </c>
      <c r="E381" s="11" t="s">
        <v>29</v>
      </c>
      <c r="F381" s="15">
        <v>1.04</v>
      </c>
      <c r="G381" s="15">
        <v>2.74</v>
      </c>
      <c r="H381" s="15">
        <v>2.08</v>
      </c>
      <c r="I381" s="16" t="s">
        <v>43</v>
      </c>
      <c r="J381" s="13" t="s">
        <v>80</v>
      </c>
      <c r="K381" s="13" t="s">
        <v>81</v>
      </c>
      <c r="L381" s="13" t="s">
        <v>82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7">
        <f t="shared" si="1"/>
        <v>381</v>
      </c>
      <c r="B382" s="11" t="s">
        <v>1212</v>
      </c>
      <c r="C382" s="11" t="s">
        <v>1213</v>
      </c>
      <c r="D382" s="11" t="s">
        <v>1214</v>
      </c>
      <c r="E382" s="11" t="s">
        <v>29</v>
      </c>
      <c r="F382" s="15">
        <v>6.79</v>
      </c>
      <c r="G382" s="15">
        <v>3.83</v>
      </c>
      <c r="H382" s="15">
        <v>5.36</v>
      </c>
      <c r="I382" s="16" t="s">
        <v>16</v>
      </c>
      <c r="J382" s="13" t="s">
        <v>86</v>
      </c>
      <c r="K382" s="13" t="s">
        <v>87</v>
      </c>
      <c r="L382" s="13" t="s">
        <v>88</v>
      </c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7">
        <f t="shared" si="1"/>
        <v>382</v>
      </c>
      <c r="B383" s="11" t="s">
        <v>1215</v>
      </c>
      <c r="C383" s="11" t="s">
        <v>1216</v>
      </c>
      <c r="D383" s="11" t="s">
        <v>1217</v>
      </c>
      <c r="E383" s="11" t="s">
        <v>29</v>
      </c>
      <c r="F383" s="15">
        <v>9.29</v>
      </c>
      <c r="G383" s="15">
        <v>2.57</v>
      </c>
      <c r="H383" s="15">
        <v>6.29</v>
      </c>
      <c r="I383" s="16" t="s">
        <v>16</v>
      </c>
      <c r="J383" s="13" t="s">
        <v>23</v>
      </c>
      <c r="K383" s="13" t="s">
        <v>24</v>
      </c>
      <c r="L383" s="13" t="s">
        <v>25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7">
        <f t="shared" si="1"/>
        <v>383</v>
      </c>
      <c r="B384" s="11" t="s">
        <v>1218</v>
      </c>
      <c r="C384" s="11" t="s">
        <v>1219</v>
      </c>
      <c r="D384" s="11" t="s">
        <v>1220</v>
      </c>
      <c r="E384" s="11" t="s">
        <v>15</v>
      </c>
      <c r="F384" s="15">
        <v>8.4</v>
      </c>
      <c r="G384" s="15">
        <v>5.39</v>
      </c>
      <c r="H384" s="15">
        <v>7.01</v>
      </c>
      <c r="I384" s="16" t="s">
        <v>67</v>
      </c>
      <c r="J384" s="13" t="s">
        <v>173</v>
      </c>
      <c r="K384" s="13" t="s">
        <v>174</v>
      </c>
      <c r="L384" s="13" t="s">
        <v>175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7">
        <f t="shared" si="1"/>
        <v>384</v>
      </c>
      <c r="B385" s="11" t="s">
        <v>341</v>
      </c>
      <c r="C385" s="11" t="s">
        <v>1221</v>
      </c>
      <c r="D385" s="11" t="s">
        <v>1222</v>
      </c>
      <c r="E385" s="11" t="s">
        <v>60</v>
      </c>
      <c r="F385" s="15">
        <v>8.33</v>
      </c>
      <c r="G385" s="15">
        <v>1.66</v>
      </c>
      <c r="H385" s="15">
        <v>6.76</v>
      </c>
      <c r="I385" s="16" t="s">
        <v>36</v>
      </c>
      <c r="J385" s="13" t="s">
        <v>80</v>
      </c>
      <c r="K385" s="13" t="s">
        <v>81</v>
      </c>
      <c r="L385" s="13" t="s">
        <v>82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7">
        <f t="shared" si="1"/>
        <v>385</v>
      </c>
      <c r="B386" s="11" t="s">
        <v>1223</v>
      </c>
      <c r="C386" s="11" t="s">
        <v>1224</v>
      </c>
      <c r="D386" s="11" t="s">
        <v>1225</v>
      </c>
      <c r="E386" s="11" t="s">
        <v>15</v>
      </c>
      <c r="F386" s="15">
        <v>4.3</v>
      </c>
      <c r="G386" s="15">
        <v>8.56</v>
      </c>
      <c r="H386" s="15">
        <v>7.86</v>
      </c>
      <c r="I386" s="16" t="s">
        <v>67</v>
      </c>
      <c r="J386" s="13" t="s">
        <v>86</v>
      </c>
      <c r="K386" s="13" t="s">
        <v>87</v>
      </c>
      <c r="L386" s="13" t="s">
        <v>88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7">
        <f t="shared" si="1"/>
        <v>386</v>
      </c>
      <c r="B387" s="11" t="s">
        <v>1226</v>
      </c>
      <c r="C387" s="11" t="s">
        <v>1227</v>
      </c>
      <c r="D387" s="11" t="s">
        <v>1228</v>
      </c>
      <c r="E387" s="11" t="s">
        <v>29</v>
      </c>
      <c r="F387" s="15">
        <v>1.12</v>
      </c>
      <c r="G387" s="15">
        <v>7.49</v>
      </c>
      <c r="H387" s="15">
        <v>8.27</v>
      </c>
      <c r="I387" s="16" t="s">
        <v>16</v>
      </c>
      <c r="J387" s="13" t="s">
        <v>110</v>
      </c>
      <c r="K387" s="13" t="s">
        <v>111</v>
      </c>
      <c r="L387" s="13" t="s">
        <v>112</v>
      </c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7">
        <f t="shared" si="1"/>
        <v>387</v>
      </c>
      <c r="B388" s="11" t="s">
        <v>1229</v>
      </c>
      <c r="C388" s="11" t="s">
        <v>1230</v>
      </c>
      <c r="D388" s="11" t="s">
        <v>1231</v>
      </c>
      <c r="E388" s="11" t="s">
        <v>15</v>
      </c>
      <c r="F388" s="15">
        <v>2.85</v>
      </c>
      <c r="G388" s="15">
        <v>3.97</v>
      </c>
      <c r="H388" s="15">
        <v>8.98</v>
      </c>
      <c r="I388" s="16" t="s">
        <v>36</v>
      </c>
      <c r="J388" s="13" t="s">
        <v>80</v>
      </c>
      <c r="K388" s="13" t="s">
        <v>81</v>
      </c>
      <c r="L388" s="13" t="s">
        <v>82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7">
        <f t="shared" si="1"/>
        <v>388</v>
      </c>
      <c r="B389" s="11" t="s">
        <v>1232</v>
      </c>
      <c r="C389" s="11" t="s">
        <v>1233</v>
      </c>
      <c r="D389" s="11" t="s">
        <v>1234</v>
      </c>
      <c r="E389" s="11" t="s">
        <v>15</v>
      </c>
      <c r="F389" s="15">
        <v>8.8</v>
      </c>
      <c r="G389" s="15">
        <v>2.68</v>
      </c>
      <c r="H389" s="15">
        <v>2.03</v>
      </c>
      <c r="I389" s="16" t="s">
        <v>16</v>
      </c>
      <c r="J389" s="13" t="s">
        <v>23</v>
      </c>
      <c r="K389" s="13" t="s">
        <v>24</v>
      </c>
      <c r="L389" s="13" t="s">
        <v>25</v>
      </c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7">
        <f t="shared" si="1"/>
        <v>389</v>
      </c>
      <c r="B390" s="11" t="s">
        <v>1235</v>
      </c>
      <c r="C390" s="11" t="s">
        <v>1236</v>
      </c>
      <c r="D390" s="11" t="s">
        <v>1237</v>
      </c>
      <c r="E390" s="11" t="s">
        <v>15</v>
      </c>
      <c r="F390" s="15">
        <v>5.52</v>
      </c>
      <c r="G390" s="15">
        <v>1.38</v>
      </c>
      <c r="H390" s="15">
        <v>4.22</v>
      </c>
      <c r="I390" s="16" t="s">
        <v>67</v>
      </c>
      <c r="J390" s="13" t="s">
        <v>191</v>
      </c>
      <c r="K390" s="13" t="s">
        <v>192</v>
      </c>
      <c r="L390" s="13" t="s">
        <v>193</v>
      </c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7">
        <f t="shared" si="1"/>
        <v>390</v>
      </c>
      <c r="B391" s="11" t="s">
        <v>1238</v>
      </c>
      <c r="C391" s="11" t="s">
        <v>1239</v>
      </c>
      <c r="D391" s="11" t="s">
        <v>1240</v>
      </c>
      <c r="E391" s="11" t="s">
        <v>15</v>
      </c>
      <c r="F391" s="15">
        <v>1.79</v>
      </c>
      <c r="G391" s="15">
        <v>7.53</v>
      </c>
      <c r="H391" s="18"/>
      <c r="I391" s="16" t="s">
        <v>36</v>
      </c>
      <c r="J391" s="13" t="s">
        <v>164</v>
      </c>
      <c r="K391" s="13" t="s">
        <v>165</v>
      </c>
      <c r="L391" s="13" t="s">
        <v>166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7">
        <f t="shared" si="1"/>
        <v>391</v>
      </c>
      <c r="B392" s="11" t="s">
        <v>1241</v>
      </c>
      <c r="C392" s="11" t="s">
        <v>1242</v>
      </c>
      <c r="D392" s="11" t="s">
        <v>1243</v>
      </c>
      <c r="E392" s="11" t="s">
        <v>29</v>
      </c>
      <c r="F392" s="15">
        <v>5.21</v>
      </c>
      <c r="G392" s="15">
        <v>3.31</v>
      </c>
      <c r="H392" s="15">
        <v>2.49</v>
      </c>
      <c r="I392" s="16" t="s">
        <v>50</v>
      </c>
      <c r="J392" s="13" t="s">
        <v>294</v>
      </c>
      <c r="K392" s="13" t="s">
        <v>295</v>
      </c>
      <c r="L392" s="13" t="s">
        <v>296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7">
        <f t="shared" si="1"/>
        <v>392</v>
      </c>
      <c r="B393" s="11" t="s">
        <v>1244</v>
      </c>
      <c r="C393" s="11" t="s">
        <v>1245</v>
      </c>
      <c r="D393" s="11" t="s">
        <v>1246</v>
      </c>
      <c r="E393" s="11" t="s">
        <v>15</v>
      </c>
      <c r="F393" s="15">
        <v>5.93</v>
      </c>
      <c r="G393" s="15">
        <v>7.48</v>
      </c>
      <c r="H393" s="18"/>
      <c r="I393" s="16" t="s">
        <v>43</v>
      </c>
      <c r="J393" s="13" t="s">
        <v>191</v>
      </c>
      <c r="K393" s="13" t="s">
        <v>192</v>
      </c>
      <c r="L393" s="13" t="s">
        <v>193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7">
        <f t="shared" si="1"/>
        <v>393</v>
      </c>
      <c r="B394" s="11" t="s">
        <v>1247</v>
      </c>
      <c r="C394" s="11" t="s">
        <v>1248</v>
      </c>
      <c r="D394" s="11" t="s">
        <v>1249</v>
      </c>
      <c r="E394" s="11" t="s">
        <v>29</v>
      </c>
      <c r="F394" s="15">
        <v>1.09</v>
      </c>
      <c r="G394" s="15">
        <v>4.43</v>
      </c>
      <c r="H394" s="15">
        <v>2.47</v>
      </c>
      <c r="I394" s="16" t="s">
        <v>43</v>
      </c>
      <c r="J394" s="13" t="s">
        <v>128</v>
      </c>
      <c r="K394" s="13" t="s">
        <v>129</v>
      </c>
      <c r="L394" s="13" t="s">
        <v>130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7">
        <f t="shared" si="1"/>
        <v>394</v>
      </c>
      <c r="B395" s="11" t="s">
        <v>1250</v>
      </c>
      <c r="C395" s="11" t="s">
        <v>1251</v>
      </c>
      <c r="D395" s="11" t="s">
        <v>1252</v>
      </c>
      <c r="E395" s="11" t="s">
        <v>29</v>
      </c>
      <c r="F395" s="15">
        <v>5.19</v>
      </c>
      <c r="G395" s="15">
        <v>3.85</v>
      </c>
      <c r="H395" s="15">
        <v>1.56</v>
      </c>
      <c r="I395" s="16" t="s">
        <v>50</v>
      </c>
      <c r="J395" s="13" t="s">
        <v>44</v>
      </c>
      <c r="K395" s="13" t="s">
        <v>45</v>
      </c>
      <c r="L395" s="13" t="s">
        <v>46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7">
        <f t="shared" si="1"/>
        <v>395</v>
      </c>
      <c r="B396" s="11" t="s">
        <v>1253</v>
      </c>
      <c r="C396" s="11" t="s">
        <v>1254</v>
      </c>
      <c r="D396" s="11" t="s">
        <v>1255</v>
      </c>
      <c r="E396" s="11" t="s">
        <v>15</v>
      </c>
      <c r="F396" s="15">
        <v>3.57</v>
      </c>
      <c r="G396" s="15">
        <v>5.48</v>
      </c>
      <c r="H396" s="15">
        <v>3.74</v>
      </c>
      <c r="I396" s="16" t="s">
        <v>36</v>
      </c>
      <c r="J396" s="13" t="s">
        <v>61</v>
      </c>
      <c r="K396" s="13" t="s">
        <v>62</v>
      </c>
      <c r="L396" s="13" t="s">
        <v>63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7">
        <f t="shared" si="1"/>
        <v>396</v>
      </c>
      <c r="B397" s="11" t="s">
        <v>1256</v>
      </c>
      <c r="C397" s="11" t="s">
        <v>1257</v>
      </c>
      <c r="D397" s="11" t="s">
        <v>1258</v>
      </c>
      <c r="E397" s="11" t="s">
        <v>29</v>
      </c>
      <c r="F397" s="15">
        <v>8.39</v>
      </c>
      <c r="G397" s="15">
        <v>9.72</v>
      </c>
      <c r="H397" s="15">
        <v>6.16</v>
      </c>
      <c r="I397" s="16" t="s">
        <v>36</v>
      </c>
      <c r="J397" s="13" t="s">
        <v>17</v>
      </c>
      <c r="K397" s="13" t="s">
        <v>18</v>
      </c>
      <c r="L397" s="13" t="s">
        <v>19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7">
        <f t="shared" si="1"/>
        <v>397</v>
      </c>
      <c r="B398" s="11" t="s">
        <v>1259</v>
      </c>
      <c r="C398" s="11" t="s">
        <v>1260</v>
      </c>
      <c r="D398" s="11" t="s">
        <v>1261</v>
      </c>
      <c r="E398" s="11" t="s">
        <v>15</v>
      </c>
      <c r="F398" s="15">
        <v>2.5</v>
      </c>
      <c r="G398" s="15">
        <v>4.88</v>
      </c>
      <c r="H398" s="15">
        <v>6.83</v>
      </c>
      <c r="I398" s="16" t="s">
        <v>36</v>
      </c>
      <c r="J398" s="13" t="s">
        <v>80</v>
      </c>
      <c r="K398" s="13" t="s">
        <v>81</v>
      </c>
      <c r="L398" s="13" t="s">
        <v>82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7">
        <f t="shared" si="1"/>
        <v>398</v>
      </c>
      <c r="B399" s="11" t="s">
        <v>1262</v>
      </c>
      <c r="C399" s="11" t="s">
        <v>1263</v>
      </c>
      <c r="D399" s="11" t="s">
        <v>1264</v>
      </c>
      <c r="E399" s="11" t="s">
        <v>15</v>
      </c>
      <c r="F399" s="15">
        <v>7.25</v>
      </c>
      <c r="G399" s="15">
        <v>7.57</v>
      </c>
      <c r="H399" s="15">
        <v>4.71</v>
      </c>
      <c r="I399" s="16" t="s">
        <v>36</v>
      </c>
      <c r="J399" s="13" t="s">
        <v>74</v>
      </c>
      <c r="K399" s="13" t="s">
        <v>75</v>
      </c>
      <c r="L399" s="13" t="s">
        <v>76</v>
      </c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7">
        <f t="shared" si="1"/>
        <v>399</v>
      </c>
      <c r="B400" s="11" t="s">
        <v>1265</v>
      </c>
      <c r="C400" s="11" t="s">
        <v>1266</v>
      </c>
      <c r="D400" s="11" t="s">
        <v>1267</v>
      </c>
      <c r="E400" s="11" t="s">
        <v>29</v>
      </c>
      <c r="F400" s="15">
        <v>6.34</v>
      </c>
      <c r="G400" s="15">
        <v>2.1</v>
      </c>
      <c r="H400" s="15">
        <v>5.27</v>
      </c>
      <c r="I400" s="16" t="s">
        <v>36</v>
      </c>
      <c r="J400" s="13" t="s">
        <v>95</v>
      </c>
      <c r="K400" s="13" t="s">
        <v>96</v>
      </c>
      <c r="L400" s="13" t="s">
        <v>97</v>
      </c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7">
        <f t="shared" si="1"/>
        <v>400</v>
      </c>
      <c r="B401" s="11" t="s">
        <v>1268</v>
      </c>
      <c r="C401" s="11" t="s">
        <v>1269</v>
      </c>
      <c r="D401" s="11" t="s">
        <v>1270</v>
      </c>
      <c r="E401" s="11" t="s">
        <v>29</v>
      </c>
      <c r="F401" s="15">
        <v>9.55</v>
      </c>
      <c r="G401" s="15">
        <v>1.09</v>
      </c>
      <c r="H401" s="18"/>
      <c r="I401" s="16" t="s">
        <v>50</v>
      </c>
      <c r="J401" s="13" t="s">
        <v>44</v>
      </c>
      <c r="K401" s="13" t="s">
        <v>45</v>
      </c>
      <c r="L401" s="13" t="s">
        <v>46</v>
      </c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7">
        <f t="shared" si="1"/>
        <v>401</v>
      </c>
      <c r="B402" s="11" t="s">
        <v>1271</v>
      </c>
      <c r="C402" s="11" t="s">
        <v>1272</v>
      </c>
      <c r="D402" s="11" t="s">
        <v>1273</v>
      </c>
      <c r="E402" s="11" t="s">
        <v>15</v>
      </c>
      <c r="F402" s="15">
        <v>8.85</v>
      </c>
      <c r="G402" s="15">
        <v>2.11</v>
      </c>
      <c r="H402" s="15">
        <v>3.63</v>
      </c>
      <c r="I402" s="16" t="s">
        <v>43</v>
      </c>
      <c r="J402" s="13" t="s">
        <v>80</v>
      </c>
      <c r="K402" s="13" t="s">
        <v>81</v>
      </c>
      <c r="L402" s="13" t="s">
        <v>82</v>
      </c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7">
        <f t="shared" si="1"/>
        <v>402</v>
      </c>
      <c r="B403" s="11" t="s">
        <v>1274</v>
      </c>
      <c r="C403" s="11" t="s">
        <v>1275</v>
      </c>
      <c r="D403" s="11" t="s">
        <v>1276</v>
      </c>
      <c r="E403" s="11" t="s">
        <v>15</v>
      </c>
      <c r="F403" s="15">
        <v>4.7</v>
      </c>
      <c r="G403" s="15">
        <v>9.9</v>
      </c>
      <c r="H403" s="15">
        <v>8.17</v>
      </c>
      <c r="I403" s="16" t="s">
        <v>43</v>
      </c>
      <c r="J403" s="13" t="s">
        <v>61</v>
      </c>
      <c r="K403" s="13" t="s">
        <v>62</v>
      </c>
      <c r="L403" s="13" t="s">
        <v>63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7">
        <f t="shared" si="1"/>
        <v>403</v>
      </c>
      <c r="B404" s="11" t="s">
        <v>1277</v>
      </c>
      <c r="C404" s="11" t="s">
        <v>1278</v>
      </c>
      <c r="D404" s="11" t="s">
        <v>1279</v>
      </c>
      <c r="E404" s="11" t="s">
        <v>60</v>
      </c>
      <c r="F404" s="15">
        <v>5.39</v>
      </c>
      <c r="G404" s="15">
        <v>6.42</v>
      </c>
      <c r="H404" s="18"/>
      <c r="I404" s="16" t="s">
        <v>67</v>
      </c>
      <c r="J404" s="13" t="s">
        <v>128</v>
      </c>
      <c r="K404" s="13" t="s">
        <v>129</v>
      </c>
      <c r="L404" s="13" t="s">
        <v>130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7">
        <f t="shared" si="1"/>
        <v>404</v>
      </c>
      <c r="B405" s="11" t="s">
        <v>1280</v>
      </c>
      <c r="C405" s="11" t="s">
        <v>1281</v>
      </c>
      <c r="D405" s="11" t="s">
        <v>1282</v>
      </c>
      <c r="E405" s="11" t="s">
        <v>29</v>
      </c>
      <c r="F405" s="15">
        <v>4.67</v>
      </c>
      <c r="G405" s="15">
        <v>4.37</v>
      </c>
      <c r="H405" s="15">
        <v>5.61</v>
      </c>
      <c r="I405" s="16" t="s">
        <v>16</v>
      </c>
      <c r="J405" s="13" t="s">
        <v>134</v>
      </c>
      <c r="K405" s="13" t="s">
        <v>135</v>
      </c>
      <c r="L405" s="13" t="s">
        <v>136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7">
        <f t="shared" si="1"/>
        <v>405</v>
      </c>
      <c r="B406" s="11" t="s">
        <v>1283</v>
      </c>
      <c r="C406" s="11" t="s">
        <v>1284</v>
      </c>
      <c r="D406" s="11" t="s">
        <v>1285</v>
      </c>
      <c r="E406" s="11" t="s">
        <v>29</v>
      </c>
      <c r="F406" s="15">
        <v>7.75</v>
      </c>
      <c r="G406" s="15">
        <v>1.75</v>
      </c>
      <c r="H406" s="18"/>
      <c r="I406" s="16" t="s">
        <v>50</v>
      </c>
      <c r="J406" s="13" t="s">
        <v>86</v>
      </c>
      <c r="K406" s="13" t="s">
        <v>87</v>
      </c>
      <c r="L406" s="13" t="s">
        <v>88</v>
      </c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7">
        <f t="shared" si="1"/>
        <v>406</v>
      </c>
      <c r="B407" s="11" t="s">
        <v>1286</v>
      </c>
      <c r="C407" s="11" t="s">
        <v>1287</v>
      </c>
      <c r="D407" s="11" t="s">
        <v>1288</v>
      </c>
      <c r="E407" s="11" t="s">
        <v>29</v>
      </c>
      <c r="F407" s="15">
        <v>4.57</v>
      </c>
      <c r="G407" s="15">
        <v>7.46</v>
      </c>
      <c r="H407" s="15">
        <v>8.25</v>
      </c>
      <c r="I407" s="16" t="s">
        <v>16</v>
      </c>
      <c r="J407" s="13" t="s">
        <v>86</v>
      </c>
      <c r="K407" s="13" t="s">
        <v>87</v>
      </c>
      <c r="L407" s="13" t="s">
        <v>88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7">
        <f t="shared" si="1"/>
        <v>407</v>
      </c>
      <c r="B408" s="11" t="s">
        <v>1289</v>
      </c>
      <c r="C408" s="11" t="s">
        <v>1290</v>
      </c>
      <c r="D408" s="11" t="s">
        <v>1291</v>
      </c>
      <c r="E408" s="11" t="s">
        <v>29</v>
      </c>
      <c r="F408" s="15">
        <v>7.09</v>
      </c>
      <c r="G408" s="15">
        <v>4.7</v>
      </c>
      <c r="H408" s="15">
        <v>4.7</v>
      </c>
      <c r="I408" s="16" t="s">
        <v>36</v>
      </c>
      <c r="J408" s="13" t="s">
        <v>86</v>
      </c>
      <c r="K408" s="13" t="s">
        <v>87</v>
      </c>
      <c r="L408" s="13" t="s">
        <v>88</v>
      </c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7">
        <f t="shared" si="1"/>
        <v>408</v>
      </c>
      <c r="B409" s="11" t="s">
        <v>1292</v>
      </c>
      <c r="C409" s="11" t="s">
        <v>1293</v>
      </c>
      <c r="D409" s="11" t="s">
        <v>1294</v>
      </c>
      <c r="E409" s="11" t="s">
        <v>29</v>
      </c>
      <c r="F409" s="15">
        <v>9.46</v>
      </c>
      <c r="G409" s="15">
        <v>8.72</v>
      </c>
      <c r="H409" s="18"/>
      <c r="I409" s="16" t="s">
        <v>36</v>
      </c>
      <c r="J409" s="13" t="s">
        <v>61</v>
      </c>
      <c r="K409" s="13" t="s">
        <v>62</v>
      </c>
      <c r="L409" s="13" t="s">
        <v>63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7">
        <f t="shared" si="1"/>
        <v>409</v>
      </c>
      <c r="B410" s="11" t="s">
        <v>1295</v>
      </c>
      <c r="C410" s="11" t="s">
        <v>1296</v>
      </c>
      <c r="D410" s="11" t="s">
        <v>1297</v>
      </c>
      <c r="E410" s="11" t="s">
        <v>15</v>
      </c>
      <c r="F410" s="15">
        <v>8.41</v>
      </c>
      <c r="G410" s="15">
        <v>8.75</v>
      </c>
      <c r="H410" s="18"/>
      <c r="I410" s="16" t="s">
        <v>16</v>
      </c>
      <c r="J410" s="13" t="s">
        <v>205</v>
      </c>
      <c r="K410" s="13" t="s">
        <v>206</v>
      </c>
      <c r="L410" s="13" t="s">
        <v>207</v>
      </c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7">
        <f t="shared" si="1"/>
        <v>410</v>
      </c>
      <c r="B411" s="11" t="s">
        <v>1298</v>
      </c>
      <c r="C411" s="11" t="s">
        <v>1299</v>
      </c>
      <c r="D411" s="11" t="s">
        <v>1300</v>
      </c>
      <c r="E411" s="11" t="s">
        <v>15</v>
      </c>
      <c r="F411" s="15">
        <v>3.95</v>
      </c>
      <c r="G411" s="15">
        <v>9.01</v>
      </c>
      <c r="H411" s="15">
        <v>9.66</v>
      </c>
      <c r="I411" s="16" t="s">
        <v>67</v>
      </c>
      <c r="J411" s="13" t="s">
        <v>30</v>
      </c>
      <c r="K411" s="13" t="s">
        <v>31</v>
      </c>
      <c r="L411" s="13" t="s">
        <v>32</v>
      </c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7">
        <f t="shared" si="1"/>
        <v>411</v>
      </c>
      <c r="B412" s="11" t="s">
        <v>1301</v>
      </c>
      <c r="C412" s="11" t="s">
        <v>1302</v>
      </c>
      <c r="D412" s="11" t="s">
        <v>1303</v>
      </c>
      <c r="E412" s="11" t="s">
        <v>325</v>
      </c>
      <c r="F412" s="15">
        <v>4.85</v>
      </c>
      <c r="G412" s="15">
        <v>2.36</v>
      </c>
      <c r="H412" s="15">
        <v>7.56</v>
      </c>
      <c r="I412" s="16" t="s">
        <v>50</v>
      </c>
      <c r="J412" s="13" t="s">
        <v>128</v>
      </c>
      <c r="K412" s="13" t="s">
        <v>129</v>
      </c>
      <c r="L412" s="13" t="s">
        <v>130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7">
        <f t="shared" si="1"/>
        <v>412</v>
      </c>
      <c r="B413" s="11" t="s">
        <v>1304</v>
      </c>
      <c r="C413" s="11" t="s">
        <v>1305</v>
      </c>
      <c r="D413" s="11" t="s">
        <v>1306</v>
      </c>
      <c r="E413" s="11" t="s">
        <v>29</v>
      </c>
      <c r="F413" s="15">
        <v>7.47</v>
      </c>
      <c r="G413" s="15">
        <v>8.4</v>
      </c>
      <c r="H413" s="15">
        <v>9.27</v>
      </c>
      <c r="I413" s="16" t="s">
        <v>67</v>
      </c>
      <c r="J413" s="13" t="s">
        <v>95</v>
      </c>
      <c r="K413" s="13" t="s">
        <v>96</v>
      </c>
      <c r="L413" s="13" t="s">
        <v>97</v>
      </c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7">
        <f t="shared" si="1"/>
        <v>413</v>
      </c>
      <c r="B414" s="11" t="s">
        <v>1307</v>
      </c>
      <c r="C414" s="11" t="s">
        <v>1308</v>
      </c>
      <c r="D414" s="11" t="s">
        <v>1309</v>
      </c>
      <c r="E414" s="11" t="s">
        <v>523</v>
      </c>
      <c r="F414" s="15">
        <v>7.86</v>
      </c>
      <c r="G414" s="15">
        <v>5.57</v>
      </c>
      <c r="H414" s="15">
        <v>3.87</v>
      </c>
      <c r="I414" s="16" t="s">
        <v>67</v>
      </c>
      <c r="J414" s="13" t="s">
        <v>173</v>
      </c>
      <c r="K414" s="13" t="s">
        <v>174</v>
      </c>
      <c r="L414" s="13" t="s">
        <v>175</v>
      </c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7">
        <f t="shared" si="1"/>
        <v>414</v>
      </c>
      <c r="B415" s="11" t="s">
        <v>309</v>
      </c>
      <c r="C415" s="11" t="s">
        <v>1310</v>
      </c>
      <c r="D415" s="11" t="s">
        <v>1311</v>
      </c>
      <c r="E415" s="11" t="s">
        <v>29</v>
      </c>
      <c r="F415" s="15">
        <v>9.68</v>
      </c>
      <c r="G415" s="15">
        <v>5.02</v>
      </c>
      <c r="H415" s="18"/>
      <c r="I415" s="16" t="s">
        <v>36</v>
      </c>
      <c r="J415" s="13" t="s">
        <v>95</v>
      </c>
      <c r="K415" s="13" t="s">
        <v>96</v>
      </c>
      <c r="L415" s="13" t="s">
        <v>97</v>
      </c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7">
        <f t="shared" si="1"/>
        <v>415</v>
      </c>
      <c r="B416" s="11" t="s">
        <v>1312</v>
      </c>
      <c r="C416" s="11" t="s">
        <v>1313</v>
      </c>
      <c r="D416" s="11" t="s">
        <v>1314</v>
      </c>
      <c r="E416" s="11" t="s">
        <v>15</v>
      </c>
      <c r="F416" s="15">
        <v>3.03</v>
      </c>
      <c r="G416" s="15">
        <v>8.16</v>
      </c>
      <c r="H416" s="18"/>
      <c r="I416" s="16" t="s">
        <v>36</v>
      </c>
      <c r="J416" s="13" t="s">
        <v>86</v>
      </c>
      <c r="K416" s="13" t="s">
        <v>87</v>
      </c>
      <c r="L416" s="13" t="s">
        <v>88</v>
      </c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7">
        <f t="shared" si="1"/>
        <v>416</v>
      </c>
      <c r="B417" s="11" t="s">
        <v>1315</v>
      </c>
      <c r="C417" s="11" t="s">
        <v>1316</v>
      </c>
      <c r="D417" s="11" t="s">
        <v>1317</v>
      </c>
      <c r="E417" s="11" t="s">
        <v>15</v>
      </c>
      <c r="F417" s="15">
        <v>8.6</v>
      </c>
      <c r="G417" s="15">
        <v>8.15</v>
      </c>
      <c r="H417" s="15">
        <v>2.58</v>
      </c>
      <c r="I417" s="16" t="s">
        <v>43</v>
      </c>
      <c r="J417" s="13" t="s">
        <v>17</v>
      </c>
      <c r="K417" s="13" t="s">
        <v>18</v>
      </c>
      <c r="L417" s="13" t="s">
        <v>19</v>
      </c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7">
        <f t="shared" si="1"/>
        <v>417</v>
      </c>
      <c r="B418" s="11" t="s">
        <v>1318</v>
      </c>
      <c r="C418" s="11" t="s">
        <v>1319</v>
      </c>
      <c r="D418" s="11" t="s">
        <v>1320</v>
      </c>
      <c r="E418" s="11" t="s">
        <v>29</v>
      </c>
      <c r="F418" s="15">
        <v>3.68</v>
      </c>
      <c r="G418" s="15">
        <v>5.95</v>
      </c>
      <c r="H418" s="15">
        <v>5.74</v>
      </c>
      <c r="I418" s="16" t="s">
        <v>67</v>
      </c>
      <c r="J418" s="13" t="s">
        <v>80</v>
      </c>
      <c r="K418" s="13" t="s">
        <v>81</v>
      </c>
      <c r="L418" s="13" t="s">
        <v>82</v>
      </c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7">
        <f t="shared" si="1"/>
        <v>418</v>
      </c>
      <c r="B419" s="11" t="s">
        <v>1321</v>
      </c>
      <c r="C419" s="11" t="s">
        <v>1322</v>
      </c>
      <c r="D419" s="11" t="s">
        <v>1323</v>
      </c>
      <c r="E419" s="11" t="s">
        <v>29</v>
      </c>
      <c r="F419" s="15">
        <v>8.59</v>
      </c>
      <c r="G419" s="15">
        <v>1.97</v>
      </c>
      <c r="H419" s="15">
        <v>3.44</v>
      </c>
      <c r="I419" s="16" t="s">
        <v>50</v>
      </c>
      <c r="J419" s="13" t="s">
        <v>191</v>
      </c>
      <c r="K419" s="13" t="s">
        <v>192</v>
      </c>
      <c r="L419" s="13" t="s">
        <v>193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7">
        <f t="shared" si="1"/>
        <v>419</v>
      </c>
      <c r="B420" s="11" t="s">
        <v>1324</v>
      </c>
      <c r="C420" s="11" t="s">
        <v>1325</v>
      </c>
      <c r="D420" s="11" t="s">
        <v>1326</v>
      </c>
      <c r="E420" s="11" t="s">
        <v>15</v>
      </c>
      <c r="F420" s="15">
        <v>3.66</v>
      </c>
      <c r="G420" s="15">
        <v>9.75</v>
      </c>
      <c r="H420" s="15">
        <v>9.63</v>
      </c>
      <c r="I420" s="16" t="s">
        <v>36</v>
      </c>
      <c r="J420" s="13" t="s">
        <v>205</v>
      </c>
      <c r="K420" s="13" t="s">
        <v>206</v>
      </c>
      <c r="L420" s="13" t="s">
        <v>207</v>
      </c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7">
        <f t="shared" si="1"/>
        <v>420</v>
      </c>
      <c r="B421" s="11" t="s">
        <v>1327</v>
      </c>
      <c r="C421" s="11" t="s">
        <v>1328</v>
      </c>
      <c r="D421" s="11" t="s">
        <v>1329</v>
      </c>
      <c r="E421" s="11" t="s">
        <v>15</v>
      </c>
      <c r="F421" s="15">
        <v>5.57</v>
      </c>
      <c r="G421" s="15">
        <v>8.56</v>
      </c>
      <c r="H421" s="15">
        <v>6.07</v>
      </c>
      <c r="I421" s="16" t="s">
        <v>67</v>
      </c>
      <c r="J421" s="13" t="s">
        <v>95</v>
      </c>
      <c r="K421" s="13" t="s">
        <v>96</v>
      </c>
      <c r="L421" s="13" t="s">
        <v>97</v>
      </c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7">
        <f t="shared" si="1"/>
        <v>421</v>
      </c>
      <c r="B422" s="11" t="s">
        <v>1330</v>
      </c>
      <c r="C422" s="11" t="s">
        <v>1331</v>
      </c>
      <c r="D422" s="11" t="s">
        <v>1332</v>
      </c>
      <c r="E422" s="11" t="s">
        <v>29</v>
      </c>
      <c r="F422" s="15">
        <v>7.96</v>
      </c>
      <c r="G422" s="15">
        <v>4.03</v>
      </c>
      <c r="H422" s="15">
        <v>7.59</v>
      </c>
      <c r="I422" s="16" t="s">
        <v>16</v>
      </c>
      <c r="J422" s="13" t="s">
        <v>37</v>
      </c>
      <c r="K422" s="13" t="s">
        <v>38</v>
      </c>
      <c r="L422" s="13" t="s">
        <v>39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7">
        <f t="shared" si="1"/>
        <v>422</v>
      </c>
      <c r="B423" s="11" t="s">
        <v>1333</v>
      </c>
      <c r="C423" s="11" t="s">
        <v>1334</v>
      </c>
      <c r="D423" s="11" t="s">
        <v>1335</v>
      </c>
      <c r="E423" s="11" t="s">
        <v>29</v>
      </c>
      <c r="F423" s="15">
        <v>8.87</v>
      </c>
      <c r="G423" s="15">
        <v>2.9</v>
      </c>
      <c r="H423" s="18"/>
      <c r="I423" s="16" t="s">
        <v>16</v>
      </c>
      <c r="J423" s="13" t="s">
        <v>51</v>
      </c>
      <c r="K423" s="13" t="s">
        <v>52</v>
      </c>
      <c r="L423" s="13" t="s">
        <v>53</v>
      </c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7">
        <f t="shared" si="1"/>
        <v>423</v>
      </c>
      <c r="B424" s="11" t="s">
        <v>1336</v>
      </c>
      <c r="C424" s="11" t="s">
        <v>1337</v>
      </c>
      <c r="D424" s="11" t="s">
        <v>1338</v>
      </c>
      <c r="E424" s="11" t="s">
        <v>60</v>
      </c>
      <c r="F424" s="15">
        <v>2.1</v>
      </c>
      <c r="G424" s="15">
        <v>1.52</v>
      </c>
      <c r="H424" s="15">
        <v>6.17</v>
      </c>
      <c r="I424" s="16" t="s">
        <v>50</v>
      </c>
      <c r="J424" s="13" t="s">
        <v>294</v>
      </c>
      <c r="K424" s="13" t="s">
        <v>295</v>
      </c>
      <c r="L424" s="13" t="s">
        <v>296</v>
      </c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7">
        <f t="shared" si="1"/>
        <v>424</v>
      </c>
      <c r="B425" s="11" t="s">
        <v>1339</v>
      </c>
      <c r="C425" s="11" t="s">
        <v>1340</v>
      </c>
      <c r="D425" s="11" t="s">
        <v>1341</v>
      </c>
      <c r="E425" s="11" t="s">
        <v>15</v>
      </c>
      <c r="F425" s="15">
        <v>3.66</v>
      </c>
      <c r="G425" s="15">
        <v>9.73</v>
      </c>
      <c r="H425" s="15">
        <v>6.16</v>
      </c>
      <c r="I425" s="16" t="s">
        <v>43</v>
      </c>
      <c r="J425" s="13" t="s">
        <v>205</v>
      </c>
      <c r="K425" s="13" t="s">
        <v>206</v>
      </c>
      <c r="L425" s="13" t="s">
        <v>207</v>
      </c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7">
        <f t="shared" si="1"/>
        <v>425</v>
      </c>
      <c r="B426" s="11" t="s">
        <v>1342</v>
      </c>
      <c r="C426" s="11" t="s">
        <v>1343</v>
      </c>
      <c r="D426" s="11" t="s">
        <v>1344</v>
      </c>
      <c r="E426" s="11" t="s">
        <v>318</v>
      </c>
      <c r="F426" s="15">
        <v>3.27</v>
      </c>
      <c r="G426" s="15">
        <v>2.34</v>
      </c>
      <c r="H426" s="18"/>
      <c r="I426" s="16" t="s">
        <v>16</v>
      </c>
      <c r="J426" s="13" t="s">
        <v>37</v>
      </c>
      <c r="K426" s="13" t="s">
        <v>38</v>
      </c>
      <c r="L426" s="13" t="s">
        <v>39</v>
      </c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7">
        <f t="shared" si="1"/>
        <v>426</v>
      </c>
      <c r="B427" s="11" t="s">
        <v>1345</v>
      </c>
      <c r="C427" s="11" t="s">
        <v>1346</v>
      </c>
      <c r="D427" s="11" t="s">
        <v>1347</v>
      </c>
      <c r="E427" s="11" t="s">
        <v>318</v>
      </c>
      <c r="F427" s="15">
        <v>9.69</v>
      </c>
      <c r="G427" s="15">
        <v>4.65</v>
      </c>
      <c r="H427" s="15">
        <v>7.7</v>
      </c>
      <c r="I427" s="16" t="s">
        <v>50</v>
      </c>
      <c r="J427" s="13" t="s">
        <v>128</v>
      </c>
      <c r="K427" s="13" t="s">
        <v>129</v>
      </c>
      <c r="L427" s="13" t="s">
        <v>130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7">
        <f t="shared" si="1"/>
        <v>427</v>
      </c>
      <c r="B428" s="11" t="s">
        <v>1348</v>
      </c>
      <c r="C428" s="11" t="s">
        <v>1349</v>
      </c>
      <c r="D428" s="11" t="s">
        <v>1350</v>
      </c>
      <c r="E428" s="11" t="s">
        <v>15</v>
      </c>
      <c r="F428" s="15">
        <v>3.05</v>
      </c>
      <c r="G428" s="15">
        <v>3.59</v>
      </c>
      <c r="H428" s="15">
        <v>6.66</v>
      </c>
      <c r="I428" s="16" t="s">
        <v>16</v>
      </c>
      <c r="J428" s="13" t="s">
        <v>17</v>
      </c>
      <c r="K428" s="13" t="s">
        <v>18</v>
      </c>
      <c r="L428" s="13" t="s">
        <v>19</v>
      </c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7">
        <f t="shared" si="1"/>
        <v>428</v>
      </c>
      <c r="B429" s="11" t="s">
        <v>1351</v>
      </c>
      <c r="C429" s="11" t="s">
        <v>1352</v>
      </c>
      <c r="D429" s="11" t="s">
        <v>1353</v>
      </c>
      <c r="E429" s="11" t="s">
        <v>29</v>
      </c>
      <c r="F429" s="15">
        <v>7.67</v>
      </c>
      <c r="G429" s="15">
        <v>4.07</v>
      </c>
      <c r="H429" s="18"/>
      <c r="I429" s="16" t="s">
        <v>36</v>
      </c>
      <c r="J429" s="13" t="s">
        <v>173</v>
      </c>
      <c r="K429" s="13" t="s">
        <v>174</v>
      </c>
      <c r="L429" s="13" t="s">
        <v>175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7">
        <f t="shared" si="1"/>
        <v>429</v>
      </c>
      <c r="B430" s="11" t="s">
        <v>1354</v>
      </c>
      <c r="C430" s="11" t="s">
        <v>1355</v>
      </c>
      <c r="D430" s="11" t="s">
        <v>1356</v>
      </c>
      <c r="E430" s="11" t="s">
        <v>15</v>
      </c>
      <c r="F430" s="15">
        <v>6.35</v>
      </c>
      <c r="G430" s="15">
        <v>4.0</v>
      </c>
      <c r="H430" s="15">
        <v>1.83</v>
      </c>
      <c r="I430" s="16" t="s">
        <v>43</v>
      </c>
      <c r="J430" s="13" t="s">
        <v>44</v>
      </c>
      <c r="K430" s="13" t="s">
        <v>45</v>
      </c>
      <c r="L430" s="13" t="s">
        <v>46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7">
        <f t="shared" si="1"/>
        <v>430</v>
      </c>
      <c r="B431" s="11" t="s">
        <v>1357</v>
      </c>
      <c r="C431" s="11" t="s">
        <v>1358</v>
      </c>
      <c r="D431" s="11" t="s">
        <v>1359</v>
      </c>
      <c r="E431" s="11" t="s">
        <v>15</v>
      </c>
      <c r="F431" s="15">
        <v>1.28</v>
      </c>
      <c r="G431" s="15">
        <v>8.64</v>
      </c>
      <c r="H431" s="18"/>
      <c r="I431" s="16" t="s">
        <v>16</v>
      </c>
      <c r="J431" s="13" t="s">
        <v>74</v>
      </c>
      <c r="K431" s="13" t="s">
        <v>75</v>
      </c>
      <c r="L431" s="13" t="s">
        <v>76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7">
        <f t="shared" si="1"/>
        <v>431</v>
      </c>
      <c r="B432" s="11" t="s">
        <v>1360</v>
      </c>
      <c r="C432" s="11" t="s">
        <v>1361</v>
      </c>
      <c r="D432" s="11" t="s">
        <v>1362</v>
      </c>
      <c r="E432" s="11" t="s">
        <v>29</v>
      </c>
      <c r="F432" s="15">
        <v>9.64</v>
      </c>
      <c r="G432" s="15">
        <v>1.15</v>
      </c>
      <c r="H432" s="15">
        <v>5.89</v>
      </c>
      <c r="I432" s="16" t="s">
        <v>36</v>
      </c>
      <c r="J432" s="13" t="s">
        <v>30</v>
      </c>
      <c r="K432" s="13" t="s">
        <v>31</v>
      </c>
      <c r="L432" s="13" t="s">
        <v>32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7">
        <f t="shared" si="1"/>
        <v>432</v>
      </c>
      <c r="B433" s="11" t="s">
        <v>1363</v>
      </c>
      <c r="C433" s="11" t="s">
        <v>1364</v>
      </c>
      <c r="D433" s="11" t="s">
        <v>1365</v>
      </c>
      <c r="E433" s="11" t="s">
        <v>29</v>
      </c>
      <c r="F433" s="15">
        <v>2.39</v>
      </c>
      <c r="G433" s="15">
        <v>2.53</v>
      </c>
      <c r="H433" s="15">
        <v>6.79</v>
      </c>
      <c r="I433" s="16" t="s">
        <v>36</v>
      </c>
      <c r="J433" s="13" t="s">
        <v>205</v>
      </c>
      <c r="K433" s="13" t="s">
        <v>206</v>
      </c>
      <c r="L433" s="13" t="s">
        <v>207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7">
        <f t="shared" si="1"/>
        <v>433</v>
      </c>
      <c r="B434" s="11" t="s">
        <v>1366</v>
      </c>
      <c r="C434" s="11" t="s">
        <v>1367</v>
      </c>
      <c r="D434" s="11" t="s">
        <v>1368</v>
      </c>
      <c r="E434" s="11" t="s">
        <v>15</v>
      </c>
      <c r="F434" s="15">
        <v>8.84</v>
      </c>
      <c r="G434" s="15">
        <v>4.35</v>
      </c>
      <c r="H434" s="15">
        <v>6.68</v>
      </c>
      <c r="I434" s="16" t="s">
        <v>50</v>
      </c>
      <c r="J434" s="13" t="s">
        <v>86</v>
      </c>
      <c r="K434" s="13" t="s">
        <v>87</v>
      </c>
      <c r="L434" s="13" t="s">
        <v>88</v>
      </c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7">
        <f t="shared" si="1"/>
        <v>434</v>
      </c>
      <c r="B435" s="11" t="s">
        <v>1369</v>
      </c>
      <c r="C435" s="11" t="s">
        <v>1370</v>
      </c>
      <c r="D435" s="11" t="s">
        <v>1371</v>
      </c>
      <c r="E435" s="11" t="s">
        <v>15</v>
      </c>
      <c r="F435" s="15">
        <v>2.71</v>
      </c>
      <c r="G435" s="15">
        <v>4.69</v>
      </c>
      <c r="H435" s="15">
        <v>1.13</v>
      </c>
      <c r="I435" s="16" t="s">
        <v>16</v>
      </c>
      <c r="J435" s="13" t="s">
        <v>104</v>
      </c>
      <c r="K435" s="13" t="s">
        <v>105</v>
      </c>
      <c r="L435" s="13" t="s">
        <v>106</v>
      </c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7">
        <f t="shared" si="1"/>
        <v>435</v>
      </c>
      <c r="B436" s="11" t="s">
        <v>1372</v>
      </c>
      <c r="C436" s="11" t="s">
        <v>1373</v>
      </c>
      <c r="D436" s="11" t="s">
        <v>1374</v>
      </c>
      <c r="E436" s="11" t="s">
        <v>325</v>
      </c>
      <c r="F436" s="15">
        <v>8.36</v>
      </c>
      <c r="G436" s="15">
        <v>3.39</v>
      </c>
      <c r="H436" s="18"/>
      <c r="I436" s="16" t="s">
        <v>43</v>
      </c>
      <c r="J436" s="13" t="s">
        <v>80</v>
      </c>
      <c r="K436" s="13" t="s">
        <v>81</v>
      </c>
      <c r="L436" s="13" t="s">
        <v>82</v>
      </c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7">
        <f t="shared" si="1"/>
        <v>436</v>
      </c>
      <c r="B437" s="11" t="s">
        <v>1375</v>
      </c>
      <c r="C437" s="11" t="s">
        <v>1376</v>
      </c>
      <c r="D437" s="11" t="s">
        <v>1377</v>
      </c>
      <c r="E437" s="11" t="s">
        <v>29</v>
      </c>
      <c r="F437" s="15">
        <v>3.84</v>
      </c>
      <c r="G437" s="15">
        <v>6.56</v>
      </c>
      <c r="H437" s="15">
        <v>4.29</v>
      </c>
      <c r="I437" s="16" t="s">
        <v>50</v>
      </c>
      <c r="J437" s="13" t="s">
        <v>74</v>
      </c>
      <c r="K437" s="13" t="s">
        <v>75</v>
      </c>
      <c r="L437" s="13" t="s">
        <v>76</v>
      </c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7">
        <f t="shared" si="1"/>
        <v>437</v>
      </c>
      <c r="B438" s="11" t="s">
        <v>1378</v>
      </c>
      <c r="C438" s="11" t="s">
        <v>1379</v>
      </c>
      <c r="D438" s="11" t="s">
        <v>1380</v>
      </c>
      <c r="E438" s="11" t="s">
        <v>318</v>
      </c>
      <c r="F438" s="15">
        <v>2.62</v>
      </c>
      <c r="G438" s="15">
        <v>7.2</v>
      </c>
      <c r="H438" s="18"/>
      <c r="I438" s="16" t="s">
        <v>67</v>
      </c>
      <c r="J438" s="13" t="s">
        <v>37</v>
      </c>
      <c r="K438" s="13" t="s">
        <v>38</v>
      </c>
      <c r="L438" s="13" t="s">
        <v>39</v>
      </c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7">
        <f t="shared" si="1"/>
        <v>438</v>
      </c>
      <c r="B439" s="11" t="s">
        <v>1381</v>
      </c>
      <c r="C439" s="11" t="s">
        <v>1382</v>
      </c>
      <c r="D439" s="11" t="s">
        <v>1383</v>
      </c>
      <c r="E439" s="11" t="s">
        <v>15</v>
      </c>
      <c r="F439" s="15">
        <v>9.93</v>
      </c>
      <c r="G439" s="15">
        <v>2.5</v>
      </c>
      <c r="H439" s="18"/>
      <c r="I439" s="16" t="s">
        <v>16</v>
      </c>
      <c r="J439" s="13" t="s">
        <v>51</v>
      </c>
      <c r="K439" s="13" t="s">
        <v>52</v>
      </c>
      <c r="L439" s="13" t="s">
        <v>53</v>
      </c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7">
        <f t="shared" si="1"/>
        <v>439</v>
      </c>
      <c r="B440" s="11" t="s">
        <v>1384</v>
      </c>
      <c r="C440" s="11" t="s">
        <v>1385</v>
      </c>
      <c r="D440" s="11" t="s">
        <v>1386</v>
      </c>
      <c r="E440" s="11" t="s">
        <v>29</v>
      </c>
      <c r="F440" s="15">
        <v>9.63</v>
      </c>
      <c r="G440" s="15">
        <v>4.68</v>
      </c>
      <c r="H440" s="15">
        <v>8.63</v>
      </c>
      <c r="I440" s="16" t="s">
        <v>43</v>
      </c>
      <c r="J440" s="13" t="s">
        <v>61</v>
      </c>
      <c r="K440" s="13" t="s">
        <v>62</v>
      </c>
      <c r="L440" s="13" t="s">
        <v>63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7">
        <f t="shared" si="1"/>
        <v>440</v>
      </c>
      <c r="B441" s="11" t="s">
        <v>1387</v>
      </c>
      <c r="C441" s="11" t="s">
        <v>1388</v>
      </c>
      <c r="D441" s="11" t="s">
        <v>1389</v>
      </c>
      <c r="E441" s="11" t="s">
        <v>29</v>
      </c>
      <c r="F441" s="15">
        <v>8.3</v>
      </c>
      <c r="G441" s="15">
        <v>1.33</v>
      </c>
      <c r="H441" s="15">
        <v>4.64</v>
      </c>
      <c r="I441" s="16" t="s">
        <v>67</v>
      </c>
      <c r="J441" s="13" t="s">
        <v>191</v>
      </c>
      <c r="K441" s="13" t="s">
        <v>192</v>
      </c>
      <c r="L441" s="13" t="s">
        <v>193</v>
      </c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7">
        <f t="shared" si="1"/>
        <v>441</v>
      </c>
      <c r="B442" s="11" t="s">
        <v>1390</v>
      </c>
      <c r="C442" s="11" t="s">
        <v>1391</v>
      </c>
      <c r="D442" s="11" t="s">
        <v>1392</v>
      </c>
      <c r="E442" s="11" t="s">
        <v>15</v>
      </c>
      <c r="F442" s="15">
        <v>6.36</v>
      </c>
      <c r="G442" s="15">
        <v>3.97</v>
      </c>
      <c r="H442" s="15">
        <v>3.51</v>
      </c>
      <c r="I442" s="16" t="s">
        <v>16</v>
      </c>
      <c r="J442" s="13" t="s">
        <v>17</v>
      </c>
      <c r="K442" s="13" t="s">
        <v>18</v>
      </c>
      <c r="L442" s="13" t="s">
        <v>19</v>
      </c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7">
        <f t="shared" si="1"/>
        <v>442</v>
      </c>
      <c r="B443" s="11" t="s">
        <v>1393</v>
      </c>
      <c r="C443" s="11" t="s">
        <v>1394</v>
      </c>
      <c r="D443" s="11" t="s">
        <v>1395</v>
      </c>
      <c r="E443" s="11" t="s">
        <v>15</v>
      </c>
      <c r="F443" s="15">
        <v>3.36</v>
      </c>
      <c r="G443" s="15">
        <v>5.99</v>
      </c>
      <c r="H443" s="15">
        <v>6.78</v>
      </c>
      <c r="I443" s="16" t="s">
        <v>43</v>
      </c>
      <c r="J443" s="13" t="s">
        <v>37</v>
      </c>
      <c r="K443" s="13" t="s">
        <v>38</v>
      </c>
      <c r="L443" s="13" t="s">
        <v>39</v>
      </c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7">
        <f t="shared" si="1"/>
        <v>443</v>
      </c>
      <c r="B444" s="11" t="s">
        <v>1396</v>
      </c>
      <c r="C444" s="11" t="s">
        <v>1397</v>
      </c>
      <c r="D444" s="11" t="s">
        <v>1398</v>
      </c>
      <c r="E444" s="11" t="s">
        <v>15</v>
      </c>
      <c r="F444" s="15">
        <v>9.96</v>
      </c>
      <c r="G444" s="15">
        <v>9.32</v>
      </c>
      <c r="H444" s="15">
        <v>1.76</v>
      </c>
      <c r="I444" s="16" t="s">
        <v>67</v>
      </c>
      <c r="J444" s="13" t="s">
        <v>51</v>
      </c>
      <c r="K444" s="13" t="s">
        <v>52</v>
      </c>
      <c r="L444" s="13" t="s">
        <v>53</v>
      </c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7">
        <f t="shared" si="1"/>
        <v>444</v>
      </c>
      <c r="B445" s="11" t="s">
        <v>1399</v>
      </c>
      <c r="C445" s="11" t="s">
        <v>1400</v>
      </c>
      <c r="D445" s="11" t="s">
        <v>1401</v>
      </c>
      <c r="E445" s="11" t="s">
        <v>15</v>
      </c>
      <c r="F445" s="15">
        <v>9.76</v>
      </c>
      <c r="G445" s="15">
        <v>4.43</v>
      </c>
      <c r="H445" s="15">
        <v>9.3</v>
      </c>
      <c r="I445" s="16" t="s">
        <v>36</v>
      </c>
      <c r="J445" s="13" t="s">
        <v>173</v>
      </c>
      <c r="K445" s="13" t="s">
        <v>174</v>
      </c>
      <c r="L445" s="13" t="s">
        <v>175</v>
      </c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7">
        <f t="shared" si="1"/>
        <v>445</v>
      </c>
      <c r="B446" s="11" t="s">
        <v>1402</v>
      </c>
      <c r="C446" s="11" t="s">
        <v>1403</v>
      </c>
      <c r="D446" s="11" t="s">
        <v>1404</v>
      </c>
      <c r="E446" s="11" t="s">
        <v>318</v>
      </c>
      <c r="F446" s="15">
        <v>8.94</v>
      </c>
      <c r="G446" s="15">
        <v>5.85</v>
      </c>
      <c r="H446" s="15">
        <v>3.21</v>
      </c>
      <c r="I446" s="16" t="s">
        <v>16</v>
      </c>
      <c r="J446" s="13" t="s">
        <v>74</v>
      </c>
      <c r="K446" s="13" t="s">
        <v>75</v>
      </c>
      <c r="L446" s="13" t="s">
        <v>76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7">
        <f t="shared" si="1"/>
        <v>446</v>
      </c>
      <c r="B447" s="11" t="s">
        <v>1405</v>
      </c>
      <c r="C447" s="11" t="s">
        <v>1406</v>
      </c>
      <c r="D447" s="11" t="s">
        <v>1407</v>
      </c>
      <c r="E447" s="11" t="s">
        <v>15</v>
      </c>
      <c r="F447" s="15">
        <v>2.69</v>
      </c>
      <c r="G447" s="15">
        <v>8.67</v>
      </c>
      <c r="H447" s="15">
        <v>8.67</v>
      </c>
      <c r="I447" s="16" t="s">
        <v>67</v>
      </c>
      <c r="J447" s="13" t="s">
        <v>17</v>
      </c>
      <c r="K447" s="13" t="s">
        <v>18</v>
      </c>
      <c r="L447" s="13" t="s">
        <v>19</v>
      </c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7">
        <f t="shared" si="1"/>
        <v>447</v>
      </c>
      <c r="B448" s="11" t="s">
        <v>1408</v>
      </c>
      <c r="C448" s="11" t="s">
        <v>1409</v>
      </c>
      <c r="D448" s="11" t="s">
        <v>1410</v>
      </c>
      <c r="E448" s="11" t="s">
        <v>15</v>
      </c>
      <c r="F448" s="15">
        <v>1.5</v>
      </c>
      <c r="G448" s="15">
        <v>3.87</v>
      </c>
      <c r="H448" s="15">
        <v>8.25</v>
      </c>
      <c r="I448" s="16" t="s">
        <v>36</v>
      </c>
      <c r="J448" s="13" t="s">
        <v>37</v>
      </c>
      <c r="K448" s="13" t="s">
        <v>38</v>
      </c>
      <c r="L448" s="13" t="s">
        <v>39</v>
      </c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7">
        <f t="shared" si="1"/>
        <v>448</v>
      </c>
      <c r="B449" s="11" t="s">
        <v>1411</v>
      </c>
      <c r="C449" s="11" t="s">
        <v>1412</v>
      </c>
      <c r="D449" s="11" t="s">
        <v>1413</v>
      </c>
      <c r="E449" s="11" t="s">
        <v>15</v>
      </c>
      <c r="F449" s="15">
        <v>3.68</v>
      </c>
      <c r="G449" s="15">
        <v>4.28</v>
      </c>
      <c r="H449" s="15">
        <v>1.25</v>
      </c>
      <c r="I449" s="16" t="s">
        <v>16</v>
      </c>
      <c r="J449" s="13" t="s">
        <v>164</v>
      </c>
      <c r="K449" s="13" t="s">
        <v>165</v>
      </c>
      <c r="L449" s="13" t="s">
        <v>166</v>
      </c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7">
        <f t="shared" si="1"/>
        <v>449</v>
      </c>
      <c r="B450" s="11" t="s">
        <v>1414</v>
      </c>
      <c r="C450" s="11" t="s">
        <v>1415</v>
      </c>
      <c r="D450" s="11" t="s">
        <v>1416</v>
      </c>
      <c r="E450" s="11" t="s">
        <v>15</v>
      </c>
      <c r="F450" s="15">
        <v>3.0</v>
      </c>
      <c r="G450" s="15">
        <v>9.87</v>
      </c>
      <c r="H450" s="15">
        <v>9.85</v>
      </c>
      <c r="I450" s="16" t="s">
        <v>43</v>
      </c>
      <c r="J450" s="13" t="s">
        <v>23</v>
      </c>
      <c r="K450" s="13" t="s">
        <v>24</v>
      </c>
      <c r="L450" s="13" t="s">
        <v>25</v>
      </c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7">
        <f t="shared" si="1"/>
        <v>450</v>
      </c>
      <c r="B451" s="11" t="s">
        <v>1417</v>
      </c>
      <c r="C451" s="11" t="s">
        <v>1418</v>
      </c>
      <c r="D451" s="11" t="s">
        <v>1419</v>
      </c>
      <c r="E451" s="11" t="s">
        <v>29</v>
      </c>
      <c r="F451" s="15">
        <v>4.29</v>
      </c>
      <c r="G451" s="15">
        <v>1.61</v>
      </c>
      <c r="H451" s="15">
        <v>8.5</v>
      </c>
      <c r="I451" s="16" t="s">
        <v>67</v>
      </c>
      <c r="J451" s="13" t="s">
        <v>294</v>
      </c>
      <c r="K451" s="13" t="s">
        <v>295</v>
      </c>
      <c r="L451" s="13" t="s">
        <v>296</v>
      </c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7">
        <f t="shared" si="1"/>
        <v>451</v>
      </c>
      <c r="B452" s="11" t="s">
        <v>1420</v>
      </c>
      <c r="C452" s="11" t="s">
        <v>1421</v>
      </c>
      <c r="D452" s="11" t="s">
        <v>1422</v>
      </c>
      <c r="E452" s="11" t="s">
        <v>15</v>
      </c>
      <c r="F452" s="15">
        <v>1.1</v>
      </c>
      <c r="G452" s="15">
        <v>2.37</v>
      </c>
      <c r="H452" s="18"/>
      <c r="I452" s="16" t="s">
        <v>16</v>
      </c>
      <c r="J452" s="13" t="s">
        <v>110</v>
      </c>
      <c r="K452" s="13" t="s">
        <v>111</v>
      </c>
      <c r="L452" s="13" t="s">
        <v>112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7">
        <f t="shared" si="1"/>
        <v>452</v>
      </c>
      <c r="B453" s="11" t="s">
        <v>1423</v>
      </c>
      <c r="C453" s="11" t="s">
        <v>1424</v>
      </c>
      <c r="D453" s="11" t="s">
        <v>1425</v>
      </c>
      <c r="E453" s="11" t="s">
        <v>15</v>
      </c>
      <c r="F453" s="15">
        <v>1.18</v>
      </c>
      <c r="G453" s="15">
        <v>9.55</v>
      </c>
      <c r="H453" s="15">
        <v>1.82</v>
      </c>
      <c r="I453" s="16" t="s">
        <v>36</v>
      </c>
      <c r="J453" s="13" t="s">
        <v>51</v>
      </c>
      <c r="K453" s="13" t="s">
        <v>52</v>
      </c>
      <c r="L453" s="13" t="s">
        <v>53</v>
      </c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7">
        <f t="shared" si="1"/>
        <v>453</v>
      </c>
      <c r="B454" s="11" t="s">
        <v>1426</v>
      </c>
      <c r="C454" s="11" t="s">
        <v>1427</v>
      </c>
      <c r="D454" s="11" t="s">
        <v>1428</v>
      </c>
      <c r="E454" s="11" t="s">
        <v>29</v>
      </c>
      <c r="F454" s="15">
        <v>1.76</v>
      </c>
      <c r="G454" s="15">
        <v>9.94</v>
      </c>
      <c r="H454" s="15">
        <v>1.29</v>
      </c>
      <c r="I454" s="16" t="s">
        <v>43</v>
      </c>
      <c r="J454" s="13" t="s">
        <v>17</v>
      </c>
      <c r="K454" s="13" t="s">
        <v>18</v>
      </c>
      <c r="L454" s="13" t="s">
        <v>19</v>
      </c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7">
        <f t="shared" si="1"/>
        <v>454</v>
      </c>
      <c r="B455" s="11" t="s">
        <v>1429</v>
      </c>
      <c r="C455" s="11" t="s">
        <v>1430</v>
      </c>
      <c r="D455" s="11" t="s">
        <v>1431</v>
      </c>
      <c r="E455" s="11" t="s">
        <v>15</v>
      </c>
      <c r="F455" s="15">
        <v>3.65</v>
      </c>
      <c r="G455" s="15">
        <v>3.27</v>
      </c>
      <c r="H455" s="15">
        <v>4.02</v>
      </c>
      <c r="I455" s="16" t="s">
        <v>67</v>
      </c>
      <c r="J455" s="13" t="s">
        <v>104</v>
      </c>
      <c r="K455" s="13" t="s">
        <v>105</v>
      </c>
      <c r="L455" s="13" t="s">
        <v>106</v>
      </c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7">
        <f t="shared" si="1"/>
        <v>455</v>
      </c>
      <c r="B456" s="11" t="s">
        <v>1432</v>
      </c>
      <c r="C456" s="11" t="s">
        <v>1433</v>
      </c>
      <c r="D456" s="11" t="s">
        <v>1434</v>
      </c>
      <c r="E456" s="11" t="s">
        <v>523</v>
      </c>
      <c r="F456" s="15">
        <v>4.91</v>
      </c>
      <c r="G456" s="15">
        <v>4.41</v>
      </c>
      <c r="H456" s="15">
        <v>1.81</v>
      </c>
      <c r="I456" s="16" t="s">
        <v>67</v>
      </c>
      <c r="J456" s="13" t="s">
        <v>205</v>
      </c>
      <c r="K456" s="13" t="s">
        <v>206</v>
      </c>
      <c r="L456" s="13" t="s">
        <v>207</v>
      </c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7">
        <f t="shared" si="1"/>
        <v>456</v>
      </c>
      <c r="B457" s="11" t="s">
        <v>1435</v>
      </c>
      <c r="C457" s="11" t="s">
        <v>1436</v>
      </c>
      <c r="D457" s="11" t="s">
        <v>1437</v>
      </c>
      <c r="E457" s="11" t="s">
        <v>15</v>
      </c>
      <c r="F457" s="15">
        <v>8.27</v>
      </c>
      <c r="G457" s="15">
        <v>7.52</v>
      </c>
      <c r="H457" s="18"/>
      <c r="I457" s="16" t="s">
        <v>43</v>
      </c>
      <c r="J457" s="13" t="s">
        <v>80</v>
      </c>
      <c r="K457" s="13" t="s">
        <v>81</v>
      </c>
      <c r="L457" s="13" t="s">
        <v>82</v>
      </c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7">
        <f t="shared" si="1"/>
        <v>457</v>
      </c>
      <c r="B458" s="11" t="s">
        <v>1203</v>
      </c>
      <c r="C458" s="11" t="s">
        <v>1438</v>
      </c>
      <c r="D458" s="11" t="s">
        <v>1439</v>
      </c>
      <c r="E458" s="11" t="s">
        <v>15</v>
      </c>
      <c r="F458" s="15">
        <v>8.48</v>
      </c>
      <c r="G458" s="15">
        <v>4.32</v>
      </c>
      <c r="H458" s="15">
        <v>2.7</v>
      </c>
      <c r="I458" s="16" t="s">
        <v>67</v>
      </c>
      <c r="J458" s="13" t="s">
        <v>95</v>
      </c>
      <c r="K458" s="13" t="s">
        <v>96</v>
      </c>
      <c r="L458" s="13" t="s">
        <v>97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7">
        <f t="shared" si="1"/>
        <v>458</v>
      </c>
      <c r="B459" s="11" t="s">
        <v>1440</v>
      </c>
      <c r="C459" s="11" t="s">
        <v>1441</v>
      </c>
      <c r="D459" s="11" t="s">
        <v>1442</v>
      </c>
      <c r="E459" s="11" t="s">
        <v>60</v>
      </c>
      <c r="F459" s="15">
        <v>2.3</v>
      </c>
      <c r="G459" s="15">
        <v>6.68</v>
      </c>
      <c r="H459" s="18"/>
      <c r="I459" s="16" t="s">
        <v>43</v>
      </c>
      <c r="J459" s="13" t="s">
        <v>294</v>
      </c>
      <c r="K459" s="13" t="s">
        <v>295</v>
      </c>
      <c r="L459" s="13" t="s">
        <v>296</v>
      </c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7">
        <f t="shared" si="1"/>
        <v>459</v>
      </c>
      <c r="B460" s="11" t="s">
        <v>1443</v>
      </c>
      <c r="C460" s="11" t="s">
        <v>1444</v>
      </c>
      <c r="D460" s="11" t="s">
        <v>1445</v>
      </c>
      <c r="E460" s="11" t="s">
        <v>29</v>
      </c>
      <c r="F460" s="15">
        <v>5.46</v>
      </c>
      <c r="G460" s="15">
        <v>5.58</v>
      </c>
      <c r="H460" s="15">
        <v>3.62</v>
      </c>
      <c r="I460" s="16" t="s">
        <v>36</v>
      </c>
      <c r="J460" s="13" t="s">
        <v>110</v>
      </c>
      <c r="K460" s="13" t="s">
        <v>111</v>
      </c>
      <c r="L460" s="13" t="s">
        <v>112</v>
      </c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7">
        <f t="shared" si="1"/>
        <v>460</v>
      </c>
      <c r="B461" s="11" t="s">
        <v>1446</v>
      </c>
      <c r="C461" s="11" t="s">
        <v>1447</v>
      </c>
      <c r="D461" s="11" t="s">
        <v>1448</v>
      </c>
      <c r="E461" s="11" t="s">
        <v>15</v>
      </c>
      <c r="F461" s="15">
        <v>4.3</v>
      </c>
      <c r="G461" s="15">
        <v>7.01</v>
      </c>
      <c r="H461" s="15">
        <v>3.62</v>
      </c>
      <c r="I461" s="16" t="s">
        <v>43</v>
      </c>
      <c r="J461" s="13" t="s">
        <v>61</v>
      </c>
      <c r="K461" s="13" t="s">
        <v>62</v>
      </c>
      <c r="L461" s="13" t="s">
        <v>63</v>
      </c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7">
        <f t="shared" si="1"/>
        <v>461</v>
      </c>
      <c r="B462" s="11" t="s">
        <v>1449</v>
      </c>
      <c r="C462" s="11" t="s">
        <v>1450</v>
      </c>
      <c r="D462" s="11" t="s">
        <v>1451</v>
      </c>
      <c r="E462" s="11" t="s">
        <v>15</v>
      </c>
      <c r="F462" s="15">
        <v>3.29</v>
      </c>
      <c r="G462" s="15">
        <v>6.89</v>
      </c>
      <c r="H462" s="15">
        <v>6.29</v>
      </c>
      <c r="I462" s="16" t="s">
        <v>67</v>
      </c>
      <c r="J462" s="13" t="s">
        <v>74</v>
      </c>
      <c r="K462" s="13" t="s">
        <v>75</v>
      </c>
      <c r="L462" s="13" t="s">
        <v>76</v>
      </c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7">
        <f t="shared" si="1"/>
        <v>462</v>
      </c>
      <c r="B463" s="11" t="s">
        <v>1452</v>
      </c>
      <c r="C463" s="11" t="s">
        <v>1453</v>
      </c>
      <c r="D463" s="11" t="s">
        <v>1454</v>
      </c>
      <c r="E463" s="11" t="s">
        <v>29</v>
      </c>
      <c r="F463" s="15">
        <v>6.38</v>
      </c>
      <c r="G463" s="15">
        <v>2.96</v>
      </c>
      <c r="H463" s="18"/>
      <c r="I463" s="16" t="s">
        <v>43</v>
      </c>
      <c r="J463" s="13" t="s">
        <v>164</v>
      </c>
      <c r="K463" s="13" t="s">
        <v>165</v>
      </c>
      <c r="L463" s="13" t="s">
        <v>166</v>
      </c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7">
        <f t="shared" si="1"/>
        <v>463</v>
      </c>
      <c r="B464" s="11" t="s">
        <v>1455</v>
      </c>
      <c r="C464" s="11" t="s">
        <v>1456</v>
      </c>
      <c r="D464" s="11" t="s">
        <v>1457</v>
      </c>
      <c r="E464" s="11" t="s">
        <v>29</v>
      </c>
      <c r="F464" s="15">
        <v>3.11</v>
      </c>
      <c r="G464" s="15">
        <v>7.86</v>
      </c>
      <c r="H464" s="18"/>
      <c r="I464" s="16" t="s">
        <v>36</v>
      </c>
      <c r="J464" s="13" t="s">
        <v>191</v>
      </c>
      <c r="K464" s="13" t="s">
        <v>192</v>
      </c>
      <c r="L464" s="13" t="s">
        <v>193</v>
      </c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7">
        <f t="shared" si="1"/>
        <v>464</v>
      </c>
      <c r="B465" s="11" t="s">
        <v>1458</v>
      </c>
      <c r="C465" s="11" t="s">
        <v>1459</v>
      </c>
      <c r="D465" s="11" t="s">
        <v>1460</v>
      </c>
      <c r="E465" s="11" t="s">
        <v>15</v>
      </c>
      <c r="F465" s="15">
        <v>3.3</v>
      </c>
      <c r="G465" s="15">
        <v>8.04</v>
      </c>
      <c r="H465" s="15">
        <v>5.46</v>
      </c>
      <c r="I465" s="16" t="s">
        <v>16</v>
      </c>
      <c r="J465" s="13" t="s">
        <v>104</v>
      </c>
      <c r="K465" s="13" t="s">
        <v>105</v>
      </c>
      <c r="L465" s="13" t="s">
        <v>106</v>
      </c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7">
        <f t="shared" si="1"/>
        <v>465</v>
      </c>
      <c r="B466" s="11" t="s">
        <v>1461</v>
      </c>
      <c r="C466" s="11" t="s">
        <v>1462</v>
      </c>
      <c r="D466" s="11" t="s">
        <v>1463</v>
      </c>
      <c r="E466" s="11" t="s">
        <v>523</v>
      </c>
      <c r="F466" s="15">
        <v>1.5</v>
      </c>
      <c r="G466" s="15">
        <v>4.4</v>
      </c>
      <c r="H466" s="15">
        <v>6.29</v>
      </c>
      <c r="I466" s="16" t="s">
        <v>36</v>
      </c>
      <c r="J466" s="13" t="s">
        <v>23</v>
      </c>
      <c r="K466" s="13" t="s">
        <v>24</v>
      </c>
      <c r="L466" s="13" t="s">
        <v>25</v>
      </c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7">
        <f t="shared" si="1"/>
        <v>466</v>
      </c>
      <c r="B467" s="11" t="s">
        <v>838</v>
      </c>
      <c r="C467" s="11" t="s">
        <v>1464</v>
      </c>
      <c r="D467" s="11" t="s">
        <v>1465</v>
      </c>
      <c r="E467" s="11" t="s">
        <v>15</v>
      </c>
      <c r="F467" s="15">
        <v>5.56</v>
      </c>
      <c r="G467" s="15">
        <v>3.02</v>
      </c>
      <c r="H467" s="15">
        <v>9.58</v>
      </c>
      <c r="I467" s="16" t="s">
        <v>50</v>
      </c>
      <c r="J467" s="13" t="s">
        <v>134</v>
      </c>
      <c r="K467" s="13" t="s">
        <v>135</v>
      </c>
      <c r="L467" s="13" t="s">
        <v>136</v>
      </c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7">
        <f t="shared" si="1"/>
        <v>467</v>
      </c>
      <c r="B468" s="11" t="s">
        <v>1466</v>
      </c>
      <c r="C468" s="11" t="s">
        <v>1467</v>
      </c>
      <c r="D468" s="11" t="s">
        <v>1468</v>
      </c>
      <c r="E468" s="11" t="s">
        <v>15</v>
      </c>
      <c r="F468" s="15">
        <v>9.25</v>
      </c>
      <c r="G468" s="15">
        <v>2.19</v>
      </c>
      <c r="H468" s="15">
        <v>3.24</v>
      </c>
      <c r="I468" s="16" t="s">
        <v>43</v>
      </c>
      <c r="J468" s="13" t="s">
        <v>30</v>
      </c>
      <c r="K468" s="13" t="s">
        <v>31</v>
      </c>
      <c r="L468" s="13" t="s">
        <v>32</v>
      </c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7">
        <f t="shared" si="1"/>
        <v>468</v>
      </c>
      <c r="B469" s="11" t="s">
        <v>1265</v>
      </c>
      <c r="C469" s="11" t="s">
        <v>1469</v>
      </c>
      <c r="D469" s="11" t="s">
        <v>1470</v>
      </c>
      <c r="E469" s="11" t="s">
        <v>29</v>
      </c>
      <c r="F469" s="15">
        <v>5.97</v>
      </c>
      <c r="G469" s="15">
        <v>6.87</v>
      </c>
      <c r="H469" s="18"/>
      <c r="I469" s="16" t="s">
        <v>50</v>
      </c>
      <c r="J469" s="13" t="s">
        <v>61</v>
      </c>
      <c r="K469" s="13" t="s">
        <v>62</v>
      </c>
      <c r="L469" s="13" t="s">
        <v>63</v>
      </c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7">
        <f t="shared" si="1"/>
        <v>469</v>
      </c>
      <c r="B470" s="11" t="s">
        <v>1471</v>
      </c>
      <c r="C470" s="11" t="s">
        <v>1472</v>
      </c>
      <c r="D470" s="11" t="s">
        <v>1473</v>
      </c>
      <c r="E470" s="11" t="s">
        <v>15</v>
      </c>
      <c r="F470" s="15">
        <v>5.55</v>
      </c>
      <c r="G470" s="15">
        <v>8.13</v>
      </c>
      <c r="H470" s="15">
        <v>8.37</v>
      </c>
      <c r="I470" s="16" t="s">
        <v>43</v>
      </c>
      <c r="J470" s="13" t="s">
        <v>51</v>
      </c>
      <c r="K470" s="13" t="s">
        <v>52</v>
      </c>
      <c r="L470" s="13" t="s">
        <v>53</v>
      </c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7">
        <f t="shared" si="1"/>
        <v>470</v>
      </c>
      <c r="B471" s="11" t="s">
        <v>1474</v>
      </c>
      <c r="C471" s="11" t="s">
        <v>1475</v>
      </c>
      <c r="D471" s="11" t="s">
        <v>1476</v>
      </c>
      <c r="E471" s="11" t="s">
        <v>15</v>
      </c>
      <c r="F471" s="15">
        <v>6.16</v>
      </c>
      <c r="G471" s="15">
        <v>2.83</v>
      </c>
      <c r="H471" s="18"/>
      <c r="I471" s="16" t="s">
        <v>50</v>
      </c>
      <c r="J471" s="13" t="s">
        <v>205</v>
      </c>
      <c r="K471" s="13" t="s">
        <v>206</v>
      </c>
      <c r="L471" s="13" t="s">
        <v>207</v>
      </c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7">
        <f t="shared" si="1"/>
        <v>471</v>
      </c>
      <c r="B472" s="11" t="s">
        <v>1477</v>
      </c>
      <c r="C472" s="11" t="s">
        <v>1478</v>
      </c>
      <c r="D472" s="11" t="s">
        <v>1479</v>
      </c>
      <c r="E472" s="11" t="s">
        <v>29</v>
      </c>
      <c r="F472" s="15">
        <v>6.26</v>
      </c>
      <c r="G472" s="15">
        <v>9.05</v>
      </c>
      <c r="H472" s="15">
        <v>7.45</v>
      </c>
      <c r="I472" s="16" t="s">
        <v>36</v>
      </c>
      <c r="J472" s="13" t="s">
        <v>173</v>
      </c>
      <c r="K472" s="13" t="s">
        <v>174</v>
      </c>
      <c r="L472" s="13" t="s">
        <v>175</v>
      </c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7">
        <f t="shared" si="1"/>
        <v>472</v>
      </c>
      <c r="B473" s="11" t="s">
        <v>1480</v>
      </c>
      <c r="C473" s="11" t="s">
        <v>1481</v>
      </c>
      <c r="D473" s="11" t="s">
        <v>1482</v>
      </c>
      <c r="E473" s="11" t="s">
        <v>15</v>
      </c>
      <c r="F473" s="15">
        <v>5.56</v>
      </c>
      <c r="G473" s="15">
        <v>5.21</v>
      </c>
      <c r="H473" s="15">
        <v>4.73</v>
      </c>
      <c r="I473" s="16" t="s">
        <v>50</v>
      </c>
      <c r="J473" s="13" t="s">
        <v>61</v>
      </c>
      <c r="K473" s="13" t="s">
        <v>62</v>
      </c>
      <c r="L473" s="13" t="s">
        <v>63</v>
      </c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7">
        <f t="shared" si="1"/>
        <v>473</v>
      </c>
      <c r="B474" s="11" t="s">
        <v>1483</v>
      </c>
      <c r="C474" s="11" t="s">
        <v>1484</v>
      </c>
      <c r="D474" s="11" t="s">
        <v>1485</v>
      </c>
      <c r="E474" s="11" t="s">
        <v>15</v>
      </c>
      <c r="F474" s="15">
        <v>3.01</v>
      </c>
      <c r="G474" s="15">
        <v>6.55</v>
      </c>
      <c r="H474" s="15">
        <v>2.72</v>
      </c>
      <c r="I474" s="16" t="s">
        <v>36</v>
      </c>
      <c r="J474" s="13" t="s">
        <v>294</v>
      </c>
      <c r="K474" s="13" t="s">
        <v>295</v>
      </c>
      <c r="L474" s="13" t="s">
        <v>296</v>
      </c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7">
        <f t="shared" si="1"/>
        <v>474</v>
      </c>
      <c r="B475" s="11" t="s">
        <v>1486</v>
      </c>
      <c r="C475" s="11" t="s">
        <v>1487</v>
      </c>
      <c r="D475" s="11" t="s">
        <v>1488</v>
      </c>
      <c r="E475" s="11" t="s">
        <v>15</v>
      </c>
      <c r="F475" s="15">
        <v>8.23</v>
      </c>
      <c r="G475" s="15">
        <v>2.94</v>
      </c>
      <c r="H475" s="15">
        <v>8.12</v>
      </c>
      <c r="I475" s="16" t="s">
        <v>16</v>
      </c>
      <c r="J475" s="13" t="s">
        <v>134</v>
      </c>
      <c r="K475" s="13" t="s">
        <v>135</v>
      </c>
      <c r="L475" s="13" t="s">
        <v>136</v>
      </c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7">
        <f t="shared" si="1"/>
        <v>475</v>
      </c>
      <c r="B476" s="11" t="s">
        <v>1489</v>
      </c>
      <c r="C476" s="11" t="s">
        <v>1490</v>
      </c>
      <c r="D476" s="11" t="s">
        <v>1491</v>
      </c>
      <c r="E476" s="11" t="s">
        <v>29</v>
      </c>
      <c r="F476" s="15">
        <v>7.89</v>
      </c>
      <c r="G476" s="15">
        <v>2.1</v>
      </c>
      <c r="H476" s="15">
        <v>1.07</v>
      </c>
      <c r="I476" s="16" t="s">
        <v>36</v>
      </c>
      <c r="J476" s="13" t="s">
        <v>191</v>
      </c>
      <c r="K476" s="13" t="s">
        <v>192</v>
      </c>
      <c r="L476" s="13" t="s">
        <v>193</v>
      </c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7">
        <f t="shared" si="1"/>
        <v>476</v>
      </c>
      <c r="B477" s="11" t="s">
        <v>1492</v>
      </c>
      <c r="C477" s="11" t="s">
        <v>1493</v>
      </c>
      <c r="D477" s="11" t="s">
        <v>1494</v>
      </c>
      <c r="E477" s="11" t="s">
        <v>15</v>
      </c>
      <c r="F477" s="15">
        <v>5.09</v>
      </c>
      <c r="G477" s="15">
        <v>3.82</v>
      </c>
      <c r="H477" s="18"/>
      <c r="I477" s="16" t="s">
        <v>36</v>
      </c>
      <c r="J477" s="13" t="s">
        <v>164</v>
      </c>
      <c r="K477" s="13" t="s">
        <v>165</v>
      </c>
      <c r="L477" s="13" t="s">
        <v>166</v>
      </c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7">
        <f t="shared" si="1"/>
        <v>477</v>
      </c>
      <c r="B478" s="11" t="s">
        <v>1495</v>
      </c>
      <c r="C478" s="11" t="s">
        <v>1496</v>
      </c>
      <c r="D478" s="11" t="s">
        <v>1497</v>
      </c>
      <c r="E478" s="11" t="s">
        <v>15</v>
      </c>
      <c r="F478" s="15">
        <v>3.85</v>
      </c>
      <c r="G478" s="15">
        <v>3.21</v>
      </c>
      <c r="H478" s="15">
        <v>6.38</v>
      </c>
      <c r="I478" s="16" t="s">
        <v>50</v>
      </c>
      <c r="J478" s="13" t="s">
        <v>44</v>
      </c>
      <c r="K478" s="13" t="s">
        <v>45</v>
      </c>
      <c r="L478" s="13" t="s">
        <v>46</v>
      </c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7">
        <f t="shared" si="1"/>
        <v>478</v>
      </c>
      <c r="B479" s="11" t="s">
        <v>1498</v>
      </c>
      <c r="C479" s="11" t="s">
        <v>1499</v>
      </c>
      <c r="D479" s="11" t="s">
        <v>1500</v>
      </c>
      <c r="E479" s="11" t="s">
        <v>15</v>
      </c>
      <c r="F479" s="15">
        <v>4.43</v>
      </c>
      <c r="G479" s="15">
        <v>6.78</v>
      </c>
      <c r="H479" s="15">
        <v>6.5</v>
      </c>
      <c r="I479" s="16" t="s">
        <v>36</v>
      </c>
      <c r="J479" s="13" t="s">
        <v>74</v>
      </c>
      <c r="K479" s="13" t="s">
        <v>75</v>
      </c>
      <c r="L479" s="13" t="s">
        <v>76</v>
      </c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7">
        <f t="shared" si="1"/>
        <v>479</v>
      </c>
      <c r="B480" s="11" t="s">
        <v>1501</v>
      </c>
      <c r="C480" s="11" t="s">
        <v>1502</v>
      </c>
      <c r="D480" s="11" t="s">
        <v>1503</v>
      </c>
      <c r="E480" s="11" t="s">
        <v>29</v>
      </c>
      <c r="F480" s="15">
        <v>6.37</v>
      </c>
      <c r="G480" s="15">
        <v>6.01</v>
      </c>
      <c r="H480" s="18"/>
      <c r="I480" s="16" t="s">
        <v>16</v>
      </c>
      <c r="J480" s="13" t="s">
        <v>191</v>
      </c>
      <c r="K480" s="13" t="s">
        <v>192</v>
      </c>
      <c r="L480" s="13" t="s">
        <v>193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7">
        <f t="shared" si="1"/>
        <v>480</v>
      </c>
      <c r="B481" s="11" t="s">
        <v>1504</v>
      </c>
      <c r="C481" s="11" t="s">
        <v>1505</v>
      </c>
      <c r="D481" s="11" t="s">
        <v>1506</v>
      </c>
      <c r="E481" s="11" t="s">
        <v>15</v>
      </c>
      <c r="F481" s="15">
        <v>9.41</v>
      </c>
      <c r="G481" s="15">
        <v>4.01</v>
      </c>
      <c r="H481" s="15">
        <v>3.81</v>
      </c>
      <c r="I481" s="16" t="s">
        <v>43</v>
      </c>
      <c r="J481" s="13" t="s">
        <v>37</v>
      </c>
      <c r="K481" s="13" t="s">
        <v>38</v>
      </c>
      <c r="L481" s="13" t="s">
        <v>39</v>
      </c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7">
        <f t="shared" si="1"/>
        <v>481</v>
      </c>
      <c r="B482" s="11" t="s">
        <v>1507</v>
      </c>
      <c r="C482" s="11" t="s">
        <v>1508</v>
      </c>
      <c r="D482" s="11" t="s">
        <v>1509</v>
      </c>
      <c r="E482" s="11" t="s">
        <v>15</v>
      </c>
      <c r="F482" s="15">
        <v>4.93</v>
      </c>
      <c r="G482" s="15">
        <v>5.94</v>
      </c>
      <c r="H482" s="15">
        <v>7.6</v>
      </c>
      <c r="I482" s="16" t="s">
        <v>16</v>
      </c>
      <c r="J482" s="13" t="s">
        <v>110</v>
      </c>
      <c r="K482" s="13" t="s">
        <v>111</v>
      </c>
      <c r="L482" s="13" t="s">
        <v>112</v>
      </c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7">
        <f t="shared" si="1"/>
        <v>482</v>
      </c>
      <c r="B483" s="11" t="s">
        <v>1510</v>
      </c>
      <c r="C483" s="11" t="s">
        <v>1511</v>
      </c>
      <c r="D483" s="11" t="s">
        <v>1512</v>
      </c>
      <c r="E483" s="11" t="s">
        <v>15</v>
      </c>
      <c r="F483" s="15">
        <v>8.29</v>
      </c>
      <c r="G483" s="15">
        <v>3.56</v>
      </c>
      <c r="H483" s="15">
        <v>1.36</v>
      </c>
      <c r="I483" s="16" t="s">
        <v>36</v>
      </c>
      <c r="J483" s="13" t="s">
        <v>61</v>
      </c>
      <c r="K483" s="13" t="s">
        <v>62</v>
      </c>
      <c r="L483" s="13" t="s">
        <v>63</v>
      </c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7">
        <f t="shared" si="1"/>
        <v>483</v>
      </c>
      <c r="B484" s="11" t="s">
        <v>1513</v>
      </c>
      <c r="C484" s="11" t="s">
        <v>1514</v>
      </c>
      <c r="D484" s="11" t="s">
        <v>1515</v>
      </c>
      <c r="E484" s="11" t="s">
        <v>15</v>
      </c>
      <c r="F484" s="15">
        <v>5.01</v>
      </c>
      <c r="G484" s="15">
        <v>2.56</v>
      </c>
      <c r="H484" s="15">
        <v>9.51</v>
      </c>
      <c r="I484" s="16" t="s">
        <v>43</v>
      </c>
      <c r="J484" s="13" t="s">
        <v>74</v>
      </c>
      <c r="K484" s="13" t="s">
        <v>75</v>
      </c>
      <c r="L484" s="13" t="s">
        <v>76</v>
      </c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7">
        <f t="shared" si="1"/>
        <v>484</v>
      </c>
      <c r="B485" s="11" t="s">
        <v>617</v>
      </c>
      <c r="C485" s="11" t="s">
        <v>1516</v>
      </c>
      <c r="D485" s="11" t="s">
        <v>1517</v>
      </c>
      <c r="E485" s="11" t="s">
        <v>15</v>
      </c>
      <c r="F485" s="15">
        <v>7.34</v>
      </c>
      <c r="G485" s="15">
        <v>3.94</v>
      </c>
      <c r="H485" s="15">
        <v>1.02</v>
      </c>
      <c r="I485" s="16" t="s">
        <v>43</v>
      </c>
      <c r="J485" s="13" t="s">
        <v>74</v>
      </c>
      <c r="K485" s="13" t="s">
        <v>75</v>
      </c>
      <c r="L485" s="13" t="s">
        <v>76</v>
      </c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7">
        <f t="shared" si="1"/>
        <v>485</v>
      </c>
      <c r="B486" s="11" t="s">
        <v>1518</v>
      </c>
      <c r="C486" s="11" t="s">
        <v>1519</v>
      </c>
      <c r="D486" s="11" t="s">
        <v>1520</v>
      </c>
      <c r="E486" s="11" t="s">
        <v>15</v>
      </c>
      <c r="F486" s="15">
        <v>5.45</v>
      </c>
      <c r="G486" s="15">
        <v>7.33</v>
      </c>
      <c r="H486" s="15">
        <v>5.58</v>
      </c>
      <c r="I486" s="16" t="s">
        <v>16</v>
      </c>
      <c r="J486" s="13" t="s">
        <v>37</v>
      </c>
      <c r="K486" s="13" t="s">
        <v>38</v>
      </c>
      <c r="L486" s="13" t="s">
        <v>39</v>
      </c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7">
        <f t="shared" si="1"/>
        <v>486</v>
      </c>
      <c r="B487" s="11" t="s">
        <v>1521</v>
      </c>
      <c r="C487" s="11" t="s">
        <v>1522</v>
      </c>
      <c r="D487" s="11" t="s">
        <v>1523</v>
      </c>
      <c r="E487" s="11" t="s">
        <v>15</v>
      </c>
      <c r="F487" s="15">
        <v>1.98</v>
      </c>
      <c r="G487" s="15">
        <v>6.27</v>
      </c>
      <c r="H487" s="15">
        <v>1.36</v>
      </c>
      <c r="I487" s="16" t="s">
        <v>36</v>
      </c>
      <c r="J487" s="13" t="s">
        <v>37</v>
      </c>
      <c r="K487" s="13" t="s">
        <v>38</v>
      </c>
      <c r="L487" s="13" t="s">
        <v>39</v>
      </c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7">
        <f t="shared" si="1"/>
        <v>487</v>
      </c>
      <c r="B488" s="11" t="s">
        <v>1524</v>
      </c>
      <c r="C488" s="11" t="s">
        <v>1525</v>
      </c>
      <c r="D488" s="11" t="s">
        <v>1526</v>
      </c>
      <c r="E488" s="11" t="s">
        <v>15</v>
      </c>
      <c r="F488" s="15">
        <v>3.96</v>
      </c>
      <c r="G488" s="15">
        <v>8.53</v>
      </c>
      <c r="H488" s="15">
        <v>7.5</v>
      </c>
      <c r="I488" s="16" t="s">
        <v>43</v>
      </c>
      <c r="J488" s="13" t="s">
        <v>164</v>
      </c>
      <c r="K488" s="13" t="s">
        <v>165</v>
      </c>
      <c r="L488" s="13" t="s">
        <v>166</v>
      </c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7">
        <f t="shared" si="1"/>
        <v>488</v>
      </c>
      <c r="B489" s="11" t="s">
        <v>1527</v>
      </c>
      <c r="C489" s="11" t="s">
        <v>1528</v>
      </c>
      <c r="D489" s="11" t="s">
        <v>1529</v>
      </c>
      <c r="E489" s="11" t="s">
        <v>29</v>
      </c>
      <c r="F489" s="15">
        <v>7.24</v>
      </c>
      <c r="G489" s="15">
        <v>9.99</v>
      </c>
      <c r="H489" s="15">
        <v>3.09</v>
      </c>
      <c r="I489" s="16" t="s">
        <v>67</v>
      </c>
      <c r="J489" s="13" t="s">
        <v>205</v>
      </c>
      <c r="K489" s="13" t="s">
        <v>206</v>
      </c>
      <c r="L489" s="13" t="s">
        <v>207</v>
      </c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7">
        <f t="shared" si="1"/>
        <v>489</v>
      </c>
      <c r="B490" s="11" t="s">
        <v>1530</v>
      </c>
      <c r="C490" s="11" t="s">
        <v>1531</v>
      </c>
      <c r="D490" s="11" t="s">
        <v>1532</v>
      </c>
      <c r="E490" s="11" t="s">
        <v>29</v>
      </c>
      <c r="F490" s="15">
        <v>7.92</v>
      </c>
      <c r="G490" s="15">
        <v>4.84</v>
      </c>
      <c r="H490" s="15">
        <v>6.13</v>
      </c>
      <c r="I490" s="16" t="s">
        <v>36</v>
      </c>
      <c r="J490" s="13" t="s">
        <v>61</v>
      </c>
      <c r="K490" s="13" t="s">
        <v>62</v>
      </c>
      <c r="L490" s="13" t="s">
        <v>63</v>
      </c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7">
        <f t="shared" si="1"/>
        <v>490</v>
      </c>
      <c r="B491" s="11" t="s">
        <v>1533</v>
      </c>
      <c r="C491" s="11" t="s">
        <v>1534</v>
      </c>
      <c r="D491" s="11" t="s">
        <v>1535</v>
      </c>
      <c r="E491" s="11" t="s">
        <v>15</v>
      </c>
      <c r="F491" s="15">
        <v>5.92</v>
      </c>
      <c r="G491" s="15">
        <v>8.24</v>
      </c>
      <c r="H491" s="15">
        <v>6.84</v>
      </c>
      <c r="I491" s="16" t="s">
        <v>50</v>
      </c>
      <c r="J491" s="13" t="s">
        <v>17</v>
      </c>
      <c r="K491" s="13" t="s">
        <v>18</v>
      </c>
      <c r="L491" s="13" t="s">
        <v>19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7">
        <f t="shared" si="1"/>
        <v>491</v>
      </c>
      <c r="B492" s="11" t="s">
        <v>1536</v>
      </c>
      <c r="C492" s="11" t="s">
        <v>1537</v>
      </c>
      <c r="D492" s="11" t="s">
        <v>1538</v>
      </c>
      <c r="E492" s="11" t="s">
        <v>29</v>
      </c>
      <c r="F492" s="15">
        <v>7.64</v>
      </c>
      <c r="G492" s="15">
        <v>7.45</v>
      </c>
      <c r="H492" s="18"/>
      <c r="I492" s="16" t="s">
        <v>50</v>
      </c>
      <c r="J492" s="13" t="s">
        <v>191</v>
      </c>
      <c r="K492" s="13" t="s">
        <v>192</v>
      </c>
      <c r="L492" s="13" t="s">
        <v>193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7">
        <f t="shared" si="1"/>
        <v>492</v>
      </c>
      <c r="B493" s="11" t="s">
        <v>724</v>
      </c>
      <c r="C493" s="11" t="s">
        <v>1539</v>
      </c>
      <c r="D493" s="11" t="s">
        <v>1540</v>
      </c>
      <c r="E493" s="11" t="s">
        <v>29</v>
      </c>
      <c r="F493" s="15">
        <v>8.41</v>
      </c>
      <c r="G493" s="15">
        <v>8.08</v>
      </c>
      <c r="H493" s="18"/>
      <c r="I493" s="16" t="s">
        <v>50</v>
      </c>
      <c r="J493" s="13" t="s">
        <v>134</v>
      </c>
      <c r="K493" s="13" t="s">
        <v>135</v>
      </c>
      <c r="L493" s="13" t="s">
        <v>136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7">
        <f t="shared" si="1"/>
        <v>493</v>
      </c>
      <c r="B494" s="11" t="s">
        <v>1541</v>
      </c>
      <c r="C494" s="11" t="s">
        <v>1542</v>
      </c>
      <c r="D494" s="11" t="s">
        <v>1543</v>
      </c>
      <c r="E494" s="11" t="s">
        <v>15</v>
      </c>
      <c r="F494" s="15">
        <v>7.43</v>
      </c>
      <c r="G494" s="15">
        <v>1.14</v>
      </c>
      <c r="H494" s="18"/>
      <c r="I494" s="16" t="s">
        <v>67</v>
      </c>
      <c r="J494" s="13" t="s">
        <v>104</v>
      </c>
      <c r="K494" s="13" t="s">
        <v>105</v>
      </c>
      <c r="L494" s="13" t="s">
        <v>106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7">
        <f t="shared" si="1"/>
        <v>494</v>
      </c>
      <c r="B495" s="11" t="s">
        <v>1544</v>
      </c>
      <c r="C495" s="11" t="s">
        <v>1545</v>
      </c>
      <c r="D495" s="11" t="s">
        <v>1546</v>
      </c>
      <c r="E495" s="11" t="s">
        <v>15</v>
      </c>
      <c r="F495" s="15">
        <v>9.54</v>
      </c>
      <c r="G495" s="15">
        <v>4.19</v>
      </c>
      <c r="H495" s="15">
        <v>9.74</v>
      </c>
      <c r="I495" s="16" t="s">
        <v>50</v>
      </c>
      <c r="J495" s="13" t="s">
        <v>61</v>
      </c>
      <c r="K495" s="13" t="s">
        <v>62</v>
      </c>
      <c r="L495" s="13" t="s">
        <v>63</v>
      </c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7">
        <f t="shared" si="1"/>
        <v>495</v>
      </c>
      <c r="B496" s="11" t="s">
        <v>1547</v>
      </c>
      <c r="C496" s="11" t="s">
        <v>1548</v>
      </c>
      <c r="D496" s="11" t="s">
        <v>1549</v>
      </c>
      <c r="E496" s="11" t="s">
        <v>15</v>
      </c>
      <c r="F496" s="15">
        <v>2.9</v>
      </c>
      <c r="G496" s="15">
        <v>8.15</v>
      </c>
      <c r="H496" s="18"/>
      <c r="I496" s="16" t="s">
        <v>16</v>
      </c>
      <c r="J496" s="13" t="s">
        <v>44</v>
      </c>
      <c r="K496" s="13" t="s">
        <v>45</v>
      </c>
      <c r="L496" s="13" t="s">
        <v>46</v>
      </c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7">
        <f t="shared" si="1"/>
        <v>496</v>
      </c>
      <c r="B497" s="11" t="s">
        <v>472</v>
      </c>
      <c r="C497" s="11" t="s">
        <v>1550</v>
      </c>
      <c r="D497" s="11" t="s">
        <v>1551</v>
      </c>
      <c r="E497" s="11" t="s">
        <v>29</v>
      </c>
      <c r="F497" s="15">
        <v>7.12</v>
      </c>
      <c r="G497" s="15">
        <v>3.39</v>
      </c>
      <c r="H497" s="15">
        <v>3.19</v>
      </c>
      <c r="I497" s="16" t="s">
        <v>36</v>
      </c>
      <c r="J497" s="13" t="s">
        <v>191</v>
      </c>
      <c r="K497" s="13" t="s">
        <v>192</v>
      </c>
      <c r="L497" s="13" t="s">
        <v>193</v>
      </c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7">
        <f t="shared" si="1"/>
        <v>497</v>
      </c>
      <c r="B498" s="11" t="s">
        <v>1552</v>
      </c>
      <c r="C498" s="11" t="s">
        <v>1553</v>
      </c>
      <c r="D498" s="11" t="s">
        <v>1554</v>
      </c>
      <c r="E498" s="11" t="s">
        <v>29</v>
      </c>
      <c r="F498" s="15">
        <v>7.81</v>
      </c>
      <c r="G498" s="15">
        <v>4.85</v>
      </c>
      <c r="H498" s="15">
        <v>7.35</v>
      </c>
      <c r="I498" s="16" t="s">
        <v>36</v>
      </c>
      <c r="J498" s="13" t="s">
        <v>17</v>
      </c>
      <c r="K498" s="13" t="s">
        <v>18</v>
      </c>
      <c r="L498" s="13" t="s">
        <v>19</v>
      </c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7">
        <f t="shared" si="1"/>
        <v>498</v>
      </c>
      <c r="B499" s="11" t="s">
        <v>1555</v>
      </c>
      <c r="C499" s="11" t="s">
        <v>1556</v>
      </c>
      <c r="D499" s="11" t="s">
        <v>1557</v>
      </c>
      <c r="E499" s="11" t="s">
        <v>29</v>
      </c>
      <c r="F499" s="15">
        <v>4.43</v>
      </c>
      <c r="G499" s="15">
        <v>1.84</v>
      </c>
      <c r="H499" s="18"/>
      <c r="I499" s="16" t="s">
        <v>67</v>
      </c>
      <c r="J499" s="13" t="s">
        <v>104</v>
      </c>
      <c r="K499" s="13" t="s">
        <v>105</v>
      </c>
      <c r="L499" s="13" t="s">
        <v>106</v>
      </c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7">
        <f t="shared" si="1"/>
        <v>499</v>
      </c>
      <c r="B500" s="11" t="s">
        <v>1558</v>
      </c>
      <c r="C500" s="11" t="s">
        <v>1559</v>
      </c>
      <c r="D500" s="11" t="s">
        <v>1560</v>
      </c>
      <c r="E500" s="11" t="s">
        <v>15</v>
      </c>
      <c r="F500" s="15">
        <v>7.77</v>
      </c>
      <c r="G500" s="15">
        <v>9.68</v>
      </c>
      <c r="H500" s="15">
        <v>4.41</v>
      </c>
      <c r="I500" s="16" t="s">
        <v>50</v>
      </c>
      <c r="J500" s="13" t="s">
        <v>80</v>
      </c>
      <c r="K500" s="13" t="s">
        <v>81</v>
      </c>
      <c r="L500" s="13" t="s">
        <v>82</v>
      </c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7">
        <f t="shared" si="1"/>
        <v>500</v>
      </c>
      <c r="B501" s="11" t="s">
        <v>1561</v>
      </c>
      <c r="C501" s="11" t="s">
        <v>1562</v>
      </c>
      <c r="D501" s="11" t="s">
        <v>1563</v>
      </c>
      <c r="E501" s="11" t="s">
        <v>29</v>
      </c>
      <c r="F501" s="15">
        <v>5.05</v>
      </c>
      <c r="G501" s="15">
        <v>4.65</v>
      </c>
      <c r="H501" s="15">
        <v>4.52</v>
      </c>
      <c r="I501" s="16" t="s">
        <v>43</v>
      </c>
      <c r="J501" s="13" t="s">
        <v>205</v>
      </c>
      <c r="K501" s="13" t="s">
        <v>206</v>
      </c>
      <c r="L501" s="13" t="s">
        <v>207</v>
      </c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7">
        <f t="shared" si="1"/>
        <v>501</v>
      </c>
      <c r="B502" s="11" t="s">
        <v>1564</v>
      </c>
      <c r="C502" s="11" t="s">
        <v>1565</v>
      </c>
      <c r="D502" s="11" t="s">
        <v>1566</v>
      </c>
      <c r="E502" s="11" t="s">
        <v>223</v>
      </c>
      <c r="F502" s="15">
        <v>4.55</v>
      </c>
      <c r="G502" s="15">
        <v>2.82</v>
      </c>
      <c r="H502" s="15">
        <v>4.55</v>
      </c>
      <c r="I502" s="16" t="s">
        <v>36</v>
      </c>
      <c r="J502" s="13" t="s">
        <v>134</v>
      </c>
      <c r="K502" s="13" t="s">
        <v>135</v>
      </c>
      <c r="L502" s="13" t="s">
        <v>136</v>
      </c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7">
        <f t="shared" si="1"/>
        <v>502</v>
      </c>
      <c r="B503" s="11" t="s">
        <v>1567</v>
      </c>
      <c r="C503" s="11" t="s">
        <v>1568</v>
      </c>
      <c r="D503" s="11" t="s">
        <v>1569</v>
      </c>
      <c r="E503" s="11" t="s">
        <v>29</v>
      </c>
      <c r="F503" s="15">
        <v>2.29</v>
      </c>
      <c r="G503" s="15">
        <v>9.34</v>
      </c>
      <c r="H503" s="15">
        <v>9.14</v>
      </c>
      <c r="I503" s="16" t="s">
        <v>36</v>
      </c>
      <c r="J503" s="13" t="s">
        <v>95</v>
      </c>
      <c r="K503" s="13" t="s">
        <v>96</v>
      </c>
      <c r="L503" s="13" t="s">
        <v>97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7">
        <f t="shared" si="1"/>
        <v>503</v>
      </c>
      <c r="B504" s="11" t="s">
        <v>1570</v>
      </c>
      <c r="C504" s="11" t="s">
        <v>1571</v>
      </c>
      <c r="D504" s="11" t="s">
        <v>1572</v>
      </c>
      <c r="E504" s="11" t="s">
        <v>272</v>
      </c>
      <c r="F504" s="15">
        <v>4.51</v>
      </c>
      <c r="G504" s="15">
        <v>3.28</v>
      </c>
      <c r="H504" s="15">
        <v>3.83</v>
      </c>
      <c r="I504" s="16" t="s">
        <v>16</v>
      </c>
      <c r="J504" s="13" t="s">
        <v>205</v>
      </c>
      <c r="K504" s="13" t="s">
        <v>206</v>
      </c>
      <c r="L504" s="13" t="s">
        <v>207</v>
      </c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7">
        <f t="shared" si="1"/>
        <v>504</v>
      </c>
      <c r="B505" s="11" t="s">
        <v>1573</v>
      </c>
      <c r="C505" s="11" t="s">
        <v>1574</v>
      </c>
      <c r="D505" s="11" t="s">
        <v>1575</v>
      </c>
      <c r="E505" s="11" t="s">
        <v>15</v>
      </c>
      <c r="F505" s="15">
        <v>6.56</v>
      </c>
      <c r="G505" s="15">
        <v>9.59</v>
      </c>
      <c r="H505" s="15">
        <v>8.6</v>
      </c>
      <c r="I505" s="16" t="s">
        <v>16</v>
      </c>
      <c r="J505" s="13" t="s">
        <v>173</v>
      </c>
      <c r="K505" s="13" t="s">
        <v>174</v>
      </c>
      <c r="L505" s="13" t="s">
        <v>175</v>
      </c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7">
        <f t="shared" si="1"/>
        <v>505</v>
      </c>
      <c r="B506" s="11" t="s">
        <v>1576</v>
      </c>
      <c r="C506" s="11" t="s">
        <v>1577</v>
      </c>
      <c r="D506" s="11" t="s">
        <v>1578</v>
      </c>
      <c r="E506" s="11" t="s">
        <v>29</v>
      </c>
      <c r="F506" s="15">
        <v>2.52</v>
      </c>
      <c r="G506" s="15">
        <v>2.63</v>
      </c>
      <c r="H506" s="15">
        <v>6.78</v>
      </c>
      <c r="I506" s="16" t="s">
        <v>36</v>
      </c>
      <c r="J506" s="13" t="s">
        <v>37</v>
      </c>
      <c r="K506" s="13" t="s">
        <v>38</v>
      </c>
      <c r="L506" s="13" t="s">
        <v>39</v>
      </c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7">
        <f t="shared" si="1"/>
        <v>506</v>
      </c>
      <c r="B507" s="11" t="s">
        <v>1579</v>
      </c>
      <c r="C507" s="11" t="s">
        <v>1580</v>
      </c>
      <c r="D507" s="11" t="s">
        <v>1581</v>
      </c>
      <c r="E507" s="11" t="s">
        <v>15</v>
      </c>
      <c r="F507" s="15">
        <v>6.4</v>
      </c>
      <c r="G507" s="15">
        <v>2.61</v>
      </c>
      <c r="H507" s="15">
        <v>7.89</v>
      </c>
      <c r="I507" s="16" t="s">
        <v>50</v>
      </c>
      <c r="J507" s="13" t="s">
        <v>51</v>
      </c>
      <c r="K507" s="13" t="s">
        <v>52</v>
      </c>
      <c r="L507" s="13" t="s">
        <v>53</v>
      </c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7">
        <f t="shared" si="1"/>
        <v>507</v>
      </c>
      <c r="B508" s="11" t="s">
        <v>1582</v>
      </c>
      <c r="C508" s="11" t="s">
        <v>1583</v>
      </c>
      <c r="D508" s="11" t="s">
        <v>1584</v>
      </c>
      <c r="E508" s="11" t="s">
        <v>15</v>
      </c>
      <c r="F508" s="15">
        <v>6.57</v>
      </c>
      <c r="G508" s="15">
        <v>1.35</v>
      </c>
      <c r="H508" s="18"/>
      <c r="I508" s="16" t="s">
        <v>67</v>
      </c>
      <c r="J508" s="13" t="s">
        <v>128</v>
      </c>
      <c r="K508" s="13" t="s">
        <v>129</v>
      </c>
      <c r="L508" s="13" t="s">
        <v>130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7">
        <f t="shared" si="1"/>
        <v>508</v>
      </c>
      <c r="B509" s="11" t="s">
        <v>1585</v>
      </c>
      <c r="C509" s="11" t="s">
        <v>1586</v>
      </c>
      <c r="D509" s="11" t="s">
        <v>1587</v>
      </c>
      <c r="E509" s="11" t="s">
        <v>29</v>
      </c>
      <c r="F509" s="15">
        <v>5.31</v>
      </c>
      <c r="G509" s="15">
        <v>6.68</v>
      </c>
      <c r="H509" s="15">
        <v>8.47</v>
      </c>
      <c r="I509" s="16" t="s">
        <v>50</v>
      </c>
      <c r="J509" s="13" t="s">
        <v>23</v>
      </c>
      <c r="K509" s="13" t="s">
        <v>24</v>
      </c>
      <c r="L509" s="13" t="s">
        <v>25</v>
      </c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7">
        <f t="shared" si="1"/>
        <v>509</v>
      </c>
      <c r="B510" s="11" t="s">
        <v>1588</v>
      </c>
      <c r="C510" s="11" t="s">
        <v>1589</v>
      </c>
      <c r="D510" s="11" t="s">
        <v>1590</v>
      </c>
      <c r="E510" s="11" t="s">
        <v>29</v>
      </c>
      <c r="F510" s="15">
        <v>4.87</v>
      </c>
      <c r="G510" s="15">
        <v>1.31</v>
      </c>
      <c r="H510" s="15">
        <v>3.65</v>
      </c>
      <c r="I510" s="16" t="s">
        <v>16</v>
      </c>
      <c r="J510" s="13" t="s">
        <v>134</v>
      </c>
      <c r="K510" s="13" t="s">
        <v>135</v>
      </c>
      <c r="L510" s="13" t="s">
        <v>136</v>
      </c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7">
        <f t="shared" si="1"/>
        <v>510</v>
      </c>
      <c r="B511" s="11" t="s">
        <v>1591</v>
      </c>
      <c r="C511" s="11" t="s">
        <v>1592</v>
      </c>
      <c r="D511" s="11" t="s">
        <v>1593</v>
      </c>
      <c r="E511" s="11" t="s">
        <v>15</v>
      </c>
      <c r="F511" s="15">
        <v>9.98</v>
      </c>
      <c r="G511" s="15">
        <v>8.38</v>
      </c>
      <c r="H511" s="18"/>
      <c r="I511" s="16" t="s">
        <v>36</v>
      </c>
      <c r="J511" s="13" t="s">
        <v>44</v>
      </c>
      <c r="K511" s="13" t="s">
        <v>45</v>
      </c>
      <c r="L511" s="13" t="s">
        <v>46</v>
      </c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7">
        <f t="shared" si="1"/>
        <v>511</v>
      </c>
      <c r="B512" s="11" t="s">
        <v>1594</v>
      </c>
      <c r="C512" s="11" t="s">
        <v>1595</v>
      </c>
      <c r="D512" s="11" t="s">
        <v>1596</v>
      </c>
      <c r="E512" s="11" t="s">
        <v>15</v>
      </c>
      <c r="F512" s="15">
        <v>5.61</v>
      </c>
      <c r="G512" s="15">
        <v>1.56</v>
      </c>
      <c r="H512" s="18"/>
      <c r="I512" s="16" t="s">
        <v>36</v>
      </c>
      <c r="J512" s="13" t="s">
        <v>80</v>
      </c>
      <c r="K512" s="13" t="s">
        <v>81</v>
      </c>
      <c r="L512" s="13" t="s">
        <v>82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7">
        <f t="shared" si="1"/>
        <v>512</v>
      </c>
      <c r="B513" s="11" t="s">
        <v>1597</v>
      </c>
      <c r="C513" s="11" t="s">
        <v>1598</v>
      </c>
      <c r="D513" s="11" t="s">
        <v>1599</v>
      </c>
      <c r="E513" s="11" t="s">
        <v>29</v>
      </c>
      <c r="F513" s="15">
        <v>5.93</v>
      </c>
      <c r="G513" s="15">
        <v>6.68</v>
      </c>
      <c r="H513" s="15">
        <v>3.26</v>
      </c>
      <c r="I513" s="16" t="s">
        <v>36</v>
      </c>
      <c r="J513" s="13" t="s">
        <v>294</v>
      </c>
      <c r="K513" s="13" t="s">
        <v>295</v>
      </c>
      <c r="L513" s="13" t="s">
        <v>296</v>
      </c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7">
        <f t="shared" si="1"/>
        <v>513</v>
      </c>
      <c r="B514" s="11" t="s">
        <v>1600</v>
      </c>
      <c r="C514" s="11" t="s">
        <v>1601</v>
      </c>
      <c r="D514" s="11" t="s">
        <v>1602</v>
      </c>
      <c r="E514" s="11" t="s">
        <v>325</v>
      </c>
      <c r="F514" s="15">
        <v>8.64</v>
      </c>
      <c r="G514" s="15">
        <v>4.75</v>
      </c>
      <c r="H514" s="15">
        <v>5.6</v>
      </c>
      <c r="I514" s="16" t="s">
        <v>43</v>
      </c>
      <c r="J514" s="13" t="s">
        <v>86</v>
      </c>
      <c r="K514" s="13" t="s">
        <v>87</v>
      </c>
      <c r="L514" s="13" t="s">
        <v>88</v>
      </c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7">
        <f t="shared" si="1"/>
        <v>514</v>
      </c>
      <c r="B515" s="11" t="s">
        <v>1603</v>
      </c>
      <c r="C515" s="11" t="s">
        <v>1604</v>
      </c>
      <c r="D515" s="11" t="s">
        <v>1605</v>
      </c>
      <c r="E515" s="11" t="s">
        <v>29</v>
      </c>
      <c r="F515" s="15">
        <v>3.96</v>
      </c>
      <c r="G515" s="15">
        <v>2.98</v>
      </c>
      <c r="H515" s="15">
        <v>7.94</v>
      </c>
      <c r="I515" s="16" t="s">
        <v>43</v>
      </c>
      <c r="J515" s="13" t="s">
        <v>17</v>
      </c>
      <c r="K515" s="13" t="s">
        <v>18</v>
      </c>
      <c r="L515" s="13" t="s">
        <v>19</v>
      </c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7">
        <f t="shared" si="1"/>
        <v>515</v>
      </c>
      <c r="B516" s="11" t="s">
        <v>1606</v>
      </c>
      <c r="C516" s="11" t="s">
        <v>1607</v>
      </c>
      <c r="D516" s="11" t="s">
        <v>1608</v>
      </c>
      <c r="E516" s="11" t="s">
        <v>15</v>
      </c>
      <c r="F516" s="15">
        <v>7.28</v>
      </c>
      <c r="G516" s="15">
        <v>4.38</v>
      </c>
      <c r="H516" s="18"/>
      <c r="I516" s="16" t="s">
        <v>16</v>
      </c>
      <c r="J516" s="13" t="s">
        <v>173</v>
      </c>
      <c r="K516" s="13" t="s">
        <v>174</v>
      </c>
      <c r="L516" s="13" t="s">
        <v>175</v>
      </c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7">
        <f t="shared" si="1"/>
        <v>516</v>
      </c>
      <c r="B517" s="11" t="s">
        <v>1609</v>
      </c>
      <c r="C517" s="11" t="s">
        <v>1610</v>
      </c>
      <c r="D517" s="11" t="s">
        <v>1611</v>
      </c>
      <c r="E517" s="11" t="s">
        <v>15</v>
      </c>
      <c r="F517" s="15">
        <v>7.13</v>
      </c>
      <c r="G517" s="15">
        <v>6.41</v>
      </c>
      <c r="H517" s="15">
        <v>4.14</v>
      </c>
      <c r="I517" s="16" t="s">
        <v>16</v>
      </c>
      <c r="J517" s="13" t="s">
        <v>86</v>
      </c>
      <c r="K517" s="13" t="s">
        <v>87</v>
      </c>
      <c r="L517" s="13" t="s">
        <v>88</v>
      </c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7">
        <f t="shared" si="1"/>
        <v>517</v>
      </c>
      <c r="B518" s="11" t="s">
        <v>1612</v>
      </c>
      <c r="C518" s="11" t="s">
        <v>1613</v>
      </c>
      <c r="D518" s="11" t="s">
        <v>1614</v>
      </c>
      <c r="E518" s="11" t="s">
        <v>272</v>
      </c>
      <c r="F518" s="15">
        <v>6.69</v>
      </c>
      <c r="G518" s="15">
        <v>6.69</v>
      </c>
      <c r="H518" s="15">
        <v>9.76</v>
      </c>
      <c r="I518" s="16" t="s">
        <v>67</v>
      </c>
      <c r="J518" s="13" t="s">
        <v>95</v>
      </c>
      <c r="K518" s="13" t="s">
        <v>96</v>
      </c>
      <c r="L518" s="13" t="s">
        <v>97</v>
      </c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7">
        <f t="shared" si="1"/>
        <v>518</v>
      </c>
      <c r="B519" s="11" t="s">
        <v>1615</v>
      </c>
      <c r="C519" s="11" t="s">
        <v>1616</v>
      </c>
      <c r="D519" s="11" t="s">
        <v>1617</v>
      </c>
      <c r="E519" s="11" t="s">
        <v>15</v>
      </c>
      <c r="F519" s="15">
        <v>7.92</v>
      </c>
      <c r="G519" s="15">
        <v>7.08</v>
      </c>
      <c r="H519" s="15">
        <v>5.29</v>
      </c>
      <c r="I519" s="16" t="s">
        <v>43</v>
      </c>
      <c r="J519" s="13" t="s">
        <v>128</v>
      </c>
      <c r="K519" s="13" t="s">
        <v>129</v>
      </c>
      <c r="L519" s="13" t="s">
        <v>130</v>
      </c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7">
        <f t="shared" si="1"/>
        <v>519</v>
      </c>
      <c r="B520" s="11" t="s">
        <v>1618</v>
      </c>
      <c r="C520" s="11" t="s">
        <v>1619</v>
      </c>
      <c r="D520" s="11" t="s">
        <v>1620</v>
      </c>
      <c r="E520" s="11" t="s">
        <v>15</v>
      </c>
      <c r="F520" s="15">
        <v>9.08</v>
      </c>
      <c r="G520" s="15">
        <v>2.86</v>
      </c>
      <c r="H520" s="15">
        <v>2.33</v>
      </c>
      <c r="I520" s="16" t="s">
        <v>16</v>
      </c>
      <c r="J520" s="13" t="s">
        <v>30</v>
      </c>
      <c r="K520" s="13" t="s">
        <v>31</v>
      </c>
      <c r="L520" s="13" t="s">
        <v>32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7">
        <f t="shared" si="1"/>
        <v>520</v>
      </c>
      <c r="B521" s="11" t="s">
        <v>1238</v>
      </c>
      <c r="C521" s="11" t="s">
        <v>1621</v>
      </c>
      <c r="D521" s="11" t="s">
        <v>1622</v>
      </c>
      <c r="E521" s="11" t="s">
        <v>15</v>
      </c>
      <c r="F521" s="15">
        <v>8.02</v>
      </c>
      <c r="G521" s="15">
        <v>4.82</v>
      </c>
      <c r="H521" s="15">
        <v>7.4</v>
      </c>
      <c r="I521" s="16" t="s">
        <v>16</v>
      </c>
      <c r="J521" s="13" t="s">
        <v>80</v>
      </c>
      <c r="K521" s="13" t="s">
        <v>81</v>
      </c>
      <c r="L521" s="13" t="s">
        <v>82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7">
        <f t="shared" si="1"/>
        <v>521</v>
      </c>
      <c r="B522" s="11" t="s">
        <v>1623</v>
      </c>
      <c r="C522" s="11" t="s">
        <v>1624</v>
      </c>
      <c r="D522" s="11" t="s">
        <v>1625</v>
      </c>
      <c r="E522" s="11" t="s">
        <v>15</v>
      </c>
      <c r="F522" s="15">
        <v>7.95</v>
      </c>
      <c r="G522" s="15">
        <v>1.04</v>
      </c>
      <c r="H522" s="15">
        <v>8.62</v>
      </c>
      <c r="I522" s="16" t="s">
        <v>16</v>
      </c>
      <c r="J522" s="13" t="s">
        <v>23</v>
      </c>
      <c r="K522" s="13" t="s">
        <v>24</v>
      </c>
      <c r="L522" s="13" t="s">
        <v>25</v>
      </c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7">
        <f t="shared" si="1"/>
        <v>522</v>
      </c>
      <c r="B523" s="11" t="s">
        <v>1626</v>
      </c>
      <c r="C523" s="11" t="s">
        <v>1627</v>
      </c>
      <c r="D523" s="11" t="s">
        <v>1628</v>
      </c>
      <c r="E523" s="11" t="s">
        <v>15</v>
      </c>
      <c r="F523" s="15">
        <v>2.89</v>
      </c>
      <c r="G523" s="15">
        <v>3.72</v>
      </c>
      <c r="H523" s="15">
        <v>8.93</v>
      </c>
      <c r="I523" s="16" t="s">
        <v>43</v>
      </c>
      <c r="J523" s="13" t="s">
        <v>95</v>
      </c>
      <c r="K523" s="13" t="s">
        <v>96</v>
      </c>
      <c r="L523" s="13" t="s">
        <v>97</v>
      </c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7">
        <f t="shared" si="1"/>
        <v>523</v>
      </c>
      <c r="B524" s="11" t="s">
        <v>1629</v>
      </c>
      <c r="C524" s="11" t="s">
        <v>1630</v>
      </c>
      <c r="D524" s="11" t="s">
        <v>1631</v>
      </c>
      <c r="E524" s="11" t="s">
        <v>29</v>
      </c>
      <c r="F524" s="15">
        <v>9.64</v>
      </c>
      <c r="G524" s="15">
        <v>8.44</v>
      </c>
      <c r="H524" s="15">
        <v>3.87</v>
      </c>
      <c r="I524" s="16" t="s">
        <v>43</v>
      </c>
      <c r="J524" s="13" t="s">
        <v>80</v>
      </c>
      <c r="K524" s="13" t="s">
        <v>81</v>
      </c>
      <c r="L524" s="13" t="s">
        <v>82</v>
      </c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7">
        <f t="shared" si="1"/>
        <v>524</v>
      </c>
      <c r="B525" s="11" t="s">
        <v>1632</v>
      </c>
      <c r="C525" s="11" t="s">
        <v>1633</v>
      </c>
      <c r="D525" s="11" t="s">
        <v>1634</v>
      </c>
      <c r="E525" s="11" t="s">
        <v>29</v>
      </c>
      <c r="F525" s="15">
        <v>4.12</v>
      </c>
      <c r="G525" s="15">
        <v>9.4</v>
      </c>
      <c r="H525" s="15">
        <v>5.91</v>
      </c>
      <c r="I525" s="16" t="s">
        <v>50</v>
      </c>
      <c r="J525" s="13" t="s">
        <v>74</v>
      </c>
      <c r="K525" s="13" t="s">
        <v>75</v>
      </c>
      <c r="L525" s="13" t="s">
        <v>76</v>
      </c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7">
        <f t="shared" si="1"/>
        <v>525</v>
      </c>
      <c r="B526" s="11" t="s">
        <v>1635</v>
      </c>
      <c r="C526" s="11" t="s">
        <v>1636</v>
      </c>
      <c r="D526" s="11" t="s">
        <v>1637</v>
      </c>
      <c r="E526" s="11" t="s">
        <v>15</v>
      </c>
      <c r="F526" s="15">
        <v>1.08</v>
      </c>
      <c r="G526" s="15">
        <v>4.61</v>
      </c>
      <c r="H526" s="15">
        <v>1.12</v>
      </c>
      <c r="I526" s="16" t="s">
        <v>67</v>
      </c>
      <c r="J526" s="13" t="s">
        <v>191</v>
      </c>
      <c r="K526" s="13" t="s">
        <v>192</v>
      </c>
      <c r="L526" s="13" t="s">
        <v>193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7">
        <f t="shared" si="1"/>
        <v>526</v>
      </c>
      <c r="B527" s="11" t="s">
        <v>1638</v>
      </c>
      <c r="C527" s="11" t="s">
        <v>1639</v>
      </c>
      <c r="D527" s="11" t="s">
        <v>1640</v>
      </c>
      <c r="E527" s="11" t="s">
        <v>29</v>
      </c>
      <c r="F527" s="15">
        <v>2.59</v>
      </c>
      <c r="G527" s="15">
        <v>9.66</v>
      </c>
      <c r="H527" s="15">
        <v>4.8</v>
      </c>
      <c r="I527" s="16" t="s">
        <v>67</v>
      </c>
      <c r="J527" s="13" t="s">
        <v>164</v>
      </c>
      <c r="K527" s="13" t="s">
        <v>165</v>
      </c>
      <c r="L527" s="13" t="s">
        <v>166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7">
        <f t="shared" si="1"/>
        <v>527</v>
      </c>
      <c r="B528" s="11" t="s">
        <v>1641</v>
      </c>
      <c r="C528" s="11" t="s">
        <v>826</v>
      </c>
      <c r="D528" s="11" t="s">
        <v>1642</v>
      </c>
      <c r="E528" s="11" t="s">
        <v>15</v>
      </c>
      <c r="F528" s="15">
        <v>9.24</v>
      </c>
      <c r="G528" s="15">
        <v>5.49</v>
      </c>
      <c r="H528" s="15">
        <v>2.18</v>
      </c>
      <c r="I528" s="16" t="s">
        <v>67</v>
      </c>
      <c r="J528" s="13" t="s">
        <v>95</v>
      </c>
      <c r="K528" s="13" t="s">
        <v>96</v>
      </c>
      <c r="L528" s="13" t="s">
        <v>97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7">
        <f t="shared" si="1"/>
        <v>528</v>
      </c>
      <c r="B529" s="11" t="s">
        <v>1643</v>
      </c>
      <c r="C529" s="11" t="s">
        <v>1644</v>
      </c>
      <c r="D529" s="11" t="s">
        <v>1645</v>
      </c>
      <c r="E529" s="11" t="s">
        <v>15</v>
      </c>
      <c r="F529" s="15">
        <v>1.05</v>
      </c>
      <c r="G529" s="15">
        <v>8.87</v>
      </c>
      <c r="H529" s="15">
        <v>7.08</v>
      </c>
      <c r="I529" s="16" t="s">
        <v>36</v>
      </c>
      <c r="J529" s="13" t="s">
        <v>51</v>
      </c>
      <c r="K529" s="13" t="s">
        <v>52</v>
      </c>
      <c r="L529" s="13" t="s">
        <v>53</v>
      </c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7">
        <f t="shared" si="1"/>
        <v>529</v>
      </c>
      <c r="B530" s="11" t="s">
        <v>1646</v>
      </c>
      <c r="C530" s="11" t="s">
        <v>1647</v>
      </c>
      <c r="D530" s="11" t="s">
        <v>1648</v>
      </c>
      <c r="E530" s="11" t="s">
        <v>15</v>
      </c>
      <c r="F530" s="15">
        <v>9.74</v>
      </c>
      <c r="G530" s="15">
        <v>5.66</v>
      </c>
      <c r="H530" s="15">
        <v>2.71</v>
      </c>
      <c r="I530" s="16" t="s">
        <v>67</v>
      </c>
      <c r="J530" s="13" t="s">
        <v>37</v>
      </c>
      <c r="K530" s="13" t="s">
        <v>38</v>
      </c>
      <c r="L530" s="13" t="s">
        <v>39</v>
      </c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7">
        <f t="shared" si="1"/>
        <v>530</v>
      </c>
      <c r="B531" s="11" t="s">
        <v>1649</v>
      </c>
      <c r="C531" s="11" t="s">
        <v>1650</v>
      </c>
      <c r="D531" s="11" t="s">
        <v>1651</v>
      </c>
      <c r="E531" s="11" t="s">
        <v>29</v>
      </c>
      <c r="F531" s="15">
        <v>8.53</v>
      </c>
      <c r="G531" s="15">
        <v>6.54</v>
      </c>
      <c r="H531" s="15">
        <v>5.55</v>
      </c>
      <c r="I531" s="16" t="s">
        <v>36</v>
      </c>
      <c r="J531" s="13" t="s">
        <v>104</v>
      </c>
      <c r="K531" s="13" t="s">
        <v>105</v>
      </c>
      <c r="L531" s="13" t="s">
        <v>106</v>
      </c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7">
        <f t="shared" si="1"/>
        <v>531</v>
      </c>
      <c r="B532" s="11" t="s">
        <v>1652</v>
      </c>
      <c r="C532" s="11" t="s">
        <v>1653</v>
      </c>
      <c r="D532" s="11" t="s">
        <v>1654</v>
      </c>
      <c r="E532" s="11" t="s">
        <v>29</v>
      </c>
      <c r="F532" s="15">
        <v>3.86</v>
      </c>
      <c r="G532" s="15">
        <v>9.03</v>
      </c>
      <c r="H532" s="15">
        <v>9.17</v>
      </c>
      <c r="I532" s="16" t="s">
        <v>50</v>
      </c>
      <c r="J532" s="13" t="s">
        <v>173</v>
      </c>
      <c r="K532" s="13" t="s">
        <v>174</v>
      </c>
      <c r="L532" s="13" t="s">
        <v>175</v>
      </c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7">
        <f t="shared" si="1"/>
        <v>532</v>
      </c>
      <c r="B533" s="11" t="s">
        <v>1655</v>
      </c>
      <c r="C533" s="11" t="s">
        <v>935</v>
      </c>
      <c r="D533" s="11" t="s">
        <v>1656</v>
      </c>
      <c r="E533" s="11" t="s">
        <v>29</v>
      </c>
      <c r="F533" s="15">
        <v>2.65</v>
      </c>
      <c r="G533" s="15">
        <v>9.22</v>
      </c>
      <c r="H533" s="15">
        <v>3.7</v>
      </c>
      <c r="I533" s="16" t="s">
        <v>50</v>
      </c>
      <c r="J533" s="13" t="s">
        <v>134</v>
      </c>
      <c r="K533" s="13" t="s">
        <v>135</v>
      </c>
      <c r="L533" s="13" t="s">
        <v>136</v>
      </c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7">
        <f t="shared" si="1"/>
        <v>533</v>
      </c>
      <c r="B534" s="11" t="s">
        <v>92</v>
      </c>
      <c r="C534" s="11" t="s">
        <v>1657</v>
      </c>
      <c r="D534" s="11" t="s">
        <v>1658</v>
      </c>
      <c r="E534" s="11" t="s">
        <v>29</v>
      </c>
      <c r="F534" s="15">
        <v>1.27</v>
      </c>
      <c r="G534" s="15">
        <v>9.6</v>
      </c>
      <c r="H534" s="15">
        <v>5.89</v>
      </c>
      <c r="I534" s="16" t="s">
        <v>16</v>
      </c>
      <c r="J534" s="13" t="s">
        <v>80</v>
      </c>
      <c r="K534" s="13" t="s">
        <v>81</v>
      </c>
      <c r="L534" s="13" t="s">
        <v>82</v>
      </c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7">
        <f t="shared" si="1"/>
        <v>534</v>
      </c>
      <c r="B535" s="11" t="s">
        <v>1659</v>
      </c>
      <c r="C535" s="11" t="s">
        <v>1660</v>
      </c>
      <c r="D535" s="11" t="s">
        <v>1661</v>
      </c>
      <c r="E535" s="11" t="s">
        <v>29</v>
      </c>
      <c r="F535" s="15">
        <v>6.54</v>
      </c>
      <c r="G535" s="15">
        <v>5.78</v>
      </c>
      <c r="H535" s="15">
        <v>7.03</v>
      </c>
      <c r="I535" s="16" t="s">
        <v>36</v>
      </c>
      <c r="J535" s="13" t="s">
        <v>164</v>
      </c>
      <c r="K535" s="13" t="s">
        <v>165</v>
      </c>
      <c r="L535" s="13" t="s">
        <v>166</v>
      </c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7">
        <f t="shared" si="1"/>
        <v>535</v>
      </c>
      <c r="B536" s="11" t="s">
        <v>1662</v>
      </c>
      <c r="C536" s="11" t="s">
        <v>1663</v>
      </c>
      <c r="D536" s="11" t="s">
        <v>1664</v>
      </c>
      <c r="E536" s="11" t="s">
        <v>15</v>
      </c>
      <c r="F536" s="15">
        <v>3.62</v>
      </c>
      <c r="G536" s="15">
        <v>4.18</v>
      </c>
      <c r="H536" s="15">
        <v>5.07</v>
      </c>
      <c r="I536" s="16" t="s">
        <v>50</v>
      </c>
      <c r="J536" s="13" t="s">
        <v>23</v>
      </c>
      <c r="K536" s="13" t="s">
        <v>24</v>
      </c>
      <c r="L536" s="13" t="s">
        <v>25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7">
        <f t="shared" si="1"/>
        <v>536</v>
      </c>
      <c r="B537" s="11" t="s">
        <v>1665</v>
      </c>
      <c r="C537" s="11" t="s">
        <v>1666</v>
      </c>
      <c r="D537" s="11" t="s">
        <v>1667</v>
      </c>
      <c r="E537" s="11" t="s">
        <v>318</v>
      </c>
      <c r="F537" s="15">
        <v>7.11</v>
      </c>
      <c r="G537" s="15">
        <v>1.6</v>
      </c>
      <c r="H537" s="15">
        <v>2.33</v>
      </c>
      <c r="I537" s="16" t="s">
        <v>50</v>
      </c>
      <c r="J537" s="13" t="s">
        <v>205</v>
      </c>
      <c r="K537" s="13" t="s">
        <v>206</v>
      </c>
      <c r="L537" s="13" t="s">
        <v>207</v>
      </c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7">
        <f t="shared" si="1"/>
        <v>537</v>
      </c>
      <c r="B538" s="11" t="s">
        <v>1668</v>
      </c>
      <c r="C538" s="11" t="s">
        <v>1669</v>
      </c>
      <c r="D538" s="11" t="s">
        <v>1670</v>
      </c>
      <c r="E538" s="11" t="s">
        <v>29</v>
      </c>
      <c r="F538" s="15">
        <v>1.93</v>
      </c>
      <c r="G538" s="15">
        <v>9.88</v>
      </c>
      <c r="H538" s="15">
        <v>6.67</v>
      </c>
      <c r="I538" s="16" t="s">
        <v>16</v>
      </c>
      <c r="J538" s="13" t="s">
        <v>30</v>
      </c>
      <c r="K538" s="13" t="s">
        <v>31</v>
      </c>
      <c r="L538" s="13" t="s">
        <v>32</v>
      </c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7">
        <f t="shared" si="1"/>
        <v>538</v>
      </c>
      <c r="B539" s="11" t="s">
        <v>1671</v>
      </c>
      <c r="C539" s="11" t="s">
        <v>1672</v>
      </c>
      <c r="D539" s="11" t="s">
        <v>1673</v>
      </c>
      <c r="E539" s="11" t="s">
        <v>15</v>
      </c>
      <c r="F539" s="15">
        <v>1.23</v>
      </c>
      <c r="G539" s="15">
        <v>1.97</v>
      </c>
      <c r="H539" s="15">
        <v>3.81</v>
      </c>
      <c r="I539" s="16" t="s">
        <v>43</v>
      </c>
      <c r="J539" s="13" t="s">
        <v>74</v>
      </c>
      <c r="K539" s="13" t="s">
        <v>75</v>
      </c>
      <c r="L539" s="13" t="s">
        <v>76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7">
        <f t="shared" si="1"/>
        <v>539</v>
      </c>
      <c r="B540" s="11" t="s">
        <v>1674</v>
      </c>
      <c r="C540" s="11" t="s">
        <v>1675</v>
      </c>
      <c r="D540" s="11" t="s">
        <v>1676</v>
      </c>
      <c r="E540" s="11" t="s">
        <v>29</v>
      </c>
      <c r="F540" s="15">
        <v>1.02</v>
      </c>
      <c r="G540" s="15">
        <v>9.19</v>
      </c>
      <c r="H540" s="15">
        <v>2.56</v>
      </c>
      <c r="I540" s="16" t="s">
        <v>16</v>
      </c>
      <c r="J540" s="13" t="s">
        <v>164</v>
      </c>
      <c r="K540" s="13" t="s">
        <v>165</v>
      </c>
      <c r="L540" s="13" t="s">
        <v>166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7">
        <f t="shared" si="1"/>
        <v>540</v>
      </c>
      <c r="B541" s="11" t="s">
        <v>1677</v>
      </c>
      <c r="C541" s="11" t="s">
        <v>1678</v>
      </c>
      <c r="D541" s="11" t="s">
        <v>1679</v>
      </c>
      <c r="E541" s="11" t="s">
        <v>15</v>
      </c>
      <c r="F541" s="15">
        <v>5.02</v>
      </c>
      <c r="G541" s="15">
        <v>4.76</v>
      </c>
      <c r="H541" s="15">
        <v>2.36</v>
      </c>
      <c r="I541" s="16" t="s">
        <v>16</v>
      </c>
      <c r="J541" s="13" t="s">
        <v>23</v>
      </c>
      <c r="K541" s="13" t="s">
        <v>24</v>
      </c>
      <c r="L541" s="13" t="s">
        <v>25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7">
        <f t="shared" si="1"/>
        <v>541</v>
      </c>
      <c r="B542" s="11" t="s">
        <v>1680</v>
      </c>
      <c r="C542" s="11" t="s">
        <v>1681</v>
      </c>
      <c r="D542" s="11" t="s">
        <v>1682</v>
      </c>
      <c r="E542" s="11" t="s">
        <v>29</v>
      </c>
      <c r="F542" s="15">
        <v>6.91</v>
      </c>
      <c r="G542" s="15">
        <v>8.9</v>
      </c>
      <c r="H542" s="15">
        <v>1.82</v>
      </c>
      <c r="I542" s="16" t="s">
        <v>36</v>
      </c>
      <c r="J542" s="13" t="s">
        <v>173</v>
      </c>
      <c r="K542" s="13" t="s">
        <v>174</v>
      </c>
      <c r="L542" s="13" t="s">
        <v>175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7">
        <f t="shared" si="1"/>
        <v>542</v>
      </c>
      <c r="B543" s="11" t="s">
        <v>1638</v>
      </c>
      <c r="C543" s="11" t="s">
        <v>1683</v>
      </c>
      <c r="D543" s="11" t="s">
        <v>1684</v>
      </c>
      <c r="E543" s="11" t="s">
        <v>29</v>
      </c>
      <c r="F543" s="15">
        <v>1.18</v>
      </c>
      <c r="G543" s="15">
        <v>8.51</v>
      </c>
      <c r="H543" s="18"/>
      <c r="I543" s="16" t="s">
        <v>67</v>
      </c>
      <c r="J543" s="13" t="s">
        <v>51</v>
      </c>
      <c r="K543" s="13" t="s">
        <v>52</v>
      </c>
      <c r="L543" s="13" t="s">
        <v>53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7">
        <f t="shared" si="1"/>
        <v>543</v>
      </c>
      <c r="B544" s="11" t="s">
        <v>1685</v>
      </c>
      <c r="C544" s="11" t="s">
        <v>1686</v>
      </c>
      <c r="D544" s="11" t="s">
        <v>1687</v>
      </c>
      <c r="E544" s="11" t="s">
        <v>223</v>
      </c>
      <c r="F544" s="15">
        <v>7.85</v>
      </c>
      <c r="G544" s="15">
        <v>3.01</v>
      </c>
      <c r="H544" s="15">
        <v>1.31</v>
      </c>
      <c r="I544" s="16" t="s">
        <v>43</v>
      </c>
      <c r="J544" s="13" t="s">
        <v>74</v>
      </c>
      <c r="K544" s="13" t="s">
        <v>75</v>
      </c>
      <c r="L544" s="13" t="s">
        <v>76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7">
        <f t="shared" si="1"/>
        <v>544</v>
      </c>
      <c r="B545" s="11" t="s">
        <v>1688</v>
      </c>
      <c r="C545" s="11" t="s">
        <v>1689</v>
      </c>
      <c r="D545" s="11" t="s">
        <v>1690</v>
      </c>
      <c r="E545" s="11" t="s">
        <v>29</v>
      </c>
      <c r="F545" s="15">
        <v>3.83</v>
      </c>
      <c r="G545" s="15">
        <v>3.55</v>
      </c>
      <c r="H545" s="15">
        <v>1.05</v>
      </c>
      <c r="I545" s="16" t="s">
        <v>43</v>
      </c>
      <c r="J545" s="13" t="s">
        <v>30</v>
      </c>
      <c r="K545" s="13" t="s">
        <v>31</v>
      </c>
      <c r="L545" s="13" t="s">
        <v>32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7">
        <f t="shared" si="1"/>
        <v>545</v>
      </c>
      <c r="B546" s="11" t="s">
        <v>1691</v>
      </c>
      <c r="C546" s="11" t="s">
        <v>1692</v>
      </c>
      <c r="D546" s="11" t="s">
        <v>1693</v>
      </c>
      <c r="E546" s="11" t="s">
        <v>15</v>
      </c>
      <c r="F546" s="15">
        <v>8.09</v>
      </c>
      <c r="G546" s="15">
        <v>6.29</v>
      </c>
      <c r="H546" s="18"/>
      <c r="I546" s="16" t="s">
        <v>16</v>
      </c>
      <c r="J546" s="13" t="s">
        <v>80</v>
      </c>
      <c r="K546" s="13" t="s">
        <v>81</v>
      </c>
      <c r="L546" s="13" t="s">
        <v>82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7">
        <f t="shared" si="1"/>
        <v>546</v>
      </c>
      <c r="B547" s="11" t="s">
        <v>1694</v>
      </c>
      <c r="C547" s="11" t="s">
        <v>1695</v>
      </c>
      <c r="D547" s="11" t="s">
        <v>1696</v>
      </c>
      <c r="E547" s="11" t="s">
        <v>29</v>
      </c>
      <c r="F547" s="15">
        <v>6.93</v>
      </c>
      <c r="G547" s="15">
        <v>3.01</v>
      </c>
      <c r="H547" s="15">
        <v>7.22</v>
      </c>
      <c r="I547" s="16" t="s">
        <v>67</v>
      </c>
      <c r="J547" s="13" t="s">
        <v>205</v>
      </c>
      <c r="K547" s="13" t="s">
        <v>206</v>
      </c>
      <c r="L547" s="13" t="s">
        <v>207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7">
        <f t="shared" si="1"/>
        <v>547</v>
      </c>
      <c r="B548" s="11" t="s">
        <v>1697</v>
      </c>
      <c r="C548" s="11" t="s">
        <v>1698</v>
      </c>
      <c r="D548" s="11" t="s">
        <v>1699</v>
      </c>
      <c r="E548" s="11" t="s">
        <v>29</v>
      </c>
      <c r="F548" s="15">
        <v>6.81</v>
      </c>
      <c r="G548" s="15">
        <v>3.89</v>
      </c>
      <c r="H548" s="15">
        <v>4.59</v>
      </c>
      <c r="I548" s="16" t="s">
        <v>36</v>
      </c>
      <c r="J548" s="13" t="s">
        <v>44</v>
      </c>
      <c r="K548" s="13" t="s">
        <v>45</v>
      </c>
      <c r="L548" s="13" t="s">
        <v>46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7">
        <f t="shared" si="1"/>
        <v>548</v>
      </c>
      <c r="B549" s="11" t="s">
        <v>1700</v>
      </c>
      <c r="C549" s="11" t="s">
        <v>1701</v>
      </c>
      <c r="D549" s="11" t="s">
        <v>1702</v>
      </c>
      <c r="E549" s="11" t="s">
        <v>15</v>
      </c>
      <c r="F549" s="15">
        <v>3.6</v>
      </c>
      <c r="G549" s="15">
        <v>5.26</v>
      </c>
      <c r="H549" s="15">
        <v>7.43</v>
      </c>
      <c r="I549" s="16" t="s">
        <v>50</v>
      </c>
      <c r="J549" s="13" t="s">
        <v>37</v>
      </c>
      <c r="K549" s="13" t="s">
        <v>38</v>
      </c>
      <c r="L549" s="13" t="s">
        <v>39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7">
        <f t="shared" si="1"/>
        <v>549</v>
      </c>
      <c r="B550" s="11" t="s">
        <v>1703</v>
      </c>
      <c r="C550" s="11" t="s">
        <v>1704</v>
      </c>
      <c r="D550" s="11" t="s">
        <v>1705</v>
      </c>
      <c r="E550" s="11" t="s">
        <v>29</v>
      </c>
      <c r="F550" s="15">
        <v>9.21</v>
      </c>
      <c r="G550" s="15">
        <v>6.6</v>
      </c>
      <c r="H550" s="15">
        <v>1.07</v>
      </c>
      <c r="I550" s="16" t="s">
        <v>67</v>
      </c>
      <c r="J550" s="13" t="s">
        <v>37</v>
      </c>
      <c r="K550" s="13" t="s">
        <v>38</v>
      </c>
      <c r="L550" s="13" t="s">
        <v>39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7">
        <f t="shared" si="1"/>
        <v>550</v>
      </c>
      <c r="B551" s="11" t="s">
        <v>1706</v>
      </c>
      <c r="C551" s="11" t="s">
        <v>1707</v>
      </c>
      <c r="D551" s="11" t="s">
        <v>1708</v>
      </c>
      <c r="E551" s="11" t="s">
        <v>223</v>
      </c>
      <c r="F551" s="15">
        <v>1.26</v>
      </c>
      <c r="G551" s="15">
        <v>2.37</v>
      </c>
      <c r="H551" s="15">
        <v>4.45</v>
      </c>
      <c r="I551" s="16" t="s">
        <v>36</v>
      </c>
      <c r="J551" s="13" t="s">
        <v>191</v>
      </c>
      <c r="K551" s="13" t="s">
        <v>192</v>
      </c>
      <c r="L551" s="13" t="s">
        <v>193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7">
        <f t="shared" si="1"/>
        <v>551</v>
      </c>
      <c r="B552" s="11" t="s">
        <v>1709</v>
      </c>
      <c r="C552" s="11" t="s">
        <v>1710</v>
      </c>
      <c r="D552" s="11" t="s">
        <v>1711</v>
      </c>
      <c r="E552" s="11" t="s">
        <v>29</v>
      </c>
      <c r="F552" s="15">
        <v>2.05</v>
      </c>
      <c r="G552" s="15">
        <v>9.16</v>
      </c>
      <c r="H552" s="15">
        <v>3.81</v>
      </c>
      <c r="I552" s="16" t="s">
        <v>50</v>
      </c>
      <c r="J552" s="13" t="s">
        <v>191</v>
      </c>
      <c r="K552" s="13" t="s">
        <v>192</v>
      </c>
      <c r="L552" s="13" t="s">
        <v>193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7">
        <f t="shared" si="1"/>
        <v>552</v>
      </c>
      <c r="B553" s="11" t="s">
        <v>1712</v>
      </c>
      <c r="C553" s="11" t="s">
        <v>1713</v>
      </c>
      <c r="D553" s="11" t="s">
        <v>1714</v>
      </c>
      <c r="E553" s="11" t="s">
        <v>29</v>
      </c>
      <c r="F553" s="15">
        <v>2.3</v>
      </c>
      <c r="G553" s="15">
        <v>3.33</v>
      </c>
      <c r="H553" s="15">
        <v>2.67</v>
      </c>
      <c r="I553" s="16" t="s">
        <v>43</v>
      </c>
      <c r="J553" s="13" t="s">
        <v>61</v>
      </c>
      <c r="K553" s="13" t="s">
        <v>62</v>
      </c>
      <c r="L553" s="13" t="s">
        <v>63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7">
        <f t="shared" si="1"/>
        <v>553</v>
      </c>
      <c r="B554" s="11" t="s">
        <v>1715</v>
      </c>
      <c r="C554" s="11" t="s">
        <v>1716</v>
      </c>
      <c r="D554" s="11" t="s">
        <v>1717</v>
      </c>
      <c r="E554" s="11" t="s">
        <v>15</v>
      </c>
      <c r="F554" s="15">
        <v>1.12</v>
      </c>
      <c r="G554" s="15">
        <v>4.96</v>
      </c>
      <c r="H554" s="15">
        <v>3.51</v>
      </c>
      <c r="I554" s="16" t="s">
        <v>36</v>
      </c>
      <c r="J554" s="13" t="s">
        <v>191</v>
      </c>
      <c r="K554" s="13" t="s">
        <v>192</v>
      </c>
      <c r="L554" s="13" t="s">
        <v>193</v>
      </c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7">
        <f t="shared" si="1"/>
        <v>554</v>
      </c>
      <c r="B555" s="11" t="s">
        <v>1718</v>
      </c>
      <c r="C555" s="11" t="s">
        <v>1719</v>
      </c>
      <c r="D555" s="11" t="s">
        <v>1720</v>
      </c>
      <c r="E555" s="11" t="s">
        <v>15</v>
      </c>
      <c r="F555" s="15">
        <v>8.39</v>
      </c>
      <c r="G555" s="15">
        <v>5.16</v>
      </c>
      <c r="H555" s="15">
        <v>3.37</v>
      </c>
      <c r="I555" s="16" t="s">
        <v>36</v>
      </c>
      <c r="J555" s="13" t="s">
        <v>61</v>
      </c>
      <c r="K555" s="13" t="s">
        <v>62</v>
      </c>
      <c r="L555" s="13" t="s">
        <v>63</v>
      </c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7">
        <f t="shared" si="1"/>
        <v>555</v>
      </c>
      <c r="B556" s="11" t="s">
        <v>1721</v>
      </c>
      <c r="C556" s="11" t="s">
        <v>1722</v>
      </c>
      <c r="D556" s="11" t="s">
        <v>1723</v>
      </c>
      <c r="E556" s="11" t="s">
        <v>60</v>
      </c>
      <c r="F556" s="15">
        <v>1.12</v>
      </c>
      <c r="G556" s="15">
        <v>8.92</v>
      </c>
      <c r="H556" s="15">
        <v>2.35</v>
      </c>
      <c r="I556" s="16" t="s">
        <v>67</v>
      </c>
      <c r="J556" s="13" t="s">
        <v>74</v>
      </c>
      <c r="K556" s="13" t="s">
        <v>75</v>
      </c>
      <c r="L556" s="13" t="s">
        <v>76</v>
      </c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7">
        <f t="shared" si="1"/>
        <v>556</v>
      </c>
      <c r="B557" s="11" t="s">
        <v>1724</v>
      </c>
      <c r="C557" s="11" t="s">
        <v>1725</v>
      </c>
      <c r="D557" s="11" t="s">
        <v>1726</v>
      </c>
      <c r="E557" s="11" t="s">
        <v>15</v>
      </c>
      <c r="F557" s="15">
        <v>6.02</v>
      </c>
      <c r="G557" s="15">
        <v>8.02</v>
      </c>
      <c r="H557" s="15">
        <v>5.81</v>
      </c>
      <c r="I557" s="16" t="s">
        <v>67</v>
      </c>
      <c r="J557" s="13" t="s">
        <v>95</v>
      </c>
      <c r="K557" s="13" t="s">
        <v>96</v>
      </c>
      <c r="L557" s="13" t="s">
        <v>97</v>
      </c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7">
        <f t="shared" si="1"/>
        <v>557</v>
      </c>
      <c r="B558" s="11" t="s">
        <v>1727</v>
      </c>
      <c r="C558" s="11" t="s">
        <v>1728</v>
      </c>
      <c r="D558" s="11" t="s">
        <v>1729</v>
      </c>
      <c r="E558" s="11" t="s">
        <v>15</v>
      </c>
      <c r="F558" s="15">
        <v>2.77</v>
      </c>
      <c r="G558" s="15">
        <v>9.2</v>
      </c>
      <c r="H558" s="15">
        <v>4.23</v>
      </c>
      <c r="I558" s="16" t="s">
        <v>43</v>
      </c>
      <c r="J558" s="13" t="s">
        <v>110</v>
      </c>
      <c r="K558" s="13" t="s">
        <v>111</v>
      </c>
      <c r="L558" s="13" t="s">
        <v>112</v>
      </c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7">
        <f t="shared" si="1"/>
        <v>558</v>
      </c>
      <c r="B559" s="11" t="s">
        <v>1730</v>
      </c>
      <c r="C559" s="11" t="s">
        <v>1731</v>
      </c>
      <c r="D559" s="11" t="s">
        <v>1732</v>
      </c>
      <c r="E559" s="11" t="s">
        <v>318</v>
      </c>
      <c r="F559" s="15">
        <v>2.06</v>
      </c>
      <c r="G559" s="15">
        <v>2.74</v>
      </c>
      <c r="H559" s="15">
        <v>9.4</v>
      </c>
      <c r="I559" s="16" t="s">
        <v>36</v>
      </c>
      <c r="J559" s="13" t="s">
        <v>95</v>
      </c>
      <c r="K559" s="13" t="s">
        <v>96</v>
      </c>
      <c r="L559" s="13" t="s">
        <v>97</v>
      </c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7">
        <f t="shared" si="1"/>
        <v>559</v>
      </c>
      <c r="B560" s="11" t="s">
        <v>1733</v>
      </c>
      <c r="C560" s="11" t="s">
        <v>1734</v>
      </c>
      <c r="D560" s="11" t="s">
        <v>1735</v>
      </c>
      <c r="E560" s="11" t="s">
        <v>29</v>
      </c>
      <c r="F560" s="15">
        <v>5.35</v>
      </c>
      <c r="G560" s="15">
        <v>6.72</v>
      </c>
      <c r="H560" s="15">
        <v>1.52</v>
      </c>
      <c r="I560" s="16" t="s">
        <v>67</v>
      </c>
      <c r="J560" s="13" t="s">
        <v>134</v>
      </c>
      <c r="K560" s="13" t="s">
        <v>135</v>
      </c>
      <c r="L560" s="13" t="s">
        <v>136</v>
      </c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7">
        <f t="shared" si="1"/>
        <v>560</v>
      </c>
      <c r="B561" s="11" t="s">
        <v>395</v>
      </c>
      <c r="C561" s="11" t="s">
        <v>1736</v>
      </c>
      <c r="D561" s="11" t="s">
        <v>1737</v>
      </c>
      <c r="E561" s="11" t="s">
        <v>15</v>
      </c>
      <c r="F561" s="15">
        <v>7.78</v>
      </c>
      <c r="G561" s="15">
        <v>6.23</v>
      </c>
      <c r="H561" s="15">
        <v>2.16</v>
      </c>
      <c r="I561" s="16" t="s">
        <v>50</v>
      </c>
      <c r="J561" s="13" t="s">
        <v>86</v>
      </c>
      <c r="K561" s="13" t="s">
        <v>87</v>
      </c>
      <c r="L561" s="13" t="s">
        <v>88</v>
      </c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7">
        <f t="shared" si="1"/>
        <v>561</v>
      </c>
      <c r="B562" s="11" t="s">
        <v>1738</v>
      </c>
      <c r="C562" s="11" t="s">
        <v>1739</v>
      </c>
      <c r="D562" s="11" t="s">
        <v>1740</v>
      </c>
      <c r="E562" s="11" t="s">
        <v>15</v>
      </c>
      <c r="F562" s="15">
        <v>9.18</v>
      </c>
      <c r="G562" s="15">
        <v>6.72</v>
      </c>
      <c r="H562" s="15">
        <v>7.93</v>
      </c>
      <c r="I562" s="16" t="s">
        <v>43</v>
      </c>
      <c r="J562" s="13" t="s">
        <v>44</v>
      </c>
      <c r="K562" s="13" t="s">
        <v>45</v>
      </c>
      <c r="L562" s="13" t="s">
        <v>46</v>
      </c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7">
        <f t="shared" si="1"/>
        <v>562</v>
      </c>
      <c r="B563" s="11" t="s">
        <v>1741</v>
      </c>
      <c r="C563" s="11" t="s">
        <v>1742</v>
      </c>
      <c r="D563" s="11" t="s">
        <v>1743</v>
      </c>
      <c r="E563" s="11" t="s">
        <v>15</v>
      </c>
      <c r="F563" s="15">
        <v>3.01</v>
      </c>
      <c r="G563" s="15">
        <v>8.16</v>
      </c>
      <c r="H563" s="15">
        <v>2.42</v>
      </c>
      <c r="I563" s="16" t="s">
        <v>16</v>
      </c>
      <c r="J563" s="13" t="s">
        <v>128</v>
      </c>
      <c r="K563" s="13" t="s">
        <v>129</v>
      </c>
      <c r="L563" s="13" t="s">
        <v>130</v>
      </c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7">
        <f t="shared" si="1"/>
        <v>563</v>
      </c>
      <c r="B564" s="11" t="s">
        <v>1744</v>
      </c>
      <c r="C564" s="11" t="s">
        <v>1745</v>
      </c>
      <c r="D564" s="11" t="s">
        <v>1746</v>
      </c>
      <c r="E564" s="11" t="s">
        <v>60</v>
      </c>
      <c r="F564" s="15">
        <v>6.82</v>
      </c>
      <c r="G564" s="15">
        <v>7.0</v>
      </c>
      <c r="H564" s="18"/>
      <c r="I564" s="16" t="s">
        <v>67</v>
      </c>
      <c r="J564" s="13" t="s">
        <v>51</v>
      </c>
      <c r="K564" s="13" t="s">
        <v>52</v>
      </c>
      <c r="L564" s="13" t="s">
        <v>53</v>
      </c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7">
        <f t="shared" si="1"/>
        <v>564</v>
      </c>
      <c r="B565" s="11" t="s">
        <v>1747</v>
      </c>
      <c r="C565" s="11" t="s">
        <v>1748</v>
      </c>
      <c r="D565" s="11" t="s">
        <v>1749</v>
      </c>
      <c r="E565" s="11" t="s">
        <v>15</v>
      </c>
      <c r="F565" s="15">
        <v>3.54</v>
      </c>
      <c r="G565" s="15">
        <v>6.06</v>
      </c>
      <c r="H565" s="15">
        <v>6.82</v>
      </c>
      <c r="I565" s="16" t="s">
        <v>16</v>
      </c>
      <c r="J565" s="13" t="s">
        <v>17</v>
      </c>
      <c r="K565" s="13" t="s">
        <v>18</v>
      </c>
      <c r="L565" s="13" t="s">
        <v>19</v>
      </c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7">
        <f t="shared" si="1"/>
        <v>565</v>
      </c>
      <c r="B566" s="11" t="s">
        <v>1750</v>
      </c>
      <c r="C566" s="11" t="s">
        <v>1751</v>
      </c>
      <c r="D566" s="11" t="s">
        <v>1752</v>
      </c>
      <c r="E566" s="11" t="s">
        <v>29</v>
      </c>
      <c r="F566" s="15">
        <v>4.16</v>
      </c>
      <c r="G566" s="15">
        <v>7.82</v>
      </c>
      <c r="H566" s="18"/>
      <c r="I566" s="16" t="s">
        <v>67</v>
      </c>
      <c r="J566" s="13" t="s">
        <v>80</v>
      </c>
      <c r="K566" s="13" t="s">
        <v>81</v>
      </c>
      <c r="L566" s="13" t="s">
        <v>82</v>
      </c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7">
        <f t="shared" si="1"/>
        <v>566</v>
      </c>
      <c r="B567" s="11" t="s">
        <v>1753</v>
      </c>
      <c r="C567" s="11" t="s">
        <v>1754</v>
      </c>
      <c r="D567" s="11" t="s">
        <v>1755</v>
      </c>
      <c r="E567" s="11" t="s">
        <v>15</v>
      </c>
      <c r="F567" s="15">
        <v>2.72</v>
      </c>
      <c r="G567" s="15">
        <v>3.19</v>
      </c>
      <c r="H567" s="15">
        <v>2.77</v>
      </c>
      <c r="I567" s="16" t="s">
        <v>67</v>
      </c>
      <c r="J567" s="13" t="s">
        <v>30</v>
      </c>
      <c r="K567" s="13" t="s">
        <v>31</v>
      </c>
      <c r="L567" s="13" t="s">
        <v>32</v>
      </c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7">
        <f t="shared" si="1"/>
        <v>567</v>
      </c>
      <c r="B568" s="11" t="s">
        <v>1756</v>
      </c>
      <c r="C568" s="11" t="s">
        <v>1757</v>
      </c>
      <c r="D568" s="11" t="s">
        <v>1758</v>
      </c>
      <c r="E568" s="11" t="s">
        <v>29</v>
      </c>
      <c r="F568" s="15">
        <v>5.0</v>
      </c>
      <c r="G568" s="15">
        <v>3.99</v>
      </c>
      <c r="H568" s="15">
        <v>7.07</v>
      </c>
      <c r="I568" s="16" t="s">
        <v>50</v>
      </c>
      <c r="J568" s="13" t="s">
        <v>294</v>
      </c>
      <c r="K568" s="13" t="s">
        <v>295</v>
      </c>
      <c r="L568" s="13" t="s">
        <v>296</v>
      </c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7">
        <f t="shared" si="1"/>
        <v>568</v>
      </c>
      <c r="B569" s="11" t="s">
        <v>1759</v>
      </c>
      <c r="C569" s="11" t="s">
        <v>1760</v>
      </c>
      <c r="D569" s="11" t="s">
        <v>1761</v>
      </c>
      <c r="E569" s="11" t="s">
        <v>29</v>
      </c>
      <c r="F569" s="15">
        <v>4.58</v>
      </c>
      <c r="G569" s="15">
        <v>2.51</v>
      </c>
      <c r="H569" s="15">
        <v>9.81</v>
      </c>
      <c r="I569" s="16" t="s">
        <v>50</v>
      </c>
      <c r="J569" s="13" t="s">
        <v>134</v>
      </c>
      <c r="K569" s="13" t="s">
        <v>135</v>
      </c>
      <c r="L569" s="13" t="s">
        <v>136</v>
      </c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7">
        <f t="shared" si="1"/>
        <v>569</v>
      </c>
      <c r="B570" s="11" t="s">
        <v>1762</v>
      </c>
      <c r="C570" s="11" t="s">
        <v>1763</v>
      </c>
      <c r="D570" s="11" t="s">
        <v>1764</v>
      </c>
      <c r="E570" s="11" t="s">
        <v>29</v>
      </c>
      <c r="F570" s="15">
        <v>1.93</v>
      </c>
      <c r="G570" s="15">
        <v>4.22</v>
      </c>
      <c r="H570" s="15">
        <v>8.1</v>
      </c>
      <c r="I570" s="16" t="s">
        <v>67</v>
      </c>
      <c r="J570" s="13" t="s">
        <v>134</v>
      </c>
      <c r="K570" s="13" t="s">
        <v>135</v>
      </c>
      <c r="L570" s="13" t="s">
        <v>136</v>
      </c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7">
        <f t="shared" si="1"/>
        <v>570</v>
      </c>
      <c r="B571" s="11" t="s">
        <v>605</v>
      </c>
      <c r="C571" s="11" t="s">
        <v>1765</v>
      </c>
      <c r="D571" s="11" t="s">
        <v>1766</v>
      </c>
      <c r="E571" s="11" t="s">
        <v>223</v>
      </c>
      <c r="F571" s="15">
        <v>5.47</v>
      </c>
      <c r="G571" s="15">
        <v>5.97</v>
      </c>
      <c r="H571" s="15">
        <v>7.11</v>
      </c>
      <c r="I571" s="16" t="s">
        <v>50</v>
      </c>
      <c r="J571" s="13" t="s">
        <v>17</v>
      </c>
      <c r="K571" s="13" t="s">
        <v>18</v>
      </c>
      <c r="L571" s="13" t="s">
        <v>19</v>
      </c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7">
        <f t="shared" si="1"/>
        <v>571</v>
      </c>
      <c r="B572" s="11" t="s">
        <v>1767</v>
      </c>
      <c r="C572" s="11" t="s">
        <v>1768</v>
      </c>
      <c r="D572" s="11" t="s">
        <v>1769</v>
      </c>
      <c r="E572" s="11" t="s">
        <v>15</v>
      </c>
      <c r="F572" s="15">
        <v>3.54</v>
      </c>
      <c r="G572" s="15">
        <v>2.29</v>
      </c>
      <c r="H572" s="15">
        <v>6.61</v>
      </c>
      <c r="I572" s="16" t="s">
        <v>67</v>
      </c>
      <c r="J572" s="13" t="s">
        <v>95</v>
      </c>
      <c r="K572" s="13" t="s">
        <v>96</v>
      </c>
      <c r="L572" s="13" t="s">
        <v>97</v>
      </c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7">
        <f t="shared" si="1"/>
        <v>572</v>
      </c>
      <c r="B573" s="11" t="s">
        <v>105</v>
      </c>
      <c r="C573" s="11" t="s">
        <v>1770</v>
      </c>
      <c r="D573" s="11" t="s">
        <v>1771</v>
      </c>
      <c r="E573" s="11" t="s">
        <v>15</v>
      </c>
      <c r="F573" s="15">
        <v>9.04</v>
      </c>
      <c r="G573" s="15">
        <v>3.43</v>
      </c>
      <c r="H573" s="15">
        <v>2.25</v>
      </c>
      <c r="I573" s="16" t="s">
        <v>16</v>
      </c>
      <c r="J573" s="13" t="s">
        <v>23</v>
      </c>
      <c r="K573" s="13" t="s">
        <v>24</v>
      </c>
      <c r="L573" s="13" t="s">
        <v>25</v>
      </c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7">
        <f t="shared" si="1"/>
        <v>573</v>
      </c>
      <c r="B574" s="11" t="s">
        <v>1772</v>
      </c>
      <c r="C574" s="11" t="s">
        <v>1773</v>
      </c>
      <c r="D574" s="11" t="s">
        <v>1774</v>
      </c>
      <c r="E574" s="11" t="s">
        <v>15</v>
      </c>
      <c r="F574" s="15">
        <v>5.23</v>
      </c>
      <c r="G574" s="15">
        <v>4.6</v>
      </c>
      <c r="H574" s="15">
        <v>6.15</v>
      </c>
      <c r="I574" s="16" t="s">
        <v>16</v>
      </c>
      <c r="J574" s="13" t="s">
        <v>294</v>
      </c>
      <c r="K574" s="13" t="s">
        <v>295</v>
      </c>
      <c r="L574" s="13" t="s">
        <v>296</v>
      </c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7">
        <f t="shared" si="1"/>
        <v>574</v>
      </c>
      <c r="B575" s="11" t="s">
        <v>1775</v>
      </c>
      <c r="C575" s="11" t="s">
        <v>128</v>
      </c>
      <c r="D575" s="11" t="s">
        <v>1776</v>
      </c>
      <c r="E575" s="11" t="s">
        <v>29</v>
      </c>
      <c r="F575" s="15">
        <v>1.04</v>
      </c>
      <c r="G575" s="15">
        <v>5.21</v>
      </c>
      <c r="H575" s="15">
        <v>2.27</v>
      </c>
      <c r="I575" s="16" t="s">
        <v>43</v>
      </c>
      <c r="J575" s="13" t="s">
        <v>17</v>
      </c>
      <c r="K575" s="13" t="s">
        <v>18</v>
      </c>
      <c r="L575" s="13" t="s">
        <v>19</v>
      </c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7">
        <f t="shared" si="1"/>
        <v>575</v>
      </c>
      <c r="B576" s="11" t="s">
        <v>1777</v>
      </c>
      <c r="C576" s="11" t="s">
        <v>1778</v>
      </c>
      <c r="D576" s="11" t="s">
        <v>1779</v>
      </c>
      <c r="E576" s="11" t="s">
        <v>15</v>
      </c>
      <c r="F576" s="15">
        <v>6.51</v>
      </c>
      <c r="G576" s="15">
        <v>5.47</v>
      </c>
      <c r="H576" s="15">
        <v>2.25</v>
      </c>
      <c r="I576" s="16" t="s">
        <v>43</v>
      </c>
      <c r="J576" s="13" t="s">
        <v>17</v>
      </c>
      <c r="K576" s="13" t="s">
        <v>18</v>
      </c>
      <c r="L576" s="13" t="s">
        <v>19</v>
      </c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7">
        <f t="shared" si="1"/>
        <v>576</v>
      </c>
      <c r="B577" s="11" t="s">
        <v>1780</v>
      </c>
      <c r="C577" s="11" t="s">
        <v>1781</v>
      </c>
      <c r="D577" s="11" t="s">
        <v>1782</v>
      </c>
      <c r="E577" s="11" t="s">
        <v>15</v>
      </c>
      <c r="F577" s="15">
        <v>1.88</v>
      </c>
      <c r="G577" s="15">
        <v>2.55</v>
      </c>
      <c r="H577" s="15">
        <v>2.0</v>
      </c>
      <c r="I577" s="16" t="s">
        <v>50</v>
      </c>
      <c r="J577" s="13" t="s">
        <v>128</v>
      </c>
      <c r="K577" s="13" t="s">
        <v>129</v>
      </c>
      <c r="L577" s="13" t="s">
        <v>130</v>
      </c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7">
        <f t="shared" si="1"/>
        <v>577</v>
      </c>
      <c r="B578" s="11" t="s">
        <v>1783</v>
      </c>
      <c r="C578" s="11" t="s">
        <v>1784</v>
      </c>
      <c r="D578" s="11" t="s">
        <v>1785</v>
      </c>
      <c r="E578" s="11" t="s">
        <v>29</v>
      </c>
      <c r="F578" s="15">
        <v>3.3</v>
      </c>
      <c r="G578" s="15">
        <v>5.62</v>
      </c>
      <c r="H578" s="15">
        <v>6.34</v>
      </c>
      <c r="I578" s="16" t="s">
        <v>50</v>
      </c>
      <c r="J578" s="13" t="s">
        <v>74</v>
      </c>
      <c r="K578" s="13" t="s">
        <v>75</v>
      </c>
      <c r="L578" s="13" t="s">
        <v>76</v>
      </c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7">
        <f t="shared" si="1"/>
        <v>578</v>
      </c>
      <c r="B579" s="11" t="s">
        <v>1786</v>
      </c>
      <c r="C579" s="11" t="s">
        <v>1787</v>
      </c>
      <c r="D579" s="11" t="s">
        <v>1788</v>
      </c>
      <c r="E579" s="11" t="s">
        <v>29</v>
      </c>
      <c r="F579" s="15">
        <v>1.59</v>
      </c>
      <c r="G579" s="15">
        <v>7.57</v>
      </c>
      <c r="H579" s="15">
        <v>2.35</v>
      </c>
      <c r="I579" s="16" t="s">
        <v>67</v>
      </c>
      <c r="J579" s="13" t="s">
        <v>164</v>
      </c>
      <c r="K579" s="13" t="s">
        <v>165</v>
      </c>
      <c r="L579" s="13" t="s">
        <v>166</v>
      </c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7">
        <f t="shared" si="1"/>
        <v>579</v>
      </c>
      <c r="B580" s="11" t="s">
        <v>1789</v>
      </c>
      <c r="C580" s="11" t="s">
        <v>1790</v>
      </c>
      <c r="D580" s="11" t="s">
        <v>1791</v>
      </c>
      <c r="E580" s="11" t="s">
        <v>60</v>
      </c>
      <c r="F580" s="15">
        <v>8.27</v>
      </c>
      <c r="G580" s="15">
        <v>8.78</v>
      </c>
      <c r="H580" s="15">
        <v>8.39</v>
      </c>
      <c r="I580" s="16" t="s">
        <v>43</v>
      </c>
      <c r="J580" s="13" t="s">
        <v>51</v>
      </c>
      <c r="K580" s="13" t="s">
        <v>52</v>
      </c>
      <c r="L580" s="13" t="s">
        <v>53</v>
      </c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7">
        <f t="shared" si="1"/>
        <v>580</v>
      </c>
      <c r="B581" s="11" t="s">
        <v>1792</v>
      </c>
      <c r="C581" s="11" t="s">
        <v>1793</v>
      </c>
      <c r="D581" s="11" t="s">
        <v>1794</v>
      </c>
      <c r="E581" s="11" t="s">
        <v>29</v>
      </c>
      <c r="F581" s="15">
        <v>5.11</v>
      </c>
      <c r="G581" s="15">
        <v>1.76</v>
      </c>
      <c r="H581" s="15">
        <v>4.36</v>
      </c>
      <c r="I581" s="16" t="s">
        <v>16</v>
      </c>
      <c r="J581" s="13" t="s">
        <v>80</v>
      </c>
      <c r="K581" s="13" t="s">
        <v>81</v>
      </c>
      <c r="L581" s="13" t="s">
        <v>82</v>
      </c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7">
        <f t="shared" si="1"/>
        <v>581</v>
      </c>
      <c r="B582" s="11" t="s">
        <v>1795</v>
      </c>
      <c r="C582" s="11" t="s">
        <v>1796</v>
      </c>
      <c r="D582" s="11" t="s">
        <v>1797</v>
      </c>
      <c r="E582" s="11" t="s">
        <v>15</v>
      </c>
      <c r="F582" s="15">
        <v>8.81</v>
      </c>
      <c r="G582" s="15">
        <v>8.35</v>
      </c>
      <c r="H582" s="15">
        <v>8.09</v>
      </c>
      <c r="I582" s="16" t="s">
        <v>43</v>
      </c>
      <c r="J582" s="13" t="s">
        <v>51</v>
      </c>
      <c r="K582" s="13" t="s">
        <v>52</v>
      </c>
      <c r="L582" s="13" t="s">
        <v>53</v>
      </c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7">
        <f t="shared" si="1"/>
        <v>582</v>
      </c>
      <c r="B583" s="11" t="s">
        <v>1798</v>
      </c>
      <c r="C583" s="11" t="s">
        <v>1799</v>
      </c>
      <c r="D583" s="11" t="s">
        <v>1800</v>
      </c>
      <c r="E583" s="11" t="s">
        <v>15</v>
      </c>
      <c r="F583" s="15">
        <v>2.57</v>
      </c>
      <c r="G583" s="15">
        <v>9.14</v>
      </c>
      <c r="H583" s="15">
        <v>7.02</v>
      </c>
      <c r="I583" s="16" t="s">
        <v>43</v>
      </c>
      <c r="J583" s="13" t="s">
        <v>51</v>
      </c>
      <c r="K583" s="13" t="s">
        <v>52</v>
      </c>
      <c r="L583" s="13" t="s">
        <v>53</v>
      </c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7">
        <f t="shared" si="1"/>
        <v>583</v>
      </c>
      <c r="B584" s="11" t="s">
        <v>1801</v>
      </c>
      <c r="C584" s="11" t="s">
        <v>1802</v>
      </c>
      <c r="D584" s="11" t="s">
        <v>1803</v>
      </c>
      <c r="E584" s="11" t="s">
        <v>15</v>
      </c>
      <c r="F584" s="15">
        <v>8.81</v>
      </c>
      <c r="G584" s="15">
        <v>4.53</v>
      </c>
      <c r="H584" s="18"/>
      <c r="I584" s="16" t="s">
        <v>50</v>
      </c>
      <c r="J584" s="13" t="s">
        <v>110</v>
      </c>
      <c r="K584" s="13" t="s">
        <v>111</v>
      </c>
      <c r="L584" s="13" t="s">
        <v>112</v>
      </c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7">
        <f t="shared" si="1"/>
        <v>584</v>
      </c>
      <c r="B585" s="11" t="s">
        <v>1804</v>
      </c>
      <c r="C585" s="11" t="s">
        <v>1805</v>
      </c>
      <c r="D585" s="11" t="s">
        <v>1806</v>
      </c>
      <c r="E585" s="11" t="s">
        <v>318</v>
      </c>
      <c r="F585" s="15">
        <v>3.03</v>
      </c>
      <c r="G585" s="15">
        <v>3.67</v>
      </c>
      <c r="H585" s="15">
        <v>6.42</v>
      </c>
      <c r="I585" s="16" t="s">
        <v>67</v>
      </c>
      <c r="J585" s="13" t="s">
        <v>104</v>
      </c>
      <c r="K585" s="13" t="s">
        <v>105</v>
      </c>
      <c r="L585" s="13" t="s">
        <v>106</v>
      </c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7">
        <f t="shared" si="1"/>
        <v>585</v>
      </c>
      <c r="B586" s="11" t="s">
        <v>1807</v>
      </c>
      <c r="C586" s="11" t="s">
        <v>1808</v>
      </c>
      <c r="D586" s="11" t="s">
        <v>1809</v>
      </c>
      <c r="E586" s="11" t="s">
        <v>15</v>
      </c>
      <c r="F586" s="15">
        <v>9.23</v>
      </c>
      <c r="G586" s="15">
        <v>6.25</v>
      </c>
      <c r="H586" s="15">
        <v>3.0</v>
      </c>
      <c r="I586" s="16" t="s">
        <v>43</v>
      </c>
      <c r="J586" s="13" t="s">
        <v>80</v>
      </c>
      <c r="K586" s="13" t="s">
        <v>81</v>
      </c>
      <c r="L586" s="13" t="s">
        <v>82</v>
      </c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7">
        <f t="shared" si="1"/>
        <v>586</v>
      </c>
      <c r="B587" s="11" t="s">
        <v>1810</v>
      </c>
      <c r="C587" s="11" t="s">
        <v>1811</v>
      </c>
      <c r="D587" s="11" t="s">
        <v>1812</v>
      </c>
      <c r="E587" s="11" t="s">
        <v>29</v>
      </c>
      <c r="F587" s="15">
        <v>1.88</v>
      </c>
      <c r="G587" s="15">
        <v>6.86</v>
      </c>
      <c r="H587" s="15">
        <v>6.99</v>
      </c>
      <c r="I587" s="16" t="s">
        <v>16</v>
      </c>
      <c r="J587" s="13" t="s">
        <v>44</v>
      </c>
      <c r="K587" s="13" t="s">
        <v>45</v>
      </c>
      <c r="L587" s="13" t="s">
        <v>46</v>
      </c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7">
        <f t="shared" si="1"/>
        <v>587</v>
      </c>
      <c r="B588" s="11" t="s">
        <v>1813</v>
      </c>
      <c r="C588" s="11" t="s">
        <v>1814</v>
      </c>
      <c r="D588" s="11" t="s">
        <v>1815</v>
      </c>
      <c r="E588" s="11" t="s">
        <v>29</v>
      </c>
      <c r="F588" s="15">
        <v>5.91</v>
      </c>
      <c r="G588" s="15">
        <v>7.87</v>
      </c>
      <c r="H588" s="18"/>
      <c r="I588" s="16" t="s">
        <v>67</v>
      </c>
      <c r="J588" s="13" t="s">
        <v>17</v>
      </c>
      <c r="K588" s="13" t="s">
        <v>18</v>
      </c>
      <c r="L588" s="13" t="s">
        <v>19</v>
      </c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7">
        <f t="shared" si="1"/>
        <v>588</v>
      </c>
      <c r="B589" s="11" t="s">
        <v>1816</v>
      </c>
      <c r="C589" s="11" t="s">
        <v>1817</v>
      </c>
      <c r="D589" s="11" t="s">
        <v>1818</v>
      </c>
      <c r="E589" s="11" t="s">
        <v>29</v>
      </c>
      <c r="F589" s="15">
        <v>2.71</v>
      </c>
      <c r="G589" s="15">
        <v>6.18</v>
      </c>
      <c r="H589" s="15">
        <v>3.93</v>
      </c>
      <c r="I589" s="16" t="s">
        <v>36</v>
      </c>
      <c r="J589" s="13" t="s">
        <v>37</v>
      </c>
      <c r="K589" s="13" t="s">
        <v>38</v>
      </c>
      <c r="L589" s="13" t="s">
        <v>39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7">
        <f t="shared" si="1"/>
        <v>589</v>
      </c>
      <c r="B590" s="11" t="s">
        <v>341</v>
      </c>
      <c r="C590" s="11" t="s">
        <v>1819</v>
      </c>
      <c r="D590" s="11" t="s">
        <v>1820</v>
      </c>
      <c r="E590" s="11" t="s">
        <v>29</v>
      </c>
      <c r="F590" s="15">
        <v>6.92</v>
      </c>
      <c r="G590" s="15">
        <v>9.25</v>
      </c>
      <c r="H590" s="15">
        <v>4.03</v>
      </c>
      <c r="I590" s="16" t="s">
        <v>16</v>
      </c>
      <c r="J590" s="13" t="s">
        <v>173</v>
      </c>
      <c r="K590" s="13" t="s">
        <v>174</v>
      </c>
      <c r="L590" s="13" t="s">
        <v>175</v>
      </c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7">
        <f t="shared" si="1"/>
        <v>590</v>
      </c>
      <c r="B591" s="11" t="s">
        <v>1821</v>
      </c>
      <c r="C591" s="11" t="s">
        <v>1822</v>
      </c>
      <c r="D591" s="11" t="s">
        <v>1823</v>
      </c>
      <c r="E591" s="11" t="s">
        <v>15</v>
      </c>
      <c r="F591" s="15">
        <v>9.85</v>
      </c>
      <c r="G591" s="15">
        <v>3.81</v>
      </c>
      <c r="H591" s="18"/>
      <c r="I591" s="16" t="s">
        <v>50</v>
      </c>
      <c r="J591" s="13" t="s">
        <v>205</v>
      </c>
      <c r="K591" s="13" t="s">
        <v>206</v>
      </c>
      <c r="L591" s="13" t="s">
        <v>207</v>
      </c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7">
        <f t="shared" si="1"/>
        <v>591</v>
      </c>
      <c r="B592" s="11" t="s">
        <v>1333</v>
      </c>
      <c r="C592" s="11" t="s">
        <v>1824</v>
      </c>
      <c r="D592" s="11" t="s">
        <v>1825</v>
      </c>
      <c r="E592" s="11" t="s">
        <v>29</v>
      </c>
      <c r="F592" s="15">
        <v>9.06</v>
      </c>
      <c r="G592" s="15">
        <v>4.2</v>
      </c>
      <c r="H592" s="15">
        <v>6.79</v>
      </c>
      <c r="I592" s="16" t="s">
        <v>36</v>
      </c>
      <c r="J592" s="13" t="s">
        <v>86</v>
      </c>
      <c r="K592" s="13" t="s">
        <v>87</v>
      </c>
      <c r="L592" s="13" t="s">
        <v>88</v>
      </c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7">
        <f t="shared" si="1"/>
        <v>592</v>
      </c>
      <c r="B593" s="11" t="s">
        <v>1826</v>
      </c>
      <c r="C593" s="11" t="s">
        <v>1827</v>
      </c>
      <c r="D593" s="11" t="s">
        <v>1828</v>
      </c>
      <c r="E593" s="11" t="s">
        <v>60</v>
      </c>
      <c r="F593" s="15">
        <v>8.05</v>
      </c>
      <c r="G593" s="15">
        <v>5.86</v>
      </c>
      <c r="H593" s="15">
        <v>2.59</v>
      </c>
      <c r="I593" s="16" t="s">
        <v>67</v>
      </c>
      <c r="J593" s="13" t="s">
        <v>86</v>
      </c>
      <c r="K593" s="13" t="s">
        <v>87</v>
      </c>
      <c r="L593" s="13" t="s">
        <v>88</v>
      </c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7">
        <f t="shared" si="1"/>
        <v>593</v>
      </c>
      <c r="B594" s="11" t="s">
        <v>1829</v>
      </c>
      <c r="C594" s="11" t="s">
        <v>1830</v>
      </c>
      <c r="D594" s="11" t="s">
        <v>1831</v>
      </c>
      <c r="E594" s="11" t="s">
        <v>29</v>
      </c>
      <c r="F594" s="15">
        <v>1.22</v>
      </c>
      <c r="G594" s="15">
        <v>5.37</v>
      </c>
      <c r="H594" s="15">
        <v>6.27</v>
      </c>
      <c r="I594" s="16" t="s">
        <v>36</v>
      </c>
      <c r="J594" s="13" t="s">
        <v>51</v>
      </c>
      <c r="K594" s="13" t="s">
        <v>52</v>
      </c>
      <c r="L594" s="13" t="s">
        <v>53</v>
      </c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7">
        <f t="shared" si="1"/>
        <v>594</v>
      </c>
      <c r="B595" s="11" t="s">
        <v>1832</v>
      </c>
      <c r="C595" s="11" t="s">
        <v>1833</v>
      </c>
      <c r="D595" s="11" t="s">
        <v>1834</v>
      </c>
      <c r="E595" s="11" t="s">
        <v>60</v>
      </c>
      <c r="F595" s="15">
        <v>5.5</v>
      </c>
      <c r="G595" s="15">
        <v>4.68</v>
      </c>
      <c r="H595" s="15">
        <v>5.36</v>
      </c>
      <c r="I595" s="16" t="s">
        <v>67</v>
      </c>
      <c r="J595" s="13" t="s">
        <v>173</v>
      </c>
      <c r="K595" s="13" t="s">
        <v>174</v>
      </c>
      <c r="L595" s="13" t="s">
        <v>175</v>
      </c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7">
        <f t="shared" si="1"/>
        <v>595</v>
      </c>
      <c r="B596" s="11" t="s">
        <v>1835</v>
      </c>
      <c r="C596" s="11" t="s">
        <v>1836</v>
      </c>
      <c r="D596" s="11" t="s">
        <v>1837</v>
      </c>
      <c r="E596" s="11" t="s">
        <v>29</v>
      </c>
      <c r="F596" s="15">
        <v>6.17</v>
      </c>
      <c r="G596" s="15">
        <v>3.2</v>
      </c>
      <c r="H596" s="15">
        <v>1.52</v>
      </c>
      <c r="I596" s="16" t="s">
        <v>50</v>
      </c>
      <c r="J596" s="13" t="s">
        <v>294</v>
      </c>
      <c r="K596" s="13" t="s">
        <v>295</v>
      </c>
      <c r="L596" s="13" t="s">
        <v>296</v>
      </c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7">
        <f t="shared" si="1"/>
        <v>596</v>
      </c>
      <c r="B597" s="11" t="s">
        <v>350</v>
      </c>
      <c r="C597" s="11" t="s">
        <v>1838</v>
      </c>
      <c r="D597" s="11" t="s">
        <v>1839</v>
      </c>
      <c r="E597" s="11" t="s">
        <v>29</v>
      </c>
      <c r="F597" s="15">
        <v>9.65</v>
      </c>
      <c r="G597" s="15">
        <v>2.37</v>
      </c>
      <c r="H597" s="15">
        <v>9.26</v>
      </c>
      <c r="I597" s="16" t="s">
        <v>36</v>
      </c>
      <c r="J597" s="13" t="s">
        <v>30</v>
      </c>
      <c r="K597" s="13" t="s">
        <v>31</v>
      </c>
      <c r="L597" s="13" t="s">
        <v>32</v>
      </c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7">
        <f t="shared" si="1"/>
        <v>597</v>
      </c>
      <c r="B598" s="11" t="s">
        <v>1840</v>
      </c>
      <c r="C598" s="11" t="s">
        <v>1841</v>
      </c>
      <c r="D598" s="11" t="s">
        <v>1842</v>
      </c>
      <c r="E598" s="11" t="s">
        <v>29</v>
      </c>
      <c r="F598" s="15">
        <v>3.18</v>
      </c>
      <c r="G598" s="15">
        <v>4.48</v>
      </c>
      <c r="H598" s="15">
        <v>3.72</v>
      </c>
      <c r="I598" s="16" t="s">
        <v>16</v>
      </c>
      <c r="J598" s="13" t="s">
        <v>51</v>
      </c>
      <c r="K598" s="13" t="s">
        <v>52</v>
      </c>
      <c r="L598" s="13" t="s">
        <v>53</v>
      </c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7">
        <f t="shared" si="1"/>
        <v>598</v>
      </c>
      <c r="B599" s="11" t="s">
        <v>1843</v>
      </c>
      <c r="C599" s="11" t="s">
        <v>1844</v>
      </c>
      <c r="D599" s="11" t="s">
        <v>1845</v>
      </c>
      <c r="E599" s="11" t="s">
        <v>15</v>
      </c>
      <c r="F599" s="15">
        <v>5.5</v>
      </c>
      <c r="G599" s="15">
        <v>4.52</v>
      </c>
      <c r="H599" s="15">
        <v>9.69</v>
      </c>
      <c r="I599" s="16" t="s">
        <v>43</v>
      </c>
      <c r="J599" s="13" t="s">
        <v>51</v>
      </c>
      <c r="K599" s="13" t="s">
        <v>52</v>
      </c>
      <c r="L599" s="13" t="s">
        <v>53</v>
      </c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7">
        <f t="shared" si="1"/>
        <v>599</v>
      </c>
      <c r="B600" s="11" t="s">
        <v>1846</v>
      </c>
      <c r="C600" s="11" t="s">
        <v>1847</v>
      </c>
      <c r="D600" s="11" t="s">
        <v>1848</v>
      </c>
      <c r="E600" s="11" t="s">
        <v>15</v>
      </c>
      <c r="F600" s="15">
        <v>8.03</v>
      </c>
      <c r="G600" s="15">
        <v>6.84</v>
      </c>
      <c r="H600" s="15">
        <v>9.05</v>
      </c>
      <c r="I600" s="16" t="s">
        <v>50</v>
      </c>
      <c r="J600" s="13" t="s">
        <v>61</v>
      </c>
      <c r="K600" s="13" t="s">
        <v>62</v>
      </c>
      <c r="L600" s="13" t="s">
        <v>63</v>
      </c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7">
        <f t="shared" si="1"/>
        <v>600</v>
      </c>
      <c r="B601" s="11" t="s">
        <v>1849</v>
      </c>
      <c r="C601" s="11" t="s">
        <v>1850</v>
      </c>
      <c r="D601" s="11" t="s">
        <v>1851</v>
      </c>
      <c r="E601" s="11" t="s">
        <v>15</v>
      </c>
      <c r="F601" s="15">
        <v>2.88</v>
      </c>
      <c r="G601" s="15">
        <v>1.87</v>
      </c>
      <c r="H601" s="15">
        <v>4.47</v>
      </c>
      <c r="I601" s="16" t="s">
        <v>36</v>
      </c>
      <c r="J601" s="13" t="s">
        <v>191</v>
      </c>
      <c r="K601" s="13" t="s">
        <v>192</v>
      </c>
      <c r="L601" s="13" t="s">
        <v>193</v>
      </c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7">
        <f t="shared" si="1"/>
        <v>601</v>
      </c>
      <c r="B602" s="11" t="s">
        <v>1852</v>
      </c>
      <c r="C602" s="11" t="s">
        <v>1853</v>
      </c>
      <c r="D602" s="11" t="s">
        <v>1854</v>
      </c>
      <c r="E602" s="11" t="s">
        <v>15</v>
      </c>
      <c r="F602" s="15">
        <v>2.69</v>
      </c>
      <c r="G602" s="15">
        <v>4.65</v>
      </c>
      <c r="H602" s="15">
        <v>4.16</v>
      </c>
      <c r="I602" s="16" t="s">
        <v>43</v>
      </c>
      <c r="J602" s="13" t="s">
        <v>294</v>
      </c>
      <c r="K602" s="13" t="s">
        <v>295</v>
      </c>
      <c r="L602" s="13" t="s">
        <v>296</v>
      </c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7">
        <f t="shared" si="1"/>
        <v>602</v>
      </c>
      <c r="B603" s="11" t="s">
        <v>1855</v>
      </c>
      <c r="C603" s="11" t="s">
        <v>1856</v>
      </c>
      <c r="D603" s="11" t="s">
        <v>1857</v>
      </c>
      <c r="E603" s="11" t="s">
        <v>29</v>
      </c>
      <c r="F603" s="15">
        <v>1.16</v>
      </c>
      <c r="G603" s="15">
        <v>9.58</v>
      </c>
      <c r="H603" s="15">
        <v>2.51</v>
      </c>
      <c r="I603" s="16" t="s">
        <v>50</v>
      </c>
      <c r="J603" s="13" t="s">
        <v>294</v>
      </c>
      <c r="K603" s="13" t="s">
        <v>295</v>
      </c>
      <c r="L603" s="13" t="s">
        <v>296</v>
      </c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7">
        <f t="shared" si="1"/>
        <v>603</v>
      </c>
      <c r="B604" s="11" t="s">
        <v>1858</v>
      </c>
      <c r="C604" s="11" t="s">
        <v>1859</v>
      </c>
      <c r="D604" s="11" t="s">
        <v>1860</v>
      </c>
      <c r="E604" s="11" t="s">
        <v>29</v>
      </c>
      <c r="F604" s="15">
        <v>6.05</v>
      </c>
      <c r="G604" s="15">
        <v>4.89</v>
      </c>
      <c r="H604" s="15">
        <v>6.82</v>
      </c>
      <c r="I604" s="16" t="s">
        <v>36</v>
      </c>
      <c r="J604" s="13" t="s">
        <v>86</v>
      </c>
      <c r="K604" s="13" t="s">
        <v>87</v>
      </c>
      <c r="L604" s="13" t="s">
        <v>88</v>
      </c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7">
        <f t="shared" si="1"/>
        <v>604</v>
      </c>
      <c r="B605" s="11" t="s">
        <v>1861</v>
      </c>
      <c r="C605" s="11" t="s">
        <v>1862</v>
      </c>
      <c r="D605" s="11" t="s">
        <v>1863</v>
      </c>
      <c r="E605" s="11" t="s">
        <v>15</v>
      </c>
      <c r="F605" s="15">
        <v>6.62</v>
      </c>
      <c r="G605" s="15">
        <v>4.15</v>
      </c>
      <c r="H605" s="15">
        <v>8.31</v>
      </c>
      <c r="I605" s="16" t="s">
        <v>43</v>
      </c>
      <c r="J605" s="13" t="s">
        <v>86</v>
      </c>
      <c r="K605" s="13" t="s">
        <v>87</v>
      </c>
      <c r="L605" s="13" t="s">
        <v>88</v>
      </c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7">
        <f t="shared" si="1"/>
        <v>605</v>
      </c>
      <c r="B606" s="11" t="s">
        <v>1864</v>
      </c>
      <c r="C606" s="11" t="s">
        <v>1865</v>
      </c>
      <c r="D606" s="11" t="s">
        <v>1866</v>
      </c>
      <c r="E606" s="11" t="s">
        <v>223</v>
      </c>
      <c r="F606" s="15">
        <v>7.09</v>
      </c>
      <c r="G606" s="15">
        <v>4.4</v>
      </c>
      <c r="H606" s="15">
        <v>7.46</v>
      </c>
      <c r="I606" s="16" t="s">
        <v>67</v>
      </c>
      <c r="J606" s="13" t="s">
        <v>191</v>
      </c>
      <c r="K606" s="13" t="s">
        <v>192</v>
      </c>
      <c r="L606" s="13" t="s">
        <v>193</v>
      </c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7">
        <f t="shared" si="1"/>
        <v>606</v>
      </c>
      <c r="B607" s="11" t="s">
        <v>1867</v>
      </c>
      <c r="C607" s="11" t="s">
        <v>1868</v>
      </c>
      <c r="D607" s="11" t="s">
        <v>1869</v>
      </c>
      <c r="E607" s="11" t="s">
        <v>15</v>
      </c>
      <c r="F607" s="15">
        <v>4.02</v>
      </c>
      <c r="G607" s="15">
        <v>1.69</v>
      </c>
      <c r="H607" s="15">
        <v>9.81</v>
      </c>
      <c r="I607" s="16" t="s">
        <v>67</v>
      </c>
      <c r="J607" s="13" t="s">
        <v>44</v>
      </c>
      <c r="K607" s="13" t="s">
        <v>45</v>
      </c>
      <c r="L607" s="13" t="s">
        <v>46</v>
      </c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7">
        <f t="shared" si="1"/>
        <v>607</v>
      </c>
      <c r="B608" s="11" t="s">
        <v>1870</v>
      </c>
      <c r="C608" s="11" t="s">
        <v>1871</v>
      </c>
      <c r="D608" s="11" t="s">
        <v>1872</v>
      </c>
      <c r="E608" s="11" t="s">
        <v>29</v>
      </c>
      <c r="F608" s="15">
        <v>9.15</v>
      </c>
      <c r="G608" s="15">
        <v>7.1</v>
      </c>
      <c r="H608" s="18"/>
      <c r="I608" s="16" t="s">
        <v>16</v>
      </c>
      <c r="J608" s="13" t="s">
        <v>134</v>
      </c>
      <c r="K608" s="13" t="s">
        <v>135</v>
      </c>
      <c r="L608" s="13" t="s">
        <v>136</v>
      </c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7">
        <f t="shared" si="1"/>
        <v>608</v>
      </c>
      <c r="B609" s="11" t="s">
        <v>1873</v>
      </c>
      <c r="C609" s="11" t="s">
        <v>1874</v>
      </c>
      <c r="D609" s="11" t="s">
        <v>1875</v>
      </c>
      <c r="E609" s="11" t="s">
        <v>29</v>
      </c>
      <c r="F609" s="15">
        <v>4.94</v>
      </c>
      <c r="G609" s="15">
        <v>6.69</v>
      </c>
      <c r="H609" s="15">
        <v>5.4</v>
      </c>
      <c r="I609" s="16" t="s">
        <v>36</v>
      </c>
      <c r="J609" s="13" t="s">
        <v>74</v>
      </c>
      <c r="K609" s="13" t="s">
        <v>75</v>
      </c>
      <c r="L609" s="13" t="s">
        <v>76</v>
      </c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7">
        <f t="shared" si="1"/>
        <v>609</v>
      </c>
      <c r="B610" s="11" t="s">
        <v>1876</v>
      </c>
      <c r="C610" s="11" t="s">
        <v>1877</v>
      </c>
      <c r="D610" s="11" t="s">
        <v>1878</v>
      </c>
      <c r="E610" s="11" t="s">
        <v>15</v>
      </c>
      <c r="F610" s="15">
        <v>7.16</v>
      </c>
      <c r="G610" s="15">
        <v>2.64</v>
      </c>
      <c r="H610" s="15">
        <v>9.38</v>
      </c>
      <c r="I610" s="16" t="s">
        <v>50</v>
      </c>
      <c r="J610" s="13" t="s">
        <v>294</v>
      </c>
      <c r="K610" s="13" t="s">
        <v>295</v>
      </c>
      <c r="L610" s="13" t="s">
        <v>296</v>
      </c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7">
        <f t="shared" si="1"/>
        <v>610</v>
      </c>
      <c r="B611" s="11" t="s">
        <v>1879</v>
      </c>
      <c r="C611" s="11" t="s">
        <v>1880</v>
      </c>
      <c r="D611" s="11" t="s">
        <v>1881</v>
      </c>
      <c r="E611" s="11" t="s">
        <v>29</v>
      </c>
      <c r="F611" s="15">
        <v>1.33</v>
      </c>
      <c r="G611" s="15">
        <v>3.46</v>
      </c>
      <c r="H611" s="18"/>
      <c r="I611" s="16" t="s">
        <v>16</v>
      </c>
      <c r="J611" s="13" t="s">
        <v>134</v>
      </c>
      <c r="K611" s="13" t="s">
        <v>135</v>
      </c>
      <c r="L611" s="13" t="s">
        <v>136</v>
      </c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7">
        <f t="shared" si="1"/>
        <v>611</v>
      </c>
      <c r="B612" s="11" t="s">
        <v>1882</v>
      </c>
      <c r="C612" s="11" t="s">
        <v>1883</v>
      </c>
      <c r="D612" s="11" t="s">
        <v>1884</v>
      </c>
      <c r="E612" s="11" t="s">
        <v>29</v>
      </c>
      <c r="F612" s="15">
        <v>8.0</v>
      </c>
      <c r="G612" s="15">
        <v>1.39</v>
      </c>
      <c r="H612" s="15">
        <v>7.94</v>
      </c>
      <c r="I612" s="16" t="s">
        <v>50</v>
      </c>
      <c r="J612" s="13" t="s">
        <v>23</v>
      </c>
      <c r="K612" s="13" t="s">
        <v>24</v>
      </c>
      <c r="L612" s="13" t="s">
        <v>25</v>
      </c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7">
        <f t="shared" si="1"/>
        <v>612</v>
      </c>
      <c r="B613" s="11" t="s">
        <v>1885</v>
      </c>
      <c r="C613" s="11" t="s">
        <v>1886</v>
      </c>
      <c r="D613" s="11" t="s">
        <v>1887</v>
      </c>
      <c r="E613" s="11" t="s">
        <v>29</v>
      </c>
      <c r="F613" s="15">
        <v>2.51</v>
      </c>
      <c r="G613" s="15">
        <v>9.89</v>
      </c>
      <c r="H613" s="18"/>
      <c r="I613" s="16" t="s">
        <v>36</v>
      </c>
      <c r="J613" s="13" t="s">
        <v>74</v>
      </c>
      <c r="K613" s="13" t="s">
        <v>75</v>
      </c>
      <c r="L613" s="13" t="s">
        <v>76</v>
      </c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7">
        <f t="shared" si="1"/>
        <v>613</v>
      </c>
      <c r="B614" s="11" t="s">
        <v>1888</v>
      </c>
      <c r="C614" s="11" t="s">
        <v>1889</v>
      </c>
      <c r="D614" s="11" t="s">
        <v>1890</v>
      </c>
      <c r="E614" s="11" t="s">
        <v>29</v>
      </c>
      <c r="F614" s="15">
        <v>8.04</v>
      </c>
      <c r="G614" s="15">
        <v>9.79</v>
      </c>
      <c r="H614" s="15">
        <v>4.46</v>
      </c>
      <c r="I614" s="16" t="s">
        <v>67</v>
      </c>
      <c r="J614" s="13" t="s">
        <v>164</v>
      </c>
      <c r="K614" s="13" t="s">
        <v>165</v>
      </c>
      <c r="L614" s="13" t="s">
        <v>166</v>
      </c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7">
        <f t="shared" si="1"/>
        <v>614</v>
      </c>
      <c r="B615" s="11" t="s">
        <v>1891</v>
      </c>
      <c r="C615" s="11" t="s">
        <v>1892</v>
      </c>
      <c r="D615" s="11" t="s">
        <v>1893</v>
      </c>
      <c r="E615" s="11" t="s">
        <v>15</v>
      </c>
      <c r="F615" s="15">
        <v>9.39</v>
      </c>
      <c r="G615" s="15">
        <v>5.52</v>
      </c>
      <c r="H615" s="15">
        <v>7.18</v>
      </c>
      <c r="I615" s="16" t="s">
        <v>36</v>
      </c>
      <c r="J615" s="13" t="s">
        <v>164</v>
      </c>
      <c r="K615" s="13" t="s">
        <v>165</v>
      </c>
      <c r="L615" s="13" t="s">
        <v>166</v>
      </c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7">
        <f t="shared" si="1"/>
        <v>615</v>
      </c>
      <c r="B616" s="11" t="s">
        <v>1894</v>
      </c>
      <c r="C616" s="11" t="s">
        <v>1895</v>
      </c>
      <c r="D616" s="11" t="s">
        <v>1896</v>
      </c>
      <c r="E616" s="11" t="s">
        <v>29</v>
      </c>
      <c r="F616" s="15">
        <v>3.49</v>
      </c>
      <c r="G616" s="15">
        <v>1.06</v>
      </c>
      <c r="H616" s="15">
        <v>8.8</v>
      </c>
      <c r="I616" s="16" t="s">
        <v>67</v>
      </c>
      <c r="J616" s="13" t="s">
        <v>51</v>
      </c>
      <c r="K616" s="13" t="s">
        <v>52</v>
      </c>
      <c r="L616" s="13" t="s">
        <v>53</v>
      </c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7">
        <f t="shared" si="1"/>
        <v>616</v>
      </c>
      <c r="B617" s="11" t="s">
        <v>1897</v>
      </c>
      <c r="C617" s="11" t="s">
        <v>1898</v>
      </c>
      <c r="D617" s="11" t="s">
        <v>1899</v>
      </c>
      <c r="E617" s="11" t="s">
        <v>29</v>
      </c>
      <c r="F617" s="15">
        <v>7.14</v>
      </c>
      <c r="G617" s="15">
        <v>6.93</v>
      </c>
      <c r="H617" s="15">
        <v>8.1</v>
      </c>
      <c r="I617" s="16" t="s">
        <v>36</v>
      </c>
      <c r="J617" s="13" t="s">
        <v>95</v>
      </c>
      <c r="K617" s="13" t="s">
        <v>96</v>
      </c>
      <c r="L617" s="13" t="s">
        <v>97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7">
        <f t="shared" si="1"/>
        <v>617</v>
      </c>
      <c r="B618" s="11" t="s">
        <v>1900</v>
      </c>
      <c r="C618" s="11" t="s">
        <v>1901</v>
      </c>
      <c r="D618" s="11" t="s">
        <v>1902</v>
      </c>
      <c r="E618" s="11" t="s">
        <v>15</v>
      </c>
      <c r="F618" s="15">
        <v>7.28</v>
      </c>
      <c r="G618" s="15">
        <v>7.14</v>
      </c>
      <c r="H618" s="15">
        <v>3.68</v>
      </c>
      <c r="I618" s="16" t="s">
        <v>67</v>
      </c>
      <c r="J618" s="13" t="s">
        <v>95</v>
      </c>
      <c r="K618" s="13" t="s">
        <v>96</v>
      </c>
      <c r="L618" s="13" t="s">
        <v>97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7">
        <f t="shared" si="1"/>
        <v>618</v>
      </c>
      <c r="B619" s="11" t="s">
        <v>1903</v>
      </c>
      <c r="C619" s="11" t="s">
        <v>1904</v>
      </c>
      <c r="D619" s="11" t="s">
        <v>1905</v>
      </c>
      <c r="E619" s="11" t="s">
        <v>15</v>
      </c>
      <c r="F619" s="15">
        <v>9.99</v>
      </c>
      <c r="G619" s="15">
        <v>3.75</v>
      </c>
      <c r="H619" s="15">
        <v>4.86</v>
      </c>
      <c r="I619" s="16" t="s">
        <v>67</v>
      </c>
      <c r="J619" s="13" t="s">
        <v>30</v>
      </c>
      <c r="K619" s="13" t="s">
        <v>31</v>
      </c>
      <c r="L619" s="13" t="s">
        <v>32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7">
        <f t="shared" si="1"/>
        <v>619</v>
      </c>
      <c r="B620" s="11" t="s">
        <v>383</v>
      </c>
      <c r="C620" s="11" t="s">
        <v>1906</v>
      </c>
      <c r="D620" s="11" t="s">
        <v>1907</v>
      </c>
      <c r="E620" s="11" t="s">
        <v>29</v>
      </c>
      <c r="F620" s="15">
        <v>5.29</v>
      </c>
      <c r="G620" s="15">
        <v>5.77</v>
      </c>
      <c r="H620" s="15">
        <v>3.12</v>
      </c>
      <c r="I620" s="16" t="s">
        <v>43</v>
      </c>
      <c r="J620" s="13" t="s">
        <v>128</v>
      </c>
      <c r="K620" s="13" t="s">
        <v>129</v>
      </c>
      <c r="L620" s="13" t="s">
        <v>130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7">
        <f t="shared" si="1"/>
        <v>620</v>
      </c>
      <c r="B621" s="11" t="s">
        <v>1908</v>
      </c>
      <c r="C621" s="11" t="s">
        <v>1909</v>
      </c>
      <c r="D621" s="11" t="s">
        <v>1910</v>
      </c>
      <c r="E621" s="11" t="s">
        <v>15</v>
      </c>
      <c r="F621" s="15">
        <v>8.41</v>
      </c>
      <c r="G621" s="15">
        <v>8.02</v>
      </c>
      <c r="H621" s="15">
        <v>9.52</v>
      </c>
      <c r="I621" s="16" t="s">
        <v>16</v>
      </c>
      <c r="J621" s="13" t="s">
        <v>74</v>
      </c>
      <c r="K621" s="13" t="s">
        <v>75</v>
      </c>
      <c r="L621" s="13" t="s">
        <v>76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7">
        <f t="shared" si="1"/>
        <v>621</v>
      </c>
      <c r="B622" s="11" t="s">
        <v>1911</v>
      </c>
      <c r="C622" s="11" t="s">
        <v>1912</v>
      </c>
      <c r="D622" s="11" t="s">
        <v>1913</v>
      </c>
      <c r="E622" s="11" t="s">
        <v>29</v>
      </c>
      <c r="F622" s="15">
        <v>6.77</v>
      </c>
      <c r="G622" s="15">
        <v>6.47</v>
      </c>
      <c r="H622" s="15">
        <v>9.33</v>
      </c>
      <c r="I622" s="16" t="s">
        <v>50</v>
      </c>
      <c r="J622" s="13" t="s">
        <v>173</v>
      </c>
      <c r="K622" s="13" t="s">
        <v>174</v>
      </c>
      <c r="L622" s="13" t="s">
        <v>175</v>
      </c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7">
        <f t="shared" si="1"/>
        <v>622</v>
      </c>
      <c r="B623" s="11" t="s">
        <v>965</v>
      </c>
      <c r="C623" s="11" t="s">
        <v>1914</v>
      </c>
      <c r="D623" s="11" t="s">
        <v>1915</v>
      </c>
      <c r="E623" s="11" t="s">
        <v>15</v>
      </c>
      <c r="F623" s="15">
        <v>4.17</v>
      </c>
      <c r="G623" s="15">
        <v>2.2</v>
      </c>
      <c r="H623" s="15">
        <v>6.18</v>
      </c>
      <c r="I623" s="16" t="s">
        <v>50</v>
      </c>
      <c r="J623" s="13" t="s">
        <v>173</v>
      </c>
      <c r="K623" s="13" t="s">
        <v>174</v>
      </c>
      <c r="L623" s="13" t="s">
        <v>175</v>
      </c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7">
        <f t="shared" si="1"/>
        <v>623</v>
      </c>
      <c r="B624" s="11" t="s">
        <v>1916</v>
      </c>
      <c r="C624" s="11" t="s">
        <v>1917</v>
      </c>
      <c r="D624" s="11" t="s">
        <v>1918</v>
      </c>
      <c r="E624" s="11" t="s">
        <v>15</v>
      </c>
      <c r="F624" s="15">
        <v>3.34</v>
      </c>
      <c r="G624" s="15">
        <v>6.41</v>
      </c>
      <c r="H624" s="15">
        <v>6.43</v>
      </c>
      <c r="I624" s="16" t="s">
        <v>43</v>
      </c>
      <c r="J624" s="13" t="s">
        <v>44</v>
      </c>
      <c r="K624" s="13" t="s">
        <v>45</v>
      </c>
      <c r="L624" s="13" t="s">
        <v>46</v>
      </c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7">
        <f t="shared" si="1"/>
        <v>624</v>
      </c>
      <c r="B625" s="11" t="s">
        <v>1919</v>
      </c>
      <c r="C625" s="11" t="s">
        <v>1920</v>
      </c>
      <c r="D625" s="11" t="s">
        <v>1921</v>
      </c>
      <c r="E625" s="11" t="s">
        <v>29</v>
      </c>
      <c r="F625" s="15">
        <v>6.5</v>
      </c>
      <c r="G625" s="15">
        <v>9.13</v>
      </c>
      <c r="H625" s="15">
        <v>4.93</v>
      </c>
      <c r="I625" s="16" t="s">
        <v>36</v>
      </c>
      <c r="J625" s="13" t="s">
        <v>17</v>
      </c>
      <c r="K625" s="13" t="s">
        <v>18</v>
      </c>
      <c r="L625" s="13" t="s">
        <v>19</v>
      </c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7">
        <f t="shared" si="1"/>
        <v>625</v>
      </c>
      <c r="B626" s="11" t="s">
        <v>1922</v>
      </c>
      <c r="C626" s="11" t="s">
        <v>1923</v>
      </c>
      <c r="D626" s="11" t="s">
        <v>1924</v>
      </c>
      <c r="E626" s="11" t="s">
        <v>523</v>
      </c>
      <c r="F626" s="15">
        <v>6.42</v>
      </c>
      <c r="G626" s="15">
        <v>5.89</v>
      </c>
      <c r="H626" s="15">
        <v>5.74</v>
      </c>
      <c r="I626" s="16" t="s">
        <v>16</v>
      </c>
      <c r="J626" s="13" t="s">
        <v>23</v>
      </c>
      <c r="K626" s="13" t="s">
        <v>24</v>
      </c>
      <c r="L626" s="13" t="s">
        <v>25</v>
      </c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7">
        <f t="shared" si="1"/>
        <v>626</v>
      </c>
      <c r="B627" s="11" t="s">
        <v>1925</v>
      </c>
      <c r="C627" s="11" t="s">
        <v>1926</v>
      </c>
      <c r="D627" s="11" t="s">
        <v>1927</v>
      </c>
      <c r="E627" s="11" t="s">
        <v>318</v>
      </c>
      <c r="F627" s="15">
        <v>4.59</v>
      </c>
      <c r="G627" s="15">
        <v>4.84</v>
      </c>
      <c r="H627" s="15">
        <v>7.48</v>
      </c>
      <c r="I627" s="16" t="s">
        <v>67</v>
      </c>
      <c r="J627" s="13" t="s">
        <v>74</v>
      </c>
      <c r="K627" s="13" t="s">
        <v>75</v>
      </c>
      <c r="L627" s="13" t="s">
        <v>76</v>
      </c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7">
        <f t="shared" si="1"/>
        <v>627</v>
      </c>
      <c r="B628" s="11" t="s">
        <v>155</v>
      </c>
      <c r="C628" s="11" t="s">
        <v>1928</v>
      </c>
      <c r="D628" s="11" t="s">
        <v>1929</v>
      </c>
      <c r="E628" s="11" t="s">
        <v>29</v>
      </c>
      <c r="F628" s="15">
        <v>3.93</v>
      </c>
      <c r="G628" s="15">
        <v>1.66</v>
      </c>
      <c r="H628" s="15">
        <v>5.43</v>
      </c>
      <c r="I628" s="16" t="s">
        <v>50</v>
      </c>
      <c r="J628" s="13" t="s">
        <v>30</v>
      </c>
      <c r="K628" s="13" t="s">
        <v>31</v>
      </c>
      <c r="L628" s="13" t="s">
        <v>32</v>
      </c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7">
        <f t="shared" si="1"/>
        <v>628</v>
      </c>
      <c r="B629" s="11" t="s">
        <v>1930</v>
      </c>
      <c r="C629" s="11" t="s">
        <v>1931</v>
      </c>
      <c r="D629" s="11" t="s">
        <v>1932</v>
      </c>
      <c r="E629" s="11" t="s">
        <v>15</v>
      </c>
      <c r="F629" s="15">
        <v>9.31</v>
      </c>
      <c r="G629" s="15">
        <v>5.57</v>
      </c>
      <c r="H629" s="15">
        <v>4.76</v>
      </c>
      <c r="I629" s="16" t="s">
        <v>43</v>
      </c>
      <c r="J629" s="13" t="s">
        <v>294</v>
      </c>
      <c r="K629" s="13" t="s">
        <v>295</v>
      </c>
      <c r="L629" s="13" t="s">
        <v>296</v>
      </c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7">
        <f t="shared" si="1"/>
        <v>629</v>
      </c>
      <c r="B630" s="11" t="s">
        <v>1933</v>
      </c>
      <c r="C630" s="11" t="s">
        <v>1934</v>
      </c>
      <c r="D630" s="11" t="s">
        <v>1935</v>
      </c>
      <c r="E630" s="11" t="s">
        <v>29</v>
      </c>
      <c r="F630" s="15">
        <v>7.52</v>
      </c>
      <c r="G630" s="15">
        <v>9.97</v>
      </c>
      <c r="H630" s="15">
        <v>5.16</v>
      </c>
      <c r="I630" s="16" t="s">
        <v>67</v>
      </c>
      <c r="J630" s="13" t="s">
        <v>134</v>
      </c>
      <c r="K630" s="13" t="s">
        <v>135</v>
      </c>
      <c r="L630" s="13" t="s">
        <v>136</v>
      </c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7">
        <f t="shared" si="1"/>
        <v>630</v>
      </c>
      <c r="B631" s="11" t="s">
        <v>1936</v>
      </c>
      <c r="C631" s="11" t="s">
        <v>1937</v>
      </c>
      <c r="D631" s="11" t="s">
        <v>1938</v>
      </c>
      <c r="E631" s="11" t="s">
        <v>15</v>
      </c>
      <c r="F631" s="15">
        <v>5.74</v>
      </c>
      <c r="G631" s="15">
        <v>8.33</v>
      </c>
      <c r="H631" s="15">
        <v>8.13</v>
      </c>
      <c r="I631" s="16" t="s">
        <v>43</v>
      </c>
      <c r="J631" s="13" t="s">
        <v>104</v>
      </c>
      <c r="K631" s="13" t="s">
        <v>105</v>
      </c>
      <c r="L631" s="13" t="s">
        <v>106</v>
      </c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7">
        <f t="shared" si="1"/>
        <v>631</v>
      </c>
      <c r="B632" s="11" t="s">
        <v>1939</v>
      </c>
      <c r="C632" s="11" t="s">
        <v>1940</v>
      </c>
      <c r="D632" s="11" t="s">
        <v>1941</v>
      </c>
      <c r="E632" s="11" t="s">
        <v>15</v>
      </c>
      <c r="F632" s="15">
        <v>2.1</v>
      </c>
      <c r="G632" s="15">
        <v>8.8</v>
      </c>
      <c r="H632" s="18"/>
      <c r="I632" s="16" t="s">
        <v>50</v>
      </c>
      <c r="J632" s="13" t="s">
        <v>23</v>
      </c>
      <c r="K632" s="13" t="s">
        <v>24</v>
      </c>
      <c r="L632" s="13" t="s">
        <v>25</v>
      </c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7">
        <f t="shared" si="1"/>
        <v>632</v>
      </c>
      <c r="B633" s="11" t="s">
        <v>1942</v>
      </c>
      <c r="C633" s="11" t="s">
        <v>1943</v>
      </c>
      <c r="D633" s="11" t="s">
        <v>1944</v>
      </c>
      <c r="E633" s="11" t="s">
        <v>15</v>
      </c>
      <c r="F633" s="15">
        <v>2.43</v>
      </c>
      <c r="G633" s="15">
        <v>2.41</v>
      </c>
      <c r="H633" s="15">
        <v>9.82</v>
      </c>
      <c r="I633" s="16" t="s">
        <v>50</v>
      </c>
      <c r="J633" s="13" t="s">
        <v>23</v>
      </c>
      <c r="K633" s="13" t="s">
        <v>24</v>
      </c>
      <c r="L633" s="13" t="s">
        <v>25</v>
      </c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7">
        <f t="shared" si="1"/>
        <v>633</v>
      </c>
      <c r="B634" s="11" t="s">
        <v>1945</v>
      </c>
      <c r="C634" s="11" t="s">
        <v>1946</v>
      </c>
      <c r="D634" s="11" t="s">
        <v>1947</v>
      </c>
      <c r="E634" s="11" t="s">
        <v>15</v>
      </c>
      <c r="F634" s="15">
        <v>3.45</v>
      </c>
      <c r="G634" s="15">
        <v>6.99</v>
      </c>
      <c r="H634" s="15">
        <v>3.91</v>
      </c>
      <c r="I634" s="16" t="s">
        <v>36</v>
      </c>
      <c r="J634" s="13" t="s">
        <v>17</v>
      </c>
      <c r="K634" s="13" t="s">
        <v>18</v>
      </c>
      <c r="L634" s="13" t="s">
        <v>19</v>
      </c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7">
        <f t="shared" si="1"/>
        <v>634</v>
      </c>
      <c r="B635" s="11" t="s">
        <v>1948</v>
      </c>
      <c r="C635" s="11" t="s">
        <v>1949</v>
      </c>
      <c r="D635" s="11" t="s">
        <v>1950</v>
      </c>
      <c r="E635" s="11" t="s">
        <v>15</v>
      </c>
      <c r="F635" s="15">
        <v>9.3</v>
      </c>
      <c r="G635" s="15">
        <v>2.93</v>
      </c>
      <c r="H635" s="15">
        <v>5.12</v>
      </c>
      <c r="I635" s="16" t="s">
        <v>50</v>
      </c>
      <c r="J635" s="13" t="s">
        <v>164</v>
      </c>
      <c r="K635" s="13" t="s">
        <v>165</v>
      </c>
      <c r="L635" s="13" t="s">
        <v>166</v>
      </c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7">
        <f t="shared" si="1"/>
        <v>635</v>
      </c>
      <c r="B636" s="11" t="s">
        <v>1951</v>
      </c>
      <c r="C636" s="11" t="s">
        <v>1952</v>
      </c>
      <c r="D636" s="11" t="s">
        <v>1953</v>
      </c>
      <c r="E636" s="11" t="s">
        <v>29</v>
      </c>
      <c r="F636" s="15">
        <v>1.02</v>
      </c>
      <c r="G636" s="15">
        <v>8.84</v>
      </c>
      <c r="H636" s="15">
        <v>3.09</v>
      </c>
      <c r="I636" s="16" t="s">
        <v>43</v>
      </c>
      <c r="J636" s="13" t="s">
        <v>44</v>
      </c>
      <c r="K636" s="13" t="s">
        <v>45</v>
      </c>
      <c r="L636" s="13" t="s">
        <v>46</v>
      </c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7">
        <f t="shared" si="1"/>
        <v>636</v>
      </c>
      <c r="B637" s="11" t="s">
        <v>1954</v>
      </c>
      <c r="C637" s="11" t="s">
        <v>1955</v>
      </c>
      <c r="D637" s="11" t="s">
        <v>1956</v>
      </c>
      <c r="E637" s="11" t="s">
        <v>15</v>
      </c>
      <c r="F637" s="15">
        <v>8.23</v>
      </c>
      <c r="G637" s="15">
        <v>9.55</v>
      </c>
      <c r="H637" s="18"/>
      <c r="I637" s="16" t="s">
        <v>43</v>
      </c>
      <c r="J637" s="13" t="s">
        <v>205</v>
      </c>
      <c r="K637" s="13" t="s">
        <v>206</v>
      </c>
      <c r="L637" s="13" t="s">
        <v>207</v>
      </c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7">
        <f t="shared" si="1"/>
        <v>637</v>
      </c>
      <c r="B638" s="11" t="s">
        <v>1957</v>
      </c>
      <c r="C638" s="11" t="s">
        <v>1958</v>
      </c>
      <c r="D638" s="11" t="s">
        <v>1959</v>
      </c>
      <c r="E638" s="11" t="s">
        <v>15</v>
      </c>
      <c r="F638" s="15">
        <v>3.72</v>
      </c>
      <c r="G638" s="15">
        <v>8.39</v>
      </c>
      <c r="H638" s="15">
        <v>2.81</v>
      </c>
      <c r="I638" s="16" t="s">
        <v>43</v>
      </c>
      <c r="J638" s="13" t="s">
        <v>134</v>
      </c>
      <c r="K638" s="13" t="s">
        <v>135</v>
      </c>
      <c r="L638" s="13" t="s">
        <v>136</v>
      </c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7">
        <f t="shared" si="1"/>
        <v>638</v>
      </c>
      <c r="B639" s="11" t="s">
        <v>1960</v>
      </c>
      <c r="C639" s="11" t="s">
        <v>1961</v>
      </c>
      <c r="D639" s="11" t="s">
        <v>1962</v>
      </c>
      <c r="E639" s="11" t="s">
        <v>29</v>
      </c>
      <c r="F639" s="15">
        <v>7.71</v>
      </c>
      <c r="G639" s="15">
        <v>8.74</v>
      </c>
      <c r="H639" s="15">
        <v>7.09</v>
      </c>
      <c r="I639" s="16" t="s">
        <v>67</v>
      </c>
      <c r="J639" s="13" t="s">
        <v>205</v>
      </c>
      <c r="K639" s="13" t="s">
        <v>206</v>
      </c>
      <c r="L639" s="13" t="s">
        <v>207</v>
      </c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7">
        <f t="shared" si="1"/>
        <v>639</v>
      </c>
      <c r="B640" s="11" t="s">
        <v>1963</v>
      </c>
      <c r="C640" s="11" t="s">
        <v>1964</v>
      </c>
      <c r="D640" s="11" t="s">
        <v>1965</v>
      </c>
      <c r="E640" s="11" t="s">
        <v>29</v>
      </c>
      <c r="F640" s="15">
        <v>5.61</v>
      </c>
      <c r="G640" s="15">
        <v>8.06</v>
      </c>
      <c r="H640" s="15">
        <v>9.92</v>
      </c>
      <c r="I640" s="16" t="s">
        <v>16</v>
      </c>
      <c r="J640" s="13" t="s">
        <v>30</v>
      </c>
      <c r="K640" s="13" t="s">
        <v>31</v>
      </c>
      <c r="L640" s="13" t="s">
        <v>32</v>
      </c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7">
        <f t="shared" si="1"/>
        <v>640</v>
      </c>
      <c r="B641" s="11" t="s">
        <v>77</v>
      </c>
      <c r="C641" s="11" t="s">
        <v>1966</v>
      </c>
      <c r="D641" s="11" t="s">
        <v>1967</v>
      </c>
      <c r="E641" s="11" t="s">
        <v>29</v>
      </c>
      <c r="F641" s="15">
        <v>6.58</v>
      </c>
      <c r="G641" s="15">
        <v>1.04</v>
      </c>
      <c r="H641" s="15">
        <v>6.03</v>
      </c>
      <c r="I641" s="16" t="s">
        <v>36</v>
      </c>
      <c r="J641" s="13" t="s">
        <v>80</v>
      </c>
      <c r="K641" s="13" t="s">
        <v>81</v>
      </c>
      <c r="L641" s="13" t="s">
        <v>82</v>
      </c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7">
        <f t="shared" si="1"/>
        <v>641</v>
      </c>
      <c r="B642" s="11" t="s">
        <v>1968</v>
      </c>
      <c r="C642" s="11" t="s">
        <v>1969</v>
      </c>
      <c r="D642" s="11" t="s">
        <v>1970</v>
      </c>
      <c r="E642" s="11" t="s">
        <v>15</v>
      </c>
      <c r="F642" s="15">
        <v>1.15</v>
      </c>
      <c r="G642" s="15">
        <v>9.29</v>
      </c>
      <c r="H642" s="15">
        <v>3.95</v>
      </c>
      <c r="I642" s="16" t="s">
        <v>16</v>
      </c>
      <c r="J642" s="13" t="s">
        <v>128</v>
      </c>
      <c r="K642" s="13" t="s">
        <v>129</v>
      </c>
      <c r="L642" s="13" t="s">
        <v>130</v>
      </c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7">
        <f t="shared" si="1"/>
        <v>642</v>
      </c>
      <c r="B643" s="11" t="s">
        <v>27</v>
      </c>
      <c r="C643" s="11" t="s">
        <v>1971</v>
      </c>
      <c r="D643" s="11" t="s">
        <v>1972</v>
      </c>
      <c r="E643" s="11" t="s">
        <v>29</v>
      </c>
      <c r="F643" s="15">
        <v>2.28</v>
      </c>
      <c r="G643" s="15">
        <v>8.31</v>
      </c>
      <c r="H643" s="15">
        <v>6.88</v>
      </c>
      <c r="I643" s="16" t="s">
        <v>67</v>
      </c>
      <c r="J643" s="13" t="s">
        <v>173</v>
      </c>
      <c r="K643" s="13" t="s">
        <v>174</v>
      </c>
      <c r="L643" s="13" t="s">
        <v>175</v>
      </c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7">
        <f t="shared" si="1"/>
        <v>643</v>
      </c>
      <c r="B644" s="11" t="s">
        <v>1973</v>
      </c>
      <c r="C644" s="11" t="s">
        <v>1974</v>
      </c>
      <c r="D644" s="11" t="s">
        <v>1975</v>
      </c>
      <c r="E644" s="11" t="s">
        <v>29</v>
      </c>
      <c r="F644" s="15">
        <v>3.2</v>
      </c>
      <c r="G644" s="15">
        <v>2.44</v>
      </c>
      <c r="H644" s="18"/>
      <c r="I644" s="16" t="s">
        <v>43</v>
      </c>
      <c r="J644" s="13" t="s">
        <v>44</v>
      </c>
      <c r="K644" s="13" t="s">
        <v>45</v>
      </c>
      <c r="L644" s="13" t="s">
        <v>46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7">
        <f t="shared" si="1"/>
        <v>644</v>
      </c>
      <c r="B645" s="11" t="s">
        <v>1976</v>
      </c>
      <c r="C645" s="11" t="s">
        <v>1977</v>
      </c>
      <c r="D645" s="11" t="s">
        <v>1978</v>
      </c>
      <c r="E645" s="11" t="s">
        <v>15</v>
      </c>
      <c r="F645" s="15">
        <v>8.05</v>
      </c>
      <c r="G645" s="15">
        <v>5.41</v>
      </c>
      <c r="H645" s="15">
        <v>9.72</v>
      </c>
      <c r="I645" s="16" t="s">
        <v>43</v>
      </c>
      <c r="J645" s="13" t="s">
        <v>44</v>
      </c>
      <c r="K645" s="13" t="s">
        <v>45</v>
      </c>
      <c r="L645" s="13" t="s">
        <v>46</v>
      </c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7">
        <f t="shared" si="1"/>
        <v>645</v>
      </c>
      <c r="B646" s="11" t="s">
        <v>1979</v>
      </c>
      <c r="C646" s="11" t="s">
        <v>1980</v>
      </c>
      <c r="D646" s="11" t="s">
        <v>1981</v>
      </c>
      <c r="E646" s="11" t="s">
        <v>15</v>
      </c>
      <c r="F646" s="15">
        <v>4.18</v>
      </c>
      <c r="G646" s="15">
        <v>4.49</v>
      </c>
      <c r="H646" s="15">
        <v>7.93</v>
      </c>
      <c r="I646" s="16" t="s">
        <v>50</v>
      </c>
      <c r="J646" s="13" t="s">
        <v>294</v>
      </c>
      <c r="K646" s="13" t="s">
        <v>295</v>
      </c>
      <c r="L646" s="13" t="s">
        <v>296</v>
      </c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7">
        <f t="shared" si="1"/>
        <v>646</v>
      </c>
      <c r="B647" s="11" t="s">
        <v>1982</v>
      </c>
      <c r="C647" s="11" t="s">
        <v>1983</v>
      </c>
      <c r="D647" s="11" t="s">
        <v>1984</v>
      </c>
      <c r="E647" s="11" t="s">
        <v>29</v>
      </c>
      <c r="F647" s="15">
        <v>6.14</v>
      </c>
      <c r="G647" s="15">
        <v>2.33</v>
      </c>
      <c r="H647" s="15">
        <v>5.97</v>
      </c>
      <c r="I647" s="16" t="s">
        <v>50</v>
      </c>
      <c r="J647" s="13" t="s">
        <v>95</v>
      </c>
      <c r="K647" s="13" t="s">
        <v>96</v>
      </c>
      <c r="L647" s="13" t="s">
        <v>97</v>
      </c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7">
        <f t="shared" si="1"/>
        <v>647</v>
      </c>
      <c r="B648" s="11" t="s">
        <v>1985</v>
      </c>
      <c r="C648" s="11" t="s">
        <v>1986</v>
      </c>
      <c r="D648" s="11" t="s">
        <v>1987</v>
      </c>
      <c r="E648" s="11" t="s">
        <v>15</v>
      </c>
      <c r="F648" s="15">
        <v>9.35</v>
      </c>
      <c r="G648" s="15">
        <v>7.75</v>
      </c>
      <c r="H648" s="15">
        <v>5.04</v>
      </c>
      <c r="I648" s="16" t="s">
        <v>16</v>
      </c>
      <c r="J648" s="13" t="s">
        <v>294</v>
      </c>
      <c r="K648" s="13" t="s">
        <v>295</v>
      </c>
      <c r="L648" s="13" t="s">
        <v>296</v>
      </c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7">
        <f t="shared" si="1"/>
        <v>648</v>
      </c>
      <c r="B649" s="11" t="s">
        <v>1988</v>
      </c>
      <c r="C649" s="11" t="s">
        <v>1989</v>
      </c>
      <c r="D649" s="11" t="s">
        <v>1990</v>
      </c>
      <c r="E649" s="11" t="s">
        <v>15</v>
      </c>
      <c r="F649" s="15">
        <v>8.11</v>
      </c>
      <c r="G649" s="15">
        <v>4.38</v>
      </c>
      <c r="H649" s="15">
        <v>2.98</v>
      </c>
      <c r="I649" s="16" t="s">
        <v>16</v>
      </c>
      <c r="J649" s="13" t="s">
        <v>294</v>
      </c>
      <c r="K649" s="13" t="s">
        <v>295</v>
      </c>
      <c r="L649" s="13" t="s">
        <v>296</v>
      </c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7">
        <f t="shared" si="1"/>
        <v>649</v>
      </c>
      <c r="B650" s="11" t="s">
        <v>1991</v>
      </c>
      <c r="C650" s="11" t="s">
        <v>1992</v>
      </c>
      <c r="D650" s="11" t="s">
        <v>1993</v>
      </c>
      <c r="E650" s="11" t="s">
        <v>29</v>
      </c>
      <c r="F650" s="15">
        <v>1.56</v>
      </c>
      <c r="G650" s="15">
        <v>9.84</v>
      </c>
      <c r="H650" s="15">
        <v>5.16</v>
      </c>
      <c r="I650" s="16" t="s">
        <v>16</v>
      </c>
      <c r="J650" s="13" t="s">
        <v>164</v>
      </c>
      <c r="K650" s="13" t="s">
        <v>165</v>
      </c>
      <c r="L650" s="13" t="s">
        <v>166</v>
      </c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7">
        <f t="shared" si="1"/>
        <v>650</v>
      </c>
      <c r="B651" s="11" t="s">
        <v>1994</v>
      </c>
      <c r="C651" s="11" t="s">
        <v>1995</v>
      </c>
      <c r="D651" s="11" t="s">
        <v>1996</v>
      </c>
      <c r="E651" s="11" t="s">
        <v>29</v>
      </c>
      <c r="F651" s="15">
        <v>3.36</v>
      </c>
      <c r="G651" s="15">
        <v>5.18</v>
      </c>
      <c r="H651" s="18"/>
      <c r="I651" s="16" t="s">
        <v>50</v>
      </c>
      <c r="J651" s="13" t="s">
        <v>95</v>
      </c>
      <c r="K651" s="13" t="s">
        <v>96</v>
      </c>
      <c r="L651" s="13" t="s">
        <v>97</v>
      </c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7">
        <f t="shared" si="1"/>
        <v>651</v>
      </c>
      <c r="B652" s="11" t="s">
        <v>1997</v>
      </c>
      <c r="C652" s="11" t="s">
        <v>1998</v>
      </c>
      <c r="D652" s="11" t="s">
        <v>1999</v>
      </c>
      <c r="E652" s="11" t="s">
        <v>15</v>
      </c>
      <c r="F652" s="15">
        <v>4.85</v>
      </c>
      <c r="G652" s="15">
        <v>9.58</v>
      </c>
      <c r="H652" s="18"/>
      <c r="I652" s="16" t="s">
        <v>43</v>
      </c>
      <c r="J652" s="13" t="s">
        <v>205</v>
      </c>
      <c r="K652" s="13" t="s">
        <v>206</v>
      </c>
      <c r="L652" s="13" t="s">
        <v>207</v>
      </c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7">
        <f t="shared" si="1"/>
        <v>652</v>
      </c>
      <c r="B653" s="11" t="s">
        <v>2000</v>
      </c>
      <c r="C653" s="11" t="s">
        <v>2001</v>
      </c>
      <c r="D653" s="11" t="s">
        <v>2002</v>
      </c>
      <c r="E653" s="11" t="s">
        <v>29</v>
      </c>
      <c r="F653" s="15">
        <v>6.73</v>
      </c>
      <c r="G653" s="15">
        <v>5.9</v>
      </c>
      <c r="H653" s="15">
        <v>3.3</v>
      </c>
      <c r="I653" s="16" t="s">
        <v>36</v>
      </c>
      <c r="J653" s="13" t="s">
        <v>74</v>
      </c>
      <c r="K653" s="13" t="s">
        <v>75</v>
      </c>
      <c r="L653" s="13" t="s">
        <v>76</v>
      </c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7">
        <f t="shared" si="1"/>
        <v>653</v>
      </c>
      <c r="B654" s="11" t="s">
        <v>2003</v>
      </c>
      <c r="C654" s="11" t="s">
        <v>2004</v>
      </c>
      <c r="D654" s="11" t="s">
        <v>2005</v>
      </c>
      <c r="E654" s="11" t="s">
        <v>325</v>
      </c>
      <c r="F654" s="15">
        <v>6.46</v>
      </c>
      <c r="G654" s="15">
        <v>4.4</v>
      </c>
      <c r="H654" s="15">
        <v>3.58</v>
      </c>
      <c r="I654" s="16" t="s">
        <v>16</v>
      </c>
      <c r="J654" s="13" t="s">
        <v>95</v>
      </c>
      <c r="K654" s="13" t="s">
        <v>96</v>
      </c>
      <c r="L654" s="13" t="s">
        <v>97</v>
      </c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7">
        <f t="shared" si="1"/>
        <v>654</v>
      </c>
      <c r="B655" s="11" t="s">
        <v>2006</v>
      </c>
      <c r="C655" s="11" t="s">
        <v>2007</v>
      </c>
      <c r="D655" s="11" t="s">
        <v>2008</v>
      </c>
      <c r="E655" s="11" t="s">
        <v>29</v>
      </c>
      <c r="F655" s="15">
        <v>1.27</v>
      </c>
      <c r="G655" s="15">
        <v>8.31</v>
      </c>
      <c r="H655" s="15">
        <v>1.51</v>
      </c>
      <c r="I655" s="16" t="s">
        <v>67</v>
      </c>
      <c r="J655" s="13" t="s">
        <v>164</v>
      </c>
      <c r="K655" s="13" t="s">
        <v>165</v>
      </c>
      <c r="L655" s="13" t="s">
        <v>166</v>
      </c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7">
        <f t="shared" si="1"/>
        <v>655</v>
      </c>
      <c r="B656" s="11" t="s">
        <v>2009</v>
      </c>
      <c r="C656" s="11" t="s">
        <v>2010</v>
      </c>
      <c r="D656" s="11" t="s">
        <v>2011</v>
      </c>
      <c r="E656" s="11" t="s">
        <v>15</v>
      </c>
      <c r="F656" s="15">
        <v>5.92</v>
      </c>
      <c r="G656" s="15">
        <v>6.37</v>
      </c>
      <c r="H656" s="15">
        <v>9.11</v>
      </c>
      <c r="I656" s="16" t="s">
        <v>67</v>
      </c>
      <c r="J656" s="13" t="s">
        <v>74</v>
      </c>
      <c r="K656" s="13" t="s">
        <v>75</v>
      </c>
      <c r="L656" s="13" t="s">
        <v>76</v>
      </c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7">
        <f t="shared" si="1"/>
        <v>656</v>
      </c>
      <c r="B657" s="11" t="s">
        <v>2012</v>
      </c>
      <c r="C657" s="11" t="s">
        <v>2013</v>
      </c>
      <c r="D657" s="11" t="s">
        <v>2014</v>
      </c>
      <c r="E657" s="11" t="s">
        <v>29</v>
      </c>
      <c r="F657" s="15">
        <v>7.56</v>
      </c>
      <c r="G657" s="15">
        <v>6.53</v>
      </c>
      <c r="H657" s="18"/>
      <c r="I657" s="16" t="s">
        <v>43</v>
      </c>
      <c r="J657" s="13" t="s">
        <v>104</v>
      </c>
      <c r="K657" s="13" t="s">
        <v>105</v>
      </c>
      <c r="L657" s="13" t="s">
        <v>106</v>
      </c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7">
        <f t="shared" si="1"/>
        <v>657</v>
      </c>
      <c r="B658" s="11" t="s">
        <v>2015</v>
      </c>
      <c r="C658" s="11" t="s">
        <v>2016</v>
      </c>
      <c r="D658" s="11" t="s">
        <v>2017</v>
      </c>
      <c r="E658" s="11" t="s">
        <v>29</v>
      </c>
      <c r="F658" s="15">
        <v>9.84</v>
      </c>
      <c r="G658" s="15">
        <v>4.02</v>
      </c>
      <c r="H658" s="15">
        <v>5.6</v>
      </c>
      <c r="I658" s="16" t="s">
        <v>67</v>
      </c>
      <c r="J658" s="13" t="s">
        <v>61</v>
      </c>
      <c r="K658" s="13" t="s">
        <v>62</v>
      </c>
      <c r="L658" s="13" t="s">
        <v>63</v>
      </c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7">
        <f t="shared" si="1"/>
        <v>658</v>
      </c>
      <c r="B659" s="11" t="s">
        <v>2018</v>
      </c>
      <c r="C659" s="11" t="s">
        <v>2019</v>
      </c>
      <c r="D659" s="11" t="s">
        <v>2020</v>
      </c>
      <c r="E659" s="11" t="s">
        <v>29</v>
      </c>
      <c r="F659" s="15">
        <v>7.64</v>
      </c>
      <c r="G659" s="15">
        <v>1.96</v>
      </c>
      <c r="H659" s="15">
        <v>3.49</v>
      </c>
      <c r="I659" s="16" t="s">
        <v>43</v>
      </c>
      <c r="J659" s="13" t="s">
        <v>134</v>
      </c>
      <c r="K659" s="13" t="s">
        <v>135</v>
      </c>
      <c r="L659" s="13" t="s">
        <v>136</v>
      </c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7">
        <f t="shared" si="1"/>
        <v>659</v>
      </c>
      <c r="B660" s="11" t="s">
        <v>2021</v>
      </c>
      <c r="C660" s="11" t="s">
        <v>2022</v>
      </c>
      <c r="D660" s="11" t="s">
        <v>2023</v>
      </c>
      <c r="E660" s="11" t="s">
        <v>29</v>
      </c>
      <c r="F660" s="15">
        <v>6.65</v>
      </c>
      <c r="G660" s="15">
        <v>3.57</v>
      </c>
      <c r="H660" s="15">
        <v>5.15</v>
      </c>
      <c r="I660" s="16" t="s">
        <v>16</v>
      </c>
      <c r="J660" s="13" t="s">
        <v>37</v>
      </c>
      <c r="K660" s="13" t="s">
        <v>38</v>
      </c>
      <c r="L660" s="13" t="s">
        <v>39</v>
      </c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7">
        <f t="shared" si="1"/>
        <v>660</v>
      </c>
      <c r="B661" s="11" t="s">
        <v>2024</v>
      </c>
      <c r="C661" s="11" t="s">
        <v>2025</v>
      </c>
      <c r="D661" s="11" t="s">
        <v>2026</v>
      </c>
      <c r="E661" s="11" t="s">
        <v>29</v>
      </c>
      <c r="F661" s="15">
        <v>2.06</v>
      </c>
      <c r="G661" s="15">
        <v>8.0</v>
      </c>
      <c r="H661" s="15">
        <v>9.61</v>
      </c>
      <c r="I661" s="16" t="s">
        <v>16</v>
      </c>
      <c r="J661" s="13" t="s">
        <v>95</v>
      </c>
      <c r="K661" s="13" t="s">
        <v>96</v>
      </c>
      <c r="L661" s="13" t="s">
        <v>97</v>
      </c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7">
        <f t="shared" si="1"/>
        <v>661</v>
      </c>
      <c r="B662" s="11" t="s">
        <v>1864</v>
      </c>
      <c r="C662" s="11" t="s">
        <v>2027</v>
      </c>
      <c r="D662" s="11" t="s">
        <v>2028</v>
      </c>
      <c r="E662" s="11" t="s">
        <v>15</v>
      </c>
      <c r="F662" s="15">
        <v>5.67</v>
      </c>
      <c r="G662" s="15">
        <v>4.26</v>
      </c>
      <c r="H662" s="15">
        <v>9.92</v>
      </c>
      <c r="I662" s="16" t="s">
        <v>36</v>
      </c>
      <c r="J662" s="13" t="s">
        <v>205</v>
      </c>
      <c r="K662" s="13" t="s">
        <v>206</v>
      </c>
      <c r="L662" s="13" t="s">
        <v>207</v>
      </c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7">
        <f t="shared" si="1"/>
        <v>662</v>
      </c>
      <c r="B663" s="11" t="s">
        <v>2029</v>
      </c>
      <c r="C663" s="11" t="s">
        <v>2030</v>
      </c>
      <c r="D663" s="11" t="s">
        <v>2031</v>
      </c>
      <c r="E663" s="11" t="s">
        <v>272</v>
      </c>
      <c r="F663" s="15">
        <v>1.05</v>
      </c>
      <c r="G663" s="15">
        <v>8.42</v>
      </c>
      <c r="H663" s="15">
        <v>9.42</v>
      </c>
      <c r="I663" s="16" t="s">
        <v>43</v>
      </c>
      <c r="J663" s="13" t="s">
        <v>51</v>
      </c>
      <c r="K663" s="13" t="s">
        <v>52</v>
      </c>
      <c r="L663" s="13" t="s">
        <v>53</v>
      </c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7">
        <f t="shared" si="1"/>
        <v>663</v>
      </c>
      <c r="B664" s="11" t="s">
        <v>2032</v>
      </c>
      <c r="C664" s="11" t="s">
        <v>2033</v>
      </c>
      <c r="D664" s="11" t="s">
        <v>2034</v>
      </c>
      <c r="E664" s="11" t="s">
        <v>29</v>
      </c>
      <c r="F664" s="15">
        <v>1.88</v>
      </c>
      <c r="G664" s="15">
        <v>7.11</v>
      </c>
      <c r="H664" s="15">
        <v>3.4</v>
      </c>
      <c r="I664" s="16" t="s">
        <v>67</v>
      </c>
      <c r="J664" s="13" t="s">
        <v>44</v>
      </c>
      <c r="K664" s="13" t="s">
        <v>45</v>
      </c>
      <c r="L664" s="13" t="s">
        <v>46</v>
      </c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7">
        <f t="shared" si="1"/>
        <v>664</v>
      </c>
      <c r="B665" s="11" t="s">
        <v>2035</v>
      </c>
      <c r="C665" s="11" t="s">
        <v>2036</v>
      </c>
      <c r="D665" s="11" t="s">
        <v>2037</v>
      </c>
      <c r="E665" s="11" t="s">
        <v>29</v>
      </c>
      <c r="F665" s="15">
        <v>1.76</v>
      </c>
      <c r="G665" s="15">
        <v>8.02</v>
      </c>
      <c r="H665" s="15">
        <v>6.92</v>
      </c>
      <c r="I665" s="16" t="s">
        <v>36</v>
      </c>
      <c r="J665" s="13" t="s">
        <v>104</v>
      </c>
      <c r="K665" s="13" t="s">
        <v>105</v>
      </c>
      <c r="L665" s="13" t="s">
        <v>106</v>
      </c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7">
        <f t="shared" si="1"/>
        <v>665</v>
      </c>
      <c r="B666" s="11" t="s">
        <v>2038</v>
      </c>
      <c r="C666" s="11" t="s">
        <v>2039</v>
      </c>
      <c r="D666" s="11" t="s">
        <v>2040</v>
      </c>
      <c r="E666" s="11" t="s">
        <v>29</v>
      </c>
      <c r="F666" s="15">
        <v>6.72</v>
      </c>
      <c r="G666" s="15">
        <v>3.78</v>
      </c>
      <c r="H666" s="15">
        <v>6.16</v>
      </c>
      <c r="I666" s="16" t="s">
        <v>16</v>
      </c>
      <c r="J666" s="13" t="s">
        <v>61</v>
      </c>
      <c r="K666" s="13" t="s">
        <v>62</v>
      </c>
      <c r="L666" s="13" t="s">
        <v>63</v>
      </c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7">
        <f t="shared" si="1"/>
        <v>666</v>
      </c>
      <c r="B667" s="11" t="s">
        <v>2041</v>
      </c>
      <c r="C667" s="11" t="s">
        <v>2042</v>
      </c>
      <c r="D667" s="11" t="s">
        <v>2043</v>
      </c>
      <c r="E667" s="11" t="s">
        <v>29</v>
      </c>
      <c r="F667" s="15">
        <v>8.72</v>
      </c>
      <c r="G667" s="15">
        <v>7.59</v>
      </c>
      <c r="H667" s="15">
        <v>9.77</v>
      </c>
      <c r="I667" s="16" t="s">
        <v>43</v>
      </c>
      <c r="J667" s="13" t="s">
        <v>104</v>
      </c>
      <c r="K667" s="13" t="s">
        <v>105</v>
      </c>
      <c r="L667" s="13" t="s">
        <v>106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7">
        <f t="shared" si="1"/>
        <v>667</v>
      </c>
      <c r="B668" s="11" t="s">
        <v>2044</v>
      </c>
      <c r="C668" s="11" t="s">
        <v>2045</v>
      </c>
      <c r="D668" s="11" t="s">
        <v>2046</v>
      </c>
      <c r="E668" s="11" t="s">
        <v>15</v>
      </c>
      <c r="F668" s="15">
        <v>6.16</v>
      </c>
      <c r="G668" s="15">
        <v>9.11</v>
      </c>
      <c r="H668" s="15">
        <v>4.67</v>
      </c>
      <c r="I668" s="16" t="s">
        <v>67</v>
      </c>
      <c r="J668" s="13" t="s">
        <v>23</v>
      </c>
      <c r="K668" s="13" t="s">
        <v>24</v>
      </c>
      <c r="L668" s="13" t="s">
        <v>25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7">
        <f t="shared" si="1"/>
        <v>668</v>
      </c>
      <c r="B669" s="11" t="s">
        <v>2047</v>
      </c>
      <c r="C669" s="11" t="s">
        <v>2048</v>
      </c>
      <c r="D669" s="11" t="s">
        <v>2049</v>
      </c>
      <c r="E669" s="11" t="s">
        <v>15</v>
      </c>
      <c r="F669" s="15">
        <v>6.5</v>
      </c>
      <c r="G669" s="15">
        <v>3.37</v>
      </c>
      <c r="H669" s="18"/>
      <c r="I669" s="16" t="s">
        <v>16</v>
      </c>
      <c r="J669" s="13" t="s">
        <v>128</v>
      </c>
      <c r="K669" s="13" t="s">
        <v>129</v>
      </c>
      <c r="L669" s="13" t="s">
        <v>130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7">
        <f t="shared" si="1"/>
        <v>669</v>
      </c>
      <c r="B670" s="11" t="s">
        <v>2050</v>
      </c>
      <c r="C670" s="11" t="s">
        <v>2051</v>
      </c>
      <c r="D670" s="11" t="s">
        <v>2052</v>
      </c>
      <c r="E670" s="11" t="s">
        <v>15</v>
      </c>
      <c r="F670" s="15">
        <v>1.95</v>
      </c>
      <c r="G670" s="15">
        <v>6.27</v>
      </c>
      <c r="H670" s="15">
        <v>4.37</v>
      </c>
      <c r="I670" s="16" t="s">
        <v>43</v>
      </c>
      <c r="J670" s="13" t="s">
        <v>80</v>
      </c>
      <c r="K670" s="13" t="s">
        <v>81</v>
      </c>
      <c r="L670" s="13" t="s">
        <v>82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7">
        <f t="shared" si="1"/>
        <v>670</v>
      </c>
      <c r="B671" s="11" t="s">
        <v>2053</v>
      </c>
      <c r="C671" s="11" t="s">
        <v>2054</v>
      </c>
      <c r="D671" s="11" t="s">
        <v>2055</v>
      </c>
      <c r="E671" s="11" t="s">
        <v>15</v>
      </c>
      <c r="F671" s="15">
        <v>5.03</v>
      </c>
      <c r="G671" s="15">
        <v>6.4</v>
      </c>
      <c r="H671" s="15">
        <v>2.9</v>
      </c>
      <c r="I671" s="16" t="s">
        <v>43</v>
      </c>
      <c r="J671" s="13" t="s">
        <v>61</v>
      </c>
      <c r="K671" s="13" t="s">
        <v>62</v>
      </c>
      <c r="L671" s="13" t="s">
        <v>63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7">
        <f t="shared" si="1"/>
        <v>671</v>
      </c>
      <c r="B672" s="11" t="s">
        <v>2056</v>
      </c>
      <c r="C672" s="11" t="s">
        <v>2057</v>
      </c>
      <c r="D672" s="11" t="s">
        <v>2058</v>
      </c>
      <c r="E672" s="11" t="s">
        <v>15</v>
      </c>
      <c r="F672" s="15">
        <v>8.64</v>
      </c>
      <c r="G672" s="15">
        <v>6.78</v>
      </c>
      <c r="H672" s="15">
        <v>8.14</v>
      </c>
      <c r="I672" s="16" t="s">
        <v>36</v>
      </c>
      <c r="J672" s="13" t="s">
        <v>173</v>
      </c>
      <c r="K672" s="13" t="s">
        <v>174</v>
      </c>
      <c r="L672" s="13" t="s">
        <v>175</v>
      </c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7">
        <f t="shared" si="1"/>
        <v>672</v>
      </c>
      <c r="B673" s="11" t="s">
        <v>2053</v>
      </c>
      <c r="C673" s="11" t="s">
        <v>2059</v>
      </c>
      <c r="D673" s="11" t="s">
        <v>2060</v>
      </c>
      <c r="E673" s="11" t="s">
        <v>15</v>
      </c>
      <c r="F673" s="15">
        <v>2.02</v>
      </c>
      <c r="G673" s="15">
        <v>9.17</v>
      </c>
      <c r="H673" s="15">
        <v>8.65</v>
      </c>
      <c r="I673" s="16" t="s">
        <v>36</v>
      </c>
      <c r="J673" s="13" t="s">
        <v>110</v>
      </c>
      <c r="K673" s="13" t="s">
        <v>111</v>
      </c>
      <c r="L673" s="13" t="s">
        <v>112</v>
      </c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7">
        <f t="shared" si="1"/>
        <v>673</v>
      </c>
      <c r="B674" s="11" t="s">
        <v>1091</v>
      </c>
      <c r="C674" s="11" t="s">
        <v>2061</v>
      </c>
      <c r="D674" s="11" t="s">
        <v>2062</v>
      </c>
      <c r="E674" s="11" t="s">
        <v>29</v>
      </c>
      <c r="F674" s="15">
        <v>9.48</v>
      </c>
      <c r="G674" s="15">
        <v>7.45</v>
      </c>
      <c r="H674" s="15">
        <v>8.32</v>
      </c>
      <c r="I674" s="16" t="s">
        <v>50</v>
      </c>
      <c r="J674" s="13" t="s">
        <v>80</v>
      </c>
      <c r="K674" s="13" t="s">
        <v>81</v>
      </c>
      <c r="L674" s="13" t="s">
        <v>82</v>
      </c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7">
        <f t="shared" si="1"/>
        <v>674</v>
      </c>
      <c r="B675" s="11" t="s">
        <v>2063</v>
      </c>
      <c r="C675" s="11" t="s">
        <v>2064</v>
      </c>
      <c r="D675" s="11" t="s">
        <v>2065</v>
      </c>
      <c r="E675" s="11" t="s">
        <v>29</v>
      </c>
      <c r="F675" s="15">
        <v>4.44</v>
      </c>
      <c r="G675" s="15">
        <v>8.81</v>
      </c>
      <c r="H675" s="15">
        <v>6.03</v>
      </c>
      <c r="I675" s="16" t="s">
        <v>50</v>
      </c>
      <c r="J675" s="13" t="s">
        <v>104</v>
      </c>
      <c r="K675" s="13" t="s">
        <v>105</v>
      </c>
      <c r="L675" s="13" t="s">
        <v>106</v>
      </c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7">
        <f t="shared" si="1"/>
        <v>675</v>
      </c>
      <c r="B676" s="11" t="s">
        <v>2066</v>
      </c>
      <c r="C676" s="11" t="s">
        <v>2067</v>
      </c>
      <c r="D676" s="11" t="s">
        <v>2068</v>
      </c>
      <c r="E676" s="11" t="s">
        <v>15</v>
      </c>
      <c r="F676" s="15">
        <v>8.26</v>
      </c>
      <c r="G676" s="15">
        <v>1.4</v>
      </c>
      <c r="H676" s="18"/>
      <c r="I676" s="16" t="s">
        <v>50</v>
      </c>
      <c r="J676" s="13" t="s">
        <v>17</v>
      </c>
      <c r="K676" s="13" t="s">
        <v>18</v>
      </c>
      <c r="L676" s="13" t="s">
        <v>19</v>
      </c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7">
        <f t="shared" si="1"/>
        <v>676</v>
      </c>
      <c r="B677" s="11" t="s">
        <v>2069</v>
      </c>
      <c r="C677" s="11" t="s">
        <v>2070</v>
      </c>
      <c r="D677" s="11" t="s">
        <v>2071</v>
      </c>
      <c r="E677" s="11" t="s">
        <v>15</v>
      </c>
      <c r="F677" s="15">
        <v>6.57</v>
      </c>
      <c r="G677" s="15">
        <v>1.09</v>
      </c>
      <c r="H677" s="15">
        <v>4.95</v>
      </c>
      <c r="I677" s="16" t="s">
        <v>50</v>
      </c>
      <c r="J677" s="13" t="s">
        <v>191</v>
      </c>
      <c r="K677" s="13" t="s">
        <v>192</v>
      </c>
      <c r="L677" s="13" t="s">
        <v>193</v>
      </c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7">
        <f t="shared" si="1"/>
        <v>677</v>
      </c>
      <c r="B678" s="11" t="s">
        <v>1289</v>
      </c>
      <c r="C678" s="11" t="s">
        <v>2072</v>
      </c>
      <c r="D678" s="11" t="s">
        <v>2073</v>
      </c>
      <c r="E678" s="11" t="s">
        <v>29</v>
      </c>
      <c r="F678" s="15">
        <v>8.42</v>
      </c>
      <c r="G678" s="15">
        <v>1.53</v>
      </c>
      <c r="H678" s="15">
        <v>8.28</v>
      </c>
      <c r="I678" s="16" t="s">
        <v>67</v>
      </c>
      <c r="J678" s="13" t="s">
        <v>173</v>
      </c>
      <c r="K678" s="13" t="s">
        <v>174</v>
      </c>
      <c r="L678" s="13" t="s">
        <v>175</v>
      </c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7">
        <f t="shared" si="1"/>
        <v>678</v>
      </c>
      <c r="B679" s="11" t="s">
        <v>2074</v>
      </c>
      <c r="C679" s="11" t="s">
        <v>2075</v>
      </c>
      <c r="D679" s="11" t="s">
        <v>2076</v>
      </c>
      <c r="E679" s="11" t="s">
        <v>15</v>
      </c>
      <c r="F679" s="15">
        <v>6.52</v>
      </c>
      <c r="G679" s="15">
        <v>1.98</v>
      </c>
      <c r="H679" s="15">
        <v>1.6</v>
      </c>
      <c r="I679" s="16" t="s">
        <v>36</v>
      </c>
      <c r="J679" s="13" t="s">
        <v>128</v>
      </c>
      <c r="K679" s="13" t="s">
        <v>129</v>
      </c>
      <c r="L679" s="13" t="s">
        <v>130</v>
      </c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7">
        <f t="shared" si="1"/>
        <v>679</v>
      </c>
      <c r="B680" s="11" t="s">
        <v>2077</v>
      </c>
      <c r="C680" s="11" t="s">
        <v>2078</v>
      </c>
      <c r="D680" s="11" t="s">
        <v>2079</v>
      </c>
      <c r="E680" s="11" t="s">
        <v>15</v>
      </c>
      <c r="F680" s="15">
        <v>7.97</v>
      </c>
      <c r="G680" s="15">
        <v>2.49</v>
      </c>
      <c r="H680" s="18"/>
      <c r="I680" s="16" t="s">
        <v>67</v>
      </c>
      <c r="J680" s="13" t="s">
        <v>164</v>
      </c>
      <c r="K680" s="13" t="s">
        <v>165</v>
      </c>
      <c r="L680" s="13" t="s">
        <v>166</v>
      </c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7">
        <f t="shared" si="1"/>
        <v>680</v>
      </c>
      <c r="B681" s="11" t="s">
        <v>2080</v>
      </c>
      <c r="C681" s="11" t="s">
        <v>2081</v>
      </c>
      <c r="D681" s="11" t="s">
        <v>2082</v>
      </c>
      <c r="E681" s="11" t="s">
        <v>29</v>
      </c>
      <c r="F681" s="15">
        <v>7.62</v>
      </c>
      <c r="G681" s="15">
        <v>3.95</v>
      </c>
      <c r="H681" s="15">
        <v>8.7</v>
      </c>
      <c r="I681" s="16" t="s">
        <v>43</v>
      </c>
      <c r="J681" s="13" t="s">
        <v>80</v>
      </c>
      <c r="K681" s="13" t="s">
        <v>81</v>
      </c>
      <c r="L681" s="13" t="s">
        <v>82</v>
      </c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7">
        <f t="shared" si="1"/>
        <v>681</v>
      </c>
      <c r="B682" s="11" t="s">
        <v>2083</v>
      </c>
      <c r="C682" s="11" t="s">
        <v>2084</v>
      </c>
      <c r="D682" s="11" t="s">
        <v>2085</v>
      </c>
      <c r="E682" s="11" t="s">
        <v>29</v>
      </c>
      <c r="F682" s="15">
        <v>4.05</v>
      </c>
      <c r="G682" s="15">
        <v>5.28</v>
      </c>
      <c r="H682" s="15">
        <v>6.17</v>
      </c>
      <c r="I682" s="16" t="s">
        <v>50</v>
      </c>
      <c r="J682" s="13" t="s">
        <v>37</v>
      </c>
      <c r="K682" s="13" t="s">
        <v>38</v>
      </c>
      <c r="L682" s="13" t="s">
        <v>39</v>
      </c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7">
        <f t="shared" si="1"/>
        <v>682</v>
      </c>
      <c r="B683" s="11" t="s">
        <v>2086</v>
      </c>
      <c r="C683" s="11" t="s">
        <v>2087</v>
      </c>
      <c r="D683" s="11" t="s">
        <v>2088</v>
      </c>
      <c r="E683" s="11" t="s">
        <v>29</v>
      </c>
      <c r="F683" s="15">
        <v>7.08</v>
      </c>
      <c r="G683" s="15">
        <v>8.33</v>
      </c>
      <c r="H683" s="18"/>
      <c r="I683" s="16" t="s">
        <v>50</v>
      </c>
      <c r="J683" s="13" t="s">
        <v>37</v>
      </c>
      <c r="K683" s="13" t="s">
        <v>38</v>
      </c>
      <c r="L683" s="13" t="s">
        <v>39</v>
      </c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7">
        <f t="shared" si="1"/>
        <v>683</v>
      </c>
      <c r="B684" s="11" t="s">
        <v>2089</v>
      </c>
      <c r="C684" s="11" t="s">
        <v>2090</v>
      </c>
      <c r="D684" s="11" t="s">
        <v>2091</v>
      </c>
      <c r="E684" s="11" t="s">
        <v>325</v>
      </c>
      <c r="F684" s="15">
        <v>3.6</v>
      </c>
      <c r="G684" s="15">
        <v>9.54</v>
      </c>
      <c r="H684" s="15">
        <v>2.5</v>
      </c>
      <c r="I684" s="16" t="s">
        <v>36</v>
      </c>
      <c r="J684" s="13" t="s">
        <v>134</v>
      </c>
      <c r="K684" s="13" t="s">
        <v>135</v>
      </c>
      <c r="L684" s="13" t="s">
        <v>136</v>
      </c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7">
        <f t="shared" si="1"/>
        <v>684</v>
      </c>
      <c r="B685" s="11" t="s">
        <v>2092</v>
      </c>
      <c r="C685" s="11" t="s">
        <v>2093</v>
      </c>
      <c r="D685" s="11" t="s">
        <v>2094</v>
      </c>
      <c r="E685" s="11" t="s">
        <v>325</v>
      </c>
      <c r="F685" s="15">
        <v>6.85</v>
      </c>
      <c r="G685" s="15">
        <v>5.53</v>
      </c>
      <c r="H685" s="18"/>
      <c r="I685" s="16" t="s">
        <v>43</v>
      </c>
      <c r="J685" s="13" t="s">
        <v>205</v>
      </c>
      <c r="K685" s="13" t="s">
        <v>206</v>
      </c>
      <c r="L685" s="13" t="s">
        <v>207</v>
      </c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7">
        <f t="shared" si="1"/>
        <v>685</v>
      </c>
      <c r="B686" s="11" t="s">
        <v>2095</v>
      </c>
      <c r="C686" s="11" t="s">
        <v>2096</v>
      </c>
      <c r="D686" s="11" t="s">
        <v>2097</v>
      </c>
      <c r="E686" s="11" t="s">
        <v>15</v>
      </c>
      <c r="F686" s="15">
        <v>6.4</v>
      </c>
      <c r="G686" s="15">
        <v>1.77</v>
      </c>
      <c r="H686" s="15">
        <v>3.17</v>
      </c>
      <c r="I686" s="16" t="s">
        <v>16</v>
      </c>
      <c r="J686" s="13" t="s">
        <v>44</v>
      </c>
      <c r="K686" s="13" t="s">
        <v>45</v>
      </c>
      <c r="L686" s="13" t="s">
        <v>46</v>
      </c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7">
        <f t="shared" si="1"/>
        <v>686</v>
      </c>
      <c r="B687" s="11" t="s">
        <v>2098</v>
      </c>
      <c r="C687" s="11" t="s">
        <v>2099</v>
      </c>
      <c r="D687" s="11" t="s">
        <v>2100</v>
      </c>
      <c r="E687" s="11" t="s">
        <v>15</v>
      </c>
      <c r="F687" s="15">
        <v>4.3</v>
      </c>
      <c r="G687" s="15">
        <v>2.36</v>
      </c>
      <c r="H687" s="18"/>
      <c r="I687" s="16" t="s">
        <v>50</v>
      </c>
      <c r="J687" s="13" t="s">
        <v>44</v>
      </c>
      <c r="K687" s="13" t="s">
        <v>45</v>
      </c>
      <c r="L687" s="13" t="s">
        <v>46</v>
      </c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7">
        <f t="shared" si="1"/>
        <v>687</v>
      </c>
      <c r="B688" s="11" t="s">
        <v>2101</v>
      </c>
      <c r="C688" s="11" t="s">
        <v>2102</v>
      </c>
      <c r="D688" s="11" t="s">
        <v>2103</v>
      </c>
      <c r="E688" s="11" t="s">
        <v>15</v>
      </c>
      <c r="F688" s="15">
        <v>8.2</v>
      </c>
      <c r="G688" s="15">
        <v>2.0</v>
      </c>
      <c r="H688" s="15">
        <v>4.02</v>
      </c>
      <c r="I688" s="16" t="s">
        <v>16</v>
      </c>
      <c r="J688" s="13" t="s">
        <v>23</v>
      </c>
      <c r="K688" s="13" t="s">
        <v>24</v>
      </c>
      <c r="L688" s="13" t="s">
        <v>25</v>
      </c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7">
        <f t="shared" si="1"/>
        <v>688</v>
      </c>
      <c r="B689" s="11" t="s">
        <v>588</v>
      </c>
      <c r="C689" s="11" t="s">
        <v>2104</v>
      </c>
      <c r="D689" s="11" t="s">
        <v>2105</v>
      </c>
      <c r="E689" s="11" t="s">
        <v>29</v>
      </c>
      <c r="F689" s="15">
        <v>4.73</v>
      </c>
      <c r="G689" s="15">
        <v>4.65</v>
      </c>
      <c r="H689" s="15">
        <v>4.31</v>
      </c>
      <c r="I689" s="16" t="s">
        <v>50</v>
      </c>
      <c r="J689" s="13" t="s">
        <v>17</v>
      </c>
      <c r="K689" s="13" t="s">
        <v>18</v>
      </c>
      <c r="L689" s="13" t="s">
        <v>19</v>
      </c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7">
        <f t="shared" si="1"/>
        <v>689</v>
      </c>
      <c r="B690" s="11" t="s">
        <v>2106</v>
      </c>
      <c r="C690" s="11" t="s">
        <v>2107</v>
      </c>
      <c r="D690" s="11" t="s">
        <v>2108</v>
      </c>
      <c r="E690" s="11" t="s">
        <v>29</v>
      </c>
      <c r="F690" s="15">
        <v>2.26</v>
      </c>
      <c r="G690" s="15">
        <v>5.93</v>
      </c>
      <c r="H690" s="15">
        <v>8.19</v>
      </c>
      <c r="I690" s="16" t="s">
        <v>16</v>
      </c>
      <c r="J690" s="13" t="s">
        <v>30</v>
      </c>
      <c r="K690" s="13" t="s">
        <v>31</v>
      </c>
      <c r="L690" s="13" t="s">
        <v>32</v>
      </c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7">
        <f t="shared" si="1"/>
        <v>690</v>
      </c>
      <c r="B691" s="11" t="s">
        <v>2109</v>
      </c>
      <c r="C691" s="11" t="s">
        <v>2110</v>
      </c>
      <c r="D691" s="11" t="s">
        <v>2111</v>
      </c>
      <c r="E691" s="11" t="s">
        <v>29</v>
      </c>
      <c r="F691" s="15">
        <v>6.92</v>
      </c>
      <c r="G691" s="15">
        <v>9.4</v>
      </c>
      <c r="H691" s="15">
        <v>3.06</v>
      </c>
      <c r="I691" s="16" t="s">
        <v>16</v>
      </c>
      <c r="J691" s="13" t="s">
        <v>74</v>
      </c>
      <c r="K691" s="13" t="s">
        <v>75</v>
      </c>
      <c r="L691" s="13" t="s">
        <v>76</v>
      </c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7">
        <f t="shared" si="1"/>
        <v>691</v>
      </c>
      <c r="B692" s="11" t="s">
        <v>2112</v>
      </c>
      <c r="C692" s="11" t="s">
        <v>2113</v>
      </c>
      <c r="D692" s="11" t="s">
        <v>2114</v>
      </c>
      <c r="E692" s="11" t="s">
        <v>15</v>
      </c>
      <c r="F692" s="15">
        <v>4.41</v>
      </c>
      <c r="G692" s="15">
        <v>4.52</v>
      </c>
      <c r="H692" s="18"/>
      <c r="I692" s="16" t="s">
        <v>43</v>
      </c>
      <c r="J692" s="13" t="s">
        <v>17</v>
      </c>
      <c r="K692" s="13" t="s">
        <v>18</v>
      </c>
      <c r="L692" s="13" t="s">
        <v>19</v>
      </c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7">
        <f t="shared" si="1"/>
        <v>692</v>
      </c>
      <c r="B693" s="11" t="s">
        <v>2115</v>
      </c>
      <c r="C693" s="11" t="s">
        <v>2116</v>
      </c>
      <c r="D693" s="11" t="s">
        <v>2117</v>
      </c>
      <c r="E693" s="11" t="s">
        <v>29</v>
      </c>
      <c r="F693" s="15">
        <v>2.54</v>
      </c>
      <c r="G693" s="15">
        <v>1.54</v>
      </c>
      <c r="H693" s="15">
        <v>6.75</v>
      </c>
      <c r="I693" s="16" t="s">
        <v>16</v>
      </c>
      <c r="J693" s="13" t="s">
        <v>61</v>
      </c>
      <c r="K693" s="13" t="s">
        <v>62</v>
      </c>
      <c r="L693" s="13" t="s">
        <v>63</v>
      </c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7">
        <f t="shared" si="1"/>
        <v>693</v>
      </c>
      <c r="B694" s="11" t="s">
        <v>2118</v>
      </c>
      <c r="C694" s="11" t="s">
        <v>2119</v>
      </c>
      <c r="D694" s="11" t="s">
        <v>2120</v>
      </c>
      <c r="E694" s="11" t="s">
        <v>15</v>
      </c>
      <c r="F694" s="15">
        <v>3.52</v>
      </c>
      <c r="G694" s="15">
        <v>1.01</v>
      </c>
      <c r="H694" s="15">
        <v>8.9</v>
      </c>
      <c r="I694" s="16" t="s">
        <v>36</v>
      </c>
      <c r="J694" s="13" t="s">
        <v>134</v>
      </c>
      <c r="K694" s="13" t="s">
        <v>135</v>
      </c>
      <c r="L694" s="13" t="s">
        <v>136</v>
      </c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7">
        <f t="shared" si="1"/>
        <v>694</v>
      </c>
      <c r="B695" s="11" t="s">
        <v>2121</v>
      </c>
      <c r="C695" s="11" t="s">
        <v>2122</v>
      </c>
      <c r="D695" s="11" t="s">
        <v>2123</v>
      </c>
      <c r="E695" s="11" t="s">
        <v>29</v>
      </c>
      <c r="F695" s="15">
        <v>7.74</v>
      </c>
      <c r="G695" s="15">
        <v>7.56</v>
      </c>
      <c r="H695" s="15">
        <v>1.6</v>
      </c>
      <c r="I695" s="16" t="s">
        <v>16</v>
      </c>
      <c r="J695" s="13" t="s">
        <v>95</v>
      </c>
      <c r="K695" s="13" t="s">
        <v>96</v>
      </c>
      <c r="L695" s="13" t="s">
        <v>97</v>
      </c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7">
        <f t="shared" si="1"/>
        <v>695</v>
      </c>
      <c r="B696" s="11" t="s">
        <v>1694</v>
      </c>
      <c r="C696" s="11" t="s">
        <v>2124</v>
      </c>
      <c r="D696" s="11" t="s">
        <v>2125</v>
      </c>
      <c r="E696" s="11" t="s">
        <v>29</v>
      </c>
      <c r="F696" s="15">
        <v>4.51</v>
      </c>
      <c r="G696" s="15">
        <v>8.46</v>
      </c>
      <c r="H696" s="15">
        <v>3.07</v>
      </c>
      <c r="I696" s="16" t="s">
        <v>36</v>
      </c>
      <c r="J696" s="13" t="s">
        <v>37</v>
      </c>
      <c r="K696" s="13" t="s">
        <v>38</v>
      </c>
      <c r="L696" s="13" t="s">
        <v>39</v>
      </c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7">
        <f t="shared" si="1"/>
        <v>696</v>
      </c>
      <c r="B697" s="11" t="s">
        <v>2126</v>
      </c>
      <c r="C697" s="11" t="s">
        <v>2127</v>
      </c>
      <c r="D697" s="11" t="s">
        <v>2128</v>
      </c>
      <c r="E697" s="11" t="s">
        <v>15</v>
      </c>
      <c r="F697" s="15">
        <v>6.86</v>
      </c>
      <c r="G697" s="15">
        <v>9.06</v>
      </c>
      <c r="H697" s="15">
        <v>1.15</v>
      </c>
      <c r="I697" s="16" t="s">
        <v>16</v>
      </c>
      <c r="J697" s="13" t="s">
        <v>110</v>
      </c>
      <c r="K697" s="13" t="s">
        <v>111</v>
      </c>
      <c r="L697" s="13" t="s">
        <v>112</v>
      </c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7">
        <f t="shared" si="1"/>
        <v>697</v>
      </c>
      <c r="B698" s="11" t="s">
        <v>2129</v>
      </c>
      <c r="C698" s="11" t="s">
        <v>2130</v>
      </c>
      <c r="D698" s="11" t="s">
        <v>2131</v>
      </c>
      <c r="E698" s="11" t="s">
        <v>325</v>
      </c>
      <c r="F698" s="15">
        <v>2.32</v>
      </c>
      <c r="G698" s="15">
        <v>6.17</v>
      </c>
      <c r="H698" s="15">
        <v>2.0</v>
      </c>
      <c r="I698" s="16" t="s">
        <v>67</v>
      </c>
      <c r="J698" s="13" t="s">
        <v>80</v>
      </c>
      <c r="K698" s="13" t="s">
        <v>81</v>
      </c>
      <c r="L698" s="13" t="s">
        <v>82</v>
      </c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7">
        <f t="shared" si="1"/>
        <v>698</v>
      </c>
      <c r="B699" s="11" t="s">
        <v>2132</v>
      </c>
      <c r="C699" s="11" t="s">
        <v>2133</v>
      </c>
      <c r="D699" s="11" t="s">
        <v>2134</v>
      </c>
      <c r="E699" s="11" t="s">
        <v>15</v>
      </c>
      <c r="F699" s="15">
        <v>8.09</v>
      </c>
      <c r="G699" s="15">
        <v>4.1</v>
      </c>
      <c r="H699" s="15">
        <v>9.24</v>
      </c>
      <c r="I699" s="16" t="s">
        <v>16</v>
      </c>
      <c r="J699" s="13" t="s">
        <v>294</v>
      </c>
      <c r="K699" s="13" t="s">
        <v>295</v>
      </c>
      <c r="L699" s="13" t="s">
        <v>296</v>
      </c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7">
        <f t="shared" si="1"/>
        <v>699</v>
      </c>
      <c r="B700" s="11" t="s">
        <v>2135</v>
      </c>
      <c r="C700" s="11" t="s">
        <v>2136</v>
      </c>
      <c r="D700" s="11" t="s">
        <v>2137</v>
      </c>
      <c r="E700" s="11" t="s">
        <v>15</v>
      </c>
      <c r="F700" s="15">
        <v>6.55</v>
      </c>
      <c r="G700" s="15">
        <v>9.68</v>
      </c>
      <c r="H700" s="15">
        <v>3.37</v>
      </c>
      <c r="I700" s="16" t="s">
        <v>36</v>
      </c>
      <c r="J700" s="13" t="s">
        <v>104</v>
      </c>
      <c r="K700" s="13" t="s">
        <v>105</v>
      </c>
      <c r="L700" s="13" t="s">
        <v>106</v>
      </c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7">
        <f t="shared" si="1"/>
        <v>700</v>
      </c>
      <c r="B701" s="11" t="s">
        <v>2138</v>
      </c>
      <c r="C701" s="11" t="s">
        <v>2139</v>
      </c>
      <c r="D701" s="11" t="s">
        <v>2140</v>
      </c>
      <c r="E701" s="11" t="s">
        <v>29</v>
      </c>
      <c r="F701" s="15">
        <v>6.91</v>
      </c>
      <c r="G701" s="15">
        <v>8.25</v>
      </c>
      <c r="H701" s="15">
        <v>7.58</v>
      </c>
      <c r="I701" s="16" t="s">
        <v>36</v>
      </c>
      <c r="J701" s="13" t="s">
        <v>80</v>
      </c>
      <c r="K701" s="13" t="s">
        <v>81</v>
      </c>
      <c r="L701" s="13" t="s">
        <v>82</v>
      </c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7">
        <f t="shared" si="1"/>
        <v>701</v>
      </c>
      <c r="B702" s="11" t="s">
        <v>2141</v>
      </c>
      <c r="C702" s="11" t="s">
        <v>2142</v>
      </c>
      <c r="D702" s="11" t="s">
        <v>2143</v>
      </c>
      <c r="E702" s="11" t="s">
        <v>29</v>
      </c>
      <c r="F702" s="15">
        <v>9.12</v>
      </c>
      <c r="G702" s="15">
        <v>8.01</v>
      </c>
      <c r="H702" s="15">
        <v>8.48</v>
      </c>
      <c r="I702" s="16" t="s">
        <v>50</v>
      </c>
      <c r="J702" s="13" t="s">
        <v>294</v>
      </c>
      <c r="K702" s="13" t="s">
        <v>295</v>
      </c>
      <c r="L702" s="13" t="s">
        <v>296</v>
      </c>
      <c r="M702" s="13"/>
      <c r="N702" s="13"/>
      <c r="O702" s="13" t="str">
        <f>IFERROR(__xludf.DUMMYFUNCTION("UNIQUE(E2:E1002)"),"Female")</f>
        <v>Female</v>
      </c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7">
        <f t="shared" si="1"/>
        <v>702</v>
      </c>
      <c r="B703" s="11" t="s">
        <v>2144</v>
      </c>
      <c r="C703" s="11" t="s">
        <v>2145</v>
      </c>
      <c r="D703" s="11" t="s">
        <v>2146</v>
      </c>
      <c r="E703" s="11" t="s">
        <v>15</v>
      </c>
      <c r="F703" s="15">
        <v>4.9</v>
      </c>
      <c r="G703" s="15">
        <v>2.85</v>
      </c>
      <c r="H703" s="15">
        <v>2.6</v>
      </c>
      <c r="I703" s="16" t="s">
        <v>43</v>
      </c>
      <c r="J703" s="13" t="s">
        <v>61</v>
      </c>
      <c r="K703" s="13" t="s">
        <v>62</v>
      </c>
      <c r="L703" s="13" t="s">
        <v>63</v>
      </c>
      <c r="M703" s="13"/>
      <c r="N703" s="13"/>
      <c r="O703" s="13" t="str">
        <f>IFERROR(__xludf.DUMMYFUNCTION("""COMPUTED_VALUE"""),"Male")</f>
        <v>Male</v>
      </c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7">
        <f t="shared" si="1"/>
        <v>703</v>
      </c>
      <c r="B704" s="11" t="s">
        <v>913</v>
      </c>
      <c r="C704" s="11" t="s">
        <v>2147</v>
      </c>
      <c r="D704" s="11" t="s">
        <v>2148</v>
      </c>
      <c r="E704" s="11" t="s">
        <v>15</v>
      </c>
      <c r="F704" s="15">
        <v>7.78</v>
      </c>
      <c r="G704" s="15">
        <v>3.44</v>
      </c>
      <c r="H704" s="18"/>
      <c r="I704" s="16" t="s">
        <v>36</v>
      </c>
      <c r="J704" s="13" t="s">
        <v>17</v>
      </c>
      <c r="K704" s="13" t="s">
        <v>18</v>
      </c>
      <c r="L704" s="13" t="s">
        <v>19</v>
      </c>
      <c r="M704" s="13"/>
      <c r="N704" s="13"/>
      <c r="O704" s="13" t="str">
        <f>IFERROR(__xludf.DUMMYFUNCTION("""COMPUTED_VALUE"""),"Polygender")</f>
        <v>Polygender</v>
      </c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7">
        <f t="shared" si="1"/>
        <v>704</v>
      </c>
      <c r="B705" s="11" t="s">
        <v>2149</v>
      </c>
      <c r="C705" s="11" t="s">
        <v>2150</v>
      </c>
      <c r="D705" s="11" t="s">
        <v>2151</v>
      </c>
      <c r="E705" s="11" t="s">
        <v>15</v>
      </c>
      <c r="F705" s="15">
        <v>5.85</v>
      </c>
      <c r="G705" s="15">
        <v>2.26</v>
      </c>
      <c r="H705" s="15">
        <v>1.81</v>
      </c>
      <c r="I705" s="16" t="s">
        <v>16</v>
      </c>
      <c r="J705" s="13" t="s">
        <v>86</v>
      </c>
      <c r="K705" s="13" t="s">
        <v>87</v>
      </c>
      <c r="L705" s="13" t="s">
        <v>88</v>
      </c>
      <c r="M705" s="13"/>
      <c r="N705" s="13"/>
      <c r="O705" s="13" t="str">
        <f>IFERROR(__xludf.DUMMYFUNCTION("""COMPUTED_VALUE"""),"Genderqueer")</f>
        <v>Genderqueer</v>
      </c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7">
        <f t="shared" si="1"/>
        <v>705</v>
      </c>
      <c r="B706" s="11" t="s">
        <v>2152</v>
      </c>
      <c r="C706" s="11" t="s">
        <v>2153</v>
      </c>
      <c r="D706" s="11" t="s">
        <v>2154</v>
      </c>
      <c r="E706" s="11" t="s">
        <v>29</v>
      </c>
      <c r="F706" s="15">
        <v>4.59</v>
      </c>
      <c r="G706" s="15">
        <v>1.65</v>
      </c>
      <c r="H706" s="18"/>
      <c r="I706" s="16" t="s">
        <v>43</v>
      </c>
      <c r="J706" s="13" t="s">
        <v>128</v>
      </c>
      <c r="K706" s="13" t="s">
        <v>129</v>
      </c>
      <c r="L706" s="13" t="s">
        <v>130</v>
      </c>
      <c r="M706" s="13"/>
      <c r="N706" s="13"/>
      <c r="O706" s="13" t="str">
        <f>IFERROR(__xludf.DUMMYFUNCTION("""COMPUTED_VALUE"""),"Genderfluid")</f>
        <v>Genderfluid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7">
        <f t="shared" si="1"/>
        <v>706</v>
      </c>
      <c r="B707" s="11" t="s">
        <v>2155</v>
      </c>
      <c r="C707" s="11" t="s">
        <v>2156</v>
      </c>
      <c r="D707" s="11" t="s">
        <v>2157</v>
      </c>
      <c r="E707" s="11" t="s">
        <v>29</v>
      </c>
      <c r="F707" s="15">
        <v>2.64</v>
      </c>
      <c r="G707" s="15">
        <v>7.55</v>
      </c>
      <c r="H707" s="15">
        <v>3.6</v>
      </c>
      <c r="I707" s="16" t="s">
        <v>36</v>
      </c>
      <c r="J707" s="13" t="s">
        <v>23</v>
      </c>
      <c r="K707" s="13" t="s">
        <v>24</v>
      </c>
      <c r="L707" s="13" t="s">
        <v>25</v>
      </c>
      <c r="M707" s="13"/>
      <c r="N707" s="13"/>
      <c r="O707" s="13" t="str">
        <f>IFERROR(__xludf.DUMMYFUNCTION("""COMPUTED_VALUE"""),"Agender")</f>
        <v>Agender</v>
      </c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7">
        <f t="shared" si="1"/>
        <v>707</v>
      </c>
      <c r="B708" s="11" t="s">
        <v>2158</v>
      </c>
      <c r="C708" s="11" t="s">
        <v>2159</v>
      </c>
      <c r="D708" s="11" t="s">
        <v>2160</v>
      </c>
      <c r="E708" s="11" t="s">
        <v>15</v>
      </c>
      <c r="F708" s="15">
        <v>7.14</v>
      </c>
      <c r="G708" s="15">
        <v>6.23</v>
      </c>
      <c r="H708" s="15">
        <v>2.16</v>
      </c>
      <c r="I708" s="16" t="s">
        <v>43</v>
      </c>
      <c r="J708" s="13" t="s">
        <v>191</v>
      </c>
      <c r="K708" s="13" t="s">
        <v>192</v>
      </c>
      <c r="L708" s="13" t="s">
        <v>193</v>
      </c>
      <c r="M708" s="13"/>
      <c r="N708" s="13"/>
      <c r="O708" s="13" t="str">
        <f>IFERROR(__xludf.DUMMYFUNCTION("""COMPUTED_VALUE"""),"Non-binary")</f>
        <v>Non-binary</v>
      </c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7">
        <f t="shared" si="1"/>
        <v>708</v>
      </c>
      <c r="B709" s="11" t="s">
        <v>2161</v>
      </c>
      <c r="C709" s="11" t="s">
        <v>2162</v>
      </c>
      <c r="D709" s="11" t="s">
        <v>2163</v>
      </c>
      <c r="E709" s="11" t="s">
        <v>29</v>
      </c>
      <c r="F709" s="15">
        <v>5.2</v>
      </c>
      <c r="G709" s="15">
        <v>2.63</v>
      </c>
      <c r="H709" s="15">
        <v>7.46</v>
      </c>
      <c r="I709" s="16" t="s">
        <v>43</v>
      </c>
      <c r="J709" s="13" t="s">
        <v>294</v>
      </c>
      <c r="K709" s="13" t="s">
        <v>295</v>
      </c>
      <c r="L709" s="13" t="s">
        <v>296</v>
      </c>
      <c r="M709" s="13"/>
      <c r="N709" s="13"/>
      <c r="O709" s="13" t="str">
        <f>IFERROR(__xludf.DUMMYFUNCTION("""COMPUTED_VALUE"""),"Bigender")</f>
        <v>Bigender</v>
      </c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7">
        <f t="shared" si="1"/>
        <v>709</v>
      </c>
      <c r="B710" s="11" t="s">
        <v>2164</v>
      </c>
      <c r="C710" s="11" t="s">
        <v>2165</v>
      </c>
      <c r="D710" s="11" t="s">
        <v>2166</v>
      </c>
      <c r="E710" s="11" t="s">
        <v>15</v>
      </c>
      <c r="F710" s="15">
        <v>7.84</v>
      </c>
      <c r="G710" s="15">
        <v>7.11</v>
      </c>
      <c r="H710" s="18"/>
      <c r="I710" s="16" t="s">
        <v>16</v>
      </c>
      <c r="J710" s="13" t="s">
        <v>191</v>
      </c>
      <c r="K710" s="13" t="s">
        <v>192</v>
      </c>
      <c r="L710" s="13" t="s">
        <v>193</v>
      </c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7">
        <f t="shared" si="1"/>
        <v>710</v>
      </c>
      <c r="B711" s="11" t="s">
        <v>2167</v>
      </c>
      <c r="C711" s="11" t="s">
        <v>2168</v>
      </c>
      <c r="D711" s="11" t="s">
        <v>2169</v>
      </c>
      <c r="E711" s="11" t="s">
        <v>15</v>
      </c>
      <c r="F711" s="15">
        <v>9.94</v>
      </c>
      <c r="G711" s="15">
        <v>8.11</v>
      </c>
      <c r="H711" s="15">
        <v>4.25</v>
      </c>
      <c r="I711" s="16" t="s">
        <v>43</v>
      </c>
      <c r="J711" s="13" t="s">
        <v>128</v>
      </c>
      <c r="K711" s="13" t="s">
        <v>129</v>
      </c>
      <c r="L711" s="13" t="s">
        <v>130</v>
      </c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7">
        <f t="shared" si="1"/>
        <v>711</v>
      </c>
      <c r="B712" s="11" t="s">
        <v>2170</v>
      </c>
      <c r="C712" s="11" t="s">
        <v>2171</v>
      </c>
      <c r="D712" s="11" t="s">
        <v>2172</v>
      </c>
      <c r="E712" s="11" t="s">
        <v>15</v>
      </c>
      <c r="F712" s="15">
        <v>1.09</v>
      </c>
      <c r="G712" s="15">
        <v>8.28</v>
      </c>
      <c r="H712" s="15">
        <v>7.05</v>
      </c>
      <c r="I712" s="16" t="s">
        <v>36</v>
      </c>
      <c r="J712" s="13" t="s">
        <v>37</v>
      </c>
      <c r="K712" s="13" t="s">
        <v>38</v>
      </c>
      <c r="L712" s="13" t="s">
        <v>39</v>
      </c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7">
        <f t="shared" si="1"/>
        <v>712</v>
      </c>
      <c r="B713" s="11" t="s">
        <v>882</v>
      </c>
      <c r="C713" s="11" t="s">
        <v>2173</v>
      </c>
      <c r="D713" s="11" t="s">
        <v>2174</v>
      </c>
      <c r="E713" s="11" t="s">
        <v>29</v>
      </c>
      <c r="F713" s="15">
        <v>7.8</v>
      </c>
      <c r="G713" s="15">
        <v>9.54</v>
      </c>
      <c r="H713" s="15">
        <v>6.65</v>
      </c>
      <c r="I713" s="16" t="s">
        <v>16</v>
      </c>
      <c r="J713" s="13" t="s">
        <v>164</v>
      </c>
      <c r="K713" s="13" t="s">
        <v>165</v>
      </c>
      <c r="L713" s="13" t="s">
        <v>166</v>
      </c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7">
        <f t="shared" si="1"/>
        <v>713</v>
      </c>
      <c r="B714" s="11" t="s">
        <v>2175</v>
      </c>
      <c r="C714" s="11" t="s">
        <v>2176</v>
      </c>
      <c r="D714" s="11" t="s">
        <v>2177</v>
      </c>
      <c r="E714" s="11" t="s">
        <v>223</v>
      </c>
      <c r="F714" s="15">
        <v>5.98</v>
      </c>
      <c r="G714" s="15">
        <v>4.55</v>
      </c>
      <c r="H714" s="15">
        <v>5.86</v>
      </c>
      <c r="I714" s="16" t="s">
        <v>67</v>
      </c>
      <c r="J714" s="13" t="s">
        <v>80</v>
      </c>
      <c r="K714" s="13" t="s">
        <v>81</v>
      </c>
      <c r="L714" s="13" t="s">
        <v>82</v>
      </c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7">
        <f t="shared" si="1"/>
        <v>714</v>
      </c>
      <c r="B715" s="11" t="s">
        <v>2178</v>
      </c>
      <c r="C715" s="11" t="s">
        <v>2179</v>
      </c>
      <c r="D715" s="11" t="s">
        <v>2180</v>
      </c>
      <c r="E715" s="11" t="s">
        <v>29</v>
      </c>
      <c r="F715" s="15">
        <v>4.73</v>
      </c>
      <c r="G715" s="15">
        <v>5.67</v>
      </c>
      <c r="H715" s="15">
        <v>1.14</v>
      </c>
      <c r="I715" s="16" t="s">
        <v>43</v>
      </c>
      <c r="J715" s="13" t="s">
        <v>44</v>
      </c>
      <c r="K715" s="13" t="s">
        <v>45</v>
      </c>
      <c r="L715" s="13" t="s">
        <v>46</v>
      </c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7">
        <f t="shared" si="1"/>
        <v>715</v>
      </c>
      <c r="B716" s="11" t="s">
        <v>2181</v>
      </c>
      <c r="C716" s="11" t="s">
        <v>2182</v>
      </c>
      <c r="D716" s="11" t="s">
        <v>2183</v>
      </c>
      <c r="E716" s="11" t="s">
        <v>15</v>
      </c>
      <c r="F716" s="15">
        <v>4.96</v>
      </c>
      <c r="G716" s="15">
        <v>7.69</v>
      </c>
      <c r="H716" s="15">
        <v>3.71</v>
      </c>
      <c r="I716" s="16" t="s">
        <v>36</v>
      </c>
      <c r="J716" s="13" t="s">
        <v>17</v>
      </c>
      <c r="K716" s="13" t="s">
        <v>18</v>
      </c>
      <c r="L716" s="13" t="s">
        <v>19</v>
      </c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7">
        <f t="shared" si="1"/>
        <v>716</v>
      </c>
      <c r="B717" s="11" t="s">
        <v>2184</v>
      </c>
      <c r="C717" s="11" t="s">
        <v>2185</v>
      </c>
      <c r="D717" s="11" t="s">
        <v>2186</v>
      </c>
      <c r="E717" s="11" t="s">
        <v>29</v>
      </c>
      <c r="F717" s="15">
        <v>1.06</v>
      </c>
      <c r="G717" s="15">
        <v>1.08</v>
      </c>
      <c r="H717" s="18"/>
      <c r="I717" s="16" t="s">
        <v>16</v>
      </c>
      <c r="J717" s="13" t="s">
        <v>30</v>
      </c>
      <c r="K717" s="13" t="s">
        <v>31</v>
      </c>
      <c r="L717" s="13" t="s">
        <v>32</v>
      </c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7">
        <f t="shared" si="1"/>
        <v>717</v>
      </c>
      <c r="B718" s="11" t="s">
        <v>2187</v>
      </c>
      <c r="C718" s="11" t="s">
        <v>2188</v>
      </c>
      <c r="D718" s="11" t="s">
        <v>2189</v>
      </c>
      <c r="E718" s="11" t="s">
        <v>15</v>
      </c>
      <c r="F718" s="15">
        <v>9.47</v>
      </c>
      <c r="G718" s="15">
        <v>7.27</v>
      </c>
      <c r="H718" s="18"/>
      <c r="I718" s="16" t="s">
        <v>16</v>
      </c>
      <c r="J718" s="13" t="s">
        <v>128</v>
      </c>
      <c r="K718" s="13" t="s">
        <v>129</v>
      </c>
      <c r="L718" s="13" t="s">
        <v>130</v>
      </c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7">
        <f t="shared" si="1"/>
        <v>718</v>
      </c>
      <c r="B719" s="11" t="s">
        <v>2190</v>
      </c>
      <c r="C719" s="11" t="s">
        <v>1613</v>
      </c>
      <c r="D719" s="11" t="s">
        <v>2191</v>
      </c>
      <c r="E719" s="11" t="s">
        <v>15</v>
      </c>
      <c r="F719" s="15">
        <v>1.5</v>
      </c>
      <c r="G719" s="15">
        <v>7.57</v>
      </c>
      <c r="H719" s="15">
        <v>3.3</v>
      </c>
      <c r="I719" s="16" t="s">
        <v>36</v>
      </c>
      <c r="J719" s="13" t="s">
        <v>164</v>
      </c>
      <c r="K719" s="13" t="s">
        <v>165</v>
      </c>
      <c r="L719" s="13" t="s">
        <v>166</v>
      </c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7">
        <f t="shared" si="1"/>
        <v>719</v>
      </c>
      <c r="B720" s="11" t="s">
        <v>1829</v>
      </c>
      <c r="C720" s="11" t="s">
        <v>2192</v>
      </c>
      <c r="D720" s="11" t="s">
        <v>2193</v>
      </c>
      <c r="E720" s="11" t="s">
        <v>29</v>
      </c>
      <c r="F720" s="15">
        <v>9.85</v>
      </c>
      <c r="G720" s="15">
        <v>7.77</v>
      </c>
      <c r="H720" s="15">
        <v>6.3</v>
      </c>
      <c r="I720" s="16" t="s">
        <v>67</v>
      </c>
      <c r="J720" s="13" t="s">
        <v>134</v>
      </c>
      <c r="K720" s="13" t="s">
        <v>135</v>
      </c>
      <c r="L720" s="13" t="s">
        <v>136</v>
      </c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7">
        <f t="shared" si="1"/>
        <v>720</v>
      </c>
      <c r="B721" s="11" t="s">
        <v>2194</v>
      </c>
      <c r="C721" s="11" t="s">
        <v>2195</v>
      </c>
      <c r="D721" s="11" t="s">
        <v>2196</v>
      </c>
      <c r="E721" s="11" t="s">
        <v>15</v>
      </c>
      <c r="F721" s="15">
        <v>6.23</v>
      </c>
      <c r="G721" s="15">
        <v>6.95</v>
      </c>
      <c r="H721" s="18"/>
      <c r="I721" s="16" t="s">
        <v>43</v>
      </c>
      <c r="J721" s="13" t="s">
        <v>134</v>
      </c>
      <c r="K721" s="13" t="s">
        <v>135</v>
      </c>
      <c r="L721" s="13" t="s">
        <v>136</v>
      </c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7">
        <f t="shared" si="1"/>
        <v>721</v>
      </c>
      <c r="B722" s="11" t="s">
        <v>2197</v>
      </c>
      <c r="C722" s="11" t="s">
        <v>2198</v>
      </c>
      <c r="D722" s="11" t="s">
        <v>2199</v>
      </c>
      <c r="E722" s="11" t="s">
        <v>29</v>
      </c>
      <c r="F722" s="15">
        <v>4.39</v>
      </c>
      <c r="G722" s="15">
        <v>2.6</v>
      </c>
      <c r="H722" s="15">
        <v>1.15</v>
      </c>
      <c r="I722" s="16" t="s">
        <v>50</v>
      </c>
      <c r="J722" s="13" t="s">
        <v>51</v>
      </c>
      <c r="K722" s="13" t="s">
        <v>52</v>
      </c>
      <c r="L722" s="13" t="s">
        <v>53</v>
      </c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7">
        <f t="shared" si="1"/>
        <v>722</v>
      </c>
      <c r="B723" s="11" t="s">
        <v>543</v>
      </c>
      <c r="C723" s="11" t="s">
        <v>2200</v>
      </c>
      <c r="D723" s="11" t="s">
        <v>2201</v>
      </c>
      <c r="E723" s="11" t="s">
        <v>15</v>
      </c>
      <c r="F723" s="15">
        <v>3.56</v>
      </c>
      <c r="G723" s="15">
        <v>1.09</v>
      </c>
      <c r="H723" s="15">
        <v>7.42</v>
      </c>
      <c r="I723" s="16" t="s">
        <v>67</v>
      </c>
      <c r="J723" s="13" t="s">
        <v>37</v>
      </c>
      <c r="K723" s="13" t="s">
        <v>38</v>
      </c>
      <c r="L723" s="13" t="s">
        <v>39</v>
      </c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7">
        <f t="shared" si="1"/>
        <v>723</v>
      </c>
      <c r="B724" s="11" t="s">
        <v>2202</v>
      </c>
      <c r="C724" s="11" t="s">
        <v>2203</v>
      </c>
      <c r="D724" s="11" t="s">
        <v>2204</v>
      </c>
      <c r="E724" s="11" t="s">
        <v>15</v>
      </c>
      <c r="F724" s="15">
        <v>3.77</v>
      </c>
      <c r="G724" s="15">
        <v>2.84</v>
      </c>
      <c r="H724" s="15">
        <v>3.38</v>
      </c>
      <c r="I724" s="16" t="s">
        <v>43</v>
      </c>
      <c r="J724" s="13" t="s">
        <v>191</v>
      </c>
      <c r="K724" s="13" t="s">
        <v>192</v>
      </c>
      <c r="L724" s="13" t="s">
        <v>193</v>
      </c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7">
        <f t="shared" si="1"/>
        <v>724</v>
      </c>
      <c r="B725" s="11" t="s">
        <v>2205</v>
      </c>
      <c r="C725" s="11" t="s">
        <v>2206</v>
      </c>
      <c r="D725" s="11" t="s">
        <v>2207</v>
      </c>
      <c r="E725" s="11" t="s">
        <v>15</v>
      </c>
      <c r="F725" s="15">
        <v>7.04</v>
      </c>
      <c r="G725" s="15">
        <v>8.23</v>
      </c>
      <c r="H725" s="18"/>
      <c r="I725" s="16" t="s">
        <v>16</v>
      </c>
      <c r="J725" s="13" t="s">
        <v>294</v>
      </c>
      <c r="K725" s="13" t="s">
        <v>295</v>
      </c>
      <c r="L725" s="13" t="s">
        <v>296</v>
      </c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7">
        <f t="shared" si="1"/>
        <v>725</v>
      </c>
      <c r="B726" s="11" t="s">
        <v>2208</v>
      </c>
      <c r="C726" s="11" t="s">
        <v>2209</v>
      </c>
      <c r="D726" s="11" t="s">
        <v>2210</v>
      </c>
      <c r="E726" s="11" t="s">
        <v>15</v>
      </c>
      <c r="F726" s="15">
        <v>7.06</v>
      </c>
      <c r="G726" s="15">
        <v>3.53</v>
      </c>
      <c r="H726" s="15">
        <v>2.07</v>
      </c>
      <c r="I726" s="16" t="s">
        <v>67</v>
      </c>
      <c r="J726" s="13" t="s">
        <v>164</v>
      </c>
      <c r="K726" s="13" t="s">
        <v>165</v>
      </c>
      <c r="L726" s="13" t="s">
        <v>166</v>
      </c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7">
        <f t="shared" si="1"/>
        <v>726</v>
      </c>
      <c r="B727" s="11" t="s">
        <v>2211</v>
      </c>
      <c r="C727" s="11" t="s">
        <v>2212</v>
      </c>
      <c r="D727" s="11" t="s">
        <v>2213</v>
      </c>
      <c r="E727" s="11" t="s">
        <v>15</v>
      </c>
      <c r="F727" s="15">
        <v>2.57</v>
      </c>
      <c r="G727" s="15">
        <v>4.84</v>
      </c>
      <c r="H727" s="15">
        <v>8.41</v>
      </c>
      <c r="I727" s="16" t="s">
        <v>16</v>
      </c>
      <c r="J727" s="13" t="s">
        <v>44</v>
      </c>
      <c r="K727" s="13" t="s">
        <v>45</v>
      </c>
      <c r="L727" s="13" t="s">
        <v>46</v>
      </c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7">
        <f t="shared" si="1"/>
        <v>727</v>
      </c>
      <c r="B728" s="11" t="s">
        <v>2214</v>
      </c>
      <c r="C728" s="11" t="s">
        <v>2215</v>
      </c>
      <c r="D728" s="11" t="s">
        <v>2216</v>
      </c>
      <c r="E728" s="11" t="s">
        <v>15</v>
      </c>
      <c r="F728" s="15">
        <v>9.94</v>
      </c>
      <c r="G728" s="15">
        <v>4.76</v>
      </c>
      <c r="H728" s="18"/>
      <c r="I728" s="16" t="s">
        <v>67</v>
      </c>
      <c r="J728" s="13" t="s">
        <v>74</v>
      </c>
      <c r="K728" s="13" t="s">
        <v>75</v>
      </c>
      <c r="L728" s="13" t="s">
        <v>76</v>
      </c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7">
        <f t="shared" si="1"/>
        <v>728</v>
      </c>
      <c r="B729" s="11" t="s">
        <v>2217</v>
      </c>
      <c r="C729" s="11" t="s">
        <v>2218</v>
      </c>
      <c r="D729" s="11" t="s">
        <v>2219</v>
      </c>
      <c r="E729" s="11" t="s">
        <v>15</v>
      </c>
      <c r="F729" s="15">
        <v>6.0</v>
      </c>
      <c r="G729" s="15">
        <v>8.58</v>
      </c>
      <c r="H729" s="15">
        <v>6.42</v>
      </c>
      <c r="I729" s="16" t="s">
        <v>43</v>
      </c>
      <c r="J729" s="13" t="s">
        <v>51</v>
      </c>
      <c r="K729" s="13" t="s">
        <v>52</v>
      </c>
      <c r="L729" s="13" t="s">
        <v>53</v>
      </c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7">
        <f t="shared" si="1"/>
        <v>729</v>
      </c>
      <c r="B730" s="11" t="s">
        <v>2220</v>
      </c>
      <c r="C730" s="11" t="s">
        <v>2221</v>
      </c>
      <c r="D730" s="11" t="s">
        <v>2222</v>
      </c>
      <c r="E730" s="11" t="s">
        <v>15</v>
      </c>
      <c r="F730" s="15">
        <v>9.05</v>
      </c>
      <c r="G730" s="15">
        <v>3.29</v>
      </c>
      <c r="H730" s="15">
        <v>2.31</v>
      </c>
      <c r="I730" s="16" t="s">
        <v>43</v>
      </c>
      <c r="J730" s="13" t="s">
        <v>44</v>
      </c>
      <c r="K730" s="13" t="s">
        <v>45</v>
      </c>
      <c r="L730" s="13" t="s">
        <v>46</v>
      </c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7">
        <f t="shared" si="1"/>
        <v>730</v>
      </c>
      <c r="B731" s="11" t="s">
        <v>2223</v>
      </c>
      <c r="C731" s="11" t="s">
        <v>2224</v>
      </c>
      <c r="D731" s="11" t="s">
        <v>2225</v>
      </c>
      <c r="E731" s="11" t="s">
        <v>15</v>
      </c>
      <c r="F731" s="15">
        <v>7.33</v>
      </c>
      <c r="G731" s="15">
        <v>5.8</v>
      </c>
      <c r="H731" s="15">
        <v>6.08</v>
      </c>
      <c r="I731" s="16" t="s">
        <v>67</v>
      </c>
      <c r="J731" s="13" t="s">
        <v>17</v>
      </c>
      <c r="K731" s="13" t="s">
        <v>18</v>
      </c>
      <c r="L731" s="13" t="s">
        <v>19</v>
      </c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7">
        <f t="shared" si="1"/>
        <v>731</v>
      </c>
      <c r="B732" s="11" t="s">
        <v>2226</v>
      </c>
      <c r="C732" s="11" t="s">
        <v>2227</v>
      </c>
      <c r="D732" s="11" t="s">
        <v>2228</v>
      </c>
      <c r="E732" s="11" t="s">
        <v>15</v>
      </c>
      <c r="F732" s="15">
        <v>5.37</v>
      </c>
      <c r="G732" s="15">
        <v>2.85</v>
      </c>
      <c r="H732" s="15">
        <v>8.47</v>
      </c>
      <c r="I732" s="16" t="s">
        <v>36</v>
      </c>
      <c r="J732" s="13" t="s">
        <v>128</v>
      </c>
      <c r="K732" s="13" t="s">
        <v>129</v>
      </c>
      <c r="L732" s="13" t="s">
        <v>130</v>
      </c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7">
        <f t="shared" si="1"/>
        <v>732</v>
      </c>
      <c r="B733" s="11" t="s">
        <v>1354</v>
      </c>
      <c r="C733" s="11" t="s">
        <v>2229</v>
      </c>
      <c r="D733" s="11" t="s">
        <v>2230</v>
      </c>
      <c r="E733" s="11" t="s">
        <v>29</v>
      </c>
      <c r="F733" s="15">
        <v>8.78</v>
      </c>
      <c r="G733" s="15">
        <v>9.8</v>
      </c>
      <c r="H733" s="15">
        <v>1.04</v>
      </c>
      <c r="I733" s="16" t="s">
        <v>16</v>
      </c>
      <c r="J733" s="13" t="s">
        <v>173</v>
      </c>
      <c r="K733" s="13" t="s">
        <v>174</v>
      </c>
      <c r="L733" s="13" t="s">
        <v>175</v>
      </c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7">
        <f t="shared" si="1"/>
        <v>733</v>
      </c>
      <c r="B734" s="11" t="s">
        <v>2231</v>
      </c>
      <c r="C734" s="11" t="s">
        <v>2232</v>
      </c>
      <c r="D734" s="11" t="s">
        <v>2233</v>
      </c>
      <c r="E734" s="11" t="s">
        <v>15</v>
      </c>
      <c r="F734" s="15">
        <v>5.34</v>
      </c>
      <c r="G734" s="15">
        <v>8.31</v>
      </c>
      <c r="H734" s="15">
        <v>8.72</v>
      </c>
      <c r="I734" s="16" t="s">
        <v>67</v>
      </c>
      <c r="J734" s="13" t="s">
        <v>191</v>
      </c>
      <c r="K734" s="13" t="s">
        <v>192</v>
      </c>
      <c r="L734" s="13" t="s">
        <v>193</v>
      </c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7">
        <f t="shared" si="1"/>
        <v>734</v>
      </c>
      <c r="B735" s="11" t="s">
        <v>2234</v>
      </c>
      <c r="C735" s="11" t="s">
        <v>2235</v>
      </c>
      <c r="D735" s="11" t="s">
        <v>2236</v>
      </c>
      <c r="E735" s="11" t="s">
        <v>272</v>
      </c>
      <c r="F735" s="15">
        <v>6.27</v>
      </c>
      <c r="G735" s="15">
        <v>1.21</v>
      </c>
      <c r="H735" s="15">
        <v>2.47</v>
      </c>
      <c r="I735" s="16" t="s">
        <v>16</v>
      </c>
      <c r="J735" s="13" t="s">
        <v>134</v>
      </c>
      <c r="K735" s="13" t="s">
        <v>135</v>
      </c>
      <c r="L735" s="13" t="s">
        <v>136</v>
      </c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7">
        <f t="shared" si="1"/>
        <v>735</v>
      </c>
      <c r="B736" s="11" t="s">
        <v>2237</v>
      </c>
      <c r="C736" s="11" t="s">
        <v>2238</v>
      </c>
      <c r="D736" s="11" t="s">
        <v>2239</v>
      </c>
      <c r="E736" s="11" t="s">
        <v>318</v>
      </c>
      <c r="F736" s="15">
        <v>5.74</v>
      </c>
      <c r="G736" s="15">
        <v>6.95</v>
      </c>
      <c r="H736" s="15">
        <v>9.04</v>
      </c>
      <c r="I736" s="16" t="s">
        <v>16</v>
      </c>
      <c r="J736" s="13" t="s">
        <v>164</v>
      </c>
      <c r="K736" s="13" t="s">
        <v>165</v>
      </c>
      <c r="L736" s="13" t="s">
        <v>166</v>
      </c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7">
        <f t="shared" si="1"/>
        <v>736</v>
      </c>
      <c r="B737" s="11" t="s">
        <v>2240</v>
      </c>
      <c r="C737" s="11" t="s">
        <v>2241</v>
      </c>
      <c r="D737" s="11" t="s">
        <v>2242</v>
      </c>
      <c r="E737" s="11" t="s">
        <v>60</v>
      </c>
      <c r="F737" s="15">
        <v>6.09</v>
      </c>
      <c r="G737" s="15">
        <v>7.84</v>
      </c>
      <c r="H737" s="18"/>
      <c r="I737" s="16" t="s">
        <v>16</v>
      </c>
      <c r="J737" s="13" t="s">
        <v>80</v>
      </c>
      <c r="K737" s="13" t="s">
        <v>81</v>
      </c>
      <c r="L737" s="13" t="s">
        <v>82</v>
      </c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7">
        <f t="shared" si="1"/>
        <v>737</v>
      </c>
      <c r="B738" s="11" t="s">
        <v>2243</v>
      </c>
      <c r="C738" s="11" t="s">
        <v>2244</v>
      </c>
      <c r="D738" s="11" t="s">
        <v>2245</v>
      </c>
      <c r="E738" s="11" t="s">
        <v>15</v>
      </c>
      <c r="F738" s="15">
        <v>1.98</v>
      </c>
      <c r="G738" s="15">
        <v>6.88</v>
      </c>
      <c r="H738" s="15">
        <v>3.2</v>
      </c>
      <c r="I738" s="16" t="s">
        <v>36</v>
      </c>
      <c r="J738" s="13" t="s">
        <v>74</v>
      </c>
      <c r="K738" s="13" t="s">
        <v>75</v>
      </c>
      <c r="L738" s="13" t="s">
        <v>76</v>
      </c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7">
        <f t="shared" si="1"/>
        <v>738</v>
      </c>
      <c r="B739" s="11" t="s">
        <v>2246</v>
      </c>
      <c r="C739" s="11" t="s">
        <v>2247</v>
      </c>
      <c r="D739" s="11" t="s">
        <v>2248</v>
      </c>
      <c r="E739" s="11" t="s">
        <v>15</v>
      </c>
      <c r="F739" s="15">
        <v>2.32</v>
      </c>
      <c r="G739" s="15">
        <v>2.62</v>
      </c>
      <c r="H739" s="15">
        <v>6.67</v>
      </c>
      <c r="I739" s="16" t="s">
        <v>43</v>
      </c>
      <c r="J739" s="13" t="s">
        <v>37</v>
      </c>
      <c r="K739" s="13" t="s">
        <v>38</v>
      </c>
      <c r="L739" s="13" t="s">
        <v>39</v>
      </c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7">
        <f t="shared" si="1"/>
        <v>739</v>
      </c>
      <c r="B740" s="11" t="s">
        <v>2249</v>
      </c>
      <c r="C740" s="11" t="s">
        <v>2250</v>
      </c>
      <c r="D740" s="11" t="s">
        <v>2251</v>
      </c>
      <c r="E740" s="11" t="s">
        <v>318</v>
      </c>
      <c r="F740" s="15">
        <v>6.33</v>
      </c>
      <c r="G740" s="15">
        <v>5.18</v>
      </c>
      <c r="H740" s="15">
        <v>1.41</v>
      </c>
      <c r="I740" s="16" t="s">
        <v>67</v>
      </c>
      <c r="J740" s="13" t="s">
        <v>95</v>
      </c>
      <c r="K740" s="13" t="s">
        <v>96</v>
      </c>
      <c r="L740" s="13" t="s">
        <v>97</v>
      </c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7">
        <f t="shared" si="1"/>
        <v>740</v>
      </c>
      <c r="B741" s="11" t="s">
        <v>2252</v>
      </c>
      <c r="C741" s="11" t="s">
        <v>2253</v>
      </c>
      <c r="D741" s="11" t="s">
        <v>2254</v>
      </c>
      <c r="E741" s="11" t="s">
        <v>29</v>
      </c>
      <c r="F741" s="15">
        <v>7.93</v>
      </c>
      <c r="G741" s="15">
        <v>7.41</v>
      </c>
      <c r="H741" s="18"/>
      <c r="I741" s="16" t="s">
        <v>43</v>
      </c>
      <c r="J741" s="13" t="s">
        <v>95</v>
      </c>
      <c r="K741" s="13" t="s">
        <v>96</v>
      </c>
      <c r="L741" s="13" t="s">
        <v>97</v>
      </c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7">
        <f t="shared" si="1"/>
        <v>741</v>
      </c>
      <c r="B742" s="11" t="s">
        <v>2255</v>
      </c>
      <c r="C742" s="11" t="s">
        <v>2256</v>
      </c>
      <c r="D742" s="11" t="s">
        <v>2257</v>
      </c>
      <c r="E742" s="11" t="s">
        <v>15</v>
      </c>
      <c r="F742" s="15">
        <v>1.12</v>
      </c>
      <c r="G742" s="15">
        <v>1.29</v>
      </c>
      <c r="H742" s="15">
        <v>2.98</v>
      </c>
      <c r="I742" s="16" t="s">
        <v>43</v>
      </c>
      <c r="J742" s="13" t="s">
        <v>191</v>
      </c>
      <c r="K742" s="13" t="s">
        <v>192</v>
      </c>
      <c r="L742" s="13" t="s">
        <v>193</v>
      </c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7">
        <f t="shared" si="1"/>
        <v>742</v>
      </c>
      <c r="B743" s="11" t="s">
        <v>143</v>
      </c>
      <c r="C743" s="11" t="s">
        <v>2258</v>
      </c>
      <c r="D743" s="11" t="s">
        <v>2259</v>
      </c>
      <c r="E743" s="11" t="s">
        <v>29</v>
      </c>
      <c r="F743" s="15">
        <v>6.78</v>
      </c>
      <c r="G743" s="15">
        <v>5.41</v>
      </c>
      <c r="H743" s="15">
        <v>1.1</v>
      </c>
      <c r="I743" s="16" t="s">
        <v>36</v>
      </c>
      <c r="J743" s="13" t="s">
        <v>128</v>
      </c>
      <c r="K743" s="13" t="s">
        <v>129</v>
      </c>
      <c r="L743" s="13" t="s">
        <v>130</v>
      </c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7">
        <f t="shared" si="1"/>
        <v>743</v>
      </c>
      <c r="B744" s="11" t="s">
        <v>2260</v>
      </c>
      <c r="C744" s="11" t="s">
        <v>2261</v>
      </c>
      <c r="D744" s="11" t="s">
        <v>2262</v>
      </c>
      <c r="E744" s="11" t="s">
        <v>29</v>
      </c>
      <c r="F744" s="15">
        <v>6.36</v>
      </c>
      <c r="G744" s="15">
        <v>2.35</v>
      </c>
      <c r="H744" s="15">
        <v>1.44</v>
      </c>
      <c r="I744" s="16" t="s">
        <v>16</v>
      </c>
      <c r="J744" s="13" t="s">
        <v>30</v>
      </c>
      <c r="K744" s="13" t="s">
        <v>31</v>
      </c>
      <c r="L744" s="13" t="s">
        <v>32</v>
      </c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7">
        <f t="shared" si="1"/>
        <v>744</v>
      </c>
      <c r="B745" s="11" t="s">
        <v>2263</v>
      </c>
      <c r="C745" s="11" t="s">
        <v>2264</v>
      </c>
      <c r="D745" s="11" t="s">
        <v>2265</v>
      </c>
      <c r="E745" s="11" t="s">
        <v>15</v>
      </c>
      <c r="F745" s="15">
        <v>2.96</v>
      </c>
      <c r="G745" s="15">
        <v>8.61</v>
      </c>
      <c r="H745" s="15">
        <v>9.0</v>
      </c>
      <c r="I745" s="16" t="s">
        <v>43</v>
      </c>
      <c r="J745" s="13" t="s">
        <v>80</v>
      </c>
      <c r="K745" s="13" t="s">
        <v>81</v>
      </c>
      <c r="L745" s="13" t="s">
        <v>82</v>
      </c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7">
        <f t="shared" si="1"/>
        <v>745</v>
      </c>
      <c r="B746" s="11" t="s">
        <v>2266</v>
      </c>
      <c r="C746" s="11" t="s">
        <v>2267</v>
      </c>
      <c r="D746" s="11" t="s">
        <v>2268</v>
      </c>
      <c r="E746" s="11" t="s">
        <v>15</v>
      </c>
      <c r="F746" s="15">
        <v>4.86</v>
      </c>
      <c r="G746" s="15">
        <v>4.64</v>
      </c>
      <c r="H746" s="15">
        <v>6.6</v>
      </c>
      <c r="I746" s="16" t="s">
        <v>16</v>
      </c>
      <c r="J746" s="13" t="s">
        <v>95</v>
      </c>
      <c r="K746" s="13" t="s">
        <v>96</v>
      </c>
      <c r="L746" s="13" t="s">
        <v>97</v>
      </c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7">
        <f t="shared" si="1"/>
        <v>746</v>
      </c>
      <c r="B747" s="11" t="s">
        <v>2269</v>
      </c>
      <c r="C747" s="11" t="s">
        <v>2270</v>
      </c>
      <c r="D747" s="11" t="s">
        <v>2271</v>
      </c>
      <c r="E747" s="11" t="s">
        <v>15</v>
      </c>
      <c r="F747" s="15">
        <v>8.59</v>
      </c>
      <c r="G747" s="15">
        <v>3.07</v>
      </c>
      <c r="H747" s="15">
        <v>9.12</v>
      </c>
      <c r="I747" s="16" t="s">
        <v>43</v>
      </c>
      <c r="J747" s="13" t="s">
        <v>173</v>
      </c>
      <c r="K747" s="13" t="s">
        <v>174</v>
      </c>
      <c r="L747" s="13" t="s">
        <v>175</v>
      </c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7">
        <f t="shared" si="1"/>
        <v>747</v>
      </c>
      <c r="B748" s="11" t="s">
        <v>700</v>
      </c>
      <c r="C748" s="11" t="s">
        <v>2272</v>
      </c>
      <c r="D748" s="11" t="s">
        <v>2273</v>
      </c>
      <c r="E748" s="11" t="s">
        <v>15</v>
      </c>
      <c r="F748" s="15">
        <v>1.68</v>
      </c>
      <c r="G748" s="15">
        <v>8.04</v>
      </c>
      <c r="H748" s="15">
        <v>6.64</v>
      </c>
      <c r="I748" s="16" t="s">
        <v>16</v>
      </c>
      <c r="J748" s="13" t="s">
        <v>164</v>
      </c>
      <c r="K748" s="13" t="s">
        <v>165</v>
      </c>
      <c r="L748" s="13" t="s">
        <v>166</v>
      </c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7">
        <f t="shared" si="1"/>
        <v>748</v>
      </c>
      <c r="B749" s="11" t="s">
        <v>2274</v>
      </c>
      <c r="C749" s="11" t="s">
        <v>2275</v>
      </c>
      <c r="D749" s="11" t="s">
        <v>2276</v>
      </c>
      <c r="E749" s="11" t="s">
        <v>29</v>
      </c>
      <c r="F749" s="15">
        <v>1.97</v>
      </c>
      <c r="G749" s="15">
        <v>7.82</v>
      </c>
      <c r="H749" s="15">
        <v>5.55</v>
      </c>
      <c r="I749" s="16" t="s">
        <v>16</v>
      </c>
      <c r="J749" s="13" t="s">
        <v>44</v>
      </c>
      <c r="K749" s="13" t="s">
        <v>45</v>
      </c>
      <c r="L749" s="13" t="s">
        <v>46</v>
      </c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7">
        <f t="shared" si="1"/>
        <v>749</v>
      </c>
      <c r="B750" s="11" t="s">
        <v>2277</v>
      </c>
      <c r="C750" s="11" t="s">
        <v>2278</v>
      </c>
      <c r="D750" s="11" t="s">
        <v>2279</v>
      </c>
      <c r="E750" s="11" t="s">
        <v>15</v>
      </c>
      <c r="F750" s="15">
        <v>4.49</v>
      </c>
      <c r="G750" s="15">
        <v>1.67</v>
      </c>
      <c r="H750" s="15">
        <v>5.02</v>
      </c>
      <c r="I750" s="16" t="s">
        <v>67</v>
      </c>
      <c r="J750" s="13" t="s">
        <v>17</v>
      </c>
      <c r="K750" s="13" t="s">
        <v>18</v>
      </c>
      <c r="L750" s="13" t="s">
        <v>19</v>
      </c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7">
        <f t="shared" si="1"/>
        <v>750</v>
      </c>
      <c r="B751" s="11" t="s">
        <v>2280</v>
      </c>
      <c r="C751" s="11" t="s">
        <v>2281</v>
      </c>
      <c r="D751" s="11" t="s">
        <v>2282</v>
      </c>
      <c r="E751" s="11" t="s">
        <v>15</v>
      </c>
      <c r="F751" s="15">
        <v>5.4</v>
      </c>
      <c r="G751" s="15">
        <v>5.11</v>
      </c>
      <c r="H751" s="15">
        <v>5.84</v>
      </c>
      <c r="I751" s="16" t="s">
        <v>43</v>
      </c>
      <c r="J751" s="13" t="s">
        <v>164</v>
      </c>
      <c r="K751" s="13" t="s">
        <v>165</v>
      </c>
      <c r="L751" s="13" t="s">
        <v>166</v>
      </c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7">
        <f t="shared" si="1"/>
        <v>751</v>
      </c>
      <c r="B752" s="11" t="s">
        <v>2283</v>
      </c>
      <c r="C752" s="11" t="s">
        <v>2284</v>
      </c>
      <c r="D752" s="11" t="s">
        <v>2285</v>
      </c>
      <c r="E752" s="11" t="s">
        <v>29</v>
      </c>
      <c r="F752" s="15">
        <v>3.06</v>
      </c>
      <c r="G752" s="15">
        <v>2.53</v>
      </c>
      <c r="H752" s="15">
        <v>3.11</v>
      </c>
      <c r="I752" s="16" t="s">
        <v>36</v>
      </c>
      <c r="J752" s="13" t="s">
        <v>61</v>
      </c>
      <c r="K752" s="13" t="s">
        <v>62</v>
      </c>
      <c r="L752" s="13" t="s">
        <v>63</v>
      </c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7">
        <f t="shared" si="1"/>
        <v>752</v>
      </c>
      <c r="B753" s="11" t="s">
        <v>2286</v>
      </c>
      <c r="C753" s="11" t="s">
        <v>2287</v>
      </c>
      <c r="D753" s="11" t="s">
        <v>2288</v>
      </c>
      <c r="E753" s="11" t="s">
        <v>15</v>
      </c>
      <c r="F753" s="15">
        <v>8.23</v>
      </c>
      <c r="G753" s="15">
        <v>5.06</v>
      </c>
      <c r="H753" s="15">
        <v>2.41</v>
      </c>
      <c r="I753" s="16" t="s">
        <v>50</v>
      </c>
      <c r="J753" s="13" t="s">
        <v>17</v>
      </c>
      <c r="K753" s="13" t="s">
        <v>18</v>
      </c>
      <c r="L753" s="13" t="s">
        <v>19</v>
      </c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7">
        <f t="shared" si="1"/>
        <v>753</v>
      </c>
      <c r="B754" s="11" t="s">
        <v>2289</v>
      </c>
      <c r="C754" s="11" t="s">
        <v>2290</v>
      </c>
      <c r="D754" s="11" t="s">
        <v>2291</v>
      </c>
      <c r="E754" s="11" t="s">
        <v>15</v>
      </c>
      <c r="F754" s="15">
        <v>6.58</v>
      </c>
      <c r="G754" s="15">
        <v>6.95</v>
      </c>
      <c r="H754" s="18"/>
      <c r="I754" s="16" t="s">
        <v>16</v>
      </c>
      <c r="J754" s="13" t="s">
        <v>44</v>
      </c>
      <c r="K754" s="13" t="s">
        <v>45</v>
      </c>
      <c r="L754" s="13" t="s">
        <v>46</v>
      </c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7">
        <f t="shared" si="1"/>
        <v>754</v>
      </c>
      <c r="B755" s="11" t="s">
        <v>2292</v>
      </c>
      <c r="C755" s="11" t="s">
        <v>2293</v>
      </c>
      <c r="D755" s="11" t="s">
        <v>2294</v>
      </c>
      <c r="E755" s="11" t="s">
        <v>29</v>
      </c>
      <c r="F755" s="15">
        <v>2.2</v>
      </c>
      <c r="G755" s="15">
        <v>4.29</v>
      </c>
      <c r="H755" s="18"/>
      <c r="I755" s="16" t="s">
        <v>36</v>
      </c>
      <c r="J755" s="13" t="s">
        <v>86</v>
      </c>
      <c r="K755" s="13" t="s">
        <v>87</v>
      </c>
      <c r="L755" s="13" t="s">
        <v>88</v>
      </c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7">
        <f t="shared" si="1"/>
        <v>755</v>
      </c>
      <c r="B756" s="11" t="s">
        <v>2295</v>
      </c>
      <c r="C756" s="11" t="s">
        <v>2296</v>
      </c>
      <c r="D756" s="11" t="s">
        <v>2297</v>
      </c>
      <c r="E756" s="11" t="s">
        <v>15</v>
      </c>
      <c r="F756" s="15">
        <v>9.38</v>
      </c>
      <c r="G756" s="15">
        <v>6.24</v>
      </c>
      <c r="H756" s="15">
        <v>6.57</v>
      </c>
      <c r="I756" s="16" t="s">
        <v>50</v>
      </c>
      <c r="J756" s="13" t="s">
        <v>134</v>
      </c>
      <c r="K756" s="13" t="s">
        <v>135</v>
      </c>
      <c r="L756" s="13" t="s">
        <v>136</v>
      </c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7">
        <f t="shared" si="1"/>
        <v>756</v>
      </c>
      <c r="B757" s="11" t="s">
        <v>1668</v>
      </c>
      <c r="C757" s="11" t="s">
        <v>2298</v>
      </c>
      <c r="D757" s="11" t="s">
        <v>2299</v>
      </c>
      <c r="E757" s="11" t="s">
        <v>15</v>
      </c>
      <c r="F757" s="15">
        <v>5.59</v>
      </c>
      <c r="G757" s="15">
        <v>1.83</v>
      </c>
      <c r="H757" s="15">
        <v>5.37</v>
      </c>
      <c r="I757" s="16" t="s">
        <v>67</v>
      </c>
      <c r="J757" s="13" t="s">
        <v>80</v>
      </c>
      <c r="K757" s="13" t="s">
        <v>81</v>
      </c>
      <c r="L757" s="13" t="s">
        <v>82</v>
      </c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7">
        <f t="shared" si="1"/>
        <v>757</v>
      </c>
      <c r="B758" s="11" t="s">
        <v>2300</v>
      </c>
      <c r="C758" s="11" t="s">
        <v>2301</v>
      </c>
      <c r="D758" s="11" t="s">
        <v>2302</v>
      </c>
      <c r="E758" s="11" t="s">
        <v>15</v>
      </c>
      <c r="F758" s="15">
        <v>3.85</v>
      </c>
      <c r="G758" s="15">
        <v>9.17</v>
      </c>
      <c r="H758" s="15">
        <v>3.39</v>
      </c>
      <c r="I758" s="16" t="s">
        <v>43</v>
      </c>
      <c r="J758" s="13" t="s">
        <v>80</v>
      </c>
      <c r="K758" s="13" t="s">
        <v>81</v>
      </c>
      <c r="L758" s="13" t="s">
        <v>82</v>
      </c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7">
        <f t="shared" si="1"/>
        <v>758</v>
      </c>
      <c r="B759" s="11" t="s">
        <v>2303</v>
      </c>
      <c r="C759" s="11" t="s">
        <v>2304</v>
      </c>
      <c r="D759" s="11" t="s">
        <v>2305</v>
      </c>
      <c r="E759" s="11" t="s">
        <v>15</v>
      </c>
      <c r="F759" s="15">
        <v>7.33</v>
      </c>
      <c r="G759" s="15">
        <v>6.25</v>
      </c>
      <c r="H759" s="15">
        <v>9.81</v>
      </c>
      <c r="I759" s="16" t="s">
        <v>67</v>
      </c>
      <c r="J759" s="13" t="s">
        <v>80</v>
      </c>
      <c r="K759" s="13" t="s">
        <v>81</v>
      </c>
      <c r="L759" s="13" t="s">
        <v>82</v>
      </c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7">
        <f t="shared" si="1"/>
        <v>759</v>
      </c>
      <c r="B760" s="11" t="s">
        <v>2306</v>
      </c>
      <c r="C760" s="11" t="s">
        <v>2307</v>
      </c>
      <c r="D760" s="11" t="s">
        <v>2308</v>
      </c>
      <c r="E760" s="11" t="s">
        <v>29</v>
      </c>
      <c r="F760" s="15">
        <v>8.86</v>
      </c>
      <c r="G760" s="15">
        <v>9.45</v>
      </c>
      <c r="H760" s="15">
        <v>7.15</v>
      </c>
      <c r="I760" s="16" t="s">
        <v>43</v>
      </c>
      <c r="J760" s="13" t="s">
        <v>191</v>
      </c>
      <c r="K760" s="13" t="s">
        <v>192</v>
      </c>
      <c r="L760" s="13" t="s">
        <v>193</v>
      </c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7">
        <f t="shared" si="1"/>
        <v>760</v>
      </c>
      <c r="B761" s="11" t="s">
        <v>2309</v>
      </c>
      <c r="C761" s="11" t="s">
        <v>2310</v>
      </c>
      <c r="D761" s="11" t="s">
        <v>2311</v>
      </c>
      <c r="E761" s="11" t="s">
        <v>29</v>
      </c>
      <c r="F761" s="15">
        <v>8.95</v>
      </c>
      <c r="G761" s="15">
        <v>2.5</v>
      </c>
      <c r="H761" s="15">
        <v>9.88</v>
      </c>
      <c r="I761" s="16" t="s">
        <v>16</v>
      </c>
      <c r="J761" s="13" t="s">
        <v>17</v>
      </c>
      <c r="K761" s="13" t="s">
        <v>18</v>
      </c>
      <c r="L761" s="13" t="s">
        <v>19</v>
      </c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7">
        <f t="shared" si="1"/>
        <v>761</v>
      </c>
      <c r="B762" s="11" t="s">
        <v>2312</v>
      </c>
      <c r="C762" s="11" t="s">
        <v>2313</v>
      </c>
      <c r="D762" s="11" t="s">
        <v>2314</v>
      </c>
      <c r="E762" s="11" t="s">
        <v>15</v>
      </c>
      <c r="F762" s="15">
        <v>3.5</v>
      </c>
      <c r="G762" s="15">
        <v>3.12</v>
      </c>
      <c r="H762" s="18"/>
      <c r="I762" s="16" t="s">
        <v>36</v>
      </c>
      <c r="J762" s="13" t="s">
        <v>17</v>
      </c>
      <c r="K762" s="13" t="s">
        <v>18</v>
      </c>
      <c r="L762" s="13" t="s">
        <v>19</v>
      </c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7">
        <f t="shared" si="1"/>
        <v>762</v>
      </c>
      <c r="B763" s="11" t="s">
        <v>2315</v>
      </c>
      <c r="C763" s="11" t="s">
        <v>2316</v>
      </c>
      <c r="D763" s="11" t="s">
        <v>2317</v>
      </c>
      <c r="E763" s="11" t="s">
        <v>29</v>
      </c>
      <c r="F763" s="15">
        <v>4.41</v>
      </c>
      <c r="G763" s="15">
        <v>9.57</v>
      </c>
      <c r="H763" s="18"/>
      <c r="I763" s="16" t="s">
        <v>50</v>
      </c>
      <c r="J763" s="13" t="s">
        <v>128</v>
      </c>
      <c r="K763" s="13" t="s">
        <v>129</v>
      </c>
      <c r="L763" s="13" t="s">
        <v>130</v>
      </c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7">
        <f t="shared" si="1"/>
        <v>763</v>
      </c>
      <c r="B764" s="11" t="s">
        <v>2318</v>
      </c>
      <c r="C764" s="11" t="s">
        <v>2319</v>
      </c>
      <c r="D764" s="11" t="s">
        <v>2320</v>
      </c>
      <c r="E764" s="11" t="s">
        <v>15</v>
      </c>
      <c r="F764" s="15">
        <v>3.61</v>
      </c>
      <c r="G764" s="15">
        <v>6.93</v>
      </c>
      <c r="H764" s="18"/>
      <c r="I764" s="16" t="s">
        <v>50</v>
      </c>
      <c r="J764" s="13" t="s">
        <v>80</v>
      </c>
      <c r="K764" s="13" t="s">
        <v>81</v>
      </c>
      <c r="L764" s="13" t="s">
        <v>82</v>
      </c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7">
        <f t="shared" si="1"/>
        <v>764</v>
      </c>
      <c r="B765" s="11" t="s">
        <v>2321</v>
      </c>
      <c r="C765" s="11" t="s">
        <v>2322</v>
      </c>
      <c r="D765" s="11" t="s">
        <v>2323</v>
      </c>
      <c r="E765" s="11" t="s">
        <v>15</v>
      </c>
      <c r="F765" s="15">
        <v>7.81</v>
      </c>
      <c r="G765" s="15">
        <v>6.93</v>
      </c>
      <c r="H765" s="15">
        <v>9.82</v>
      </c>
      <c r="I765" s="16" t="s">
        <v>16</v>
      </c>
      <c r="J765" s="13" t="s">
        <v>51</v>
      </c>
      <c r="K765" s="13" t="s">
        <v>52</v>
      </c>
      <c r="L765" s="13" t="s">
        <v>53</v>
      </c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7">
        <f t="shared" si="1"/>
        <v>765</v>
      </c>
      <c r="B766" s="11" t="s">
        <v>2324</v>
      </c>
      <c r="C766" s="11" t="s">
        <v>2325</v>
      </c>
      <c r="D766" s="11" t="s">
        <v>2326</v>
      </c>
      <c r="E766" s="11" t="s">
        <v>15</v>
      </c>
      <c r="F766" s="15">
        <v>7.82</v>
      </c>
      <c r="G766" s="15">
        <v>4.01</v>
      </c>
      <c r="H766" s="18"/>
      <c r="I766" s="16" t="s">
        <v>67</v>
      </c>
      <c r="J766" s="13" t="s">
        <v>110</v>
      </c>
      <c r="K766" s="13" t="s">
        <v>111</v>
      </c>
      <c r="L766" s="13" t="s">
        <v>112</v>
      </c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7">
        <f t="shared" si="1"/>
        <v>766</v>
      </c>
      <c r="B767" s="11" t="s">
        <v>2327</v>
      </c>
      <c r="C767" s="11" t="s">
        <v>2328</v>
      </c>
      <c r="D767" s="11" t="s">
        <v>2329</v>
      </c>
      <c r="E767" s="11" t="s">
        <v>15</v>
      </c>
      <c r="F767" s="15">
        <v>5.01</v>
      </c>
      <c r="G767" s="15">
        <v>3.47</v>
      </c>
      <c r="H767" s="15">
        <v>6.81</v>
      </c>
      <c r="I767" s="16" t="s">
        <v>67</v>
      </c>
      <c r="J767" s="13" t="s">
        <v>23</v>
      </c>
      <c r="K767" s="13" t="s">
        <v>24</v>
      </c>
      <c r="L767" s="13" t="s">
        <v>25</v>
      </c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7">
        <f t="shared" si="1"/>
        <v>767</v>
      </c>
      <c r="B768" s="11" t="s">
        <v>2330</v>
      </c>
      <c r="C768" s="11" t="s">
        <v>2331</v>
      </c>
      <c r="D768" s="11" t="s">
        <v>2332</v>
      </c>
      <c r="E768" s="11" t="s">
        <v>15</v>
      </c>
      <c r="F768" s="15">
        <v>2.72</v>
      </c>
      <c r="G768" s="15">
        <v>5.5</v>
      </c>
      <c r="H768" s="15">
        <v>8.23</v>
      </c>
      <c r="I768" s="16" t="s">
        <v>43</v>
      </c>
      <c r="J768" s="13" t="s">
        <v>44</v>
      </c>
      <c r="K768" s="13" t="s">
        <v>45</v>
      </c>
      <c r="L768" s="13" t="s">
        <v>46</v>
      </c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7">
        <f t="shared" si="1"/>
        <v>768</v>
      </c>
      <c r="B769" s="11" t="s">
        <v>2333</v>
      </c>
      <c r="C769" s="11" t="s">
        <v>2334</v>
      </c>
      <c r="D769" s="11" t="s">
        <v>2335</v>
      </c>
      <c r="E769" s="11" t="s">
        <v>15</v>
      </c>
      <c r="F769" s="15">
        <v>8.51</v>
      </c>
      <c r="G769" s="15">
        <v>1.48</v>
      </c>
      <c r="H769" s="18"/>
      <c r="I769" s="16" t="s">
        <v>16</v>
      </c>
      <c r="J769" s="13" t="s">
        <v>61</v>
      </c>
      <c r="K769" s="13" t="s">
        <v>62</v>
      </c>
      <c r="L769" s="13" t="s">
        <v>63</v>
      </c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7">
        <f t="shared" si="1"/>
        <v>769</v>
      </c>
      <c r="B770" s="11" t="s">
        <v>2336</v>
      </c>
      <c r="C770" s="11" t="s">
        <v>2337</v>
      </c>
      <c r="D770" s="11" t="s">
        <v>2338</v>
      </c>
      <c r="E770" s="11" t="s">
        <v>29</v>
      </c>
      <c r="F770" s="15">
        <v>3.33</v>
      </c>
      <c r="G770" s="15">
        <v>3.55</v>
      </c>
      <c r="H770" s="15">
        <v>7.56</v>
      </c>
      <c r="I770" s="16" t="s">
        <v>50</v>
      </c>
      <c r="J770" s="13" t="s">
        <v>104</v>
      </c>
      <c r="K770" s="13" t="s">
        <v>105</v>
      </c>
      <c r="L770" s="13" t="s">
        <v>106</v>
      </c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7">
        <f t="shared" si="1"/>
        <v>770</v>
      </c>
      <c r="B771" s="11" t="s">
        <v>2339</v>
      </c>
      <c r="C771" s="11" t="s">
        <v>2340</v>
      </c>
      <c r="D771" s="11" t="s">
        <v>2341</v>
      </c>
      <c r="E771" s="11" t="s">
        <v>15</v>
      </c>
      <c r="F771" s="15">
        <v>2.57</v>
      </c>
      <c r="G771" s="15">
        <v>8.7</v>
      </c>
      <c r="H771" s="15">
        <v>7.46</v>
      </c>
      <c r="I771" s="16" t="s">
        <v>67</v>
      </c>
      <c r="J771" s="13" t="s">
        <v>134</v>
      </c>
      <c r="K771" s="13" t="s">
        <v>135</v>
      </c>
      <c r="L771" s="13" t="s">
        <v>136</v>
      </c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7">
        <f t="shared" si="1"/>
        <v>771</v>
      </c>
      <c r="B772" s="11" t="s">
        <v>2342</v>
      </c>
      <c r="C772" s="11" t="s">
        <v>2343</v>
      </c>
      <c r="D772" s="11" t="s">
        <v>2344</v>
      </c>
      <c r="E772" s="11" t="s">
        <v>29</v>
      </c>
      <c r="F772" s="15">
        <v>6.73</v>
      </c>
      <c r="G772" s="15">
        <v>4.34</v>
      </c>
      <c r="H772" s="15">
        <v>3.68</v>
      </c>
      <c r="I772" s="16" t="s">
        <v>43</v>
      </c>
      <c r="J772" s="13" t="s">
        <v>104</v>
      </c>
      <c r="K772" s="13" t="s">
        <v>105</v>
      </c>
      <c r="L772" s="13" t="s">
        <v>106</v>
      </c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7">
        <f t="shared" si="1"/>
        <v>772</v>
      </c>
      <c r="B773" s="11" t="s">
        <v>2345</v>
      </c>
      <c r="C773" s="11" t="s">
        <v>2346</v>
      </c>
      <c r="D773" s="11" t="s">
        <v>2347</v>
      </c>
      <c r="E773" s="11" t="s">
        <v>29</v>
      </c>
      <c r="F773" s="15">
        <v>7.89</v>
      </c>
      <c r="G773" s="15">
        <v>1.04</v>
      </c>
      <c r="H773" s="15">
        <v>3.15</v>
      </c>
      <c r="I773" s="16" t="s">
        <v>43</v>
      </c>
      <c r="J773" s="13" t="s">
        <v>191</v>
      </c>
      <c r="K773" s="13" t="s">
        <v>192</v>
      </c>
      <c r="L773" s="13" t="s">
        <v>193</v>
      </c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7">
        <f t="shared" si="1"/>
        <v>773</v>
      </c>
      <c r="B774" s="11" t="s">
        <v>2348</v>
      </c>
      <c r="C774" s="11" t="s">
        <v>2349</v>
      </c>
      <c r="D774" s="11" t="s">
        <v>2350</v>
      </c>
      <c r="E774" s="11" t="s">
        <v>15</v>
      </c>
      <c r="F774" s="15">
        <v>9.7</v>
      </c>
      <c r="G774" s="15">
        <v>5.52</v>
      </c>
      <c r="H774" s="15">
        <v>5.65</v>
      </c>
      <c r="I774" s="16" t="s">
        <v>50</v>
      </c>
      <c r="J774" s="13" t="s">
        <v>17</v>
      </c>
      <c r="K774" s="13" t="s">
        <v>18</v>
      </c>
      <c r="L774" s="13" t="s">
        <v>19</v>
      </c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7">
        <f t="shared" si="1"/>
        <v>774</v>
      </c>
      <c r="B775" s="11" t="s">
        <v>2351</v>
      </c>
      <c r="C775" s="11" t="s">
        <v>2352</v>
      </c>
      <c r="D775" s="11" t="s">
        <v>2353</v>
      </c>
      <c r="E775" s="11" t="s">
        <v>523</v>
      </c>
      <c r="F775" s="15">
        <v>4.32</v>
      </c>
      <c r="G775" s="15">
        <v>9.96</v>
      </c>
      <c r="H775" s="15">
        <v>3.58</v>
      </c>
      <c r="I775" s="16" t="s">
        <v>36</v>
      </c>
      <c r="J775" s="13" t="s">
        <v>23</v>
      </c>
      <c r="K775" s="13" t="s">
        <v>24</v>
      </c>
      <c r="L775" s="13" t="s">
        <v>25</v>
      </c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7">
        <f t="shared" si="1"/>
        <v>775</v>
      </c>
      <c r="B776" s="11" t="s">
        <v>2354</v>
      </c>
      <c r="C776" s="11" t="s">
        <v>2355</v>
      </c>
      <c r="D776" s="11" t="s">
        <v>2356</v>
      </c>
      <c r="E776" s="11" t="s">
        <v>325</v>
      </c>
      <c r="F776" s="15">
        <v>7.55</v>
      </c>
      <c r="G776" s="15">
        <v>8.92</v>
      </c>
      <c r="H776" s="15">
        <v>7.92</v>
      </c>
      <c r="I776" s="16" t="s">
        <v>36</v>
      </c>
      <c r="J776" s="13" t="s">
        <v>86</v>
      </c>
      <c r="K776" s="13" t="s">
        <v>87</v>
      </c>
      <c r="L776" s="13" t="s">
        <v>88</v>
      </c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7">
        <f t="shared" si="1"/>
        <v>776</v>
      </c>
      <c r="B777" s="11" t="s">
        <v>2357</v>
      </c>
      <c r="C777" s="11" t="s">
        <v>2358</v>
      </c>
      <c r="D777" s="11" t="s">
        <v>2359</v>
      </c>
      <c r="E777" s="11" t="s">
        <v>29</v>
      </c>
      <c r="F777" s="15">
        <v>1.48</v>
      </c>
      <c r="G777" s="15">
        <v>9.03</v>
      </c>
      <c r="H777" s="15">
        <v>2.78</v>
      </c>
      <c r="I777" s="16" t="s">
        <v>67</v>
      </c>
      <c r="J777" s="13" t="s">
        <v>95</v>
      </c>
      <c r="K777" s="13" t="s">
        <v>96</v>
      </c>
      <c r="L777" s="13" t="s">
        <v>97</v>
      </c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7">
        <f t="shared" si="1"/>
        <v>777</v>
      </c>
      <c r="B778" s="11" t="s">
        <v>2360</v>
      </c>
      <c r="C778" s="11" t="s">
        <v>2361</v>
      </c>
      <c r="D778" s="11" t="s">
        <v>2362</v>
      </c>
      <c r="E778" s="11" t="s">
        <v>29</v>
      </c>
      <c r="F778" s="15">
        <v>2.51</v>
      </c>
      <c r="G778" s="15">
        <v>1.54</v>
      </c>
      <c r="H778" s="15">
        <v>4.89</v>
      </c>
      <c r="I778" s="16" t="s">
        <v>36</v>
      </c>
      <c r="J778" s="13" t="s">
        <v>37</v>
      </c>
      <c r="K778" s="13" t="s">
        <v>38</v>
      </c>
      <c r="L778" s="13" t="s">
        <v>39</v>
      </c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7">
        <f t="shared" si="1"/>
        <v>778</v>
      </c>
      <c r="B779" s="11" t="s">
        <v>2363</v>
      </c>
      <c r="C779" s="11" t="s">
        <v>2364</v>
      </c>
      <c r="D779" s="11" t="s">
        <v>2365</v>
      </c>
      <c r="E779" s="11" t="s">
        <v>29</v>
      </c>
      <c r="F779" s="15">
        <v>9.46</v>
      </c>
      <c r="G779" s="15">
        <v>8.16</v>
      </c>
      <c r="H779" s="15">
        <v>7.16</v>
      </c>
      <c r="I779" s="16" t="s">
        <v>43</v>
      </c>
      <c r="J779" s="13" t="s">
        <v>104</v>
      </c>
      <c r="K779" s="13" t="s">
        <v>105</v>
      </c>
      <c r="L779" s="13" t="s">
        <v>106</v>
      </c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7">
        <f t="shared" si="1"/>
        <v>779</v>
      </c>
      <c r="B780" s="11" t="s">
        <v>2141</v>
      </c>
      <c r="C780" s="11" t="s">
        <v>2366</v>
      </c>
      <c r="D780" s="11" t="s">
        <v>2367</v>
      </c>
      <c r="E780" s="11" t="s">
        <v>29</v>
      </c>
      <c r="F780" s="15">
        <v>4.74</v>
      </c>
      <c r="G780" s="15">
        <v>2.81</v>
      </c>
      <c r="H780" s="15">
        <v>3.77</v>
      </c>
      <c r="I780" s="16" t="s">
        <v>50</v>
      </c>
      <c r="J780" s="13" t="s">
        <v>17</v>
      </c>
      <c r="K780" s="13" t="s">
        <v>18</v>
      </c>
      <c r="L780" s="13" t="s">
        <v>19</v>
      </c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7">
        <f t="shared" si="1"/>
        <v>780</v>
      </c>
      <c r="B781" s="11" t="s">
        <v>2368</v>
      </c>
      <c r="C781" s="11" t="s">
        <v>2369</v>
      </c>
      <c r="D781" s="11" t="s">
        <v>2370</v>
      </c>
      <c r="E781" s="11" t="s">
        <v>15</v>
      </c>
      <c r="F781" s="15">
        <v>8.06</v>
      </c>
      <c r="G781" s="15">
        <v>3.02</v>
      </c>
      <c r="H781" s="15">
        <v>9.97</v>
      </c>
      <c r="I781" s="16" t="s">
        <v>36</v>
      </c>
      <c r="J781" s="13" t="s">
        <v>37</v>
      </c>
      <c r="K781" s="13" t="s">
        <v>38</v>
      </c>
      <c r="L781" s="13" t="s">
        <v>39</v>
      </c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7">
        <f t="shared" si="1"/>
        <v>781</v>
      </c>
      <c r="B782" s="11" t="s">
        <v>2371</v>
      </c>
      <c r="C782" s="11" t="s">
        <v>2372</v>
      </c>
      <c r="D782" s="11" t="s">
        <v>2373</v>
      </c>
      <c r="E782" s="11" t="s">
        <v>523</v>
      </c>
      <c r="F782" s="15">
        <v>4.1</v>
      </c>
      <c r="G782" s="15">
        <v>6.92</v>
      </c>
      <c r="H782" s="15">
        <v>5.18</v>
      </c>
      <c r="I782" s="16" t="s">
        <v>50</v>
      </c>
      <c r="J782" s="13" t="s">
        <v>23</v>
      </c>
      <c r="K782" s="13" t="s">
        <v>24</v>
      </c>
      <c r="L782" s="13" t="s">
        <v>25</v>
      </c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7">
        <f t="shared" si="1"/>
        <v>782</v>
      </c>
      <c r="B783" s="11" t="s">
        <v>2374</v>
      </c>
      <c r="C783" s="11" t="s">
        <v>2375</v>
      </c>
      <c r="D783" s="11" t="s">
        <v>2376</v>
      </c>
      <c r="E783" s="11" t="s">
        <v>272</v>
      </c>
      <c r="F783" s="15">
        <v>5.93</v>
      </c>
      <c r="G783" s="15">
        <v>2.02</v>
      </c>
      <c r="H783" s="15">
        <v>6.33</v>
      </c>
      <c r="I783" s="16" t="s">
        <v>67</v>
      </c>
      <c r="J783" s="13" t="s">
        <v>191</v>
      </c>
      <c r="K783" s="13" t="s">
        <v>192</v>
      </c>
      <c r="L783" s="13" t="s">
        <v>193</v>
      </c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7">
        <f t="shared" si="1"/>
        <v>783</v>
      </c>
      <c r="B784" s="11" t="s">
        <v>2377</v>
      </c>
      <c r="C784" s="11" t="s">
        <v>2378</v>
      </c>
      <c r="D784" s="11" t="s">
        <v>2379</v>
      </c>
      <c r="E784" s="11" t="s">
        <v>15</v>
      </c>
      <c r="F784" s="15">
        <v>1.89</v>
      </c>
      <c r="G784" s="15">
        <v>9.73</v>
      </c>
      <c r="H784" s="15">
        <v>9.03</v>
      </c>
      <c r="I784" s="16" t="s">
        <v>67</v>
      </c>
      <c r="J784" s="13" t="s">
        <v>44</v>
      </c>
      <c r="K784" s="13" t="s">
        <v>45</v>
      </c>
      <c r="L784" s="13" t="s">
        <v>46</v>
      </c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7">
        <f t="shared" si="1"/>
        <v>784</v>
      </c>
      <c r="B785" s="11" t="s">
        <v>1541</v>
      </c>
      <c r="C785" s="11" t="s">
        <v>2380</v>
      </c>
      <c r="D785" s="11" t="s">
        <v>2381</v>
      </c>
      <c r="E785" s="11" t="s">
        <v>15</v>
      </c>
      <c r="F785" s="15">
        <v>1.18</v>
      </c>
      <c r="G785" s="15">
        <v>5.1</v>
      </c>
      <c r="H785" s="15">
        <v>9.22</v>
      </c>
      <c r="I785" s="16" t="s">
        <v>67</v>
      </c>
      <c r="J785" s="13" t="s">
        <v>173</v>
      </c>
      <c r="K785" s="13" t="s">
        <v>174</v>
      </c>
      <c r="L785" s="13" t="s">
        <v>175</v>
      </c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7">
        <f t="shared" si="1"/>
        <v>785</v>
      </c>
      <c r="B786" s="11" t="s">
        <v>2382</v>
      </c>
      <c r="C786" s="11" t="s">
        <v>2383</v>
      </c>
      <c r="D786" s="11" t="s">
        <v>2384</v>
      </c>
      <c r="E786" s="11" t="s">
        <v>15</v>
      </c>
      <c r="F786" s="15">
        <v>4.24</v>
      </c>
      <c r="G786" s="15">
        <v>6.46</v>
      </c>
      <c r="H786" s="18"/>
      <c r="I786" s="16" t="s">
        <v>16</v>
      </c>
      <c r="J786" s="13" t="s">
        <v>294</v>
      </c>
      <c r="K786" s="13" t="s">
        <v>295</v>
      </c>
      <c r="L786" s="13" t="s">
        <v>296</v>
      </c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7">
        <f t="shared" si="1"/>
        <v>786</v>
      </c>
      <c r="B787" s="11" t="s">
        <v>2385</v>
      </c>
      <c r="C787" s="11" t="s">
        <v>2386</v>
      </c>
      <c r="D787" s="11" t="s">
        <v>2387</v>
      </c>
      <c r="E787" s="11" t="s">
        <v>15</v>
      </c>
      <c r="F787" s="15">
        <v>7.11</v>
      </c>
      <c r="G787" s="15">
        <v>8.61</v>
      </c>
      <c r="H787" s="15">
        <v>9.42</v>
      </c>
      <c r="I787" s="16" t="s">
        <v>16</v>
      </c>
      <c r="J787" s="13" t="s">
        <v>110</v>
      </c>
      <c r="K787" s="13" t="s">
        <v>111</v>
      </c>
      <c r="L787" s="13" t="s">
        <v>112</v>
      </c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7">
        <f t="shared" si="1"/>
        <v>787</v>
      </c>
      <c r="B788" s="11" t="s">
        <v>2388</v>
      </c>
      <c r="C788" s="11" t="s">
        <v>2389</v>
      </c>
      <c r="D788" s="11" t="s">
        <v>2390</v>
      </c>
      <c r="E788" s="11" t="s">
        <v>15</v>
      </c>
      <c r="F788" s="15">
        <v>6.84</v>
      </c>
      <c r="G788" s="15">
        <v>2.87</v>
      </c>
      <c r="H788" s="15">
        <v>3.29</v>
      </c>
      <c r="I788" s="16" t="s">
        <v>67</v>
      </c>
      <c r="J788" s="13" t="s">
        <v>191</v>
      </c>
      <c r="K788" s="13" t="s">
        <v>192</v>
      </c>
      <c r="L788" s="13" t="s">
        <v>193</v>
      </c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7">
        <f t="shared" si="1"/>
        <v>788</v>
      </c>
      <c r="B789" s="11" t="s">
        <v>2391</v>
      </c>
      <c r="C789" s="11" t="s">
        <v>2392</v>
      </c>
      <c r="D789" s="11" t="s">
        <v>2393</v>
      </c>
      <c r="E789" s="11" t="s">
        <v>29</v>
      </c>
      <c r="F789" s="15">
        <v>8.03</v>
      </c>
      <c r="G789" s="15">
        <v>3.15</v>
      </c>
      <c r="H789" s="15">
        <v>1.34</v>
      </c>
      <c r="I789" s="16" t="s">
        <v>16</v>
      </c>
      <c r="J789" s="13" t="s">
        <v>110</v>
      </c>
      <c r="K789" s="13" t="s">
        <v>111</v>
      </c>
      <c r="L789" s="13" t="s">
        <v>112</v>
      </c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7">
        <f t="shared" si="1"/>
        <v>789</v>
      </c>
      <c r="B790" s="11" t="s">
        <v>2394</v>
      </c>
      <c r="C790" s="11" t="s">
        <v>2395</v>
      </c>
      <c r="D790" s="11" t="s">
        <v>2396</v>
      </c>
      <c r="E790" s="11" t="s">
        <v>15</v>
      </c>
      <c r="F790" s="15">
        <v>3.7</v>
      </c>
      <c r="G790" s="15">
        <v>6.86</v>
      </c>
      <c r="H790" s="15">
        <v>7.35</v>
      </c>
      <c r="I790" s="16" t="s">
        <v>36</v>
      </c>
      <c r="J790" s="13" t="s">
        <v>128</v>
      </c>
      <c r="K790" s="13" t="s">
        <v>129</v>
      </c>
      <c r="L790" s="13" t="s">
        <v>130</v>
      </c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7">
        <f t="shared" si="1"/>
        <v>790</v>
      </c>
      <c r="B791" s="11" t="s">
        <v>2397</v>
      </c>
      <c r="C791" s="11" t="s">
        <v>2398</v>
      </c>
      <c r="D791" s="11" t="s">
        <v>2399</v>
      </c>
      <c r="E791" s="11" t="s">
        <v>15</v>
      </c>
      <c r="F791" s="15">
        <v>1.22</v>
      </c>
      <c r="G791" s="15">
        <v>1.6</v>
      </c>
      <c r="H791" s="15">
        <v>3.36</v>
      </c>
      <c r="I791" s="16" t="s">
        <v>50</v>
      </c>
      <c r="J791" s="13" t="s">
        <v>86</v>
      </c>
      <c r="K791" s="13" t="s">
        <v>87</v>
      </c>
      <c r="L791" s="13" t="s">
        <v>88</v>
      </c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7">
        <f t="shared" si="1"/>
        <v>791</v>
      </c>
      <c r="B792" s="11" t="s">
        <v>2400</v>
      </c>
      <c r="C792" s="11" t="s">
        <v>2401</v>
      </c>
      <c r="D792" s="11" t="s">
        <v>2402</v>
      </c>
      <c r="E792" s="11" t="s">
        <v>29</v>
      </c>
      <c r="F792" s="15">
        <v>4.87</v>
      </c>
      <c r="G792" s="15">
        <v>8.53</v>
      </c>
      <c r="H792" s="15">
        <v>3.37</v>
      </c>
      <c r="I792" s="16" t="s">
        <v>43</v>
      </c>
      <c r="J792" s="13" t="s">
        <v>23</v>
      </c>
      <c r="K792" s="13" t="s">
        <v>24</v>
      </c>
      <c r="L792" s="13" t="s">
        <v>25</v>
      </c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7">
        <f t="shared" si="1"/>
        <v>792</v>
      </c>
      <c r="B793" s="11" t="s">
        <v>2403</v>
      </c>
      <c r="C793" s="11" t="s">
        <v>2404</v>
      </c>
      <c r="D793" s="11" t="s">
        <v>2405</v>
      </c>
      <c r="E793" s="11" t="s">
        <v>29</v>
      </c>
      <c r="F793" s="15">
        <v>1.54</v>
      </c>
      <c r="G793" s="15">
        <v>2.6</v>
      </c>
      <c r="H793" s="18"/>
      <c r="I793" s="16" t="s">
        <v>43</v>
      </c>
      <c r="J793" s="13" t="s">
        <v>51</v>
      </c>
      <c r="K793" s="13" t="s">
        <v>52</v>
      </c>
      <c r="L793" s="13" t="s">
        <v>53</v>
      </c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7">
        <f t="shared" si="1"/>
        <v>793</v>
      </c>
      <c r="B794" s="11" t="s">
        <v>2406</v>
      </c>
      <c r="C794" s="11" t="s">
        <v>2407</v>
      </c>
      <c r="D794" s="11" t="s">
        <v>2408</v>
      </c>
      <c r="E794" s="11" t="s">
        <v>15</v>
      </c>
      <c r="F794" s="15">
        <v>3.7</v>
      </c>
      <c r="G794" s="15">
        <v>5.79</v>
      </c>
      <c r="H794" s="18"/>
      <c r="I794" s="16" t="s">
        <v>43</v>
      </c>
      <c r="J794" s="13" t="s">
        <v>104</v>
      </c>
      <c r="K794" s="13" t="s">
        <v>105</v>
      </c>
      <c r="L794" s="13" t="s">
        <v>106</v>
      </c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7">
        <f t="shared" si="1"/>
        <v>794</v>
      </c>
      <c r="B795" s="11" t="s">
        <v>2409</v>
      </c>
      <c r="C795" s="11" t="s">
        <v>2410</v>
      </c>
      <c r="D795" s="11" t="s">
        <v>2411</v>
      </c>
      <c r="E795" s="11" t="s">
        <v>15</v>
      </c>
      <c r="F795" s="15">
        <v>7.44</v>
      </c>
      <c r="G795" s="15">
        <v>3.01</v>
      </c>
      <c r="H795" s="15">
        <v>5.71</v>
      </c>
      <c r="I795" s="16" t="s">
        <v>50</v>
      </c>
      <c r="J795" s="13" t="s">
        <v>205</v>
      </c>
      <c r="K795" s="13" t="s">
        <v>206</v>
      </c>
      <c r="L795" s="13" t="s">
        <v>207</v>
      </c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7">
        <f t="shared" si="1"/>
        <v>795</v>
      </c>
      <c r="B796" s="11" t="s">
        <v>332</v>
      </c>
      <c r="C796" s="11" t="s">
        <v>2412</v>
      </c>
      <c r="D796" s="11" t="s">
        <v>2413</v>
      </c>
      <c r="E796" s="11" t="s">
        <v>15</v>
      </c>
      <c r="F796" s="15">
        <v>6.14</v>
      </c>
      <c r="G796" s="15">
        <v>6.6</v>
      </c>
      <c r="H796" s="18"/>
      <c r="I796" s="16" t="s">
        <v>50</v>
      </c>
      <c r="J796" s="13" t="s">
        <v>128</v>
      </c>
      <c r="K796" s="13" t="s">
        <v>129</v>
      </c>
      <c r="L796" s="13" t="s">
        <v>130</v>
      </c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7">
        <f t="shared" si="1"/>
        <v>796</v>
      </c>
      <c r="B797" s="11" t="s">
        <v>2414</v>
      </c>
      <c r="C797" s="11" t="s">
        <v>2415</v>
      </c>
      <c r="D797" s="11" t="s">
        <v>2416</v>
      </c>
      <c r="E797" s="11" t="s">
        <v>29</v>
      </c>
      <c r="F797" s="15">
        <v>8.81</v>
      </c>
      <c r="G797" s="15">
        <v>5.51</v>
      </c>
      <c r="H797" s="15">
        <v>9.9</v>
      </c>
      <c r="I797" s="16" t="s">
        <v>50</v>
      </c>
      <c r="J797" s="13" t="s">
        <v>80</v>
      </c>
      <c r="K797" s="13" t="s">
        <v>81</v>
      </c>
      <c r="L797" s="13" t="s">
        <v>82</v>
      </c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7">
        <f t="shared" si="1"/>
        <v>797</v>
      </c>
      <c r="B798" s="11" t="s">
        <v>2417</v>
      </c>
      <c r="C798" s="11" t="s">
        <v>2418</v>
      </c>
      <c r="D798" s="11" t="s">
        <v>2419</v>
      </c>
      <c r="E798" s="11" t="s">
        <v>29</v>
      </c>
      <c r="F798" s="15">
        <v>3.14</v>
      </c>
      <c r="G798" s="15">
        <v>3.21</v>
      </c>
      <c r="H798" s="15">
        <v>5.36</v>
      </c>
      <c r="I798" s="16" t="s">
        <v>67</v>
      </c>
      <c r="J798" s="13" t="s">
        <v>74</v>
      </c>
      <c r="K798" s="13" t="s">
        <v>75</v>
      </c>
      <c r="L798" s="13" t="s">
        <v>76</v>
      </c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7">
        <f t="shared" si="1"/>
        <v>798</v>
      </c>
      <c r="B799" s="11" t="s">
        <v>2420</v>
      </c>
      <c r="C799" s="11" t="s">
        <v>2421</v>
      </c>
      <c r="D799" s="11" t="s">
        <v>2422</v>
      </c>
      <c r="E799" s="11" t="s">
        <v>318</v>
      </c>
      <c r="F799" s="15">
        <v>9.84</v>
      </c>
      <c r="G799" s="15">
        <v>4.46</v>
      </c>
      <c r="H799" s="15">
        <v>3.86</v>
      </c>
      <c r="I799" s="16" t="s">
        <v>43</v>
      </c>
      <c r="J799" s="13" t="s">
        <v>191</v>
      </c>
      <c r="K799" s="13" t="s">
        <v>192</v>
      </c>
      <c r="L799" s="13" t="s">
        <v>193</v>
      </c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7">
        <f t="shared" si="1"/>
        <v>799</v>
      </c>
      <c r="B800" s="11" t="s">
        <v>2423</v>
      </c>
      <c r="C800" s="11" t="s">
        <v>2424</v>
      </c>
      <c r="D800" s="11" t="s">
        <v>2425</v>
      </c>
      <c r="E800" s="11" t="s">
        <v>15</v>
      </c>
      <c r="F800" s="15">
        <v>1.53</v>
      </c>
      <c r="G800" s="15">
        <v>5.16</v>
      </c>
      <c r="H800" s="18"/>
      <c r="I800" s="16" t="s">
        <v>43</v>
      </c>
      <c r="J800" s="13" t="s">
        <v>44</v>
      </c>
      <c r="K800" s="13" t="s">
        <v>45</v>
      </c>
      <c r="L800" s="13" t="s">
        <v>46</v>
      </c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7">
        <f t="shared" si="1"/>
        <v>800</v>
      </c>
      <c r="B801" s="11" t="s">
        <v>2426</v>
      </c>
      <c r="C801" s="11" t="s">
        <v>2427</v>
      </c>
      <c r="D801" s="11" t="s">
        <v>2428</v>
      </c>
      <c r="E801" s="11" t="s">
        <v>60</v>
      </c>
      <c r="F801" s="15">
        <v>1.21</v>
      </c>
      <c r="G801" s="15">
        <v>7.71</v>
      </c>
      <c r="H801" s="18"/>
      <c r="I801" s="16" t="s">
        <v>67</v>
      </c>
      <c r="J801" s="13" t="s">
        <v>205</v>
      </c>
      <c r="K801" s="13" t="s">
        <v>206</v>
      </c>
      <c r="L801" s="13" t="s">
        <v>207</v>
      </c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7">
        <f t="shared" si="1"/>
        <v>801</v>
      </c>
      <c r="B802" s="11" t="s">
        <v>2429</v>
      </c>
      <c r="C802" s="11" t="s">
        <v>2430</v>
      </c>
      <c r="D802" s="11" t="s">
        <v>2431</v>
      </c>
      <c r="E802" s="11" t="s">
        <v>272</v>
      </c>
      <c r="F802" s="15">
        <v>9.57</v>
      </c>
      <c r="G802" s="15">
        <v>7.31</v>
      </c>
      <c r="H802" s="15">
        <v>3.99</v>
      </c>
      <c r="I802" s="16" t="s">
        <v>16</v>
      </c>
      <c r="J802" s="13" t="s">
        <v>294</v>
      </c>
      <c r="K802" s="13" t="s">
        <v>295</v>
      </c>
      <c r="L802" s="13" t="s">
        <v>296</v>
      </c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7">
        <f t="shared" si="1"/>
        <v>802</v>
      </c>
      <c r="B803" s="11" t="s">
        <v>2432</v>
      </c>
      <c r="C803" s="11" t="s">
        <v>2433</v>
      </c>
      <c r="D803" s="11" t="s">
        <v>2434</v>
      </c>
      <c r="E803" s="11" t="s">
        <v>15</v>
      </c>
      <c r="F803" s="15">
        <v>2.57</v>
      </c>
      <c r="G803" s="15">
        <v>4.7</v>
      </c>
      <c r="H803" s="18"/>
      <c r="I803" s="16" t="s">
        <v>43</v>
      </c>
      <c r="J803" s="13" t="s">
        <v>173</v>
      </c>
      <c r="K803" s="13" t="s">
        <v>174</v>
      </c>
      <c r="L803" s="13" t="s">
        <v>175</v>
      </c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7">
        <f t="shared" si="1"/>
        <v>803</v>
      </c>
      <c r="B804" s="11" t="s">
        <v>2435</v>
      </c>
      <c r="C804" s="11" t="s">
        <v>2436</v>
      </c>
      <c r="D804" s="11" t="s">
        <v>2437</v>
      </c>
      <c r="E804" s="11" t="s">
        <v>29</v>
      </c>
      <c r="F804" s="15">
        <v>3.62</v>
      </c>
      <c r="G804" s="15">
        <v>3.81</v>
      </c>
      <c r="H804" s="15">
        <v>5.27</v>
      </c>
      <c r="I804" s="16" t="s">
        <v>36</v>
      </c>
      <c r="J804" s="13" t="s">
        <v>37</v>
      </c>
      <c r="K804" s="13" t="s">
        <v>38</v>
      </c>
      <c r="L804" s="13" t="s">
        <v>39</v>
      </c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7">
        <f t="shared" si="1"/>
        <v>804</v>
      </c>
      <c r="B805" s="11" t="s">
        <v>742</v>
      </c>
      <c r="C805" s="11" t="s">
        <v>2438</v>
      </c>
      <c r="D805" s="11" t="s">
        <v>2439</v>
      </c>
      <c r="E805" s="11" t="s">
        <v>29</v>
      </c>
      <c r="F805" s="15">
        <v>5.79</v>
      </c>
      <c r="G805" s="15">
        <v>5.32</v>
      </c>
      <c r="H805" s="15">
        <v>9.99</v>
      </c>
      <c r="I805" s="16" t="s">
        <v>36</v>
      </c>
      <c r="J805" s="13" t="s">
        <v>95</v>
      </c>
      <c r="K805" s="13" t="s">
        <v>96</v>
      </c>
      <c r="L805" s="13" t="s">
        <v>97</v>
      </c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7">
        <f t="shared" si="1"/>
        <v>805</v>
      </c>
      <c r="B806" s="11" t="s">
        <v>2440</v>
      </c>
      <c r="C806" s="11" t="s">
        <v>2441</v>
      </c>
      <c r="D806" s="11" t="s">
        <v>2442</v>
      </c>
      <c r="E806" s="11" t="s">
        <v>15</v>
      </c>
      <c r="F806" s="15">
        <v>4.07</v>
      </c>
      <c r="G806" s="15">
        <v>9.97</v>
      </c>
      <c r="H806" s="15">
        <v>2.14</v>
      </c>
      <c r="I806" s="16" t="s">
        <v>43</v>
      </c>
      <c r="J806" s="13" t="s">
        <v>80</v>
      </c>
      <c r="K806" s="13" t="s">
        <v>81</v>
      </c>
      <c r="L806" s="13" t="s">
        <v>82</v>
      </c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7">
        <f t="shared" si="1"/>
        <v>806</v>
      </c>
      <c r="B807" s="11" t="s">
        <v>2443</v>
      </c>
      <c r="C807" s="11" t="s">
        <v>2444</v>
      </c>
      <c r="D807" s="11" t="s">
        <v>2445</v>
      </c>
      <c r="E807" s="11" t="s">
        <v>29</v>
      </c>
      <c r="F807" s="15">
        <v>1.67</v>
      </c>
      <c r="G807" s="15">
        <v>2.03</v>
      </c>
      <c r="H807" s="15">
        <v>2.79</v>
      </c>
      <c r="I807" s="16" t="s">
        <v>43</v>
      </c>
      <c r="J807" s="13" t="s">
        <v>294</v>
      </c>
      <c r="K807" s="13" t="s">
        <v>295</v>
      </c>
      <c r="L807" s="13" t="s">
        <v>296</v>
      </c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7">
        <f t="shared" si="1"/>
        <v>807</v>
      </c>
      <c r="B808" s="11" t="s">
        <v>2446</v>
      </c>
      <c r="C808" s="11" t="s">
        <v>2447</v>
      </c>
      <c r="D808" s="11" t="s">
        <v>2448</v>
      </c>
      <c r="E808" s="11" t="s">
        <v>29</v>
      </c>
      <c r="F808" s="15">
        <v>1.49</v>
      </c>
      <c r="G808" s="15">
        <v>7.17</v>
      </c>
      <c r="H808" s="15">
        <v>1.44</v>
      </c>
      <c r="I808" s="16" t="s">
        <v>67</v>
      </c>
      <c r="J808" s="13" t="s">
        <v>104</v>
      </c>
      <c r="K808" s="13" t="s">
        <v>105</v>
      </c>
      <c r="L808" s="13" t="s">
        <v>106</v>
      </c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7">
        <f t="shared" si="1"/>
        <v>808</v>
      </c>
      <c r="B809" s="11" t="s">
        <v>2449</v>
      </c>
      <c r="C809" s="11" t="s">
        <v>2450</v>
      </c>
      <c r="D809" s="11" t="s">
        <v>2451</v>
      </c>
      <c r="E809" s="11" t="s">
        <v>15</v>
      </c>
      <c r="F809" s="15">
        <v>4.38</v>
      </c>
      <c r="G809" s="15">
        <v>1.04</v>
      </c>
      <c r="H809" s="15">
        <v>3.69</v>
      </c>
      <c r="I809" s="16" t="s">
        <v>67</v>
      </c>
      <c r="J809" s="13" t="s">
        <v>173</v>
      </c>
      <c r="K809" s="13" t="s">
        <v>174</v>
      </c>
      <c r="L809" s="13" t="s">
        <v>175</v>
      </c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7">
        <f t="shared" si="1"/>
        <v>809</v>
      </c>
      <c r="B810" s="11" t="s">
        <v>476</v>
      </c>
      <c r="C810" s="11" t="s">
        <v>2452</v>
      </c>
      <c r="D810" s="11" t="s">
        <v>2453</v>
      </c>
      <c r="E810" s="11" t="s">
        <v>29</v>
      </c>
      <c r="F810" s="15">
        <v>4.73</v>
      </c>
      <c r="G810" s="15">
        <v>8.06</v>
      </c>
      <c r="H810" s="15">
        <v>7.12</v>
      </c>
      <c r="I810" s="16" t="s">
        <v>16</v>
      </c>
      <c r="J810" s="13" t="s">
        <v>74</v>
      </c>
      <c r="K810" s="13" t="s">
        <v>75</v>
      </c>
      <c r="L810" s="13" t="s">
        <v>76</v>
      </c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7">
        <f t="shared" si="1"/>
        <v>810</v>
      </c>
      <c r="B811" s="11" t="s">
        <v>2454</v>
      </c>
      <c r="C811" s="11" t="s">
        <v>2455</v>
      </c>
      <c r="D811" s="11" t="s">
        <v>2456</v>
      </c>
      <c r="E811" s="11" t="s">
        <v>29</v>
      </c>
      <c r="F811" s="15">
        <v>5.56</v>
      </c>
      <c r="G811" s="15">
        <v>5.79</v>
      </c>
      <c r="H811" s="15">
        <v>6.18</v>
      </c>
      <c r="I811" s="16" t="s">
        <v>50</v>
      </c>
      <c r="J811" s="13" t="s">
        <v>95</v>
      </c>
      <c r="K811" s="13" t="s">
        <v>96</v>
      </c>
      <c r="L811" s="13" t="s">
        <v>97</v>
      </c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7">
        <f t="shared" si="1"/>
        <v>811</v>
      </c>
      <c r="B812" s="11" t="s">
        <v>2457</v>
      </c>
      <c r="C812" s="11" t="s">
        <v>2458</v>
      </c>
      <c r="D812" s="11" t="s">
        <v>2459</v>
      </c>
      <c r="E812" s="11" t="s">
        <v>15</v>
      </c>
      <c r="F812" s="15">
        <v>3.4</v>
      </c>
      <c r="G812" s="15">
        <v>4.26</v>
      </c>
      <c r="H812" s="15">
        <v>2.89</v>
      </c>
      <c r="I812" s="16" t="s">
        <v>16</v>
      </c>
      <c r="J812" s="13" t="s">
        <v>30</v>
      </c>
      <c r="K812" s="13" t="s">
        <v>31</v>
      </c>
      <c r="L812" s="13" t="s">
        <v>32</v>
      </c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7">
        <f t="shared" si="1"/>
        <v>812</v>
      </c>
      <c r="B813" s="11" t="s">
        <v>2460</v>
      </c>
      <c r="C813" s="11" t="s">
        <v>2461</v>
      </c>
      <c r="D813" s="11" t="s">
        <v>2462</v>
      </c>
      <c r="E813" s="11" t="s">
        <v>29</v>
      </c>
      <c r="F813" s="15">
        <v>4.71</v>
      </c>
      <c r="G813" s="15">
        <v>5.02</v>
      </c>
      <c r="H813" s="18"/>
      <c r="I813" s="16" t="s">
        <v>50</v>
      </c>
      <c r="J813" s="13" t="s">
        <v>294</v>
      </c>
      <c r="K813" s="13" t="s">
        <v>295</v>
      </c>
      <c r="L813" s="13" t="s">
        <v>296</v>
      </c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7">
        <f t="shared" si="1"/>
        <v>813</v>
      </c>
      <c r="B814" s="11" t="s">
        <v>2463</v>
      </c>
      <c r="C814" s="11" t="s">
        <v>2464</v>
      </c>
      <c r="D814" s="11" t="s">
        <v>2465</v>
      </c>
      <c r="E814" s="11" t="s">
        <v>15</v>
      </c>
      <c r="F814" s="15">
        <v>3.9</v>
      </c>
      <c r="G814" s="15">
        <v>7.1</v>
      </c>
      <c r="H814" s="15">
        <v>8.38</v>
      </c>
      <c r="I814" s="16" t="s">
        <v>67</v>
      </c>
      <c r="J814" s="13" t="s">
        <v>80</v>
      </c>
      <c r="K814" s="13" t="s">
        <v>81</v>
      </c>
      <c r="L814" s="13" t="s">
        <v>82</v>
      </c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7">
        <f t="shared" si="1"/>
        <v>814</v>
      </c>
      <c r="B815" s="11" t="s">
        <v>2466</v>
      </c>
      <c r="C815" s="11" t="s">
        <v>966</v>
      </c>
      <c r="D815" s="11" t="s">
        <v>2467</v>
      </c>
      <c r="E815" s="11" t="s">
        <v>15</v>
      </c>
      <c r="F815" s="15">
        <v>5.54</v>
      </c>
      <c r="G815" s="15">
        <v>7.31</v>
      </c>
      <c r="H815" s="15">
        <v>9.23</v>
      </c>
      <c r="I815" s="16" t="s">
        <v>36</v>
      </c>
      <c r="J815" s="13" t="s">
        <v>61</v>
      </c>
      <c r="K815" s="13" t="s">
        <v>62</v>
      </c>
      <c r="L815" s="13" t="s">
        <v>63</v>
      </c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7">
        <f t="shared" si="1"/>
        <v>815</v>
      </c>
      <c r="B816" s="11" t="s">
        <v>1052</v>
      </c>
      <c r="C816" s="11" t="s">
        <v>2468</v>
      </c>
      <c r="D816" s="11" t="s">
        <v>2469</v>
      </c>
      <c r="E816" s="11" t="s">
        <v>15</v>
      </c>
      <c r="F816" s="15">
        <v>3.17</v>
      </c>
      <c r="G816" s="15">
        <v>6.12</v>
      </c>
      <c r="H816" s="15">
        <v>2.12</v>
      </c>
      <c r="I816" s="16" t="s">
        <v>43</v>
      </c>
      <c r="J816" s="13" t="s">
        <v>51</v>
      </c>
      <c r="K816" s="13" t="s">
        <v>52</v>
      </c>
      <c r="L816" s="13" t="s">
        <v>53</v>
      </c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7">
        <f t="shared" si="1"/>
        <v>816</v>
      </c>
      <c r="B817" s="11" t="s">
        <v>2470</v>
      </c>
      <c r="C817" s="11" t="s">
        <v>2471</v>
      </c>
      <c r="D817" s="11" t="s">
        <v>2472</v>
      </c>
      <c r="E817" s="11" t="s">
        <v>15</v>
      </c>
      <c r="F817" s="15">
        <v>4.69</v>
      </c>
      <c r="G817" s="15">
        <v>5.96</v>
      </c>
      <c r="H817" s="18"/>
      <c r="I817" s="16" t="s">
        <v>43</v>
      </c>
      <c r="J817" s="13" t="s">
        <v>86</v>
      </c>
      <c r="K817" s="13" t="s">
        <v>87</v>
      </c>
      <c r="L817" s="13" t="s">
        <v>88</v>
      </c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7">
        <f t="shared" si="1"/>
        <v>817</v>
      </c>
      <c r="B818" s="11" t="s">
        <v>2473</v>
      </c>
      <c r="C818" s="11" t="s">
        <v>2474</v>
      </c>
      <c r="D818" s="11" t="s">
        <v>2475</v>
      </c>
      <c r="E818" s="11" t="s">
        <v>29</v>
      </c>
      <c r="F818" s="15">
        <v>2.65</v>
      </c>
      <c r="G818" s="15">
        <v>6.89</v>
      </c>
      <c r="H818" s="15">
        <v>3.14</v>
      </c>
      <c r="I818" s="16" t="s">
        <v>43</v>
      </c>
      <c r="J818" s="13" t="s">
        <v>80</v>
      </c>
      <c r="K818" s="13" t="s">
        <v>81</v>
      </c>
      <c r="L818" s="13" t="s">
        <v>82</v>
      </c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7">
        <f t="shared" si="1"/>
        <v>818</v>
      </c>
      <c r="B819" s="11" t="s">
        <v>2476</v>
      </c>
      <c r="C819" s="11" t="s">
        <v>2477</v>
      </c>
      <c r="D819" s="11" t="s">
        <v>2478</v>
      </c>
      <c r="E819" s="11" t="s">
        <v>15</v>
      </c>
      <c r="F819" s="15">
        <v>7.52</v>
      </c>
      <c r="G819" s="15">
        <v>5.6</v>
      </c>
      <c r="H819" s="15">
        <v>8.87</v>
      </c>
      <c r="I819" s="16" t="s">
        <v>16</v>
      </c>
      <c r="J819" s="13" t="s">
        <v>110</v>
      </c>
      <c r="K819" s="13" t="s">
        <v>111</v>
      </c>
      <c r="L819" s="13" t="s">
        <v>112</v>
      </c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7">
        <f t="shared" si="1"/>
        <v>819</v>
      </c>
      <c r="B820" s="11" t="s">
        <v>2479</v>
      </c>
      <c r="C820" s="11" t="s">
        <v>2480</v>
      </c>
      <c r="D820" s="11" t="s">
        <v>2481</v>
      </c>
      <c r="E820" s="11" t="s">
        <v>29</v>
      </c>
      <c r="F820" s="15">
        <v>9.61</v>
      </c>
      <c r="G820" s="15">
        <v>6.89</v>
      </c>
      <c r="H820" s="18"/>
      <c r="I820" s="16" t="s">
        <v>36</v>
      </c>
      <c r="J820" s="13" t="s">
        <v>23</v>
      </c>
      <c r="K820" s="13" t="s">
        <v>24</v>
      </c>
      <c r="L820" s="13" t="s">
        <v>25</v>
      </c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7">
        <f t="shared" si="1"/>
        <v>820</v>
      </c>
      <c r="B821" s="11" t="s">
        <v>2482</v>
      </c>
      <c r="C821" s="11" t="s">
        <v>2483</v>
      </c>
      <c r="D821" s="11" t="s">
        <v>2484</v>
      </c>
      <c r="E821" s="11" t="s">
        <v>15</v>
      </c>
      <c r="F821" s="15">
        <v>6.11</v>
      </c>
      <c r="G821" s="15">
        <v>1.7</v>
      </c>
      <c r="H821" s="15">
        <v>8.02</v>
      </c>
      <c r="I821" s="16" t="s">
        <v>16</v>
      </c>
      <c r="J821" s="13" t="s">
        <v>173</v>
      </c>
      <c r="K821" s="13" t="s">
        <v>174</v>
      </c>
      <c r="L821" s="13" t="s">
        <v>175</v>
      </c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7">
        <f t="shared" si="1"/>
        <v>821</v>
      </c>
      <c r="B822" s="11" t="s">
        <v>2485</v>
      </c>
      <c r="C822" s="11" t="s">
        <v>2486</v>
      </c>
      <c r="D822" s="11" t="s">
        <v>2487</v>
      </c>
      <c r="E822" s="11" t="s">
        <v>15</v>
      </c>
      <c r="F822" s="15">
        <v>1.85</v>
      </c>
      <c r="G822" s="15">
        <v>6.46</v>
      </c>
      <c r="H822" s="15">
        <v>8.55</v>
      </c>
      <c r="I822" s="16" t="s">
        <v>43</v>
      </c>
      <c r="J822" s="13" t="s">
        <v>51</v>
      </c>
      <c r="K822" s="13" t="s">
        <v>52</v>
      </c>
      <c r="L822" s="13" t="s">
        <v>53</v>
      </c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7">
        <f t="shared" si="1"/>
        <v>822</v>
      </c>
      <c r="B823" s="11" t="s">
        <v>2488</v>
      </c>
      <c r="C823" s="11" t="s">
        <v>2489</v>
      </c>
      <c r="D823" s="11" t="s">
        <v>2490</v>
      </c>
      <c r="E823" s="11" t="s">
        <v>15</v>
      </c>
      <c r="F823" s="15">
        <v>6.36</v>
      </c>
      <c r="G823" s="15">
        <v>2.62</v>
      </c>
      <c r="H823" s="15">
        <v>2.02</v>
      </c>
      <c r="I823" s="16" t="s">
        <v>43</v>
      </c>
      <c r="J823" s="13" t="s">
        <v>110</v>
      </c>
      <c r="K823" s="13" t="s">
        <v>111</v>
      </c>
      <c r="L823" s="13" t="s">
        <v>112</v>
      </c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7">
        <f t="shared" si="1"/>
        <v>823</v>
      </c>
      <c r="B824" s="11" t="s">
        <v>2491</v>
      </c>
      <c r="C824" s="11" t="s">
        <v>2492</v>
      </c>
      <c r="D824" s="11" t="s">
        <v>2493</v>
      </c>
      <c r="E824" s="11" t="s">
        <v>29</v>
      </c>
      <c r="F824" s="15">
        <v>2.65</v>
      </c>
      <c r="G824" s="15">
        <v>2.62</v>
      </c>
      <c r="H824" s="15">
        <v>3.4</v>
      </c>
      <c r="I824" s="16" t="s">
        <v>50</v>
      </c>
      <c r="J824" s="13" t="s">
        <v>134</v>
      </c>
      <c r="K824" s="13" t="s">
        <v>135</v>
      </c>
      <c r="L824" s="13" t="s">
        <v>136</v>
      </c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7">
        <f t="shared" si="1"/>
        <v>824</v>
      </c>
      <c r="B825" s="11" t="s">
        <v>288</v>
      </c>
      <c r="C825" s="11" t="s">
        <v>2494</v>
      </c>
      <c r="D825" s="11" t="s">
        <v>2495</v>
      </c>
      <c r="E825" s="11" t="s">
        <v>29</v>
      </c>
      <c r="F825" s="15">
        <v>4.76</v>
      </c>
      <c r="G825" s="15">
        <v>1.44</v>
      </c>
      <c r="H825" s="15">
        <v>9.48</v>
      </c>
      <c r="I825" s="16" t="s">
        <v>36</v>
      </c>
      <c r="J825" s="13" t="s">
        <v>134</v>
      </c>
      <c r="K825" s="13" t="s">
        <v>135</v>
      </c>
      <c r="L825" s="13" t="s">
        <v>136</v>
      </c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7">
        <f t="shared" si="1"/>
        <v>825</v>
      </c>
      <c r="B826" s="11" t="s">
        <v>2496</v>
      </c>
      <c r="C826" s="11" t="s">
        <v>2497</v>
      </c>
      <c r="D826" s="11" t="s">
        <v>2498</v>
      </c>
      <c r="E826" s="11" t="s">
        <v>15</v>
      </c>
      <c r="F826" s="15">
        <v>8.31</v>
      </c>
      <c r="G826" s="15">
        <v>3.62</v>
      </c>
      <c r="H826" s="18"/>
      <c r="I826" s="16" t="s">
        <v>50</v>
      </c>
      <c r="J826" s="13" t="s">
        <v>74</v>
      </c>
      <c r="K826" s="13" t="s">
        <v>75</v>
      </c>
      <c r="L826" s="13" t="s">
        <v>76</v>
      </c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7">
        <f t="shared" si="1"/>
        <v>826</v>
      </c>
      <c r="B827" s="11" t="s">
        <v>2499</v>
      </c>
      <c r="C827" s="11" t="s">
        <v>2500</v>
      </c>
      <c r="D827" s="11" t="s">
        <v>2501</v>
      </c>
      <c r="E827" s="11" t="s">
        <v>29</v>
      </c>
      <c r="F827" s="15">
        <v>3.13</v>
      </c>
      <c r="G827" s="15">
        <v>5.73</v>
      </c>
      <c r="H827" s="15">
        <v>5.53</v>
      </c>
      <c r="I827" s="16" t="s">
        <v>67</v>
      </c>
      <c r="J827" s="13" t="s">
        <v>110</v>
      </c>
      <c r="K827" s="13" t="s">
        <v>111</v>
      </c>
      <c r="L827" s="13" t="s">
        <v>112</v>
      </c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7">
        <f t="shared" si="1"/>
        <v>827</v>
      </c>
      <c r="B828" s="11" t="s">
        <v>2502</v>
      </c>
      <c r="C828" s="11" t="s">
        <v>2503</v>
      </c>
      <c r="D828" s="11" t="s">
        <v>2504</v>
      </c>
      <c r="E828" s="11" t="s">
        <v>15</v>
      </c>
      <c r="F828" s="15">
        <v>7.29</v>
      </c>
      <c r="G828" s="15">
        <v>9.18</v>
      </c>
      <c r="H828" s="15">
        <v>8.36</v>
      </c>
      <c r="I828" s="16" t="s">
        <v>16</v>
      </c>
      <c r="J828" s="13" t="s">
        <v>205</v>
      </c>
      <c r="K828" s="13" t="s">
        <v>206</v>
      </c>
      <c r="L828" s="13" t="s">
        <v>207</v>
      </c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7">
        <f t="shared" si="1"/>
        <v>828</v>
      </c>
      <c r="B829" s="11" t="s">
        <v>2505</v>
      </c>
      <c r="C829" s="11" t="s">
        <v>2506</v>
      </c>
      <c r="D829" s="11" t="s">
        <v>2507</v>
      </c>
      <c r="E829" s="11" t="s">
        <v>318</v>
      </c>
      <c r="F829" s="15">
        <v>7.47</v>
      </c>
      <c r="G829" s="15">
        <v>8.65</v>
      </c>
      <c r="H829" s="15">
        <v>5.22</v>
      </c>
      <c r="I829" s="16" t="s">
        <v>43</v>
      </c>
      <c r="J829" s="13" t="s">
        <v>95</v>
      </c>
      <c r="K829" s="13" t="s">
        <v>96</v>
      </c>
      <c r="L829" s="13" t="s">
        <v>97</v>
      </c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7">
        <f t="shared" si="1"/>
        <v>829</v>
      </c>
      <c r="B830" s="11" t="s">
        <v>2508</v>
      </c>
      <c r="C830" s="11" t="s">
        <v>2509</v>
      </c>
      <c r="D830" s="11" t="s">
        <v>2510</v>
      </c>
      <c r="E830" s="11" t="s">
        <v>15</v>
      </c>
      <c r="F830" s="15">
        <v>7.17</v>
      </c>
      <c r="G830" s="15">
        <v>3.54</v>
      </c>
      <c r="H830" s="18"/>
      <c r="I830" s="16" t="s">
        <v>67</v>
      </c>
      <c r="J830" s="13" t="s">
        <v>44</v>
      </c>
      <c r="K830" s="13" t="s">
        <v>45</v>
      </c>
      <c r="L830" s="13" t="s">
        <v>46</v>
      </c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7">
        <f t="shared" si="1"/>
        <v>830</v>
      </c>
      <c r="B831" s="11" t="s">
        <v>2511</v>
      </c>
      <c r="C831" s="11" t="s">
        <v>1980</v>
      </c>
      <c r="D831" s="11" t="s">
        <v>2512</v>
      </c>
      <c r="E831" s="11" t="s">
        <v>15</v>
      </c>
      <c r="F831" s="15">
        <v>6.32</v>
      </c>
      <c r="G831" s="15">
        <v>5.43</v>
      </c>
      <c r="H831" s="15">
        <v>8.55</v>
      </c>
      <c r="I831" s="16" t="s">
        <v>67</v>
      </c>
      <c r="J831" s="13" t="s">
        <v>23</v>
      </c>
      <c r="K831" s="13" t="s">
        <v>24</v>
      </c>
      <c r="L831" s="13" t="s">
        <v>25</v>
      </c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7">
        <f t="shared" si="1"/>
        <v>831</v>
      </c>
      <c r="B832" s="11" t="s">
        <v>2513</v>
      </c>
      <c r="C832" s="11" t="s">
        <v>1856</v>
      </c>
      <c r="D832" s="11" t="s">
        <v>2514</v>
      </c>
      <c r="E832" s="11" t="s">
        <v>15</v>
      </c>
      <c r="F832" s="15">
        <v>8.82</v>
      </c>
      <c r="G832" s="15">
        <v>8.45</v>
      </c>
      <c r="H832" s="15">
        <v>2.5</v>
      </c>
      <c r="I832" s="16" t="s">
        <v>43</v>
      </c>
      <c r="J832" s="13" t="s">
        <v>74</v>
      </c>
      <c r="K832" s="13" t="s">
        <v>75</v>
      </c>
      <c r="L832" s="13" t="s">
        <v>76</v>
      </c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7">
        <f t="shared" si="1"/>
        <v>832</v>
      </c>
      <c r="B833" s="11" t="s">
        <v>2515</v>
      </c>
      <c r="C833" s="11" t="s">
        <v>2516</v>
      </c>
      <c r="D833" s="11" t="s">
        <v>2517</v>
      </c>
      <c r="E833" s="11" t="s">
        <v>272</v>
      </c>
      <c r="F833" s="15">
        <v>2.46</v>
      </c>
      <c r="G833" s="15">
        <v>7.13</v>
      </c>
      <c r="H833" s="18"/>
      <c r="I833" s="16" t="s">
        <v>50</v>
      </c>
      <c r="J833" s="13" t="s">
        <v>74</v>
      </c>
      <c r="K833" s="13" t="s">
        <v>75</v>
      </c>
      <c r="L833" s="13" t="s">
        <v>76</v>
      </c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7">
        <f t="shared" si="1"/>
        <v>833</v>
      </c>
      <c r="B834" s="11" t="s">
        <v>2518</v>
      </c>
      <c r="C834" s="11" t="s">
        <v>2519</v>
      </c>
      <c r="D834" s="11" t="s">
        <v>2520</v>
      </c>
      <c r="E834" s="11" t="s">
        <v>15</v>
      </c>
      <c r="F834" s="15">
        <v>3.77</v>
      </c>
      <c r="G834" s="15">
        <v>4.38</v>
      </c>
      <c r="H834" s="18"/>
      <c r="I834" s="16" t="s">
        <v>67</v>
      </c>
      <c r="J834" s="13" t="s">
        <v>110</v>
      </c>
      <c r="K834" s="13" t="s">
        <v>111</v>
      </c>
      <c r="L834" s="13" t="s">
        <v>112</v>
      </c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7">
        <f t="shared" si="1"/>
        <v>834</v>
      </c>
      <c r="B835" s="11" t="s">
        <v>2521</v>
      </c>
      <c r="C835" s="11" t="s">
        <v>2522</v>
      </c>
      <c r="D835" s="11" t="s">
        <v>2523</v>
      </c>
      <c r="E835" s="11" t="s">
        <v>29</v>
      </c>
      <c r="F835" s="15">
        <v>8.47</v>
      </c>
      <c r="G835" s="15">
        <v>4.26</v>
      </c>
      <c r="H835" s="15">
        <v>6.03</v>
      </c>
      <c r="I835" s="16" t="s">
        <v>43</v>
      </c>
      <c r="J835" s="13" t="s">
        <v>110</v>
      </c>
      <c r="K835" s="13" t="s">
        <v>111</v>
      </c>
      <c r="L835" s="13" t="s">
        <v>112</v>
      </c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7">
        <f t="shared" si="1"/>
        <v>835</v>
      </c>
      <c r="B836" s="11" t="s">
        <v>2524</v>
      </c>
      <c r="C836" s="11" t="s">
        <v>2525</v>
      </c>
      <c r="D836" s="11" t="s">
        <v>2526</v>
      </c>
      <c r="E836" s="11" t="s">
        <v>29</v>
      </c>
      <c r="F836" s="15">
        <v>6.03</v>
      </c>
      <c r="G836" s="15">
        <v>6.91</v>
      </c>
      <c r="H836" s="15">
        <v>2.16</v>
      </c>
      <c r="I836" s="16" t="s">
        <v>50</v>
      </c>
      <c r="J836" s="13" t="s">
        <v>86</v>
      </c>
      <c r="K836" s="13" t="s">
        <v>87</v>
      </c>
      <c r="L836" s="13" t="s">
        <v>88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7">
        <f t="shared" si="1"/>
        <v>836</v>
      </c>
      <c r="B837" s="11" t="s">
        <v>2527</v>
      </c>
      <c r="C837" s="11" t="s">
        <v>2528</v>
      </c>
      <c r="D837" s="11" t="s">
        <v>2529</v>
      </c>
      <c r="E837" s="11" t="s">
        <v>15</v>
      </c>
      <c r="F837" s="15">
        <v>7.87</v>
      </c>
      <c r="G837" s="15">
        <v>3.85</v>
      </c>
      <c r="H837" s="18"/>
      <c r="I837" s="16" t="s">
        <v>67</v>
      </c>
      <c r="J837" s="13" t="s">
        <v>104</v>
      </c>
      <c r="K837" s="13" t="s">
        <v>105</v>
      </c>
      <c r="L837" s="13" t="s">
        <v>106</v>
      </c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7">
        <f t="shared" si="1"/>
        <v>837</v>
      </c>
      <c r="B838" s="11" t="s">
        <v>2530</v>
      </c>
      <c r="C838" s="11" t="s">
        <v>2531</v>
      </c>
      <c r="D838" s="11" t="s">
        <v>2532</v>
      </c>
      <c r="E838" s="11" t="s">
        <v>29</v>
      </c>
      <c r="F838" s="15">
        <v>7.83</v>
      </c>
      <c r="G838" s="15">
        <v>4.71</v>
      </c>
      <c r="H838" s="15">
        <v>8.01</v>
      </c>
      <c r="I838" s="16" t="s">
        <v>36</v>
      </c>
      <c r="J838" s="13" t="s">
        <v>51</v>
      </c>
      <c r="K838" s="13" t="s">
        <v>52</v>
      </c>
      <c r="L838" s="13" t="s">
        <v>53</v>
      </c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7">
        <f t="shared" si="1"/>
        <v>838</v>
      </c>
      <c r="B839" s="11" t="s">
        <v>2533</v>
      </c>
      <c r="C839" s="11" t="s">
        <v>2534</v>
      </c>
      <c r="D839" s="11" t="s">
        <v>2535</v>
      </c>
      <c r="E839" s="11" t="s">
        <v>29</v>
      </c>
      <c r="F839" s="15">
        <v>3.27</v>
      </c>
      <c r="G839" s="15">
        <v>3.53</v>
      </c>
      <c r="H839" s="18"/>
      <c r="I839" s="16" t="s">
        <v>50</v>
      </c>
      <c r="J839" s="13" t="s">
        <v>110</v>
      </c>
      <c r="K839" s="13" t="s">
        <v>111</v>
      </c>
      <c r="L839" s="13" t="s">
        <v>112</v>
      </c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7">
        <f t="shared" si="1"/>
        <v>839</v>
      </c>
      <c r="B840" s="11" t="s">
        <v>2536</v>
      </c>
      <c r="C840" s="11" t="s">
        <v>2537</v>
      </c>
      <c r="D840" s="11" t="s">
        <v>2538</v>
      </c>
      <c r="E840" s="11" t="s">
        <v>15</v>
      </c>
      <c r="F840" s="15">
        <v>6.95</v>
      </c>
      <c r="G840" s="15">
        <v>1.82</v>
      </c>
      <c r="H840" s="15">
        <v>4.01</v>
      </c>
      <c r="I840" s="16" t="s">
        <v>16</v>
      </c>
      <c r="J840" s="13" t="s">
        <v>37</v>
      </c>
      <c r="K840" s="13" t="s">
        <v>38</v>
      </c>
      <c r="L840" s="13" t="s">
        <v>39</v>
      </c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7">
        <f t="shared" si="1"/>
        <v>840</v>
      </c>
      <c r="B841" s="11" t="s">
        <v>2539</v>
      </c>
      <c r="C841" s="11" t="s">
        <v>2540</v>
      </c>
      <c r="D841" s="11" t="s">
        <v>2541</v>
      </c>
      <c r="E841" s="11" t="s">
        <v>29</v>
      </c>
      <c r="F841" s="15">
        <v>8.58</v>
      </c>
      <c r="G841" s="15">
        <v>4.99</v>
      </c>
      <c r="H841" s="15">
        <v>3.48</v>
      </c>
      <c r="I841" s="16" t="s">
        <v>43</v>
      </c>
      <c r="J841" s="13" t="s">
        <v>134</v>
      </c>
      <c r="K841" s="13" t="s">
        <v>135</v>
      </c>
      <c r="L841" s="13" t="s">
        <v>136</v>
      </c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7">
        <f t="shared" si="1"/>
        <v>841</v>
      </c>
      <c r="B842" s="11" t="s">
        <v>2542</v>
      </c>
      <c r="C842" s="11" t="s">
        <v>2543</v>
      </c>
      <c r="D842" s="11" t="s">
        <v>2544</v>
      </c>
      <c r="E842" s="11" t="s">
        <v>15</v>
      </c>
      <c r="F842" s="15">
        <v>5.06</v>
      </c>
      <c r="G842" s="15">
        <v>9.67</v>
      </c>
      <c r="H842" s="15">
        <v>3.37</v>
      </c>
      <c r="I842" s="16" t="s">
        <v>67</v>
      </c>
      <c r="J842" s="13" t="s">
        <v>44</v>
      </c>
      <c r="K842" s="13" t="s">
        <v>45</v>
      </c>
      <c r="L842" s="13" t="s">
        <v>46</v>
      </c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7">
        <f t="shared" si="1"/>
        <v>842</v>
      </c>
      <c r="B843" s="11" t="s">
        <v>2545</v>
      </c>
      <c r="C843" s="11" t="s">
        <v>2546</v>
      </c>
      <c r="D843" s="11" t="s">
        <v>2547</v>
      </c>
      <c r="E843" s="11" t="s">
        <v>29</v>
      </c>
      <c r="F843" s="15">
        <v>8.52</v>
      </c>
      <c r="G843" s="15">
        <v>8.16</v>
      </c>
      <c r="H843" s="15">
        <v>8.46</v>
      </c>
      <c r="I843" s="16" t="s">
        <v>67</v>
      </c>
      <c r="J843" s="13" t="s">
        <v>74</v>
      </c>
      <c r="K843" s="13" t="s">
        <v>75</v>
      </c>
      <c r="L843" s="13" t="s">
        <v>76</v>
      </c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7">
        <f t="shared" si="1"/>
        <v>843</v>
      </c>
      <c r="B844" s="11" t="s">
        <v>2548</v>
      </c>
      <c r="C844" s="11" t="s">
        <v>2549</v>
      </c>
      <c r="D844" s="11" t="s">
        <v>2550</v>
      </c>
      <c r="E844" s="11" t="s">
        <v>15</v>
      </c>
      <c r="F844" s="15">
        <v>9.32</v>
      </c>
      <c r="G844" s="15">
        <v>4.35</v>
      </c>
      <c r="H844" s="15">
        <v>3.53</v>
      </c>
      <c r="I844" s="16" t="s">
        <v>36</v>
      </c>
      <c r="J844" s="13" t="s">
        <v>37</v>
      </c>
      <c r="K844" s="13" t="s">
        <v>38</v>
      </c>
      <c r="L844" s="13" t="s">
        <v>39</v>
      </c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7">
        <f t="shared" si="1"/>
        <v>844</v>
      </c>
      <c r="B845" s="11" t="s">
        <v>1858</v>
      </c>
      <c r="C845" s="11" t="s">
        <v>2551</v>
      </c>
      <c r="D845" s="11" t="s">
        <v>2552</v>
      </c>
      <c r="E845" s="11" t="s">
        <v>29</v>
      </c>
      <c r="F845" s="15">
        <v>9.52</v>
      </c>
      <c r="G845" s="15">
        <v>1.8</v>
      </c>
      <c r="H845" s="15">
        <v>1.43</v>
      </c>
      <c r="I845" s="16" t="s">
        <v>67</v>
      </c>
      <c r="J845" s="13" t="s">
        <v>37</v>
      </c>
      <c r="K845" s="13" t="s">
        <v>38</v>
      </c>
      <c r="L845" s="13" t="s">
        <v>39</v>
      </c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7">
        <f t="shared" si="1"/>
        <v>845</v>
      </c>
      <c r="B846" s="11" t="s">
        <v>2553</v>
      </c>
      <c r="C846" s="11" t="s">
        <v>2554</v>
      </c>
      <c r="D846" s="11" t="s">
        <v>2555</v>
      </c>
      <c r="E846" s="11" t="s">
        <v>15</v>
      </c>
      <c r="F846" s="15">
        <v>2.53</v>
      </c>
      <c r="G846" s="15">
        <v>4.4</v>
      </c>
      <c r="H846" s="15">
        <v>8.13</v>
      </c>
      <c r="I846" s="16" t="s">
        <v>36</v>
      </c>
      <c r="J846" s="13" t="s">
        <v>80</v>
      </c>
      <c r="K846" s="13" t="s">
        <v>81</v>
      </c>
      <c r="L846" s="13" t="s">
        <v>82</v>
      </c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7">
        <f t="shared" si="1"/>
        <v>846</v>
      </c>
      <c r="B847" s="11" t="s">
        <v>2556</v>
      </c>
      <c r="C847" s="11" t="s">
        <v>2557</v>
      </c>
      <c r="D847" s="11" t="s">
        <v>2558</v>
      </c>
      <c r="E847" s="11" t="s">
        <v>15</v>
      </c>
      <c r="F847" s="15">
        <v>6.95</v>
      </c>
      <c r="G847" s="15">
        <v>7.59</v>
      </c>
      <c r="H847" s="15">
        <v>5.37</v>
      </c>
      <c r="I847" s="16" t="s">
        <v>50</v>
      </c>
      <c r="J847" s="13" t="s">
        <v>80</v>
      </c>
      <c r="K847" s="13" t="s">
        <v>81</v>
      </c>
      <c r="L847" s="13" t="s">
        <v>82</v>
      </c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7">
        <f t="shared" si="1"/>
        <v>847</v>
      </c>
      <c r="B848" s="11" t="s">
        <v>2559</v>
      </c>
      <c r="C848" s="11" t="s">
        <v>2560</v>
      </c>
      <c r="D848" s="11" t="s">
        <v>2561</v>
      </c>
      <c r="E848" s="11" t="s">
        <v>15</v>
      </c>
      <c r="F848" s="15">
        <v>3.89</v>
      </c>
      <c r="G848" s="15">
        <v>5.92</v>
      </c>
      <c r="H848" s="18"/>
      <c r="I848" s="16" t="s">
        <v>16</v>
      </c>
      <c r="J848" s="13" t="s">
        <v>51</v>
      </c>
      <c r="K848" s="13" t="s">
        <v>52</v>
      </c>
      <c r="L848" s="13" t="s">
        <v>53</v>
      </c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7">
        <f t="shared" si="1"/>
        <v>848</v>
      </c>
      <c r="B849" s="11" t="s">
        <v>2562</v>
      </c>
      <c r="C849" s="11" t="s">
        <v>2563</v>
      </c>
      <c r="D849" s="11" t="s">
        <v>2564</v>
      </c>
      <c r="E849" s="11" t="s">
        <v>15</v>
      </c>
      <c r="F849" s="15">
        <v>2.98</v>
      </c>
      <c r="G849" s="15">
        <v>5.87</v>
      </c>
      <c r="H849" s="15">
        <v>1.52</v>
      </c>
      <c r="I849" s="16" t="s">
        <v>50</v>
      </c>
      <c r="J849" s="13" t="s">
        <v>294</v>
      </c>
      <c r="K849" s="13" t="s">
        <v>295</v>
      </c>
      <c r="L849" s="13" t="s">
        <v>296</v>
      </c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7">
        <f t="shared" si="1"/>
        <v>849</v>
      </c>
      <c r="B850" s="11" t="s">
        <v>2565</v>
      </c>
      <c r="C850" s="11" t="s">
        <v>2566</v>
      </c>
      <c r="D850" s="11" t="s">
        <v>2567</v>
      </c>
      <c r="E850" s="11" t="s">
        <v>15</v>
      </c>
      <c r="F850" s="15">
        <v>6.39</v>
      </c>
      <c r="G850" s="15">
        <v>2.29</v>
      </c>
      <c r="H850" s="15">
        <v>4.61</v>
      </c>
      <c r="I850" s="16" t="s">
        <v>36</v>
      </c>
      <c r="J850" s="13" t="s">
        <v>37</v>
      </c>
      <c r="K850" s="13" t="s">
        <v>38</v>
      </c>
      <c r="L850" s="13" t="s">
        <v>39</v>
      </c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7">
        <f t="shared" si="1"/>
        <v>850</v>
      </c>
      <c r="B851" s="11" t="s">
        <v>2568</v>
      </c>
      <c r="C851" s="11" t="s">
        <v>2569</v>
      </c>
      <c r="D851" s="11" t="s">
        <v>2570</v>
      </c>
      <c r="E851" s="11" t="s">
        <v>272</v>
      </c>
      <c r="F851" s="15">
        <v>5.17</v>
      </c>
      <c r="G851" s="15">
        <v>6.16</v>
      </c>
      <c r="H851" s="15">
        <v>1.52</v>
      </c>
      <c r="I851" s="16" t="s">
        <v>43</v>
      </c>
      <c r="J851" s="13" t="s">
        <v>80</v>
      </c>
      <c r="K851" s="13" t="s">
        <v>81</v>
      </c>
      <c r="L851" s="13" t="s">
        <v>82</v>
      </c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7">
        <f t="shared" si="1"/>
        <v>851</v>
      </c>
      <c r="B852" s="11" t="s">
        <v>2571</v>
      </c>
      <c r="C852" s="11" t="s">
        <v>2572</v>
      </c>
      <c r="D852" s="11" t="s">
        <v>2573</v>
      </c>
      <c r="E852" s="11" t="s">
        <v>223</v>
      </c>
      <c r="F852" s="15">
        <v>5.81</v>
      </c>
      <c r="G852" s="15">
        <v>9.79</v>
      </c>
      <c r="H852" s="18"/>
      <c r="I852" s="16" t="s">
        <v>50</v>
      </c>
      <c r="J852" s="13" t="s">
        <v>294</v>
      </c>
      <c r="K852" s="13" t="s">
        <v>295</v>
      </c>
      <c r="L852" s="13" t="s">
        <v>296</v>
      </c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7">
        <f t="shared" si="1"/>
        <v>852</v>
      </c>
      <c r="B853" s="11" t="s">
        <v>2574</v>
      </c>
      <c r="C853" s="11" t="s">
        <v>2575</v>
      </c>
      <c r="D853" s="11" t="s">
        <v>2576</v>
      </c>
      <c r="E853" s="11" t="s">
        <v>29</v>
      </c>
      <c r="F853" s="15">
        <v>1.2</v>
      </c>
      <c r="G853" s="15">
        <v>8.48</v>
      </c>
      <c r="H853" s="15">
        <v>5.73</v>
      </c>
      <c r="I853" s="16" t="s">
        <v>16</v>
      </c>
      <c r="J853" s="13" t="s">
        <v>17</v>
      </c>
      <c r="K853" s="13" t="s">
        <v>18</v>
      </c>
      <c r="L853" s="13" t="s">
        <v>19</v>
      </c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7">
        <f t="shared" si="1"/>
        <v>853</v>
      </c>
      <c r="B854" s="11" t="s">
        <v>2577</v>
      </c>
      <c r="C854" s="11" t="s">
        <v>2578</v>
      </c>
      <c r="D854" s="11" t="s">
        <v>2579</v>
      </c>
      <c r="E854" s="11" t="s">
        <v>29</v>
      </c>
      <c r="F854" s="15">
        <v>7.21</v>
      </c>
      <c r="G854" s="15">
        <v>4.6</v>
      </c>
      <c r="H854" s="15">
        <v>9.45</v>
      </c>
      <c r="I854" s="16" t="s">
        <v>36</v>
      </c>
      <c r="J854" s="13" t="s">
        <v>74</v>
      </c>
      <c r="K854" s="13" t="s">
        <v>75</v>
      </c>
      <c r="L854" s="13" t="s">
        <v>76</v>
      </c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7">
        <f t="shared" si="1"/>
        <v>854</v>
      </c>
      <c r="B855" s="11" t="s">
        <v>2580</v>
      </c>
      <c r="C855" s="11" t="s">
        <v>2581</v>
      </c>
      <c r="D855" s="11" t="s">
        <v>2582</v>
      </c>
      <c r="E855" s="11" t="s">
        <v>15</v>
      </c>
      <c r="F855" s="15">
        <v>2.89</v>
      </c>
      <c r="G855" s="15">
        <v>8.89</v>
      </c>
      <c r="H855" s="15">
        <v>6.49</v>
      </c>
      <c r="I855" s="16" t="s">
        <v>16</v>
      </c>
      <c r="J855" s="13" t="s">
        <v>164</v>
      </c>
      <c r="K855" s="13" t="s">
        <v>165</v>
      </c>
      <c r="L855" s="13" t="s">
        <v>166</v>
      </c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7">
        <f t="shared" si="1"/>
        <v>855</v>
      </c>
      <c r="B856" s="11" t="s">
        <v>2583</v>
      </c>
      <c r="C856" s="11" t="s">
        <v>2584</v>
      </c>
      <c r="D856" s="11" t="s">
        <v>2585</v>
      </c>
      <c r="E856" s="11" t="s">
        <v>15</v>
      </c>
      <c r="F856" s="15">
        <v>1.43</v>
      </c>
      <c r="G856" s="15">
        <v>6.47</v>
      </c>
      <c r="H856" s="15">
        <v>5.47</v>
      </c>
      <c r="I856" s="16" t="s">
        <v>67</v>
      </c>
      <c r="J856" s="13" t="s">
        <v>37</v>
      </c>
      <c r="K856" s="13" t="s">
        <v>38</v>
      </c>
      <c r="L856" s="13" t="s">
        <v>39</v>
      </c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7">
        <f t="shared" si="1"/>
        <v>856</v>
      </c>
      <c r="B857" s="11" t="s">
        <v>2586</v>
      </c>
      <c r="C857" s="11" t="s">
        <v>2587</v>
      </c>
      <c r="D857" s="11" t="s">
        <v>2588</v>
      </c>
      <c r="E857" s="11" t="s">
        <v>29</v>
      </c>
      <c r="F857" s="15">
        <v>5.24</v>
      </c>
      <c r="G857" s="15">
        <v>5.96</v>
      </c>
      <c r="H857" s="15">
        <v>4.94</v>
      </c>
      <c r="I857" s="16" t="s">
        <v>43</v>
      </c>
      <c r="J857" s="13" t="s">
        <v>205</v>
      </c>
      <c r="K857" s="13" t="s">
        <v>206</v>
      </c>
      <c r="L857" s="13" t="s">
        <v>207</v>
      </c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7">
        <f t="shared" si="1"/>
        <v>857</v>
      </c>
      <c r="B858" s="11" t="s">
        <v>2589</v>
      </c>
      <c r="C858" s="11" t="s">
        <v>2590</v>
      </c>
      <c r="D858" s="11" t="s">
        <v>2591</v>
      </c>
      <c r="E858" s="11" t="s">
        <v>15</v>
      </c>
      <c r="F858" s="15">
        <v>6.1</v>
      </c>
      <c r="G858" s="15">
        <v>6.93</v>
      </c>
      <c r="H858" s="15">
        <v>4.97</v>
      </c>
      <c r="I858" s="16" t="s">
        <v>16</v>
      </c>
      <c r="J858" s="13" t="s">
        <v>86</v>
      </c>
      <c r="K858" s="13" t="s">
        <v>87</v>
      </c>
      <c r="L858" s="13" t="s">
        <v>88</v>
      </c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7">
        <f t="shared" si="1"/>
        <v>858</v>
      </c>
      <c r="B859" s="11" t="s">
        <v>2211</v>
      </c>
      <c r="C859" s="11" t="s">
        <v>2592</v>
      </c>
      <c r="D859" s="11" t="s">
        <v>2593</v>
      </c>
      <c r="E859" s="11" t="s">
        <v>15</v>
      </c>
      <c r="F859" s="15">
        <v>3.82</v>
      </c>
      <c r="G859" s="15">
        <v>2.13</v>
      </c>
      <c r="H859" s="15">
        <v>3.88</v>
      </c>
      <c r="I859" s="16" t="s">
        <v>67</v>
      </c>
      <c r="J859" s="13" t="s">
        <v>110</v>
      </c>
      <c r="K859" s="13" t="s">
        <v>111</v>
      </c>
      <c r="L859" s="13" t="s">
        <v>112</v>
      </c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7">
        <f t="shared" si="1"/>
        <v>859</v>
      </c>
      <c r="B860" s="11" t="s">
        <v>2594</v>
      </c>
      <c r="C860" s="11" t="s">
        <v>2595</v>
      </c>
      <c r="D860" s="11" t="s">
        <v>2596</v>
      </c>
      <c r="E860" s="11" t="s">
        <v>29</v>
      </c>
      <c r="F860" s="15">
        <v>4.8</v>
      </c>
      <c r="G860" s="15">
        <v>6.49</v>
      </c>
      <c r="H860" s="15">
        <v>7.01</v>
      </c>
      <c r="I860" s="16" t="s">
        <v>50</v>
      </c>
      <c r="J860" s="13" t="s">
        <v>134</v>
      </c>
      <c r="K860" s="13" t="s">
        <v>135</v>
      </c>
      <c r="L860" s="13" t="s">
        <v>136</v>
      </c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7">
        <f t="shared" si="1"/>
        <v>860</v>
      </c>
      <c r="B861" s="11" t="s">
        <v>2597</v>
      </c>
      <c r="C861" s="11" t="s">
        <v>2598</v>
      </c>
      <c r="D861" s="11" t="s">
        <v>2599</v>
      </c>
      <c r="E861" s="11" t="s">
        <v>15</v>
      </c>
      <c r="F861" s="15">
        <v>6.47</v>
      </c>
      <c r="G861" s="15">
        <v>4.66</v>
      </c>
      <c r="H861" s="15">
        <v>9.03</v>
      </c>
      <c r="I861" s="16" t="s">
        <v>16</v>
      </c>
      <c r="J861" s="13" t="s">
        <v>104</v>
      </c>
      <c r="K861" s="13" t="s">
        <v>105</v>
      </c>
      <c r="L861" s="13" t="s">
        <v>106</v>
      </c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7">
        <f t="shared" si="1"/>
        <v>861</v>
      </c>
      <c r="B862" s="11" t="s">
        <v>2600</v>
      </c>
      <c r="C862" s="11" t="s">
        <v>2601</v>
      </c>
      <c r="D862" s="11" t="s">
        <v>2602</v>
      </c>
      <c r="E862" s="11" t="s">
        <v>29</v>
      </c>
      <c r="F862" s="15">
        <v>1.15</v>
      </c>
      <c r="G862" s="15">
        <v>1.85</v>
      </c>
      <c r="H862" s="18"/>
      <c r="I862" s="16" t="s">
        <v>36</v>
      </c>
      <c r="J862" s="13" t="s">
        <v>173</v>
      </c>
      <c r="K862" s="13" t="s">
        <v>174</v>
      </c>
      <c r="L862" s="13" t="s">
        <v>175</v>
      </c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7">
        <f t="shared" si="1"/>
        <v>862</v>
      </c>
      <c r="B863" s="11" t="s">
        <v>2603</v>
      </c>
      <c r="C863" s="11" t="s">
        <v>2604</v>
      </c>
      <c r="D863" s="11" t="s">
        <v>2605</v>
      </c>
      <c r="E863" s="11" t="s">
        <v>15</v>
      </c>
      <c r="F863" s="15">
        <v>1.13</v>
      </c>
      <c r="G863" s="15">
        <v>2.27</v>
      </c>
      <c r="H863" s="15">
        <v>1.1</v>
      </c>
      <c r="I863" s="16" t="s">
        <v>16</v>
      </c>
      <c r="J863" s="13" t="s">
        <v>86</v>
      </c>
      <c r="K863" s="13" t="s">
        <v>87</v>
      </c>
      <c r="L863" s="13" t="s">
        <v>88</v>
      </c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7">
        <f t="shared" si="1"/>
        <v>863</v>
      </c>
      <c r="B864" s="11" t="s">
        <v>2606</v>
      </c>
      <c r="C864" s="11" t="s">
        <v>2607</v>
      </c>
      <c r="D864" s="11" t="s">
        <v>2608</v>
      </c>
      <c r="E864" s="11" t="s">
        <v>29</v>
      </c>
      <c r="F864" s="15">
        <v>5.37</v>
      </c>
      <c r="G864" s="15">
        <v>7.3</v>
      </c>
      <c r="H864" s="18"/>
      <c r="I864" s="16" t="s">
        <v>50</v>
      </c>
      <c r="J864" s="13" t="s">
        <v>104</v>
      </c>
      <c r="K864" s="13" t="s">
        <v>105</v>
      </c>
      <c r="L864" s="13" t="s">
        <v>106</v>
      </c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7">
        <f t="shared" si="1"/>
        <v>864</v>
      </c>
      <c r="B865" s="11" t="s">
        <v>395</v>
      </c>
      <c r="C865" s="11" t="s">
        <v>2609</v>
      </c>
      <c r="D865" s="11" t="s">
        <v>2610</v>
      </c>
      <c r="E865" s="11" t="s">
        <v>15</v>
      </c>
      <c r="F865" s="15">
        <v>4.57</v>
      </c>
      <c r="G865" s="15">
        <v>8.51</v>
      </c>
      <c r="H865" s="15">
        <v>9.54</v>
      </c>
      <c r="I865" s="16" t="s">
        <v>43</v>
      </c>
      <c r="J865" s="13" t="s">
        <v>44</v>
      </c>
      <c r="K865" s="13" t="s">
        <v>45</v>
      </c>
      <c r="L865" s="13" t="s">
        <v>46</v>
      </c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7">
        <f t="shared" si="1"/>
        <v>865</v>
      </c>
      <c r="B866" s="11" t="s">
        <v>2611</v>
      </c>
      <c r="C866" s="11" t="s">
        <v>2612</v>
      </c>
      <c r="D866" s="11" t="s">
        <v>2613</v>
      </c>
      <c r="E866" s="11" t="s">
        <v>29</v>
      </c>
      <c r="F866" s="15">
        <v>1.78</v>
      </c>
      <c r="G866" s="15">
        <v>5.89</v>
      </c>
      <c r="H866" s="18"/>
      <c r="I866" s="16" t="s">
        <v>50</v>
      </c>
      <c r="J866" s="13" t="s">
        <v>51</v>
      </c>
      <c r="K866" s="13" t="s">
        <v>52</v>
      </c>
      <c r="L866" s="13" t="s">
        <v>53</v>
      </c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7">
        <f t="shared" si="1"/>
        <v>866</v>
      </c>
      <c r="B867" s="11" t="s">
        <v>2614</v>
      </c>
      <c r="C867" s="11" t="s">
        <v>2615</v>
      </c>
      <c r="D867" s="11" t="s">
        <v>2616</v>
      </c>
      <c r="E867" s="11" t="s">
        <v>29</v>
      </c>
      <c r="F867" s="15">
        <v>3.25</v>
      </c>
      <c r="G867" s="15">
        <v>9.26</v>
      </c>
      <c r="H867" s="15">
        <v>3.44</v>
      </c>
      <c r="I867" s="16" t="s">
        <v>16</v>
      </c>
      <c r="J867" s="13" t="s">
        <v>128</v>
      </c>
      <c r="K867" s="13" t="s">
        <v>129</v>
      </c>
      <c r="L867" s="13" t="s">
        <v>130</v>
      </c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7">
        <f t="shared" si="1"/>
        <v>867</v>
      </c>
      <c r="B868" s="11" t="s">
        <v>2617</v>
      </c>
      <c r="C868" s="11" t="s">
        <v>2618</v>
      </c>
      <c r="D868" s="11" t="s">
        <v>2619</v>
      </c>
      <c r="E868" s="11" t="s">
        <v>15</v>
      </c>
      <c r="F868" s="15">
        <v>8.32</v>
      </c>
      <c r="G868" s="15">
        <v>9.9</v>
      </c>
      <c r="H868" s="15">
        <v>4.16</v>
      </c>
      <c r="I868" s="16" t="s">
        <v>36</v>
      </c>
      <c r="J868" s="13" t="s">
        <v>44</v>
      </c>
      <c r="K868" s="13" t="s">
        <v>45</v>
      </c>
      <c r="L868" s="13" t="s">
        <v>46</v>
      </c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7">
        <f t="shared" si="1"/>
        <v>868</v>
      </c>
      <c r="B869" s="11" t="s">
        <v>288</v>
      </c>
      <c r="C869" s="11" t="s">
        <v>2620</v>
      </c>
      <c r="D869" s="11" t="s">
        <v>2621</v>
      </c>
      <c r="E869" s="11" t="s">
        <v>29</v>
      </c>
      <c r="F869" s="15">
        <v>4.61</v>
      </c>
      <c r="G869" s="15">
        <v>3.36</v>
      </c>
      <c r="H869" s="15">
        <v>5.35</v>
      </c>
      <c r="I869" s="16" t="s">
        <v>50</v>
      </c>
      <c r="J869" s="13" t="s">
        <v>61</v>
      </c>
      <c r="K869" s="13" t="s">
        <v>62</v>
      </c>
      <c r="L869" s="13" t="s">
        <v>63</v>
      </c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7">
        <f t="shared" si="1"/>
        <v>869</v>
      </c>
      <c r="B870" s="11" t="s">
        <v>2622</v>
      </c>
      <c r="C870" s="11" t="s">
        <v>2623</v>
      </c>
      <c r="D870" s="11" t="s">
        <v>2624</v>
      </c>
      <c r="E870" s="11" t="s">
        <v>15</v>
      </c>
      <c r="F870" s="15">
        <v>8.7</v>
      </c>
      <c r="G870" s="15">
        <v>7.61</v>
      </c>
      <c r="H870" s="15">
        <v>1.08</v>
      </c>
      <c r="I870" s="16" t="s">
        <v>43</v>
      </c>
      <c r="J870" s="13" t="s">
        <v>23</v>
      </c>
      <c r="K870" s="13" t="s">
        <v>24</v>
      </c>
      <c r="L870" s="13" t="s">
        <v>25</v>
      </c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7">
        <f t="shared" si="1"/>
        <v>870</v>
      </c>
      <c r="B871" s="11" t="s">
        <v>2625</v>
      </c>
      <c r="C871" s="11" t="s">
        <v>2626</v>
      </c>
      <c r="D871" s="11" t="s">
        <v>2627</v>
      </c>
      <c r="E871" s="11" t="s">
        <v>15</v>
      </c>
      <c r="F871" s="15">
        <v>3.35</v>
      </c>
      <c r="G871" s="15">
        <v>4.42</v>
      </c>
      <c r="H871" s="18"/>
      <c r="I871" s="16" t="s">
        <v>50</v>
      </c>
      <c r="J871" s="13" t="s">
        <v>61</v>
      </c>
      <c r="K871" s="13" t="s">
        <v>62</v>
      </c>
      <c r="L871" s="13" t="s">
        <v>63</v>
      </c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7">
        <f t="shared" si="1"/>
        <v>871</v>
      </c>
      <c r="B872" s="11" t="s">
        <v>2628</v>
      </c>
      <c r="C872" s="11" t="s">
        <v>2629</v>
      </c>
      <c r="D872" s="11" t="s">
        <v>2630</v>
      </c>
      <c r="E872" s="11" t="s">
        <v>29</v>
      </c>
      <c r="F872" s="15">
        <v>6.96</v>
      </c>
      <c r="G872" s="15">
        <v>1.57</v>
      </c>
      <c r="H872" s="18"/>
      <c r="I872" s="16" t="s">
        <v>36</v>
      </c>
      <c r="J872" s="13" t="s">
        <v>205</v>
      </c>
      <c r="K872" s="13" t="s">
        <v>206</v>
      </c>
      <c r="L872" s="13" t="s">
        <v>207</v>
      </c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7">
        <f t="shared" si="1"/>
        <v>872</v>
      </c>
      <c r="B873" s="11" t="s">
        <v>2631</v>
      </c>
      <c r="C873" s="11" t="s">
        <v>2632</v>
      </c>
      <c r="D873" s="11" t="s">
        <v>2633</v>
      </c>
      <c r="E873" s="11" t="s">
        <v>29</v>
      </c>
      <c r="F873" s="15">
        <v>4.71</v>
      </c>
      <c r="G873" s="15">
        <v>9.01</v>
      </c>
      <c r="H873" s="15">
        <v>4.24</v>
      </c>
      <c r="I873" s="16" t="s">
        <v>16</v>
      </c>
      <c r="J873" s="13" t="s">
        <v>128</v>
      </c>
      <c r="K873" s="13" t="s">
        <v>129</v>
      </c>
      <c r="L873" s="13" t="s">
        <v>130</v>
      </c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7">
        <f t="shared" si="1"/>
        <v>873</v>
      </c>
      <c r="B874" s="11" t="s">
        <v>2634</v>
      </c>
      <c r="C874" s="11" t="s">
        <v>2635</v>
      </c>
      <c r="D874" s="11" t="s">
        <v>2636</v>
      </c>
      <c r="E874" s="11" t="s">
        <v>15</v>
      </c>
      <c r="F874" s="15">
        <v>4.29</v>
      </c>
      <c r="G874" s="15">
        <v>3.42</v>
      </c>
      <c r="H874" s="15">
        <v>9.15</v>
      </c>
      <c r="I874" s="16" t="s">
        <v>43</v>
      </c>
      <c r="J874" s="13" t="s">
        <v>61</v>
      </c>
      <c r="K874" s="13" t="s">
        <v>62</v>
      </c>
      <c r="L874" s="13" t="s">
        <v>63</v>
      </c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7">
        <f t="shared" si="1"/>
        <v>874</v>
      </c>
      <c r="B875" s="11" t="s">
        <v>2637</v>
      </c>
      <c r="C875" s="11" t="s">
        <v>2638</v>
      </c>
      <c r="D875" s="11" t="s">
        <v>2639</v>
      </c>
      <c r="E875" s="11" t="s">
        <v>15</v>
      </c>
      <c r="F875" s="15">
        <v>6.48</v>
      </c>
      <c r="G875" s="15">
        <v>5.33</v>
      </c>
      <c r="H875" s="15">
        <v>3.88</v>
      </c>
      <c r="I875" s="16" t="s">
        <v>36</v>
      </c>
      <c r="J875" s="13" t="s">
        <v>128</v>
      </c>
      <c r="K875" s="13" t="s">
        <v>129</v>
      </c>
      <c r="L875" s="13" t="s">
        <v>130</v>
      </c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7">
        <f t="shared" si="1"/>
        <v>875</v>
      </c>
      <c r="B876" s="11" t="s">
        <v>1870</v>
      </c>
      <c r="C876" s="11" t="s">
        <v>2640</v>
      </c>
      <c r="D876" s="11" t="s">
        <v>2641</v>
      </c>
      <c r="E876" s="11" t="s">
        <v>29</v>
      </c>
      <c r="F876" s="15">
        <v>5.89</v>
      </c>
      <c r="G876" s="15">
        <v>8.66</v>
      </c>
      <c r="H876" s="18"/>
      <c r="I876" s="16" t="s">
        <v>16</v>
      </c>
      <c r="J876" s="13" t="s">
        <v>104</v>
      </c>
      <c r="K876" s="13" t="s">
        <v>105</v>
      </c>
      <c r="L876" s="13" t="s">
        <v>106</v>
      </c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7">
        <f t="shared" si="1"/>
        <v>876</v>
      </c>
      <c r="B877" s="11" t="s">
        <v>2642</v>
      </c>
      <c r="C877" s="11" t="s">
        <v>2464</v>
      </c>
      <c r="D877" s="11" t="s">
        <v>2643</v>
      </c>
      <c r="E877" s="11" t="s">
        <v>15</v>
      </c>
      <c r="F877" s="15">
        <v>1.63</v>
      </c>
      <c r="G877" s="15">
        <v>8.28</v>
      </c>
      <c r="H877" s="15">
        <v>6.6</v>
      </c>
      <c r="I877" s="16" t="s">
        <v>43</v>
      </c>
      <c r="J877" s="13" t="s">
        <v>191</v>
      </c>
      <c r="K877" s="13" t="s">
        <v>192</v>
      </c>
      <c r="L877" s="13" t="s">
        <v>193</v>
      </c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7">
        <f t="shared" si="1"/>
        <v>877</v>
      </c>
      <c r="B878" s="11" t="s">
        <v>2644</v>
      </c>
      <c r="C878" s="11" t="s">
        <v>2645</v>
      </c>
      <c r="D878" s="11" t="s">
        <v>2646</v>
      </c>
      <c r="E878" s="11" t="s">
        <v>15</v>
      </c>
      <c r="F878" s="15">
        <v>5.88</v>
      </c>
      <c r="G878" s="15">
        <v>1.25</v>
      </c>
      <c r="H878" s="18"/>
      <c r="I878" s="16" t="s">
        <v>50</v>
      </c>
      <c r="J878" s="13" t="s">
        <v>104</v>
      </c>
      <c r="K878" s="13" t="s">
        <v>105</v>
      </c>
      <c r="L878" s="13" t="s">
        <v>106</v>
      </c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7">
        <f t="shared" si="1"/>
        <v>878</v>
      </c>
      <c r="B879" s="11" t="s">
        <v>2647</v>
      </c>
      <c r="C879" s="11" t="s">
        <v>2648</v>
      </c>
      <c r="D879" s="11" t="s">
        <v>2649</v>
      </c>
      <c r="E879" s="11" t="s">
        <v>15</v>
      </c>
      <c r="F879" s="15">
        <v>9.75</v>
      </c>
      <c r="G879" s="15">
        <v>2.19</v>
      </c>
      <c r="H879" s="15">
        <v>5.11</v>
      </c>
      <c r="I879" s="16" t="s">
        <v>67</v>
      </c>
      <c r="J879" s="13" t="s">
        <v>80</v>
      </c>
      <c r="K879" s="13" t="s">
        <v>81</v>
      </c>
      <c r="L879" s="13" t="s">
        <v>82</v>
      </c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7">
        <f t="shared" si="1"/>
        <v>879</v>
      </c>
      <c r="B880" s="11" t="s">
        <v>638</v>
      </c>
      <c r="C880" s="11" t="s">
        <v>2650</v>
      </c>
      <c r="D880" s="11" t="s">
        <v>2651</v>
      </c>
      <c r="E880" s="11" t="s">
        <v>29</v>
      </c>
      <c r="F880" s="15">
        <v>5.65</v>
      </c>
      <c r="G880" s="15">
        <v>1.41</v>
      </c>
      <c r="H880" s="15">
        <v>1.94</v>
      </c>
      <c r="I880" s="16" t="s">
        <v>43</v>
      </c>
      <c r="J880" s="13" t="s">
        <v>95</v>
      </c>
      <c r="K880" s="13" t="s">
        <v>96</v>
      </c>
      <c r="L880" s="13" t="s">
        <v>97</v>
      </c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7">
        <f t="shared" si="1"/>
        <v>880</v>
      </c>
      <c r="B881" s="11" t="s">
        <v>2652</v>
      </c>
      <c r="C881" s="11" t="s">
        <v>2653</v>
      </c>
      <c r="D881" s="11" t="s">
        <v>2654</v>
      </c>
      <c r="E881" s="11" t="s">
        <v>29</v>
      </c>
      <c r="F881" s="15">
        <v>4.77</v>
      </c>
      <c r="G881" s="15">
        <v>2.87</v>
      </c>
      <c r="H881" s="15">
        <v>6.99</v>
      </c>
      <c r="I881" s="16" t="s">
        <v>50</v>
      </c>
      <c r="J881" s="13" t="s">
        <v>30</v>
      </c>
      <c r="K881" s="13" t="s">
        <v>31</v>
      </c>
      <c r="L881" s="13" t="s">
        <v>32</v>
      </c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7">
        <f t="shared" si="1"/>
        <v>881</v>
      </c>
      <c r="B882" s="11" t="s">
        <v>2655</v>
      </c>
      <c r="C882" s="11" t="s">
        <v>2656</v>
      </c>
      <c r="D882" s="11" t="s">
        <v>2657</v>
      </c>
      <c r="E882" s="11" t="s">
        <v>29</v>
      </c>
      <c r="F882" s="15">
        <v>6.45</v>
      </c>
      <c r="G882" s="15">
        <v>6.57</v>
      </c>
      <c r="H882" s="15">
        <v>5.53</v>
      </c>
      <c r="I882" s="16" t="s">
        <v>16</v>
      </c>
      <c r="J882" s="13" t="s">
        <v>74</v>
      </c>
      <c r="K882" s="13" t="s">
        <v>75</v>
      </c>
      <c r="L882" s="13" t="s">
        <v>76</v>
      </c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7">
        <f t="shared" si="1"/>
        <v>882</v>
      </c>
      <c r="B883" s="11" t="s">
        <v>2658</v>
      </c>
      <c r="C883" s="11" t="s">
        <v>2659</v>
      </c>
      <c r="D883" s="11" t="s">
        <v>2660</v>
      </c>
      <c r="E883" s="11" t="s">
        <v>29</v>
      </c>
      <c r="F883" s="15">
        <v>3.18</v>
      </c>
      <c r="G883" s="15">
        <v>3.64</v>
      </c>
      <c r="H883" s="15">
        <v>6.31</v>
      </c>
      <c r="I883" s="16" t="s">
        <v>43</v>
      </c>
      <c r="J883" s="13" t="s">
        <v>294</v>
      </c>
      <c r="K883" s="13" t="s">
        <v>295</v>
      </c>
      <c r="L883" s="13" t="s">
        <v>296</v>
      </c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7">
        <f t="shared" si="1"/>
        <v>883</v>
      </c>
      <c r="B884" s="11" t="s">
        <v>2661</v>
      </c>
      <c r="C884" s="11" t="s">
        <v>2662</v>
      </c>
      <c r="D884" s="11" t="s">
        <v>2663</v>
      </c>
      <c r="E884" s="11" t="s">
        <v>29</v>
      </c>
      <c r="F884" s="15">
        <v>3.52</v>
      </c>
      <c r="G884" s="15">
        <v>2.64</v>
      </c>
      <c r="H884" s="15">
        <v>8.17</v>
      </c>
      <c r="I884" s="16" t="s">
        <v>36</v>
      </c>
      <c r="J884" s="13" t="s">
        <v>95</v>
      </c>
      <c r="K884" s="13" t="s">
        <v>96</v>
      </c>
      <c r="L884" s="13" t="s">
        <v>97</v>
      </c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7">
        <f t="shared" si="1"/>
        <v>884</v>
      </c>
      <c r="B885" s="11" t="s">
        <v>2664</v>
      </c>
      <c r="C885" s="11" t="s">
        <v>2665</v>
      </c>
      <c r="D885" s="11" t="s">
        <v>2666</v>
      </c>
      <c r="E885" s="11" t="s">
        <v>29</v>
      </c>
      <c r="F885" s="15">
        <v>5.41</v>
      </c>
      <c r="G885" s="15">
        <v>7.18</v>
      </c>
      <c r="H885" s="15">
        <v>6.55</v>
      </c>
      <c r="I885" s="16" t="s">
        <v>67</v>
      </c>
      <c r="J885" s="13" t="s">
        <v>30</v>
      </c>
      <c r="K885" s="13" t="s">
        <v>31</v>
      </c>
      <c r="L885" s="13" t="s">
        <v>32</v>
      </c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7">
        <f t="shared" si="1"/>
        <v>885</v>
      </c>
      <c r="B886" s="11" t="s">
        <v>2667</v>
      </c>
      <c r="C886" s="11" t="s">
        <v>2668</v>
      </c>
      <c r="D886" s="11" t="s">
        <v>2669</v>
      </c>
      <c r="E886" s="11" t="s">
        <v>15</v>
      </c>
      <c r="F886" s="15">
        <v>6.31</v>
      </c>
      <c r="G886" s="15">
        <v>9.62</v>
      </c>
      <c r="H886" s="15">
        <v>2.41</v>
      </c>
      <c r="I886" s="16" t="s">
        <v>36</v>
      </c>
      <c r="J886" s="13" t="s">
        <v>104</v>
      </c>
      <c r="K886" s="13" t="s">
        <v>105</v>
      </c>
      <c r="L886" s="13" t="s">
        <v>106</v>
      </c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7">
        <f t="shared" si="1"/>
        <v>886</v>
      </c>
      <c r="B887" s="11" t="s">
        <v>2670</v>
      </c>
      <c r="C887" s="11" t="s">
        <v>2671</v>
      </c>
      <c r="D887" s="11" t="s">
        <v>2672</v>
      </c>
      <c r="E887" s="11" t="s">
        <v>29</v>
      </c>
      <c r="F887" s="15">
        <v>2.67</v>
      </c>
      <c r="G887" s="15">
        <v>1.47</v>
      </c>
      <c r="H887" s="15">
        <v>3.59</v>
      </c>
      <c r="I887" s="16" t="s">
        <v>67</v>
      </c>
      <c r="J887" s="13" t="s">
        <v>164</v>
      </c>
      <c r="K887" s="13" t="s">
        <v>165</v>
      </c>
      <c r="L887" s="13" t="s">
        <v>166</v>
      </c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7">
        <f t="shared" si="1"/>
        <v>887</v>
      </c>
      <c r="B888" s="11" t="s">
        <v>1677</v>
      </c>
      <c r="C888" s="11" t="s">
        <v>2673</v>
      </c>
      <c r="D888" s="11" t="s">
        <v>2674</v>
      </c>
      <c r="E888" s="11" t="s">
        <v>15</v>
      </c>
      <c r="F888" s="15">
        <v>6.35</v>
      </c>
      <c r="G888" s="15">
        <v>5.58</v>
      </c>
      <c r="H888" s="15">
        <v>7.3</v>
      </c>
      <c r="I888" s="16" t="s">
        <v>36</v>
      </c>
      <c r="J888" s="13" t="s">
        <v>80</v>
      </c>
      <c r="K888" s="13" t="s">
        <v>81</v>
      </c>
      <c r="L888" s="13" t="s">
        <v>82</v>
      </c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7">
        <f t="shared" si="1"/>
        <v>888</v>
      </c>
      <c r="B889" s="11" t="s">
        <v>2675</v>
      </c>
      <c r="C889" s="11" t="s">
        <v>2676</v>
      </c>
      <c r="D889" s="11" t="s">
        <v>2677</v>
      </c>
      <c r="E889" s="11" t="s">
        <v>29</v>
      </c>
      <c r="F889" s="15">
        <v>1.16</v>
      </c>
      <c r="G889" s="15">
        <v>2.05</v>
      </c>
      <c r="H889" s="18"/>
      <c r="I889" s="16" t="s">
        <v>36</v>
      </c>
      <c r="J889" s="13" t="s">
        <v>173</v>
      </c>
      <c r="K889" s="13" t="s">
        <v>174</v>
      </c>
      <c r="L889" s="13" t="s">
        <v>175</v>
      </c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7">
        <f t="shared" si="1"/>
        <v>889</v>
      </c>
      <c r="B890" s="11" t="s">
        <v>2678</v>
      </c>
      <c r="C890" s="11" t="s">
        <v>2679</v>
      </c>
      <c r="D890" s="11" t="s">
        <v>2680</v>
      </c>
      <c r="E890" s="11" t="s">
        <v>29</v>
      </c>
      <c r="F890" s="15">
        <v>2.47</v>
      </c>
      <c r="G890" s="15">
        <v>1.16</v>
      </c>
      <c r="H890" s="18"/>
      <c r="I890" s="16" t="s">
        <v>43</v>
      </c>
      <c r="J890" s="13" t="s">
        <v>205</v>
      </c>
      <c r="K890" s="13" t="s">
        <v>206</v>
      </c>
      <c r="L890" s="13" t="s">
        <v>207</v>
      </c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7">
        <f t="shared" si="1"/>
        <v>890</v>
      </c>
      <c r="B891" s="11" t="s">
        <v>2681</v>
      </c>
      <c r="C891" s="11" t="s">
        <v>1424</v>
      </c>
      <c r="D891" s="11" t="s">
        <v>2682</v>
      </c>
      <c r="E891" s="11" t="s">
        <v>29</v>
      </c>
      <c r="F891" s="15">
        <v>5.89</v>
      </c>
      <c r="G891" s="15">
        <v>1.8</v>
      </c>
      <c r="H891" s="15">
        <v>3.27</v>
      </c>
      <c r="I891" s="16" t="s">
        <v>36</v>
      </c>
      <c r="J891" s="13" t="s">
        <v>61</v>
      </c>
      <c r="K891" s="13" t="s">
        <v>62</v>
      </c>
      <c r="L891" s="13" t="s">
        <v>63</v>
      </c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7">
        <f t="shared" si="1"/>
        <v>891</v>
      </c>
      <c r="B892" s="11" t="s">
        <v>2683</v>
      </c>
      <c r="C892" s="11" t="s">
        <v>2684</v>
      </c>
      <c r="D892" s="11" t="s">
        <v>2685</v>
      </c>
      <c r="E892" s="11" t="s">
        <v>29</v>
      </c>
      <c r="F892" s="15">
        <v>7.16</v>
      </c>
      <c r="G892" s="15">
        <v>4.29</v>
      </c>
      <c r="H892" s="15">
        <v>7.68</v>
      </c>
      <c r="I892" s="16" t="s">
        <v>16</v>
      </c>
      <c r="J892" s="13" t="s">
        <v>164</v>
      </c>
      <c r="K892" s="13" t="s">
        <v>165</v>
      </c>
      <c r="L892" s="13" t="s">
        <v>166</v>
      </c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7">
        <f t="shared" si="1"/>
        <v>892</v>
      </c>
      <c r="B893" s="11" t="s">
        <v>2686</v>
      </c>
      <c r="C893" s="11" t="s">
        <v>2687</v>
      </c>
      <c r="D893" s="11" t="s">
        <v>2688</v>
      </c>
      <c r="E893" s="11" t="s">
        <v>29</v>
      </c>
      <c r="F893" s="15">
        <v>4.44</v>
      </c>
      <c r="G893" s="15">
        <v>2.12</v>
      </c>
      <c r="H893" s="15">
        <v>6.08</v>
      </c>
      <c r="I893" s="16" t="s">
        <v>67</v>
      </c>
      <c r="J893" s="13" t="s">
        <v>30</v>
      </c>
      <c r="K893" s="13" t="s">
        <v>31</v>
      </c>
      <c r="L893" s="13" t="s">
        <v>32</v>
      </c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7">
        <f t="shared" si="1"/>
        <v>893</v>
      </c>
      <c r="B894" s="11" t="s">
        <v>2689</v>
      </c>
      <c r="C894" s="11" t="s">
        <v>2690</v>
      </c>
      <c r="D894" s="11" t="s">
        <v>2691</v>
      </c>
      <c r="E894" s="11" t="s">
        <v>15</v>
      </c>
      <c r="F894" s="15">
        <v>8.38</v>
      </c>
      <c r="G894" s="15">
        <v>2.76</v>
      </c>
      <c r="H894" s="18"/>
      <c r="I894" s="16" t="s">
        <v>50</v>
      </c>
      <c r="J894" s="13" t="s">
        <v>104</v>
      </c>
      <c r="K894" s="13" t="s">
        <v>105</v>
      </c>
      <c r="L894" s="13" t="s">
        <v>106</v>
      </c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7">
        <f t="shared" si="1"/>
        <v>894</v>
      </c>
      <c r="B895" s="11" t="s">
        <v>2692</v>
      </c>
      <c r="C895" s="11" t="s">
        <v>2693</v>
      </c>
      <c r="D895" s="11" t="s">
        <v>2694</v>
      </c>
      <c r="E895" s="11" t="s">
        <v>15</v>
      </c>
      <c r="F895" s="15">
        <v>4.17</v>
      </c>
      <c r="G895" s="15">
        <v>8.63</v>
      </c>
      <c r="H895" s="15">
        <v>8.01</v>
      </c>
      <c r="I895" s="16" t="s">
        <v>50</v>
      </c>
      <c r="J895" s="13" t="s">
        <v>95</v>
      </c>
      <c r="K895" s="13" t="s">
        <v>96</v>
      </c>
      <c r="L895" s="13" t="s">
        <v>97</v>
      </c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7">
        <f t="shared" si="1"/>
        <v>895</v>
      </c>
      <c r="B896" s="11" t="s">
        <v>2161</v>
      </c>
      <c r="C896" s="11" t="s">
        <v>2695</v>
      </c>
      <c r="D896" s="11" t="s">
        <v>2696</v>
      </c>
      <c r="E896" s="11" t="s">
        <v>15</v>
      </c>
      <c r="F896" s="15">
        <v>6.62</v>
      </c>
      <c r="G896" s="15">
        <v>6.4</v>
      </c>
      <c r="H896" s="15">
        <v>3.41</v>
      </c>
      <c r="I896" s="16" t="s">
        <v>16</v>
      </c>
      <c r="J896" s="13" t="s">
        <v>110</v>
      </c>
      <c r="K896" s="13" t="s">
        <v>111</v>
      </c>
      <c r="L896" s="13" t="s">
        <v>112</v>
      </c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7">
        <f t="shared" si="1"/>
        <v>896</v>
      </c>
      <c r="B897" s="11" t="s">
        <v>2697</v>
      </c>
      <c r="C897" s="11" t="s">
        <v>2698</v>
      </c>
      <c r="D897" s="11" t="s">
        <v>2699</v>
      </c>
      <c r="E897" s="11" t="s">
        <v>29</v>
      </c>
      <c r="F897" s="15">
        <v>5.23</v>
      </c>
      <c r="G897" s="15">
        <v>1.01</v>
      </c>
      <c r="H897" s="15">
        <v>3.46</v>
      </c>
      <c r="I897" s="16" t="s">
        <v>36</v>
      </c>
      <c r="J897" s="13" t="s">
        <v>51</v>
      </c>
      <c r="K897" s="13" t="s">
        <v>52</v>
      </c>
      <c r="L897" s="13" t="s">
        <v>53</v>
      </c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7">
        <f t="shared" si="1"/>
        <v>897</v>
      </c>
      <c r="B898" s="11" t="s">
        <v>2700</v>
      </c>
      <c r="C898" s="11" t="s">
        <v>2701</v>
      </c>
      <c r="D898" s="11" t="s">
        <v>2702</v>
      </c>
      <c r="E898" s="11" t="s">
        <v>29</v>
      </c>
      <c r="F898" s="15">
        <v>5.31</v>
      </c>
      <c r="G898" s="15">
        <v>2.09</v>
      </c>
      <c r="H898" s="15">
        <v>6.18</v>
      </c>
      <c r="I898" s="16" t="s">
        <v>16</v>
      </c>
      <c r="J898" s="13" t="s">
        <v>134</v>
      </c>
      <c r="K898" s="13" t="s">
        <v>135</v>
      </c>
      <c r="L898" s="13" t="s">
        <v>136</v>
      </c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7">
        <f t="shared" si="1"/>
        <v>898</v>
      </c>
      <c r="B899" s="11" t="s">
        <v>2703</v>
      </c>
      <c r="C899" s="11" t="s">
        <v>2704</v>
      </c>
      <c r="D899" s="11" t="s">
        <v>2705</v>
      </c>
      <c r="E899" s="11" t="s">
        <v>15</v>
      </c>
      <c r="F899" s="15">
        <v>6.47</v>
      </c>
      <c r="G899" s="15">
        <v>2.61</v>
      </c>
      <c r="H899" s="15">
        <v>5.13</v>
      </c>
      <c r="I899" s="16" t="s">
        <v>16</v>
      </c>
      <c r="J899" s="13" t="s">
        <v>51</v>
      </c>
      <c r="K899" s="13" t="s">
        <v>52</v>
      </c>
      <c r="L899" s="13" t="s">
        <v>53</v>
      </c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7">
        <f t="shared" si="1"/>
        <v>899</v>
      </c>
      <c r="B900" s="11" t="s">
        <v>2706</v>
      </c>
      <c r="C900" s="11" t="s">
        <v>2707</v>
      </c>
      <c r="D900" s="11" t="s">
        <v>2708</v>
      </c>
      <c r="E900" s="11" t="s">
        <v>15</v>
      </c>
      <c r="F900" s="15">
        <v>2.63</v>
      </c>
      <c r="G900" s="15">
        <v>6.26</v>
      </c>
      <c r="H900" s="18"/>
      <c r="I900" s="16" t="s">
        <v>50</v>
      </c>
      <c r="J900" s="13" t="s">
        <v>51</v>
      </c>
      <c r="K900" s="13" t="s">
        <v>52</v>
      </c>
      <c r="L900" s="13" t="s">
        <v>53</v>
      </c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7">
        <f t="shared" si="1"/>
        <v>900</v>
      </c>
      <c r="B901" s="11" t="s">
        <v>2709</v>
      </c>
      <c r="C901" s="11" t="s">
        <v>2710</v>
      </c>
      <c r="D901" s="11" t="s">
        <v>2711</v>
      </c>
      <c r="E901" s="11" t="s">
        <v>29</v>
      </c>
      <c r="F901" s="15">
        <v>7.0</v>
      </c>
      <c r="G901" s="15">
        <v>4.77</v>
      </c>
      <c r="H901" s="18"/>
      <c r="I901" s="16" t="s">
        <v>16</v>
      </c>
      <c r="J901" s="13" t="s">
        <v>128</v>
      </c>
      <c r="K901" s="13" t="s">
        <v>129</v>
      </c>
      <c r="L901" s="13" t="s">
        <v>130</v>
      </c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7">
        <f t="shared" si="1"/>
        <v>901</v>
      </c>
      <c r="B902" s="11" t="s">
        <v>2712</v>
      </c>
      <c r="C902" s="11" t="s">
        <v>2713</v>
      </c>
      <c r="D902" s="11" t="s">
        <v>2714</v>
      </c>
      <c r="E902" s="11" t="s">
        <v>29</v>
      </c>
      <c r="F902" s="15">
        <v>4.12</v>
      </c>
      <c r="G902" s="15">
        <v>9.13</v>
      </c>
      <c r="H902" s="15">
        <v>6.81</v>
      </c>
      <c r="I902" s="16" t="s">
        <v>43</v>
      </c>
      <c r="J902" s="13" t="s">
        <v>44</v>
      </c>
      <c r="K902" s="13" t="s">
        <v>45</v>
      </c>
      <c r="L902" s="13" t="s">
        <v>46</v>
      </c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7">
        <f t="shared" si="1"/>
        <v>902</v>
      </c>
      <c r="B903" s="11" t="s">
        <v>2715</v>
      </c>
      <c r="C903" s="11" t="s">
        <v>2716</v>
      </c>
      <c r="D903" s="11" t="s">
        <v>2717</v>
      </c>
      <c r="E903" s="11" t="s">
        <v>29</v>
      </c>
      <c r="F903" s="15">
        <v>1.76</v>
      </c>
      <c r="G903" s="15">
        <v>5.91</v>
      </c>
      <c r="H903" s="15">
        <v>5.33</v>
      </c>
      <c r="I903" s="16" t="s">
        <v>67</v>
      </c>
      <c r="J903" s="13" t="s">
        <v>17</v>
      </c>
      <c r="K903" s="13" t="s">
        <v>18</v>
      </c>
      <c r="L903" s="13" t="s">
        <v>19</v>
      </c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7">
        <f t="shared" si="1"/>
        <v>903</v>
      </c>
      <c r="B904" s="11" t="s">
        <v>2718</v>
      </c>
      <c r="C904" s="11" t="s">
        <v>2719</v>
      </c>
      <c r="D904" s="11" t="s">
        <v>2720</v>
      </c>
      <c r="E904" s="11" t="s">
        <v>29</v>
      </c>
      <c r="F904" s="15">
        <v>1.53</v>
      </c>
      <c r="G904" s="15">
        <v>9.14</v>
      </c>
      <c r="H904" s="15">
        <v>4.26</v>
      </c>
      <c r="I904" s="16" t="s">
        <v>43</v>
      </c>
      <c r="J904" s="13" t="s">
        <v>44</v>
      </c>
      <c r="K904" s="13" t="s">
        <v>45</v>
      </c>
      <c r="L904" s="13" t="s">
        <v>46</v>
      </c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7">
        <f t="shared" si="1"/>
        <v>904</v>
      </c>
      <c r="B905" s="11" t="s">
        <v>2721</v>
      </c>
      <c r="C905" s="11" t="s">
        <v>2722</v>
      </c>
      <c r="D905" s="11" t="s">
        <v>2723</v>
      </c>
      <c r="E905" s="11" t="s">
        <v>15</v>
      </c>
      <c r="F905" s="15">
        <v>2.96</v>
      </c>
      <c r="G905" s="15">
        <v>2.17</v>
      </c>
      <c r="H905" s="15">
        <v>7.19</v>
      </c>
      <c r="I905" s="16" t="s">
        <v>50</v>
      </c>
      <c r="J905" s="13" t="s">
        <v>294</v>
      </c>
      <c r="K905" s="13" t="s">
        <v>295</v>
      </c>
      <c r="L905" s="13" t="s">
        <v>296</v>
      </c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7">
        <f t="shared" si="1"/>
        <v>905</v>
      </c>
      <c r="B906" s="11" t="s">
        <v>2724</v>
      </c>
      <c r="C906" s="11" t="s">
        <v>2156</v>
      </c>
      <c r="D906" s="11" t="s">
        <v>2725</v>
      </c>
      <c r="E906" s="11" t="s">
        <v>318</v>
      </c>
      <c r="F906" s="15">
        <v>3.34</v>
      </c>
      <c r="G906" s="15">
        <v>1.54</v>
      </c>
      <c r="H906" s="15">
        <v>7.34</v>
      </c>
      <c r="I906" s="16" t="s">
        <v>36</v>
      </c>
      <c r="J906" s="13" t="s">
        <v>44</v>
      </c>
      <c r="K906" s="13" t="s">
        <v>45</v>
      </c>
      <c r="L906" s="13" t="s">
        <v>46</v>
      </c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7">
        <f t="shared" si="1"/>
        <v>906</v>
      </c>
      <c r="B907" s="11" t="s">
        <v>2726</v>
      </c>
      <c r="C907" s="11" t="s">
        <v>2727</v>
      </c>
      <c r="D907" s="11" t="s">
        <v>2728</v>
      </c>
      <c r="E907" s="11" t="s">
        <v>15</v>
      </c>
      <c r="F907" s="15">
        <v>1.95</v>
      </c>
      <c r="G907" s="15">
        <v>2.14</v>
      </c>
      <c r="H907" s="15">
        <v>7.95</v>
      </c>
      <c r="I907" s="16" t="s">
        <v>67</v>
      </c>
      <c r="J907" s="13" t="s">
        <v>86</v>
      </c>
      <c r="K907" s="13" t="s">
        <v>87</v>
      </c>
      <c r="L907" s="13" t="s">
        <v>88</v>
      </c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7">
        <f t="shared" si="1"/>
        <v>907</v>
      </c>
      <c r="B908" s="11" t="s">
        <v>2729</v>
      </c>
      <c r="C908" s="11" t="s">
        <v>2730</v>
      </c>
      <c r="D908" s="11" t="s">
        <v>2731</v>
      </c>
      <c r="E908" s="11" t="s">
        <v>15</v>
      </c>
      <c r="F908" s="15">
        <v>6.94</v>
      </c>
      <c r="G908" s="15">
        <v>7.14</v>
      </c>
      <c r="H908" s="18"/>
      <c r="I908" s="16" t="s">
        <v>43</v>
      </c>
      <c r="J908" s="13" t="s">
        <v>95</v>
      </c>
      <c r="K908" s="13" t="s">
        <v>96</v>
      </c>
      <c r="L908" s="13" t="s">
        <v>97</v>
      </c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7">
        <f t="shared" si="1"/>
        <v>908</v>
      </c>
      <c r="B909" s="11" t="s">
        <v>2732</v>
      </c>
      <c r="C909" s="11" t="s">
        <v>2733</v>
      </c>
      <c r="D909" s="11" t="s">
        <v>2734</v>
      </c>
      <c r="E909" s="11" t="s">
        <v>29</v>
      </c>
      <c r="F909" s="15">
        <v>2.74</v>
      </c>
      <c r="G909" s="15">
        <v>8.74</v>
      </c>
      <c r="H909" s="18"/>
      <c r="I909" s="16" t="s">
        <v>67</v>
      </c>
      <c r="J909" s="13" t="s">
        <v>74</v>
      </c>
      <c r="K909" s="13" t="s">
        <v>75</v>
      </c>
      <c r="L909" s="13" t="s">
        <v>76</v>
      </c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7">
        <f t="shared" si="1"/>
        <v>909</v>
      </c>
      <c r="B910" s="11" t="s">
        <v>2735</v>
      </c>
      <c r="C910" s="11" t="s">
        <v>2736</v>
      </c>
      <c r="D910" s="11" t="s">
        <v>2737</v>
      </c>
      <c r="E910" s="11" t="s">
        <v>223</v>
      </c>
      <c r="F910" s="15">
        <v>8.1</v>
      </c>
      <c r="G910" s="15">
        <v>7.74</v>
      </c>
      <c r="H910" s="15">
        <v>8.7</v>
      </c>
      <c r="I910" s="16" t="s">
        <v>50</v>
      </c>
      <c r="J910" s="13" t="s">
        <v>104</v>
      </c>
      <c r="K910" s="13" t="s">
        <v>105</v>
      </c>
      <c r="L910" s="13" t="s">
        <v>106</v>
      </c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7">
        <f t="shared" si="1"/>
        <v>910</v>
      </c>
      <c r="B911" s="11" t="s">
        <v>2738</v>
      </c>
      <c r="C911" s="11" t="s">
        <v>2739</v>
      </c>
      <c r="D911" s="11" t="s">
        <v>2740</v>
      </c>
      <c r="E911" s="11" t="s">
        <v>15</v>
      </c>
      <c r="F911" s="15">
        <v>6.62</v>
      </c>
      <c r="G911" s="15">
        <v>1.17</v>
      </c>
      <c r="H911" s="15">
        <v>4.98</v>
      </c>
      <c r="I911" s="16" t="s">
        <v>36</v>
      </c>
      <c r="J911" s="13" t="s">
        <v>110</v>
      </c>
      <c r="K911" s="13" t="s">
        <v>111</v>
      </c>
      <c r="L911" s="13" t="s">
        <v>112</v>
      </c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7">
        <f t="shared" si="1"/>
        <v>911</v>
      </c>
      <c r="B912" s="11" t="s">
        <v>2741</v>
      </c>
      <c r="C912" s="11" t="s">
        <v>2742</v>
      </c>
      <c r="D912" s="11" t="s">
        <v>2743</v>
      </c>
      <c r="E912" s="11" t="s">
        <v>15</v>
      </c>
      <c r="F912" s="15">
        <v>7.4</v>
      </c>
      <c r="G912" s="15">
        <v>7.5</v>
      </c>
      <c r="H912" s="15">
        <v>5.56</v>
      </c>
      <c r="I912" s="16" t="s">
        <v>16</v>
      </c>
      <c r="J912" s="13" t="s">
        <v>104</v>
      </c>
      <c r="K912" s="13" t="s">
        <v>105</v>
      </c>
      <c r="L912" s="13" t="s">
        <v>106</v>
      </c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7">
        <f t="shared" si="1"/>
        <v>912</v>
      </c>
      <c r="B913" s="11" t="s">
        <v>2744</v>
      </c>
      <c r="C913" s="11" t="s">
        <v>2745</v>
      </c>
      <c r="D913" s="11" t="s">
        <v>2746</v>
      </c>
      <c r="E913" s="11" t="s">
        <v>15</v>
      </c>
      <c r="F913" s="15">
        <v>1.77</v>
      </c>
      <c r="G913" s="15">
        <v>5.24</v>
      </c>
      <c r="H913" s="15">
        <v>1.86</v>
      </c>
      <c r="I913" s="16" t="s">
        <v>50</v>
      </c>
      <c r="J913" s="13" t="s">
        <v>44</v>
      </c>
      <c r="K913" s="13" t="s">
        <v>45</v>
      </c>
      <c r="L913" s="13" t="s">
        <v>46</v>
      </c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7">
        <f t="shared" si="1"/>
        <v>913</v>
      </c>
      <c r="B914" s="11" t="s">
        <v>2747</v>
      </c>
      <c r="C914" s="11" t="s">
        <v>2748</v>
      </c>
      <c r="D914" s="11" t="s">
        <v>2749</v>
      </c>
      <c r="E914" s="11" t="s">
        <v>29</v>
      </c>
      <c r="F914" s="15">
        <v>7.0</v>
      </c>
      <c r="G914" s="15">
        <v>2.58</v>
      </c>
      <c r="H914" s="15">
        <v>2.25</v>
      </c>
      <c r="I914" s="16" t="s">
        <v>67</v>
      </c>
      <c r="J914" s="13" t="s">
        <v>74</v>
      </c>
      <c r="K914" s="13" t="s">
        <v>75</v>
      </c>
      <c r="L914" s="13" t="s">
        <v>76</v>
      </c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7">
        <f t="shared" si="1"/>
        <v>914</v>
      </c>
      <c r="B915" s="11" t="s">
        <v>2750</v>
      </c>
      <c r="C915" s="11" t="s">
        <v>2751</v>
      </c>
      <c r="D915" s="11" t="s">
        <v>2752</v>
      </c>
      <c r="E915" s="11" t="s">
        <v>325</v>
      </c>
      <c r="F915" s="15">
        <v>2.15</v>
      </c>
      <c r="G915" s="15">
        <v>3.43</v>
      </c>
      <c r="H915" s="15">
        <v>2.82</v>
      </c>
      <c r="I915" s="16" t="s">
        <v>67</v>
      </c>
      <c r="J915" s="13" t="s">
        <v>37</v>
      </c>
      <c r="K915" s="13" t="s">
        <v>38</v>
      </c>
      <c r="L915" s="13" t="s">
        <v>39</v>
      </c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7">
        <f t="shared" si="1"/>
        <v>915</v>
      </c>
      <c r="B916" s="11" t="s">
        <v>2753</v>
      </c>
      <c r="C916" s="11" t="s">
        <v>2754</v>
      </c>
      <c r="D916" s="11" t="s">
        <v>2755</v>
      </c>
      <c r="E916" s="11" t="s">
        <v>29</v>
      </c>
      <c r="F916" s="15">
        <v>1.26</v>
      </c>
      <c r="G916" s="15">
        <v>4.67</v>
      </c>
      <c r="H916" s="15">
        <v>7.13</v>
      </c>
      <c r="I916" s="16" t="s">
        <v>16</v>
      </c>
      <c r="J916" s="13" t="s">
        <v>61</v>
      </c>
      <c r="K916" s="13" t="s">
        <v>62</v>
      </c>
      <c r="L916" s="13" t="s">
        <v>63</v>
      </c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7">
        <f t="shared" si="1"/>
        <v>916</v>
      </c>
      <c r="B917" s="11" t="s">
        <v>2756</v>
      </c>
      <c r="C917" s="11" t="s">
        <v>2757</v>
      </c>
      <c r="D917" s="11" t="s">
        <v>2758</v>
      </c>
      <c r="E917" s="11" t="s">
        <v>29</v>
      </c>
      <c r="F917" s="15">
        <v>9.55</v>
      </c>
      <c r="G917" s="15">
        <v>2.05</v>
      </c>
      <c r="H917" s="18"/>
      <c r="I917" s="16" t="s">
        <v>50</v>
      </c>
      <c r="J917" s="13" t="s">
        <v>61</v>
      </c>
      <c r="K917" s="13" t="s">
        <v>62</v>
      </c>
      <c r="L917" s="13" t="s">
        <v>63</v>
      </c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7">
        <f t="shared" si="1"/>
        <v>917</v>
      </c>
      <c r="B918" s="11" t="s">
        <v>2759</v>
      </c>
      <c r="C918" s="11" t="s">
        <v>2760</v>
      </c>
      <c r="D918" s="11" t="s">
        <v>2761</v>
      </c>
      <c r="E918" s="11" t="s">
        <v>29</v>
      </c>
      <c r="F918" s="15">
        <v>1.59</v>
      </c>
      <c r="G918" s="15">
        <v>8.47</v>
      </c>
      <c r="H918" s="15">
        <v>9.04</v>
      </c>
      <c r="I918" s="16" t="s">
        <v>67</v>
      </c>
      <c r="J918" s="13" t="s">
        <v>134</v>
      </c>
      <c r="K918" s="13" t="s">
        <v>135</v>
      </c>
      <c r="L918" s="13" t="s">
        <v>136</v>
      </c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7">
        <f t="shared" si="1"/>
        <v>918</v>
      </c>
      <c r="B919" s="11" t="s">
        <v>2762</v>
      </c>
      <c r="C919" s="11" t="s">
        <v>2763</v>
      </c>
      <c r="D919" s="11" t="s">
        <v>2764</v>
      </c>
      <c r="E919" s="11" t="s">
        <v>29</v>
      </c>
      <c r="F919" s="15">
        <v>7.03</v>
      </c>
      <c r="G919" s="15">
        <v>9.77</v>
      </c>
      <c r="H919" s="15">
        <v>4.88</v>
      </c>
      <c r="I919" s="16" t="s">
        <v>50</v>
      </c>
      <c r="J919" s="13" t="s">
        <v>23</v>
      </c>
      <c r="K919" s="13" t="s">
        <v>24</v>
      </c>
      <c r="L919" s="13" t="s">
        <v>25</v>
      </c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7">
        <f t="shared" si="1"/>
        <v>919</v>
      </c>
      <c r="B920" s="11" t="s">
        <v>2644</v>
      </c>
      <c r="C920" s="11" t="s">
        <v>2765</v>
      </c>
      <c r="D920" s="11" t="s">
        <v>2766</v>
      </c>
      <c r="E920" s="11" t="s">
        <v>15</v>
      </c>
      <c r="F920" s="15">
        <v>5.48</v>
      </c>
      <c r="G920" s="15">
        <v>4.47</v>
      </c>
      <c r="H920" s="15">
        <v>2.98</v>
      </c>
      <c r="I920" s="16" t="s">
        <v>43</v>
      </c>
      <c r="J920" s="13" t="s">
        <v>191</v>
      </c>
      <c r="K920" s="13" t="s">
        <v>192</v>
      </c>
      <c r="L920" s="13" t="s">
        <v>193</v>
      </c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7">
        <f t="shared" si="1"/>
        <v>920</v>
      </c>
      <c r="B921" s="11" t="s">
        <v>2767</v>
      </c>
      <c r="C921" s="11" t="s">
        <v>2768</v>
      </c>
      <c r="D921" s="11" t="s">
        <v>2769</v>
      </c>
      <c r="E921" s="11" t="s">
        <v>15</v>
      </c>
      <c r="F921" s="15">
        <v>1.64</v>
      </c>
      <c r="G921" s="15">
        <v>6.13</v>
      </c>
      <c r="H921" s="15">
        <v>5.48</v>
      </c>
      <c r="I921" s="16" t="s">
        <v>43</v>
      </c>
      <c r="J921" s="13" t="s">
        <v>37</v>
      </c>
      <c r="K921" s="13" t="s">
        <v>38</v>
      </c>
      <c r="L921" s="13" t="s">
        <v>39</v>
      </c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7">
        <f t="shared" si="1"/>
        <v>921</v>
      </c>
      <c r="B922" s="11" t="s">
        <v>1049</v>
      </c>
      <c r="C922" s="11" t="s">
        <v>2770</v>
      </c>
      <c r="D922" s="11" t="s">
        <v>2771</v>
      </c>
      <c r="E922" s="11" t="s">
        <v>15</v>
      </c>
      <c r="F922" s="15">
        <v>2.83</v>
      </c>
      <c r="G922" s="15">
        <v>9.57</v>
      </c>
      <c r="H922" s="15">
        <v>7.24</v>
      </c>
      <c r="I922" s="16" t="s">
        <v>36</v>
      </c>
      <c r="J922" s="13" t="s">
        <v>80</v>
      </c>
      <c r="K922" s="13" t="s">
        <v>81</v>
      </c>
      <c r="L922" s="13" t="s">
        <v>82</v>
      </c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7">
        <f t="shared" si="1"/>
        <v>922</v>
      </c>
      <c r="B923" s="11" t="s">
        <v>1623</v>
      </c>
      <c r="C923" s="11" t="s">
        <v>2772</v>
      </c>
      <c r="D923" s="11" t="s">
        <v>2773</v>
      </c>
      <c r="E923" s="11" t="s">
        <v>15</v>
      </c>
      <c r="F923" s="15">
        <v>5.8</v>
      </c>
      <c r="G923" s="15">
        <v>5.67</v>
      </c>
      <c r="H923" s="18"/>
      <c r="I923" s="16" t="s">
        <v>67</v>
      </c>
      <c r="J923" s="13" t="s">
        <v>134</v>
      </c>
      <c r="K923" s="13" t="s">
        <v>135</v>
      </c>
      <c r="L923" s="13" t="s">
        <v>136</v>
      </c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7">
        <f t="shared" si="1"/>
        <v>923</v>
      </c>
      <c r="B924" s="11" t="s">
        <v>2729</v>
      </c>
      <c r="C924" s="11" t="s">
        <v>2774</v>
      </c>
      <c r="D924" s="11" t="s">
        <v>2775</v>
      </c>
      <c r="E924" s="11" t="s">
        <v>15</v>
      </c>
      <c r="F924" s="15">
        <v>3.35</v>
      </c>
      <c r="G924" s="15">
        <v>3.78</v>
      </c>
      <c r="H924" s="15">
        <v>6.84</v>
      </c>
      <c r="I924" s="16" t="s">
        <v>67</v>
      </c>
      <c r="J924" s="13" t="s">
        <v>86</v>
      </c>
      <c r="K924" s="13" t="s">
        <v>87</v>
      </c>
      <c r="L924" s="13" t="s">
        <v>88</v>
      </c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7">
        <f t="shared" si="1"/>
        <v>924</v>
      </c>
      <c r="B925" s="11" t="s">
        <v>2776</v>
      </c>
      <c r="C925" s="11" t="s">
        <v>2777</v>
      </c>
      <c r="D925" s="11" t="s">
        <v>2778</v>
      </c>
      <c r="E925" s="11" t="s">
        <v>15</v>
      </c>
      <c r="F925" s="15">
        <v>1.2</v>
      </c>
      <c r="G925" s="15">
        <v>7.36</v>
      </c>
      <c r="H925" s="15">
        <v>3.31</v>
      </c>
      <c r="I925" s="16" t="s">
        <v>36</v>
      </c>
      <c r="J925" s="13" t="s">
        <v>95</v>
      </c>
      <c r="K925" s="13" t="s">
        <v>96</v>
      </c>
      <c r="L925" s="13" t="s">
        <v>97</v>
      </c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7">
        <f t="shared" si="1"/>
        <v>925</v>
      </c>
      <c r="B926" s="11" t="s">
        <v>2779</v>
      </c>
      <c r="C926" s="11" t="s">
        <v>2780</v>
      </c>
      <c r="D926" s="11" t="s">
        <v>2781</v>
      </c>
      <c r="E926" s="11" t="s">
        <v>60</v>
      </c>
      <c r="F926" s="15">
        <v>1.57</v>
      </c>
      <c r="G926" s="15">
        <v>6.14</v>
      </c>
      <c r="H926" s="18"/>
      <c r="I926" s="16" t="s">
        <v>16</v>
      </c>
      <c r="J926" s="13" t="s">
        <v>51</v>
      </c>
      <c r="K926" s="13" t="s">
        <v>52</v>
      </c>
      <c r="L926" s="13" t="s">
        <v>53</v>
      </c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7">
        <f t="shared" si="1"/>
        <v>926</v>
      </c>
      <c r="B927" s="11" t="s">
        <v>2782</v>
      </c>
      <c r="C927" s="11" t="s">
        <v>2783</v>
      </c>
      <c r="D927" s="11" t="s">
        <v>2784</v>
      </c>
      <c r="E927" s="11" t="s">
        <v>223</v>
      </c>
      <c r="F927" s="15">
        <v>3.8</v>
      </c>
      <c r="G927" s="15">
        <v>7.75</v>
      </c>
      <c r="H927" s="15">
        <v>5.03</v>
      </c>
      <c r="I927" s="16" t="s">
        <v>67</v>
      </c>
      <c r="J927" s="13" t="s">
        <v>191</v>
      </c>
      <c r="K927" s="13" t="s">
        <v>192</v>
      </c>
      <c r="L927" s="13" t="s">
        <v>193</v>
      </c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7">
        <f t="shared" si="1"/>
        <v>927</v>
      </c>
      <c r="B928" s="11" t="s">
        <v>2785</v>
      </c>
      <c r="C928" s="11" t="s">
        <v>2786</v>
      </c>
      <c r="D928" s="11" t="s">
        <v>2787</v>
      </c>
      <c r="E928" s="11" t="s">
        <v>15</v>
      </c>
      <c r="F928" s="15">
        <v>8.86</v>
      </c>
      <c r="G928" s="15">
        <v>9.56</v>
      </c>
      <c r="H928" s="15">
        <v>8.88</v>
      </c>
      <c r="I928" s="16" t="s">
        <v>50</v>
      </c>
      <c r="J928" s="13" t="s">
        <v>17</v>
      </c>
      <c r="K928" s="13" t="s">
        <v>18</v>
      </c>
      <c r="L928" s="13" t="s">
        <v>19</v>
      </c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7">
        <f t="shared" si="1"/>
        <v>928</v>
      </c>
      <c r="B929" s="11" t="s">
        <v>2788</v>
      </c>
      <c r="C929" s="11" t="s">
        <v>2789</v>
      </c>
      <c r="D929" s="11" t="s">
        <v>2790</v>
      </c>
      <c r="E929" s="11" t="s">
        <v>15</v>
      </c>
      <c r="F929" s="15">
        <v>3.77</v>
      </c>
      <c r="G929" s="15">
        <v>2.4</v>
      </c>
      <c r="H929" s="18"/>
      <c r="I929" s="16" t="s">
        <v>36</v>
      </c>
      <c r="J929" s="13" t="s">
        <v>95</v>
      </c>
      <c r="K929" s="13" t="s">
        <v>96</v>
      </c>
      <c r="L929" s="13" t="s">
        <v>97</v>
      </c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7">
        <f t="shared" si="1"/>
        <v>929</v>
      </c>
      <c r="B930" s="11" t="s">
        <v>2791</v>
      </c>
      <c r="C930" s="11" t="s">
        <v>2792</v>
      </c>
      <c r="D930" s="11" t="s">
        <v>2793</v>
      </c>
      <c r="E930" s="11" t="s">
        <v>15</v>
      </c>
      <c r="F930" s="15">
        <v>2.29</v>
      </c>
      <c r="G930" s="15">
        <v>2.32</v>
      </c>
      <c r="H930" s="15">
        <v>1.73</v>
      </c>
      <c r="I930" s="16" t="s">
        <v>16</v>
      </c>
      <c r="J930" s="13" t="s">
        <v>17</v>
      </c>
      <c r="K930" s="13" t="s">
        <v>18</v>
      </c>
      <c r="L930" s="13" t="s">
        <v>19</v>
      </c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7">
        <f t="shared" si="1"/>
        <v>930</v>
      </c>
      <c r="B931" s="11" t="s">
        <v>2794</v>
      </c>
      <c r="C931" s="11" t="s">
        <v>2795</v>
      </c>
      <c r="D931" s="11" t="s">
        <v>2796</v>
      </c>
      <c r="E931" s="11" t="s">
        <v>29</v>
      </c>
      <c r="F931" s="15">
        <v>6.7</v>
      </c>
      <c r="G931" s="15">
        <v>3.94</v>
      </c>
      <c r="H931" s="15">
        <v>8.72</v>
      </c>
      <c r="I931" s="16" t="s">
        <v>67</v>
      </c>
      <c r="J931" s="13" t="s">
        <v>104</v>
      </c>
      <c r="K931" s="13" t="s">
        <v>105</v>
      </c>
      <c r="L931" s="13" t="s">
        <v>106</v>
      </c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7">
        <f t="shared" si="1"/>
        <v>931</v>
      </c>
      <c r="B932" s="11" t="s">
        <v>2797</v>
      </c>
      <c r="C932" s="11" t="s">
        <v>2798</v>
      </c>
      <c r="D932" s="11" t="s">
        <v>2799</v>
      </c>
      <c r="E932" s="11" t="s">
        <v>15</v>
      </c>
      <c r="F932" s="15">
        <v>3.17</v>
      </c>
      <c r="G932" s="15">
        <v>2.7</v>
      </c>
      <c r="H932" s="15">
        <v>6.21</v>
      </c>
      <c r="I932" s="16" t="s">
        <v>16</v>
      </c>
      <c r="J932" s="13" t="s">
        <v>134</v>
      </c>
      <c r="K932" s="13" t="s">
        <v>135</v>
      </c>
      <c r="L932" s="13" t="s">
        <v>136</v>
      </c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7">
        <f t="shared" si="1"/>
        <v>932</v>
      </c>
      <c r="B933" s="11" t="s">
        <v>2800</v>
      </c>
      <c r="C933" s="11" t="s">
        <v>879</v>
      </c>
      <c r="D933" s="11" t="s">
        <v>2801</v>
      </c>
      <c r="E933" s="11" t="s">
        <v>15</v>
      </c>
      <c r="F933" s="15">
        <v>3.42</v>
      </c>
      <c r="G933" s="15">
        <v>5.56</v>
      </c>
      <c r="H933" s="15">
        <v>2.26</v>
      </c>
      <c r="I933" s="16" t="s">
        <v>16</v>
      </c>
      <c r="J933" s="13" t="s">
        <v>134</v>
      </c>
      <c r="K933" s="13" t="s">
        <v>135</v>
      </c>
      <c r="L933" s="13" t="s">
        <v>136</v>
      </c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7">
        <f t="shared" si="1"/>
        <v>933</v>
      </c>
      <c r="B934" s="11" t="s">
        <v>1079</v>
      </c>
      <c r="C934" s="11" t="s">
        <v>2802</v>
      </c>
      <c r="D934" s="11" t="s">
        <v>2803</v>
      </c>
      <c r="E934" s="11" t="s">
        <v>29</v>
      </c>
      <c r="F934" s="15">
        <v>1.43</v>
      </c>
      <c r="G934" s="15">
        <v>7.46</v>
      </c>
      <c r="H934" s="15">
        <v>6.54</v>
      </c>
      <c r="I934" s="16" t="s">
        <v>50</v>
      </c>
      <c r="J934" s="13" t="s">
        <v>44</v>
      </c>
      <c r="K934" s="13" t="s">
        <v>45</v>
      </c>
      <c r="L934" s="13" t="s">
        <v>46</v>
      </c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7">
        <f t="shared" si="1"/>
        <v>934</v>
      </c>
      <c r="B935" s="11" t="s">
        <v>2804</v>
      </c>
      <c r="C935" s="11" t="s">
        <v>2805</v>
      </c>
      <c r="D935" s="11" t="s">
        <v>2806</v>
      </c>
      <c r="E935" s="11" t="s">
        <v>15</v>
      </c>
      <c r="F935" s="15">
        <v>7.89</v>
      </c>
      <c r="G935" s="15">
        <v>2.45</v>
      </c>
      <c r="H935" s="15">
        <v>5.05</v>
      </c>
      <c r="I935" s="16" t="s">
        <v>43</v>
      </c>
      <c r="J935" s="13" t="s">
        <v>294</v>
      </c>
      <c r="K935" s="13" t="s">
        <v>295</v>
      </c>
      <c r="L935" s="13" t="s">
        <v>296</v>
      </c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7">
        <f t="shared" si="1"/>
        <v>935</v>
      </c>
      <c r="B936" s="11" t="s">
        <v>2807</v>
      </c>
      <c r="C936" s="11" t="s">
        <v>2808</v>
      </c>
      <c r="D936" s="11" t="s">
        <v>2809</v>
      </c>
      <c r="E936" s="11" t="s">
        <v>29</v>
      </c>
      <c r="F936" s="15">
        <v>4.85</v>
      </c>
      <c r="G936" s="15">
        <v>3.33</v>
      </c>
      <c r="H936" s="15">
        <v>1.85</v>
      </c>
      <c r="I936" s="16" t="s">
        <v>16</v>
      </c>
      <c r="J936" s="13" t="s">
        <v>37</v>
      </c>
      <c r="K936" s="13" t="s">
        <v>38</v>
      </c>
      <c r="L936" s="13" t="s">
        <v>39</v>
      </c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7">
        <f t="shared" si="1"/>
        <v>936</v>
      </c>
      <c r="B937" s="11" t="s">
        <v>47</v>
      </c>
      <c r="C937" s="11" t="s">
        <v>2810</v>
      </c>
      <c r="D937" s="11" t="s">
        <v>2811</v>
      </c>
      <c r="E937" s="11" t="s">
        <v>29</v>
      </c>
      <c r="F937" s="15">
        <v>6.24</v>
      </c>
      <c r="G937" s="15">
        <v>5.99</v>
      </c>
      <c r="H937" s="15">
        <v>5.74</v>
      </c>
      <c r="I937" s="16" t="s">
        <v>43</v>
      </c>
      <c r="J937" s="13" t="s">
        <v>30</v>
      </c>
      <c r="K937" s="13" t="s">
        <v>31</v>
      </c>
      <c r="L937" s="13" t="s">
        <v>32</v>
      </c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7">
        <f t="shared" si="1"/>
        <v>937</v>
      </c>
      <c r="B938" s="11" t="s">
        <v>2812</v>
      </c>
      <c r="C938" s="11" t="s">
        <v>2813</v>
      </c>
      <c r="D938" s="11" t="s">
        <v>2814</v>
      </c>
      <c r="E938" s="11" t="s">
        <v>29</v>
      </c>
      <c r="F938" s="15">
        <v>2.28</v>
      </c>
      <c r="G938" s="15">
        <v>3.55</v>
      </c>
      <c r="H938" s="15">
        <v>1.45</v>
      </c>
      <c r="I938" s="16" t="s">
        <v>16</v>
      </c>
      <c r="J938" s="13" t="s">
        <v>104</v>
      </c>
      <c r="K938" s="13" t="s">
        <v>105</v>
      </c>
      <c r="L938" s="13" t="s">
        <v>106</v>
      </c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7">
        <f t="shared" si="1"/>
        <v>938</v>
      </c>
      <c r="B939" s="11" t="s">
        <v>2815</v>
      </c>
      <c r="C939" s="11" t="s">
        <v>2816</v>
      </c>
      <c r="D939" s="11" t="s">
        <v>2817</v>
      </c>
      <c r="E939" s="11" t="s">
        <v>15</v>
      </c>
      <c r="F939" s="15">
        <v>6.07</v>
      </c>
      <c r="G939" s="15">
        <v>2.87</v>
      </c>
      <c r="H939" s="15">
        <v>6.61</v>
      </c>
      <c r="I939" s="16" t="s">
        <v>16</v>
      </c>
      <c r="J939" s="13" t="s">
        <v>95</v>
      </c>
      <c r="K939" s="13" t="s">
        <v>96</v>
      </c>
      <c r="L939" s="13" t="s">
        <v>97</v>
      </c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7">
        <f t="shared" si="1"/>
        <v>939</v>
      </c>
      <c r="B940" s="11" t="s">
        <v>2818</v>
      </c>
      <c r="C940" s="11" t="s">
        <v>2819</v>
      </c>
      <c r="D940" s="11" t="s">
        <v>2820</v>
      </c>
      <c r="E940" s="11" t="s">
        <v>29</v>
      </c>
      <c r="F940" s="15">
        <v>2.57</v>
      </c>
      <c r="G940" s="15">
        <v>5.48</v>
      </c>
      <c r="H940" s="15">
        <v>6.77</v>
      </c>
      <c r="I940" s="16" t="s">
        <v>16</v>
      </c>
      <c r="J940" s="13" t="s">
        <v>104</v>
      </c>
      <c r="K940" s="13" t="s">
        <v>105</v>
      </c>
      <c r="L940" s="13" t="s">
        <v>106</v>
      </c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7">
        <f t="shared" si="1"/>
        <v>940</v>
      </c>
      <c r="B941" s="11" t="s">
        <v>2821</v>
      </c>
      <c r="C941" s="11" t="s">
        <v>2822</v>
      </c>
      <c r="D941" s="11" t="s">
        <v>2823</v>
      </c>
      <c r="E941" s="11" t="s">
        <v>29</v>
      </c>
      <c r="F941" s="15">
        <v>1.74</v>
      </c>
      <c r="G941" s="15">
        <v>8.19</v>
      </c>
      <c r="H941" s="15">
        <v>7.43</v>
      </c>
      <c r="I941" s="16" t="s">
        <v>36</v>
      </c>
      <c r="J941" s="13" t="s">
        <v>294</v>
      </c>
      <c r="K941" s="13" t="s">
        <v>295</v>
      </c>
      <c r="L941" s="13" t="s">
        <v>296</v>
      </c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7">
        <f t="shared" si="1"/>
        <v>941</v>
      </c>
      <c r="B942" s="11" t="s">
        <v>2824</v>
      </c>
      <c r="C942" s="11" t="s">
        <v>2825</v>
      </c>
      <c r="D942" s="11" t="s">
        <v>2826</v>
      </c>
      <c r="E942" s="11" t="s">
        <v>29</v>
      </c>
      <c r="F942" s="15">
        <v>1.46</v>
      </c>
      <c r="G942" s="15">
        <v>4.66</v>
      </c>
      <c r="H942" s="18"/>
      <c r="I942" s="16" t="s">
        <v>50</v>
      </c>
      <c r="J942" s="13" t="s">
        <v>80</v>
      </c>
      <c r="K942" s="13" t="s">
        <v>81</v>
      </c>
      <c r="L942" s="13" t="s">
        <v>82</v>
      </c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7">
        <f t="shared" si="1"/>
        <v>942</v>
      </c>
      <c r="B943" s="11" t="s">
        <v>2827</v>
      </c>
      <c r="C943" s="11" t="s">
        <v>2828</v>
      </c>
      <c r="D943" s="11" t="s">
        <v>2829</v>
      </c>
      <c r="E943" s="11" t="s">
        <v>60</v>
      </c>
      <c r="F943" s="15">
        <v>3.71</v>
      </c>
      <c r="G943" s="15">
        <v>7.37</v>
      </c>
      <c r="H943" s="15">
        <v>8.77</v>
      </c>
      <c r="I943" s="16" t="s">
        <v>43</v>
      </c>
      <c r="J943" s="13" t="s">
        <v>86</v>
      </c>
      <c r="K943" s="13" t="s">
        <v>87</v>
      </c>
      <c r="L943" s="13" t="s">
        <v>88</v>
      </c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7">
        <f t="shared" si="1"/>
        <v>943</v>
      </c>
      <c r="B944" s="11" t="s">
        <v>2830</v>
      </c>
      <c r="C944" s="11" t="s">
        <v>2831</v>
      </c>
      <c r="D944" s="11" t="s">
        <v>2832</v>
      </c>
      <c r="E944" s="11" t="s">
        <v>325</v>
      </c>
      <c r="F944" s="15">
        <v>1.96</v>
      </c>
      <c r="G944" s="15">
        <v>1.74</v>
      </c>
      <c r="H944" s="15">
        <v>7.64</v>
      </c>
      <c r="I944" s="16" t="s">
        <v>36</v>
      </c>
      <c r="J944" s="13" t="s">
        <v>74</v>
      </c>
      <c r="K944" s="13" t="s">
        <v>75</v>
      </c>
      <c r="L944" s="13" t="s">
        <v>76</v>
      </c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7">
        <f t="shared" si="1"/>
        <v>944</v>
      </c>
      <c r="B945" s="11" t="s">
        <v>2833</v>
      </c>
      <c r="C945" s="11" t="s">
        <v>2834</v>
      </c>
      <c r="D945" s="11" t="s">
        <v>2835</v>
      </c>
      <c r="E945" s="11" t="s">
        <v>15</v>
      </c>
      <c r="F945" s="15">
        <v>6.31</v>
      </c>
      <c r="G945" s="15">
        <v>8.13</v>
      </c>
      <c r="H945" s="15">
        <v>9.74</v>
      </c>
      <c r="I945" s="16" t="s">
        <v>43</v>
      </c>
      <c r="J945" s="13" t="s">
        <v>74</v>
      </c>
      <c r="K945" s="13" t="s">
        <v>75</v>
      </c>
      <c r="L945" s="13" t="s">
        <v>76</v>
      </c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7">
        <f t="shared" si="1"/>
        <v>945</v>
      </c>
      <c r="B946" s="11" t="s">
        <v>2836</v>
      </c>
      <c r="C946" s="11" t="s">
        <v>2837</v>
      </c>
      <c r="D946" s="11" t="s">
        <v>2838</v>
      </c>
      <c r="E946" s="11" t="s">
        <v>29</v>
      </c>
      <c r="F946" s="15">
        <v>9.04</v>
      </c>
      <c r="G946" s="15">
        <v>2.44</v>
      </c>
      <c r="H946" s="15">
        <v>3.45</v>
      </c>
      <c r="I946" s="16" t="s">
        <v>16</v>
      </c>
      <c r="J946" s="13" t="s">
        <v>17</v>
      </c>
      <c r="K946" s="13" t="s">
        <v>18</v>
      </c>
      <c r="L946" s="13" t="s">
        <v>19</v>
      </c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7">
        <f t="shared" si="1"/>
        <v>946</v>
      </c>
      <c r="B947" s="11" t="s">
        <v>2839</v>
      </c>
      <c r="C947" s="11" t="s">
        <v>2840</v>
      </c>
      <c r="D947" s="11" t="s">
        <v>2841</v>
      </c>
      <c r="E947" s="11" t="s">
        <v>15</v>
      </c>
      <c r="F947" s="15">
        <v>9.65</v>
      </c>
      <c r="G947" s="15">
        <v>5.84</v>
      </c>
      <c r="H947" s="15">
        <v>3.85</v>
      </c>
      <c r="I947" s="16" t="s">
        <v>50</v>
      </c>
      <c r="J947" s="13" t="s">
        <v>17</v>
      </c>
      <c r="K947" s="13" t="s">
        <v>18</v>
      </c>
      <c r="L947" s="13" t="s">
        <v>19</v>
      </c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7">
        <f t="shared" si="1"/>
        <v>947</v>
      </c>
      <c r="B948" s="11" t="s">
        <v>2842</v>
      </c>
      <c r="C948" s="11" t="s">
        <v>2843</v>
      </c>
      <c r="D948" s="11" t="s">
        <v>2844</v>
      </c>
      <c r="E948" s="11" t="s">
        <v>15</v>
      </c>
      <c r="F948" s="15">
        <v>5.87</v>
      </c>
      <c r="G948" s="15">
        <v>4.0</v>
      </c>
      <c r="H948" s="15">
        <v>3.96</v>
      </c>
      <c r="I948" s="16" t="s">
        <v>67</v>
      </c>
      <c r="J948" s="13" t="s">
        <v>80</v>
      </c>
      <c r="K948" s="13" t="s">
        <v>81</v>
      </c>
      <c r="L948" s="13" t="s">
        <v>82</v>
      </c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7">
        <f t="shared" si="1"/>
        <v>948</v>
      </c>
      <c r="B949" s="11" t="s">
        <v>902</v>
      </c>
      <c r="C949" s="11" t="s">
        <v>2845</v>
      </c>
      <c r="D949" s="11" t="s">
        <v>2846</v>
      </c>
      <c r="E949" s="11" t="s">
        <v>15</v>
      </c>
      <c r="F949" s="15">
        <v>1.53</v>
      </c>
      <c r="G949" s="15">
        <v>3.14</v>
      </c>
      <c r="H949" s="15">
        <v>7.51</v>
      </c>
      <c r="I949" s="16" t="s">
        <v>67</v>
      </c>
      <c r="J949" s="13" t="s">
        <v>23</v>
      </c>
      <c r="K949" s="13" t="s">
        <v>24</v>
      </c>
      <c r="L949" s="13" t="s">
        <v>25</v>
      </c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7">
        <f t="shared" si="1"/>
        <v>949</v>
      </c>
      <c r="B950" s="11" t="s">
        <v>2847</v>
      </c>
      <c r="C950" s="11" t="s">
        <v>2848</v>
      </c>
      <c r="D950" s="11" t="s">
        <v>2849</v>
      </c>
      <c r="E950" s="11" t="s">
        <v>15</v>
      </c>
      <c r="F950" s="15">
        <v>1.49</v>
      </c>
      <c r="G950" s="15">
        <v>7.94</v>
      </c>
      <c r="H950" s="15">
        <v>9.59</v>
      </c>
      <c r="I950" s="16" t="s">
        <v>43</v>
      </c>
      <c r="J950" s="13" t="s">
        <v>173</v>
      </c>
      <c r="K950" s="13" t="s">
        <v>174</v>
      </c>
      <c r="L950" s="13" t="s">
        <v>175</v>
      </c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7">
        <f t="shared" si="1"/>
        <v>950</v>
      </c>
      <c r="B951" s="11" t="s">
        <v>2850</v>
      </c>
      <c r="C951" s="11" t="s">
        <v>2851</v>
      </c>
      <c r="D951" s="11" t="s">
        <v>2852</v>
      </c>
      <c r="E951" s="11" t="s">
        <v>15</v>
      </c>
      <c r="F951" s="15">
        <v>1.0</v>
      </c>
      <c r="G951" s="15">
        <v>1.65</v>
      </c>
      <c r="H951" s="18"/>
      <c r="I951" s="16" t="s">
        <v>50</v>
      </c>
      <c r="J951" s="13" t="s">
        <v>294</v>
      </c>
      <c r="K951" s="13" t="s">
        <v>295</v>
      </c>
      <c r="L951" s="13" t="s">
        <v>296</v>
      </c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7">
        <f t="shared" si="1"/>
        <v>951</v>
      </c>
      <c r="B952" s="11" t="s">
        <v>2853</v>
      </c>
      <c r="C952" s="11" t="s">
        <v>2854</v>
      </c>
      <c r="D952" s="11" t="s">
        <v>2855</v>
      </c>
      <c r="E952" s="11" t="s">
        <v>15</v>
      </c>
      <c r="F952" s="15">
        <v>1.91</v>
      </c>
      <c r="G952" s="15">
        <v>2.09</v>
      </c>
      <c r="H952" s="18"/>
      <c r="I952" s="16" t="s">
        <v>67</v>
      </c>
      <c r="J952" s="13" t="s">
        <v>128</v>
      </c>
      <c r="K952" s="13" t="s">
        <v>129</v>
      </c>
      <c r="L952" s="13" t="s">
        <v>130</v>
      </c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7">
        <f t="shared" si="1"/>
        <v>952</v>
      </c>
      <c r="B953" s="11" t="s">
        <v>2856</v>
      </c>
      <c r="C953" s="11" t="s">
        <v>2857</v>
      </c>
      <c r="D953" s="11" t="s">
        <v>2858</v>
      </c>
      <c r="E953" s="11" t="s">
        <v>29</v>
      </c>
      <c r="F953" s="15">
        <v>4.52</v>
      </c>
      <c r="G953" s="15">
        <v>4.79</v>
      </c>
      <c r="H953" s="15">
        <v>9.46</v>
      </c>
      <c r="I953" s="16" t="s">
        <v>67</v>
      </c>
      <c r="J953" s="13" t="s">
        <v>61</v>
      </c>
      <c r="K953" s="13" t="s">
        <v>62</v>
      </c>
      <c r="L953" s="13" t="s">
        <v>63</v>
      </c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7">
        <f t="shared" si="1"/>
        <v>953</v>
      </c>
      <c r="B954" s="11" t="s">
        <v>2804</v>
      </c>
      <c r="C954" s="11" t="s">
        <v>2859</v>
      </c>
      <c r="D954" s="11" t="s">
        <v>2860</v>
      </c>
      <c r="E954" s="11" t="s">
        <v>15</v>
      </c>
      <c r="F954" s="15">
        <v>7.07</v>
      </c>
      <c r="G954" s="15">
        <v>3.98</v>
      </c>
      <c r="H954" s="15">
        <v>4.71</v>
      </c>
      <c r="I954" s="16" t="s">
        <v>67</v>
      </c>
      <c r="J954" s="13" t="s">
        <v>104</v>
      </c>
      <c r="K954" s="13" t="s">
        <v>105</v>
      </c>
      <c r="L954" s="13" t="s">
        <v>106</v>
      </c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7">
        <f t="shared" si="1"/>
        <v>954</v>
      </c>
      <c r="B955" s="11" t="s">
        <v>2861</v>
      </c>
      <c r="C955" s="11" t="s">
        <v>2862</v>
      </c>
      <c r="D955" s="11" t="s">
        <v>2863</v>
      </c>
      <c r="E955" s="11" t="s">
        <v>29</v>
      </c>
      <c r="F955" s="15">
        <v>8.81</v>
      </c>
      <c r="G955" s="15">
        <v>7.96</v>
      </c>
      <c r="H955" s="15">
        <v>6.4</v>
      </c>
      <c r="I955" s="16" t="s">
        <v>50</v>
      </c>
      <c r="J955" s="13" t="s">
        <v>205</v>
      </c>
      <c r="K955" s="13" t="s">
        <v>206</v>
      </c>
      <c r="L955" s="13" t="s">
        <v>207</v>
      </c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7">
        <f t="shared" si="1"/>
        <v>955</v>
      </c>
      <c r="B956" s="11" t="s">
        <v>1821</v>
      </c>
      <c r="C956" s="11" t="s">
        <v>2864</v>
      </c>
      <c r="D956" s="11" t="s">
        <v>2865</v>
      </c>
      <c r="E956" s="11" t="s">
        <v>15</v>
      </c>
      <c r="F956" s="15">
        <v>1.24</v>
      </c>
      <c r="G956" s="15">
        <v>3.0</v>
      </c>
      <c r="H956" s="15">
        <v>9.16</v>
      </c>
      <c r="I956" s="16" t="s">
        <v>50</v>
      </c>
      <c r="J956" s="13" t="s">
        <v>23</v>
      </c>
      <c r="K956" s="13" t="s">
        <v>24</v>
      </c>
      <c r="L956" s="13" t="s">
        <v>25</v>
      </c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7">
        <f t="shared" si="1"/>
        <v>956</v>
      </c>
      <c r="B957" s="11" t="s">
        <v>2866</v>
      </c>
      <c r="C957" s="11" t="s">
        <v>2867</v>
      </c>
      <c r="D957" s="11" t="s">
        <v>2868</v>
      </c>
      <c r="E957" s="11" t="s">
        <v>15</v>
      </c>
      <c r="F957" s="15">
        <v>5.33</v>
      </c>
      <c r="G957" s="15">
        <v>3.33</v>
      </c>
      <c r="H957" s="15">
        <v>5.36</v>
      </c>
      <c r="I957" s="16" t="s">
        <v>43</v>
      </c>
      <c r="J957" s="13" t="s">
        <v>61</v>
      </c>
      <c r="K957" s="13" t="s">
        <v>62</v>
      </c>
      <c r="L957" s="13" t="s">
        <v>63</v>
      </c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7">
        <f t="shared" si="1"/>
        <v>957</v>
      </c>
      <c r="B958" s="11" t="s">
        <v>2869</v>
      </c>
      <c r="C958" s="11" t="s">
        <v>2870</v>
      </c>
      <c r="D958" s="11" t="s">
        <v>2871</v>
      </c>
      <c r="E958" s="11" t="s">
        <v>29</v>
      </c>
      <c r="F958" s="15">
        <v>3.57</v>
      </c>
      <c r="G958" s="15">
        <v>1.19</v>
      </c>
      <c r="H958" s="15">
        <v>3.17</v>
      </c>
      <c r="I958" s="16" t="s">
        <v>16</v>
      </c>
      <c r="J958" s="13" t="s">
        <v>104</v>
      </c>
      <c r="K958" s="13" t="s">
        <v>105</v>
      </c>
      <c r="L958" s="13" t="s">
        <v>106</v>
      </c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7">
        <f t="shared" si="1"/>
        <v>958</v>
      </c>
      <c r="B959" s="11" t="s">
        <v>1597</v>
      </c>
      <c r="C959" s="11" t="s">
        <v>2872</v>
      </c>
      <c r="D959" s="11" t="s">
        <v>2873</v>
      </c>
      <c r="E959" s="11" t="s">
        <v>29</v>
      </c>
      <c r="F959" s="15">
        <v>10.0</v>
      </c>
      <c r="G959" s="15">
        <v>1.22</v>
      </c>
      <c r="H959" s="15">
        <v>2.63</v>
      </c>
      <c r="I959" s="16" t="s">
        <v>36</v>
      </c>
      <c r="J959" s="13" t="s">
        <v>30</v>
      </c>
      <c r="K959" s="13" t="s">
        <v>31</v>
      </c>
      <c r="L959" s="13" t="s">
        <v>32</v>
      </c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7">
        <f t="shared" si="1"/>
        <v>959</v>
      </c>
      <c r="B960" s="11" t="s">
        <v>1721</v>
      </c>
      <c r="C960" s="11" t="s">
        <v>2874</v>
      </c>
      <c r="D960" s="11" t="s">
        <v>2875</v>
      </c>
      <c r="E960" s="11" t="s">
        <v>29</v>
      </c>
      <c r="F960" s="15">
        <v>7.9</v>
      </c>
      <c r="G960" s="15">
        <v>4.14</v>
      </c>
      <c r="H960" s="15">
        <v>2.04</v>
      </c>
      <c r="I960" s="16" t="s">
        <v>43</v>
      </c>
      <c r="J960" s="13" t="s">
        <v>61</v>
      </c>
      <c r="K960" s="13" t="s">
        <v>62</v>
      </c>
      <c r="L960" s="13" t="s">
        <v>63</v>
      </c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7">
        <f t="shared" si="1"/>
        <v>960</v>
      </c>
      <c r="B961" s="11" t="s">
        <v>2876</v>
      </c>
      <c r="C961" s="11" t="s">
        <v>2877</v>
      </c>
      <c r="D961" s="11" t="s">
        <v>2878</v>
      </c>
      <c r="E961" s="11" t="s">
        <v>29</v>
      </c>
      <c r="F961" s="15">
        <v>7.77</v>
      </c>
      <c r="G961" s="15">
        <v>7.5</v>
      </c>
      <c r="H961" s="15">
        <v>9.86</v>
      </c>
      <c r="I961" s="16" t="s">
        <v>50</v>
      </c>
      <c r="J961" s="13" t="s">
        <v>17</v>
      </c>
      <c r="K961" s="13" t="s">
        <v>18</v>
      </c>
      <c r="L961" s="13" t="s">
        <v>19</v>
      </c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7">
        <f t="shared" si="1"/>
        <v>961</v>
      </c>
      <c r="B962" s="11" t="s">
        <v>2879</v>
      </c>
      <c r="C962" s="11" t="s">
        <v>2880</v>
      </c>
      <c r="D962" s="11" t="s">
        <v>2881</v>
      </c>
      <c r="E962" s="11" t="s">
        <v>15</v>
      </c>
      <c r="F962" s="15">
        <v>5.27</v>
      </c>
      <c r="G962" s="15">
        <v>6.76</v>
      </c>
      <c r="H962" s="18"/>
      <c r="I962" s="16" t="s">
        <v>43</v>
      </c>
      <c r="J962" s="13" t="s">
        <v>294</v>
      </c>
      <c r="K962" s="13" t="s">
        <v>295</v>
      </c>
      <c r="L962" s="13" t="s">
        <v>296</v>
      </c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7">
        <f t="shared" si="1"/>
        <v>962</v>
      </c>
      <c r="B963" s="11" t="s">
        <v>2882</v>
      </c>
      <c r="C963" s="11" t="s">
        <v>2883</v>
      </c>
      <c r="D963" s="11" t="s">
        <v>2884</v>
      </c>
      <c r="E963" s="11" t="s">
        <v>15</v>
      </c>
      <c r="F963" s="15">
        <v>8.79</v>
      </c>
      <c r="G963" s="15">
        <v>5.53</v>
      </c>
      <c r="H963" s="15">
        <v>3.38</v>
      </c>
      <c r="I963" s="16" t="s">
        <v>43</v>
      </c>
      <c r="J963" s="13" t="s">
        <v>110</v>
      </c>
      <c r="K963" s="13" t="s">
        <v>111</v>
      </c>
      <c r="L963" s="13" t="s">
        <v>112</v>
      </c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7">
        <f t="shared" si="1"/>
        <v>963</v>
      </c>
      <c r="B964" s="11" t="s">
        <v>2885</v>
      </c>
      <c r="C964" s="11" t="s">
        <v>2886</v>
      </c>
      <c r="D964" s="11" t="s">
        <v>2887</v>
      </c>
      <c r="E964" s="11" t="s">
        <v>29</v>
      </c>
      <c r="F964" s="15">
        <v>9.11</v>
      </c>
      <c r="G964" s="15">
        <v>8.92</v>
      </c>
      <c r="H964" s="15">
        <v>5.16</v>
      </c>
      <c r="I964" s="16" t="s">
        <v>36</v>
      </c>
      <c r="J964" s="13" t="s">
        <v>191</v>
      </c>
      <c r="K964" s="13" t="s">
        <v>192</v>
      </c>
      <c r="L964" s="13" t="s">
        <v>193</v>
      </c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7">
        <f t="shared" si="1"/>
        <v>964</v>
      </c>
      <c r="B965" s="11" t="s">
        <v>2888</v>
      </c>
      <c r="C965" s="11" t="s">
        <v>2889</v>
      </c>
      <c r="D965" s="11" t="s">
        <v>2890</v>
      </c>
      <c r="E965" s="11" t="s">
        <v>29</v>
      </c>
      <c r="F965" s="15">
        <v>6.97</v>
      </c>
      <c r="G965" s="15">
        <v>3.36</v>
      </c>
      <c r="H965" s="18"/>
      <c r="I965" s="16" t="s">
        <v>43</v>
      </c>
      <c r="J965" s="13" t="s">
        <v>17</v>
      </c>
      <c r="K965" s="13" t="s">
        <v>18</v>
      </c>
      <c r="L965" s="13" t="s">
        <v>19</v>
      </c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7">
        <f t="shared" si="1"/>
        <v>965</v>
      </c>
      <c r="B966" s="11" t="s">
        <v>2891</v>
      </c>
      <c r="C966" s="11" t="s">
        <v>2892</v>
      </c>
      <c r="D966" s="11" t="s">
        <v>2893</v>
      </c>
      <c r="E966" s="11" t="s">
        <v>15</v>
      </c>
      <c r="F966" s="15">
        <v>8.37</v>
      </c>
      <c r="G966" s="15">
        <v>6.01</v>
      </c>
      <c r="H966" s="15">
        <v>6.19</v>
      </c>
      <c r="I966" s="16" t="s">
        <v>67</v>
      </c>
      <c r="J966" s="13" t="s">
        <v>23</v>
      </c>
      <c r="K966" s="13" t="s">
        <v>24</v>
      </c>
      <c r="L966" s="13" t="s">
        <v>25</v>
      </c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7">
        <f t="shared" si="1"/>
        <v>966</v>
      </c>
      <c r="B967" s="11" t="s">
        <v>2249</v>
      </c>
      <c r="C967" s="11" t="s">
        <v>2894</v>
      </c>
      <c r="D967" s="11" t="s">
        <v>2895</v>
      </c>
      <c r="E967" s="11" t="s">
        <v>15</v>
      </c>
      <c r="F967" s="15">
        <v>8.65</v>
      </c>
      <c r="G967" s="15">
        <v>9.29</v>
      </c>
      <c r="H967" s="15">
        <v>2.96</v>
      </c>
      <c r="I967" s="16" t="s">
        <v>16</v>
      </c>
      <c r="J967" s="13" t="s">
        <v>134</v>
      </c>
      <c r="K967" s="13" t="s">
        <v>135</v>
      </c>
      <c r="L967" s="13" t="s">
        <v>136</v>
      </c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7">
        <f t="shared" si="1"/>
        <v>967</v>
      </c>
      <c r="B968" s="11" t="s">
        <v>2896</v>
      </c>
      <c r="C968" s="11" t="s">
        <v>2897</v>
      </c>
      <c r="D968" s="11" t="s">
        <v>2898</v>
      </c>
      <c r="E968" s="11" t="s">
        <v>29</v>
      </c>
      <c r="F968" s="15">
        <v>3.54</v>
      </c>
      <c r="G968" s="15">
        <v>8.41</v>
      </c>
      <c r="H968" s="18"/>
      <c r="I968" s="16" t="s">
        <v>16</v>
      </c>
      <c r="J968" s="13" t="s">
        <v>104</v>
      </c>
      <c r="K968" s="13" t="s">
        <v>105</v>
      </c>
      <c r="L968" s="13" t="s">
        <v>106</v>
      </c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7">
        <f t="shared" si="1"/>
        <v>968</v>
      </c>
      <c r="B969" s="11" t="s">
        <v>588</v>
      </c>
      <c r="C969" s="11" t="s">
        <v>2899</v>
      </c>
      <c r="D969" s="11" t="s">
        <v>2900</v>
      </c>
      <c r="E969" s="11" t="s">
        <v>29</v>
      </c>
      <c r="F969" s="15">
        <v>7.2</v>
      </c>
      <c r="G969" s="15">
        <v>2.18</v>
      </c>
      <c r="H969" s="15">
        <v>7.73</v>
      </c>
      <c r="I969" s="16" t="s">
        <v>16</v>
      </c>
      <c r="J969" s="13" t="s">
        <v>205</v>
      </c>
      <c r="K969" s="13" t="s">
        <v>206</v>
      </c>
      <c r="L969" s="13" t="s">
        <v>207</v>
      </c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7">
        <f t="shared" si="1"/>
        <v>969</v>
      </c>
      <c r="B970" s="11" t="s">
        <v>2901</v>
      </c>
      <c r="C970" s="11" t="s">
        <v>2902</v>
      </c>
      <c r="D970" s="11" t="s">
        <v>2903</v>
      </c>
      <c r="E970" s="11" t="s">
        <v>15</v>
      </c>
      <c r="F970" s="15">
        <v>3.52</v>
      </c>
      <c r="G970" s="15">
        <v>1.71</v>
      </c>
      <c r="H970" s="15">
        <v>3.62</v>
      </c>
      <c r="I970" s="16" t="s">
        <v>16</v>
      </c>
      <c r="J970" s="13" t="s">
        <v>30</v>
      </c>
      <c r="K970" s="13" t="s">
        <v>31</v>
      </c>
      <c r="L970" s="13" t="s">
        <v>32</v>
      </c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7">
        <f t="shared" si="1"/>
        <v>970</v>
      </c>
      <c r="B971" s="11" t="s">
        <v>2904</v>
      </c>
      <c r="C971" s="11" t="s">
        <v>2905</v>
      </c>
      <c r="D971" s="11" t="s">
        <v>2906</v>
      </c>
      <c r="E971" s="11" t="s">
        <v>29</v>
      </c>
      <c r="F971" s="15">
        <v>4.42</v>
      </c>
      <c r="G971" s="15">
        <v>1.76</v>
      </c>
      <c r="H971" s="15">
        <v>9.73</v>
      </c>
      <c r="I971" s="16" t="s">
        <v>43</v>
      </c>
      <c r="J971" s="13" t="s">
        <v>37</v>
      </c>
      <c r="K971" s="13" t="s">
        <v>38</v>
      </c>
      <c r="L971" s="13" t="s">
        <v>39</v>
      </c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7">
        <f t="shared" si="1"/>
        <v>971</v>
      </c>
      <c r="B972" s="11" t="s">
        <v>505</v>
      </c>
      <c r="C972" s="11" t="s">
        <v>2907</v>
      </c>
      <c r="D972" s="11" t="s">
        <v>2908</v>
      </c>
      <c r="E972" s="11" t="s">
        <v>15</v>
      </c>
      <c r="F972" s="15">
        <v>4.21</v>
      </c>
      <c r="G972" s="15">
        <v>8.62</v>
      </c>
      <c r="H972" s="15">
        <v>7.58</v>
      </c>
      <c r="I972" s="16" t="s">
        <v>43</v>
      </c>
      <c r="J972" s="13" t="s">
        <v>86</v>
      </c>
      <c r="K972" s="13" t="s">
        <v>87</v>
      </c>
      <c r="L972" s="13" t="s">
        <v>88</v>
      </c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7">
        <f t="shared" si="1"/>
        <v>972</v>
      </c>
      <c r="B973" s="11" t="s">
        <v>2909</v>
      </c>
      <c r="C973" s="11" t="s">
        <v>2910</v>
      </c>
      <c r="D973" s="11" t="s">
        <v>2911</v>
      </c>
      <c r="E973" s="11" t="s">
        <v>15</v>
      </c>
      <c r="F973" s="15">
        <v>5.14</v>
      </c>
      <c r="G973" s="15">
        <v>9.54</v>
      </c>
      <c r="H973" s="15">
        <v>3.89</v>
      </c>
      <c r="I973" s="16" t="s">
        <v>67</v>
      </c>
      <c r="J973" s="13" t="s">
        <v>110</v>
      </c>
      <c r="K973" s="13" t="s">
        <v>111</v>
      </c>
      <c r="L973" s="13" t="s">
        <v>112</v>
      </c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7">
        <f t="shared" si="1"/>
        <v>973</v>
      </c>
      <c r="B974" s="11" t="s">
        <v>2912</v>
      </c>
      <c r="C974" s="11" t="s">
        <v>2913</v>
      </c>
      <c r="D974" s="11" t="s">
        <v>2914</v>
      </c>
      <c r="E974" s="11" t="s">
        <v>15</v>
      </c>
      <c r="F974" s="15">
        <v>5.31</v>
      </c>
      <c r="G974" s="15">
        <v>5.58</v>
      </c>
      <c r="H974" s="15">
        <v>3.26</v>
      </c>
      <c r="I974" s="16" t="s">
        <v>67</v>
      </c>
      <c r="J974" s="13" t="s">
        <v>17</v>
      </c>
      <c r="K974" s="13" t="s">
        <v>18</v>
      </c>
      <c r="L974" s="13" t="s">
        <v>19</v>
      </c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7">
        <f t="shared" si="1"/>
        <v>974</v>
      </c>
      <c r="B975" s="11" t="s">
        <v>2915</v>
      </c>
      <c r="C975" s="11" t="s">
        <v>2916</v>
      </c>
      <c r="D975" s="11" t="s">
        <v>2917</v>
      </c>
      <c r="E975" s="11" t="s">
        <v>29</v>
      </c>
      <c r="F975" s="15">
        <v>6.27</v>
      </c>
      <c r="G975" s="15">
        <v>3.73</v>
      </c>
      <c r="H975" s="15">
        <v>8.95</v>
      </c>
      <c r="I975" s="16" t="s">
        <v>36</v>
      </c>
      <c r="J975" s="13" t="s">
        <v>23</v>
      </c>
      <c r="K975" s="13" t="s">
        <v>24</v>
      </c>
      <c r="L975" s="13" t="s">
        <v>25</v>
      </c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7">
        <f t="shared" si="1"/>
        <v>975</v>
      </c>
      <c r="B976" s="11" t="s">
        <v>2918</v>
      </c>
      <c r="C976" s="11" t="s">
        <v>2919</v>
      </c>
      <c r="D976" s="11" t="s">
        <v>2920</v>
      </c>
      <c r="E976" s="11" t="s">
        <v>29</v>
      </c>
      <c r="F976" s="15">
        <v>7.25</v>
      </c>
      <c r="G976" s="15">
        <v>1.36</v>
      </c>
      <c r="H976" s="18"/>
      <c r="I976" s="16" t="s">
        <v>67</v>
      </c>
      <c r="J976" s="13" t="s">
        <v>23</v>
      </c>
      <c r="K976" s="13" t="s">
        <v>24</v>
      </c>
      <c r="L976" s="13" t="s">
        <v>25</v>
      </c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7">
        <f t="shared" si="1"/>
        <v>976</v>
      </c>
      <c r="B977" s="11" t="s">
        <v>2921</v>
      </c>
      <c r="C977" s="11" t="s">
        <v>2922</v>
      </c>
      <c r="D977" s="11" t="s">
        <v>2923</v>
      </c>
      <c r="E977" s="11" t="s">
        <v>15</v>
      </c>
      <c r="F977" s="15">
        <v>7.09</v>
      </c>
      <c r="G977" s="15">
        <v>6.02</v>
      </c>
      <c r="H977" s="18"/>
      <c r="I977" s="16" t="s">
        <v>43</v>
      </c>
      <c r="J977" s="13" t="s">
        <v>80</v>
      </c>
      <c r="K977" s="13" t="s">
        <v>81</v>
      </c>
      <c r="L977" s="13" t="s">
        <v>82</v>
      </c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7">
        <f t="shared" si="1"/>
        <v>977</v>
      </c>
      <c r="B978" s="11" t="s">
        <v>2924</v>
      </c>
      <c r="C978" s="11" t="s">
        <v>2925</v>
      </c>
      <c r="D978" s="11" t="s">
        <v>2926</v>
      </c>
      <c r="E978" s="11" t="s">
        <v>29</v>
      </c>
      <c r="F978" s="15">
        <v>3.13</v>
      </c>
      <c r="G978" s="15">
        <v>8.71</v>
      </c>
      <c r="H978" s="15">
        <v>9.85</v>
      </c>
      <c r="I978" s="16" t="s">
        <v>67</v>
      </c>
      <c r="J978" s="13" t="s">
        <v>95</v>
      </c>
      <c r="K978" s="13" t="s">
        <v>96</v>
      </c>
      <c r="L978" s="13" t="s">
        <v>97</v>
      </c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7">
        <f t="shared" si="1"/>
        <v>978</v>
      </c>
      <c r="B979" s="11" t="s">
        <v>2927</v>
      </c>
      <c r="C979" s="11" t="s">
        <v>2928</v>
      </c>
      <c r="D979" s="11" t="s">
        <v>2929</v>
      </c>
      <c r="E979" s="11" t="s">
        <v>29</v>
      </c>
      <c r="F979" s="15">
        <v>6.74</v>
      </c>
      <c r="G979" s="15">
        <v>4.68</v>
      </c>
      <c r="H979" s="18"/>
      <c r="I979" s="16" t="s">
        <v>36</v>
      </c>
      <c r="J979" s="13" t="s">
        <v>44</v>
      </c>
      <c r="K979" s="13" t="s">
        <v>45</v>
      </c>
      <c r="L979" s="13" t="s">
        <v>46</v>
      </c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7">
        <f t="shared" si="1"/>
        <v>979</v>
      </c>
      <c r="B980" s="11" t="s">
        <v>2930</v>
      </c>
      <c r="C980" s="11" t="s">
        <v>2931</v>
      </c>
      <c r="D980" s="11" t="s">
        <v>2932</v>
      </c>
      <c r="E980" s="11" t="s">
        <v>15</v>
      </c>
      <c r="F980" s="15">
        <v>7.95</v>
      </c>
      <c r="G980" s="15">
        <v>2.6</v>
      </c>
      <c r="H980" s="18"/>
      <c r="I980" s="16" t="s">
        <v>16</v>
      </c>
      <c r="J980" s="13" t="s">
        <v>80</v>
      </c>
      <c r="K980" s="13" t="s">
        <v>81</v>
      </c>
      <c r="L980" s="13" t="s">
        <v>82</v>
      </c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7">
        <f t="shared" si="1"/>
        <v>980</v>
      </c>
      <c r="B981" s="11" t="s">
        <v>2933</v>
      </c>
      <c r="C981" s="11" t="s">
        <v>2934</v>
      </c>
      <c r="D981" s="11" t="s">
        <v>2935</v>
      </c>
      <c r="E981" s="11" t="s">
        <v>15</v>
      </c>
      <c r="F981" s="15">
        <v>3.67</v>
      </c>
      <c r="G981" s="15">
        <v>8.07</v>
      </c>
      <c r="H981" s="15">
        <v>2.56</v>
      </c>
      <c r="I981" s="16" t="s">
        <v>67</v>
      </c>
      <c r="J981" s="13" t="s">
        <v>164</v>
      </c>
      <c r="K981" s="13" t="s">
        <v>165</v>
      </c>
      <c r="L981" s="13" t="s">
        <v>166</v>
      </c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7">
        <f t="shared" si="1"/>
        <v>981</v>
      </c>
      <c r="B982" s="11" t="s">
        <v>2936</v>
      </c>
      <c r="C982" s="11" t="s">
        <v>2937</v>
      </c>
      <c r="D982" s="11" t="s">
        <v>2938</v>
      </c>
      <c r="E982" s="11" t="s">
        <v>29</v>
      </c>
      <c r="F982" s="15">
        <v>9.51</v>
      </c>
      <c r="G982" s="15">
        <v>9.37</v>
      </c>
      <c r="H982" s="15">
        <v>4.86</v>
      </c>
      <c r="I982" s="16" t="s">
        <v>67</v>
      </c>
      <c r="J982" s="13" t="s">
        <v>110</v>
      </c>
      <c r="K982" s="13" t="s">
        <v>111</v>
      </c>
      <c r="L982" s="13" t="s">
        <v>112</v>
      </c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7">
        <f t="shared" si="1"/>
        <v>982</v>
      </c>
      <c r="B983" s="11" t="s">
        <v>2939</v>
      </c>
      <c r="C983" s="11" t="s">
        <v>2940</v>
      </c>
      <c r="D983" s="11" t="s">
        <v>2941</v>
      </c>
      <c r="E983" s="11" t="s">
        <v>29</v>
      </c>
      <c r="F983" s="15">
        <v>6.26</v>
      </c>
      <c r="G983" s="15">
        <v>7.72</v>
      </c>
      <c r="H983" s="15">
        <v>5.18</v>
      </c>
      <c r="I983" s="16" t="s">
        <v>16</v>
      </c>
      <c r="J983" s="13" t="s">
        <v>104</v>
      </c>
      <c r="K983" s="13" t="s">
        <v>105</v>
      </c>
      <c r="L983" s="13" t="s">
        <v>106</v>
      </c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7">
        <f t="shared" si="1"/>
        <v>983</v>
      </c>
      <c r="B984" s="11" t="s">
        <v>1324</v>
      </c>
      <c r="C984" s="11" t="s">
        <v>2942</v>
      </c>
      <c r="D984" s="11" t="s">
        <v>2943</v>
      </c>
      <c r="E984" s="11" t="s">
        <v>15</v>
      </c>
      <c r="F984" s="15">
        <v>5.34</v>
      </c>
      <c r="G984" s="15">
        <v>2.31</v>
      </c>
      <c r="H984" s="15">
        <v>5.33</v>
      </c>
      <c r="I984" s="16" t="s">
        <v>36</v>
      </c>
      <c r="J984" s="13" t="s">
        <v>17</v>
      </c>
      <c r="K984" s="13" t="s">
        <v>18</v>
      </c>
      <c r="L984" s="13" t="s">
        <v>19</v>
      </c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7">
        <f t="shared" si="1"/>
        <v>984</v>
      </c>
      <c r="B985" s="11" t="s">
        <v>2944</v>
      </c>
      <c r="C985" s="11" t="s">
        <v>2945</v>
      </c>
      <c r="D985" s="11" t="s">
        <v>2946</v>
      </c>
      <c r="E985" s="11" t="s">
        <v>523</v>
      </c>
      <c r="F985" s="15">
        <v>9.03</v>
      </c>
      <c r="G985" s="15">
        <v>8.64</v>
      </c>
      <c r="H985" s="15">
        <v>1.38</v>
      </c>
      <c r="I985" s="16" t="s">
        <v>67</v>
      </c>
      <c r="J985" s="13" t="s">
        <v>23</v>
      </c>
      <c r="K985" s="13" t="s">
        <v>24</v>
      </c>
      <c r="L985" s="13" t="s">
        <v>25</v>
      </c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7">
        <f t="shared" si="1"/>
        <v>985</v>
      </c>
      <c r="B986" s="11" t="s">
        <v>2947</v>
      </c>
      <c r="C986" s="11" t="s">
        <v>2948</v>
      </c>
      <c r="D986" s="11" t="s">
        <v>2949</v>
      </c>
      <c r="E986" s="11" t="s">
        <v>523</v>
      </c>
      <c r="F986" s="15">
        <v>1.03</v>
      </c>
      <c r="G986" s="15">
        <v>2.72</v>
      </c>
      <c r="H986" s="15">
        <v>5.01</v>
      </c>
      <c r="I986" s="16" t="s">
        <v>16</v>
      </c>
      <c r="J986" s="13" t="s">
        <v>86</v>
      </c>
      <c r="K986" s="13" t="s">
        <v>87</v>
      </c>
      <c r="L986" s="13" t="s">
        <v>88</v>
      </c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7">
        <f t="shared" si="1"/>
        <v>986</v>
      </c>
      <c r="B987" s="11" t="s">
        <v>2950</v>
      </c>
      <c r="C987" s="11" t="s">
        <v>2951</v>
      </c>
      <c r="D987" s="11" t="s">
        <v>2952</v>
      </c>
      <c r="E987" s="11" t="s">
        <v>29</v>
      </c>
      <c r="F987" s="15">
        <v>9.68</v>
      </c>
      <c r="G987" s="15">
        <v>7.5</v>
      </c>
      <c r="H987" s="15">
        <v>8.0</v>
      </c>
      <c r="I987" s="16" t="s">
        <v>67</v>
      </c>
      <c r="J987" s="13" t="s">
        <v>37</v>
      </c>
      <c r="K987" s="13" t="s">
        <v>38</v>
      </c>
      <c r="L987" s="13" t="s">
        <v>39</v>
      </c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7">
        <f t="shared" si="1"/>
        <v>987</v>
      </c>
      <c r="B988" s="11" t="s">
        <v>2089</v>
      </c>
      <c r="C988" s="11" t="s">
        <v>2953</v>
      </c>
      <c r="D988" s="11" t="s">
        <v>2954</v>
      </c>
      <c r="E988" s="11" t="s">
        <v>60</v>
      </c>
      <c r="F988" s="15">
        <v>1.12</v>
      </c>
      <c r="G988" s="15">
        <v>2.95</v>
      </c>
      <c r="H988" s="15">
        <v>7.29</v>
      </c>
      <c r="I988" s="16" t="s">
        <v>67</v>
      </c>
      <c r="J988" s="13" t="s">
        <v>17</v>
      </c>
      <c r="K988" s="13" t="s">
        <v>18</v>
      </c>
      <c r="L988" s="13" t="s">
        <v>19</v>
      </c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7">
        <f t="shared" si="1"/>
        <v>988</v>
      </c>
      <c r="B989" s="11" t="s">
        <v>2955</v>
      </c>
      <c r="C989" s="11" t="s">
        <v>2956</v>
      </c>
      <c r="D989" s="11" t="s">
        <v>2957</v>
      </c>
      <c r="E989" s="11" t="s">
        <v>15</v>
      </c>
      <c r="F989" s="15">
        <v>4.65</v>
      </c>
      <c r="G989" s="15">
        <v>9.26</v>
      </c>
      <c r="H989" s="18"/>
      <c r="I989" s="16" t="s">
        <v>67</v>
      </c>
      <c r="J989" s="13" t="s">
        <v>294</v>
      </c>
      <c r="K989" s="13" t="s">
        <v>295</v>
      </c>
      <c r="L989" s="13" t="s">
        <v>296</v>
      </c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7">
        <f t="shared" si="1"/>
        <v>989</v>
      </c>
      <c r="B990" s="11" t="s">
        <v>2958</v>
      </c>
      <c r="C990" s="11" t="s">
        <v>2959</v>
      </c>
      <c r="D990" s="11" t="s">
        <v>2960</v>
      </c>
      <c r="E990" s="11" t="s">
        <v>15</v>
      </c>
      <c r="F990" s="15">
        <v>5.5</v>
      </c>
      <c r="G990" s="15">
        <v>4.14</v>
      </c>
      <c r="H990" s="15">
        <v>9.59</v>
      </c>
      <c r="I990" s="16" t="s">
        <v>43</v>
      </c>
      <c r="J990" s="13" t="s">
        <v>205</v>
      </c>
      <c r="K990" s="13" t="s">
        <v>206</v>
      </c>
      <c r="L990" s="13" t="s">
        <v>207</v>
      </c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7">
        <f t="shared" si="1"/>
        <v>990</v>
      </c>
      <c r="B991" s="11" t="s">
        <v>2961</v>
      </c>
      <c r="C991" s="11" t="s">
        <v>2962</v>
      </c>
      <c r="D991" s="11" t="s">
        <v>2963</v>
      </c>
      <c r="E991" s="11" t="s">
        <v>15</v>
      </c>
      <c r="F991" s="15">
        <v>7.55</v>
      </c>
      <c r="G991" s="15">
        <v>5.16</v>
      </c>
      <c r="H991" s="15">
        <v>2.08</v>
      </c>
      <c r="I991" s="16" t="s">
        <v>36</v>
      </c>
      <c r="J991" s="13" t="s">
        <v>30</v>
      </c>
      <c r="K991" s="13" t="s">
        <v>31</v>
      </c>
      <c r="L991" s="13" t="s">
        <v>32</v>
      </c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7">
        <f t="shared" si="1"/>
        <v>991</v>
      </c>
      <c r="B992" s="11" t="s">
        <v>2964</v>
      </c>
      <c r="C992" s="11" t="s">
        <v>2965</v>
      </c>
      <c r="D992" s="11" t="s">
        <v>2966</v>
      </c>
      <c r="E992" s="11" t="s">
        <v>15</v>
      </c>
      <c r="F992" s="15">
        <v>2.7</v>
      </c>
      <c r="G992" s="15">
        <v>6.9</v>
      </c>
      <c r="H992" s="15">
        <v>7.11</v>
      </c>
      <c r="I992" s="16" t="s">
        <v>43</v>
      </c>
      <c r="J992" s="13" t="s">
        <v>51</v>
      </c>
      <c r="K992" s="13" t="s">
        <v>52</v>
      </c>
      <c r="L992" s="13" t="s">
        <v>53</v>
      </c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7">
        <f t="shared" si="1"/>
        <v>992</v>
      </c>
      <c r="B993" s="11" t="s">
        <v>2967</v>
      </c>
      <c r="C993" s="11" t="s">
        <v>2968</v>
      </c>
      <c r="D993" s="11" t="s">
        <v>2969</v>
      </c>
      <c r="E993" s="11" t="s">
        <v>29</v>
      </c>
      <c r="F993" s="15">
        <v>6.88</v>
      </c>
      <c r="G993" s="15">
        <v>9.36</v>
      </c>
      <c r="H993" s="15">
        <v>9.96</v>
      </c>
      <c r="I993" s="16" t="s">
        <v>50</v>
      </c>
      <c r="J993" s="13" t="s">
        <v>205</v>
      </c>
      <c r="K993" s="13" t="s">
        <v>206</v>
      </c>
      <c r="L993" s="13" t="s">
        <v>207</v>
      </c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7">
        <f t="shared" si="1"/>
        <v>993</v>
      </c>
      <c r="B994" s="11" t="s">
        <v>749</v>
      </c>
      <c r="C994" s="11" t="s">
        <v>2970</v>
      </c>
      <c r="D994" s="11" t="s">
        <v>2971</v>
      </c>
      <c r="E994" s="11" t="s">
        <v>29</v>
      </c>
      <c r="F994" s="15">
        <v>9.89</v>
      </c>
      <c r="G994" s="15">
        <v>8.22</v>
      </c>
      <c r="H994" s="18"/>
      <c r="I994" s="16" t="s">
        <v>16</v>
      </c>
      <c r="J994" s="13" t="s">
        <v>128</v>
      </c>
      <c r="K994" s="13" t="s">
        <v>129</v>
      </c>
      <c r="L994" s="13" t="s">
        <v>130</v>
      </c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7">
        <f t="shared" si="1"/>
        <v>994</v>
      </c>
      <c r="B995" s="11" t="s">
        <v>2972</v>
      </c>
      <c r="C995" s="11" t="s">
        <v>2973</v>
      </c>
      <c r="D995" s="11" t="s">
        <v>2974</v>
      </c>
      <c r="E995" s="11" t="s">
        <v>29</v>
      </c>
      <c r="F995" s="15">
        <v>8.56</v>
      </c>
      <c r="G995" s="15">
        <v>3.08</v>
      </c>
      <c r="H995" s="18"/>
      <c r="I995" s="16" t="s">
        <v>43</v>
      </c>
      <c r="J995" s="13" t="s">
        <v>110</v>
      </c>
      <c r="K995" s="13" t="s">
        <v>111</v>
      </c>
      <c r="L995" s="13" t="s">
        <v>112</v>
      </c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7">
        <f t="shared" si="1"/>
        <v>995</v>
      </c>
      <c r="B996" s="11" t="s">
        <v>2975</v>
      </c>
      <c r="C996" s="11" t="s">
        <v>2976</v>
      </c>
      <c r="D996" s="11" t="s">
        <v>2977</v>
      </c>
      <c r="E996" s="11" t="s">
        <v>29</v>
      </c>
      <c r="F996" s="15">
        <v>8.94</v>
      </c>
      <c r="G996" s="15">
        <v>1.34</v>
      </c>
      <c r="H996" s="15">
        <v>7.11</v>
      </c>
      <c r="I996" s="16" t="s">
        <v>16</v>
      </c>
      <c r="J996" s="13" t="s">
        <v>191</v>
      </c>
      <c r="K996" s="13" t="s">
        <v>192</v>
      </c>
      <c r="L996" s="13" t="s">
        <v>193</v>
      </c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7">
        <f t="shared" si="1"/>
        <v>996</v>
      </c>
      <c r="B997" s="11" t="s">
        <v>2978</v>
      </c>
      <c r="C997" s="11" t="s">
        <v>2979</v>
      </c>
      <c r="D997" s="11" t="s">
        <v>2980</v>
      </c>
      <c r="E997" s="11" t="s">
        <v>29</v>
      </c>
      <c r="F997" s="15">
        <v>1.16</v>
      </c>
      <c r="G997" s="15">
        <v>4.23</v>
      </c>
      <c r="H997" s="15">
        <v>4.26</v>
      </c>
      <c r="I997" s="16" t="s">
        <v>50</v>
      </c>
      <c r="J997" s="13" t="s">
        <v>17</v>
      </c>
      <c r="K997" s="13" t="s">
        <v>18</v>
      </c>
      <c r="L997" s="13" t="s">
        <v>19</v>
      </c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7">
        <f t="shared" si="1"/>
        <v>997</v>
      </c>
      <c r="B998" s="11" t="s">
        <v>2126</v>
      </c>
      <c r="C998" s="11" t="s">
        <v>2981</v>
      </c>
      <c r="D998" s="11" t="s">
        <v>2982</v>
      </c>
      <c r="E998" s="11" t="s">
        <v>15</v>
      </c>
      <c r="F998" s="15">
        <v>3.71</v>
      </c>
      <c r="G998" s="15">
        <v>8.17</v>
      </c>
      <c r="H998" s="15">
        <v>4.41</v>
      </c>
      <c r="I998" s="16" t="s">
        <v>16</v>
      </c>
      <c r="J998" s="13" t="s">
        <v>191</v>
      </c>
      <c r="K998" s="13" t="s">
        <v>192</v>
      </c>
      <c r="L998" s="13" t="s">
        <v>193</v>
      </c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7">
        <f t="shared" si="1"/>
        <v>998</v>
      </c>
      <c r="B999" s="11" t="s">
        <v>2983</v>
      </c>
      <c r="C999" s="11" t="s">
        <v>2739</v>
      </c>
      <c r="D999" s="11" t="s">
        <v>2984</v>
      </c>
      <c r="E999" s="11" t="s">
        <v>29</v>
      </c>
      <c r="F999" s="15">
        <v>1.4</v>
      </c>
      <c r="G999" s="15">
        <v>6.8</v>
      </c>
      <c r="H999" s="15">
        <v>5.56</v>
      </c>
      <c r="I999" s="16" t="s">
        <v>43</v>
      </c>
      <c r="J999" s="13" t="s">
        <v>37</v>
      </c>
      <c r="K999" s="13" t="s">
        <v>38</v>
      </c>
      <c r="L999" s="13" t="s">
        <v>39</v>
      </c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7">
        <f t="shared" si="1"/>
        <v>999</v>
      </c>
      <c r="B1000" s="11" t="s">
        <v>2985</v>
      </c>
      <c r="C1000" s="11" t="s">
        <v>2986</v>
      </c>
      <c r="D1000" s="11" t="s">
        <v>2987</v>
      </c>
      <c r="E1000" s="11" t="s">
        <v>15</v>
      </c>
      <c r="F1000" s="15">
        <v>1.71</v>
      </c>
      <c r="G1000" s="15">
        <v>2.37</v>
      </c>
      <c r="H1000" s="15">
        <v>1.74</v>
      </c>
      <c r="I1000" s="16" t="s">
        <v>16</v>
      </c>
      <c r="J1000" s="13" t="s">
        <v>37</v>
      </c>
      <c r="K1000" s="13" t="s">
        <v>38</v>
      </c>
      <c r="L1000" s="13" t="s">
        <v>39</v>
      </c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7">
        <f t="shared" si="1"/>
        <v>1000</v>
      </c>
      <c r="B1001" s="11" t="s">
        <v>2190</v>
      </c>
      <c r="C1001" s="11" t="s">
        <v>2988</v>
      </c>
      <c r="D1001" s="11" t="s">
        <v>2989</v>
      </c>
      <c r="E1001" s="11" t="s">
        <v>223</v>
      </c>
      <c r="F1001" s="15">
        <v>5.95</v>
      </c>
      <c r="G1001" s="15">
        <v>5.68</v>
      </c>
      <c r="H1001" s="15">
        <v>5.25</v>
      </c>
      <c r="I1001" s="16" t="s">
        <v>43</v>
      </c>
      <c r="J1001" s="13" t="s">
        <v>110</v>
      </c>
      <c r="K1001" s="13" t="s">
        <v>111</v>
      </c>
      <c r="L1001" s="13" t="s">
        <v>112</v>
      </c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7"/>
      <c r="B1002" s="11"/>
      <c r="C1002" s="11"/>
      <c r="D1002" s="11"/>
      <c r="E1002" s="11"/>
      <c r="F1002" s="15"/>
      <c r="G1002" s="15"/>
      <c r="H1002" s="15"/>
      <c r="I1002" s="16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2990</v>
      </c>
      <c r="B1" s="12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>
        <v>1.0</v>
      </c>
      <c r="B2" s="13" t="str">
        <f>IFERROR(__xludf.DUMMYFUNCTION("unique(data!E$2:E1000)"),"Female")</f>
        <v>Female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2.0</v>
      </c>
      <c r="B3" s="13" t="str">
        <f>IFERROR(__xludf.DUMMYFUNCTION("""COMPUTED_VALUE"""),"Male")</f>
        <v>Male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3.0</v>
      </c>
      <c r="B4" s="13" t="str">
        <f>IFERROR(__xludf.DUMMYFUNCTION("""COMPUTED_VALUE"""),"Polygender")</f>
        <v>Polygender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4.0</v>
      </c>
      <c r="B5" s="13" t="str">
        <f>IFERROR(__xludf.DUMMYFUNCTION("""COMPUTED_VALUE"""),"Genderqueer")</f>
        <v>Genderqueer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5.0</v>
      </c>
      <c r="B6" s="13" t="str">
        <f>IFERROR(__xludf.DUMMYFUNCTION("""COMPUTED_VALUE"""),"Genderfluid")</f>
        <v>Genderfluid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>
        <v>6.0</v>
      </c>
      <c r="B7" s="13" t="str">
        <f>IFERROR(__xludf.DUMMYFUNCTION("""COMPUTED_VALUE"""),"Agender")</f>
        <v>Agender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>
        <v>7.0</v>
      </c>
      <c r="B8" s="13" t="str">
        <f>IFERROR(__xludf.DUMMYFUNCTION("""COMPUTED_VALUE"""),"Non-binary")</f>
        <v>Non-binary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>
        <v>8.0</v>
      </c>
      <c r="B9" s="12" t="str">
        <f>IFERROR(__xludf.DUMMYFUNCTION("""COMPUTED_VALUE"""),"Bigender")</f>
        <v>Bigender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2991</v>
      </c>
      <c r="B1" s="12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>
        <v>1.0</v>
      </c>
      <c r="B2" s="19" t="str">
        <f>IFERROR(__xludf.DUMMYFUNCTION("unique(data!I$2:I1000)"),"1B")</f>
        <v>1B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2.0</v>
      </c>
      <c r="B3" s="20" t="str">
        <f>IFERROR(__xludf.DUMMYFUNCTION("""COMPUTED_VALUE"""),"4")</f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3.0</v>
      </c>
      <c r="B4" s="20" t="str">
        <f>IFERROR(__xludf.DUMMYFUNCTION("""COMPUTED_VALUE"""),"3")</f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4.0</v>
      </c>
      <c r="B5" s="20" t="str">
        <f>IFERROR(__xludf.DUMMYFUNCTION("""COMPUTED_VALUE"""),"2")</f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5.0</v>
      </c>
      <c r="B6" s="20" t="str">
        <f>IFERROR(__xludf.DUMMYFUNCTION("""COMPUTED_VALUE"""),"1A")</f>
        <v>1A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2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3.0"/>
  </cols>
  <sheetData>
    <row r="1">
      <c r="A1" s="12" t="s">
        <v>2992</v>
      </c>
      <c r="B1" s="12" t="s">
        <v>2</v>
      </c>
      <c r="C1" s="12" t="s">
        <v>1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>
        <v>1.0</v>
      </c>
      <c r="B2" s="21" t="str">
        <f>IFERROR(__xludf.DUMMYFUNCTION("unique(data!J$2:L1000)"),"Quin")</f>
        <v>Quin</v>
      </c>
      <c r="C2" s="13" t="str">
        <f>IFERROR(__xludf.DUMMYFUNCTION("""COMPUTED_VALUE"""),"Antonina")</f>
        <v>Antonina</v>
      </c>
      <c r="D2" s="13" t="str">
        <f>IFERROR(__xludf.DUMMYFUNCTION("""COMPUTED_VALUE"""),"aquin1@loc.gov")</f>
        <v>aquin1@loc.gov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2.0</v>
      </c>
      <c r="B3" s="13" t="str">
        <f>IFERROR(__xludf.DUMMYFUNCTION("""COMPUTED_VALUE"""),"Yearron")</f>
        <v>Yearron</v>
      </c>
      <c r="C3" s="13" t="str">
        <f>IFERROR(__xludf.DUMMYFUNCTION("""COMPUTED_VALUE"""),"Livvy")</f>
        <v>Livvy</v>
      </c>
      <c r="D3" s="13" t="str">
        <f>IFERROR(__xludf.DUMMYFUNCTION("""COMPUTED_VALUE"""),"lyearronh@tamu.edu")</f>
        <v>lyearronh@tamu.edu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3.0</v>
      </c>
      <c r="B4" s="13" t="str">
        <f>IFERROR(__xludf.DUMMYFUNCTION("""COMPUTED_VALUE"""),"Lortzing")</f>
        <v>Lortzing</v>
      </c>
      <c r="C4" s="13" t="str">
        <f>IFERROR(__xludf.DUMMYFUNCTION("""COMPUTED_VALUE"""),"Calvin")</f>
        <v>Calvin</v>
      </c>
      <c r="D4" s="13" t="str">
        <f>IFERROR(__xludf.DUMMYFUNCTION("""COMPUTED_VALUE"""),"clortzing8@i2i.jp")</f>
        <v>clortzing8@i2i.jp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4.0</v>
      </c>
      <c r="B5" s="13" t="str">
        <f>IFERROR(__xludf.DUMMYFUNCTION("""COMPUTED_VALUE"""),"Weight")</f>
        <v>Weight</v>
      </c>
      <c r="C5" s="13" t="str">
        <f>IFERROR(__xludf.DUMMYFUNCTION("""COMPUTED_VALUE"""),"Celine")</f>
        <v>Celine</v>
      </c>
      <c r="D5" s="13" t="str">
        <f>IFERROR(__xludf.DUMMYFUNCTION("""COMPUTED_VALUE"""),"cweight5@ocn.ne.jp")</f>
        <v>cweight5@ocn.ne.jp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5.0</v>
      </c>
      <c r="B6" s="13" t="str">
        <f>IFERROR(__xludf.DUMMYFUNCTION("""COMPUTED_VALUE"""),"Bowen")</f>
        <v>Bowen</v>
      </c>
      <c r="C6" s="13" t="str">
        <f>IFERROR(__xludf.DUMMYFUNCTION("""COMPUTED_VALUE"""),"Donnell")</f>
        <v>Donnell</v>
      </c>
      <c r="D6" s="13" t="str">
        <f>IFERROR(__xludf.DUMMYFUNCTION("""COMPUTED_VALUE"""),"dbowen0@constantcontact.com")</f>
        <v>dbowen0@constantcontact.com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>
        <v>6.0</v>
      </c>
      <c r="B7" s="13" t="str">
        <f>IFERROR(__xludf.DUMMYFUNCTION("""COMPUTED_VALUE"""),"Lantaff")</f>
        <v>Lantaff</v>
      </c>
      <c r="C7" s="13" t="str">
        <f>IFERROR(__xludf.DUMMYFUNCTION("""COMPUTED_VALUE"""),"Nickie")</f>
        <v>Nickie</v>
      </c>
      <c r="D7" s="13" t="str">
        <f>IFERROR(__xludf.DUMMYFUNCTION("""COMPUTED_VALUE"""),"nlantaffb@geocities.jp")</f>
        <v>nlantaffb@geocities.jp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>
        <v>7.0</v>
      </c>
      <c r="B8" s="13" t="str">
        <f>IFERROR(__xludf.DUMMYFUNCTION("""COMPUTED_VALUE"""),"Hallifax")</f>
        <v>Hallifax</v>
      </c>
      <c r="C8" s="13" t="str">
        <f>IFERROR(__xludf.DUMMYFUNCTION("""COMPUTED_VALUE"""),"Grata")</f>
        <v>Grata</v>
      </c>
      <c r="D8" s="13" t="str">
        <f>IFERROR(__xludf.DUMMYFUNCTION("""COMPUTED_VALUE"""),"ghallifaxd@plala.or.jp")</f>
        <v>ghallifaxd@plala.or.jp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>
        <v>8.0</v>
      </c>
      <c r="B9" s="13" t="str">
        <f>IFERROR(__xludf.DUMMYFUNCTION("""COMPUTED_VALUE"""),"Eadmeades")</f>
        <v>Eadmeades</v>
      </c>
      <c r="C9" s="13" t="str">
        <f>IFERROR(__xludf.DUMMYFUNCTION("""COMPUTED_VALUE"""),"Odessa")</f>
        <v>Odessa</v>
      </c>
      <c r="D9" s="13" t="str">
        <f>IFERROR(__xludf.DUMMYFUNCTION("""COMPUTED_VALUE"""),"oeadmeadesa@google.it")</f>
        <v>oeadmeadesa@google.it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>
        <v>9.0</v>
      </c>
      <c r="B10" s="13" t="str">
        <f>IFERROR(__xludf.DUMMYFUNCTION("""COMPUTED_VALUE"""),"Cotterill")</f>
        <v>Cotterill</v>
      </c>
      <c r="C10" s="13" t="str">
        <f>IFERROR(__xludf.DUMMYFUNCTION("""COMPUTED_VALUE"""),"Davy")</f>
        <v>Davy</v>
      </c>
      <c r="D10" s="13" t="str">
        <f>IFERROR(__xludf.DUMMYFUNCTION("""COMPUTED_VALUE"""),"dcotterill6@hubpages.com")</f>
        <v>dcotterill6@hubpages.com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>
        <v>10.0</v>
      </c>
      <c r="B11" s="13" t="str">
        <f>IFERROR(__xludf.DUMMYFUNCTION("""COMPUTED_VALUE"""),"Brosel")</f>
        <v>Brosel</v>
      </c>
      <c r="C11" s="13" t="str">
        <f>IFERROR(__xludf.DUMMYFUNCTION("""COMPUTED_VALUE"""),"Ethelind")</f>
        <v>Ethelind</v>
      </c>
      <c r="D11" s="13" t="str">
        <f>IFERROR(__xludf.DUMMYFUNCTION("""COMPUTED_VALUE"""),"ebroselc@hhs.gov")</f>
        <v>ebroselc@hhs.gov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>
        <v>11.0</v>
      </c>
      <c r="B12" s="13" t="str">
        <f>IFERROR(__xludf.DUMMYFUNCTION("""COMPUTED_VALUE"""),"Capron")</f>
        <v>Capron</v>
      </c>
      <c r="C12" s="13" t="str">
        <f>IFERROR(__xludf.DUMMYFUNCTION("""COMPUTED_VALUE"""),"Ambur")</f>
        <v>Ambur</v>
      </c>
      <c r="D12" s="13" t="str">
        <f>IFERROR(__xludf.DUMMYFUNCTION("""COMPUTED_VALUE"""),"acapron9@vimeo.com")</f>
        <v>acapron9@vimeo.com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>
        <v>12.0</v>
      </c>
      <c r="B13" s="13" t="str">
        <f>IFERROR(__xludf.DUMMYFUNCTION("""COMPUTED_VALUE"""),"Sinney")</f>
        <v>Sinney</v>
      </c>
      <c r="C13" s="13" t="str">
        <f>IFERROR(__xludf.DUMMYFUNCTION("""COMPUTED_VALUE"""),"Loraine")</f>
        <v>Loraine</v>
      </c>
      <c r="D13" s="13" t="str">
        <f>IFERROR(__xludf.DUMMYFUNCTION("""COMPUTED_VALUE"""),"lsinneye@stumbleupon.com")</f>
        <v>lsinneye@stumbleupon.com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>
        <v>13.0</v>
      </c>
      <c r="B14" s="13" t="str">
        <f>IFERROR(__xludf.DUMMYFUNCTION("""COMPUTED_VALUE"""),"Healey")</f>
        <v>Healey</v>
      </c>
      <c r="C14" s="13" t="str">
        <f>IFERROR(__xludf.DUMMYFUNCTION("""COMPUTED_VALUE"""),"Nanette")</f>
        <v>Nanette</v>
      </c>
      <c r="D14" s="13" t="str">
        <f>IFERROR(__xludf.DUMMYFUNCTION("""COMPUTED_VALUE"""),"nhealeyj@ucsd.edu")</f>
        <v>nhealeyj@ucsd.edu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>
        <v>14.0</v>
      </c>
      <c r="B15" s="13" t="str">
        <f>IFERROR(__xludf.DUMMYFUNCTION("""COMPUTED_VALUE"""),"Jakobsson")</f>
        <v>Jakobsson</v>
      </c>
      <c r="C15" s="13" t="str">
        <f>IFERROR(__xludf.DUMMYFUNCTION("""COMPUTED_VALUE"""),"Sylas")</f>
        <v>Sylas</v>
      </c>
      <c r="D15" s="13" t="str">
        <f>IFERROR(__xludf.DUMMYFUNCTION("""COMPUTED_VALUE"""),"sjakobsson3@cbslocal.com")</f>
        <v>sjakobsson3@cbslocal.com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>
        <v>15.0</v>
      </c>
      <c r="B16" s="13" t="str">
        <f>IFERROR(__xludf.DUMMYFUNCTION("""COMPUTED_VALUE"""),"Pieter")</f>
        <v>Pieter</v>
      </c>
      <c r="C16" s="13" t="str">
        <f>IFERROR(__xludf.DUMMYFUNCTION("""COMPUTED_VALUE"""),"Iris")</f>
        <v>Iris</v>
      </c>
      <c r="D16" s="13" t="str">
        <f>IFERROR(__xludf.DUMMYFUNCTION("""COMPUTED_VALUE"""),"ipieterg@alibaba.com")</f>
        <v>ipieterg@alibaba.com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>
        <v>16.0</v>
      </c>
      <c r="B17" s="13" t="str">
        <f>IFERROR(__xludf.DUMMYFUNCTION("""COMPUTED_VALUE"""),"Langlois")</f>
        <v>Langlois</v>
      </c>
      <c r="C17" s="13" t="str">
        <f>IFERROR(__xludf.DUMMYFUNCTION("""COMPUTED_VALUE"""),"Eyde")</f>
        <v>Eyde</v>
      </c>
      <c r="D17" s="13" t="str">
        <f>IFERROR(__xludf.DUMMYFUNCTION("""COMPUTED_VALUE"""),"elanglois4@smugmug.com")</f>
        <v>elanglois4@smugmug.com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>
        <v>17.0</v>
      </c>
      <c r="B18" s="13" t="str">
        <f>IFERROR(__xludf.DUMMYFUNCTION("""COMPUTED_VALUE"""),"Halladey")</f>
        <v>Halladey</v>
      </c>
      <c r="C18" s="13" t="str">
        <f>IFERROR(__xludf.DUMMYFUNCTION("""COMPUTED_VALUE"""),"Katrine")</f>
        <v>Katrine</v>
      </c>
      <c r="D18" s="13" t="str">
        <f>IFERROR(__xludf.DUMMYFUNCTION("""COMPUTED_VALUE"""),"khalladey7@mtv.com")</f>
        <v>khalladey7@mtv.com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2">
        <v>18.0</v>
      </c>
      <c r="B19" s="13" t="str">
        <f>IFERROR(__xludf.DUMMYFUNCTION("""COMPUTED_VALUE"""),"Barthram")</f>
        <v>Barthram</v>
      </c>
      <c r="C19" s="13" t="str">
        <f>IFERROR(__xludf.DUMMYFUNCTION("""COMPUTED_VALUE"""),"Lynette")</f>
        <v>Lynette</v>
      </c>
      <c r="D19" s="13" t="str">
        <f>IFERROR(__xludf.DUMMYFUNCTION("""COMPUTED_VALUE"""),"lbarthramf@cnbc.com")</f>
        <v>lbarthramf@cnbc.com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2">
        <v>19.0</v>
      </c>
      <c r="B20" s="13" t="str">
        <f>IFERROR(__xludf.DUMMYFUNCTION("""COMPUTED_VALUE"""),"Dranfield")</f>
        <v>Dranfield</v>
      </c>
      <c r="C20" s="13" t="str">
        <f>IFERROR(__xludf.DUMMYFUNCTION("""COMPUTED_VALUE"""),"Leona")</f>
        <v>Leona</v>
      </c>
      <c r="D20" s="13" t="str">
        <f>IFERROR(__xludf.DUMMYFUNCTION("""COMPUTED_VALUE"""),"ldranfield2@tinypic.com")</f>
        <v>ldranfield2@tinypic.com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>
        <v>20.0</v>
      </c>
      <c r="B21" s="13" t="str">
        <f>IFERROR(__xludf.DUMMYFUNCTION("""COMPUTED_VALUE"""),"Bramall")</f>
        <v>Bramall</v>
      </c>
      <c r="C21" s="13" t="str">
        <f>IFERROR(__xludf.DUMMYFUNCTION("""COMPUTED_VALUE"""),"Genny")</f>
        <v>Genny</v>
      </c>
      <c r="D21" s="13" t="str">
        <f>IFERROR(__xludf.DUMMYFUNCTION("""COMPUTED_VALUE"""),"gbramalli@umn.edu")</f>
        <v>gbramalli@umn.edu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9.63"/>
    <col customWidth="1" min="3" max="3" width="11.25"/>
    <col customWidth="1" min="4" max="4" width="27.5"/>
    <col customWidth="1" min="5" max="5" width="7.88"/>
    <col customWidth="1" min="9" max="9" width="6.25"/>
    <col customWidth="1" min="10" max="10" width="9.7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2990</v>
      </c>
      <c r="F1" s="11" t="s">
        <v>5</v>
      </c>
      <c r="G1" s="11" t="s">
        <v>6</v>
      </c>
      <c r="H1" s="11" t="s">
        <v>7</v>
      </c>
      <c r="I1" s="11" t="s">
        <v>2991</v>
      </c>
      <c r="J1" s="12" t="s">
        <v>2992</v>
      </c>
      <c r="K1" s="12"/>
      <c r="L1" s="12"/>
      <c r="M1" s="13"/>
      <c r="N1" s="11"/>
      <c r="O1" s="11"/>
      <c r="P1" s="11"/>
      <c r="Q1" s="11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3">
        <f t="array" ref="A2:D1002">data!A$2:D1501</f>
        <v>1</v>
      </c>
      <c r="B2" s="13" t="s">
        <v>12</v>
      </c>
      <c r="C2" s="13" t="s">
        <v>13</v>
      </c>
      <c r="D2" s="13" t="s">
        <v>14</v>
      </c>
      <c r="E2" s="12">
        <f t="array" ref="E2:E1002">XLOOKUP(data!E$2:E1501,genero!B$2:B1501,genero!A$2:A1501)</f>
        <v>1</v>
      </c>
      <c r="F2" s="22">
        <f t="array" ref="F2:H1002">data!F$2:H1501</f>
        <v>1.88</v>
      </c>
      <c r="G2" s="23">
        <v>1.89</v>
      </c>
      <c r="H2" s="23">
        <v>3.65</v>
      </c>
      <c r="I2" s="13">
        <f t="array" ref="I2:I1002">XLOOKUP(data!I$2:I1501,nivel!B$2:B1501,nivel!A$2:A1501)</f>
        <v>1</v>
      </c>
      <c r="J2" s="24">
        <f t="array" ref="J2:J1002">XLOOKUP(data!L$2:L1501,instructores!D$2:D1501,instructores!A$2:A1501)</f>
        <v>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>
        <v>2.0</v>
      </c>
      <c r="B3" s="13" t="s">
        <v>20</v>
      </c>
      <c r="C3" s="13" t="s">
        <v>21</v>
      </c>
      <c r="D3" s="13" t="s">
        <v>22</v>
      </c>
      <c r="E3" s="13">
        <v>1.0</v>
      </c>
      <c r="F3" s="23">
        <v>1.6</v>
      </c>
      <c r="G3" s="23">
        <v>4.88</v>
      </c>
      <c r="H3" s="23">
        <v>4.7</v>
      </c>
      <c r="I3" s="13">
        <v>1.0</v>
      </c>
      <c r="J3" s="13">
        <v>2.0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>
        <v>3.0</v>
      </c>
      <c r="B4" s="13" t="s">
        <v>26</v>
      </c>
      <c r="C4" s="13" t="s">
        <v>27</v>
      </c>
      <c r="D4" s="13" t="s">
        <v>28</v>
      </c>
      <c r="E4" s="13">
        <v>2.0</v>
      </c>
      <c r="F4" s="23">
        <v>7.62</v>
      </c>
      <c r="G4" s="23">
        <v>2.88</v>
      </c>
      <c r="H4" s="23">
        <v>3.67</v>
      </c>
      <c r="I4" s="13">
        <v>1.0</v>
      </c>
      <c r="J4" s="13">
        <v>3.0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3">
        <v>4.0</v>
      </c>
      <c r="B5" s="13" t="s">
        <v>33</v>
      </c>
      <c r="C5" s="13" t="s">
        <v>34</v>
      </c>
      <c r="D5" s="13" t="s">
        <v>35</v>
      </c>
      <c r="E5" s="13">
        <v>2.0</v>
      </c>
      <c r="F5" s="23">
        <v>8.75</v>
      </c>
      <c r="G5" s="23">
        <v>6.08</v>
      </c>
      <c r="H5" s="23"/>
      <c r="I5" s="13">
        <v>2.0</v>
      </c>
      <c r="J5" s="13">
        <v>4.0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>
        <v>5.0</v>
      </c>
      <c r="B6" s="13" t="s">
        <v>40</v>
      </c>
      <c r="C6" s="13" t="s">
        <v>41</v>
      </c>
      <c r="D6" s="13" t="s">
        <v>42</v>
      </c>
      <c r="E6" s="13">
        <v>2.0</v>
      </c>
      <c r="F6" s="23">
        <v>1.39</v>
      </c>
      <c r="G6" s="23">
        <v>4.28</v>
      </c>
      <c r="H6" s="23">
        <v>2.88</v>
      </c>
      <c r="I6" s="13">
        <v>3.0</v>
      </c>
      <c r="J6" s="13">
        <v>5.0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>
        <v>6.0</v>
      </c>
      <c r="B7" s="13" t="s">
        <v>47</v>
      </c>
      <c r="C7" s="13" t="s">
        <v>48</v>
      </c>
      <c r="D7" s="13" t="s">
        <v>49</v>
      </c>
      <c r="E7" s="13">
        <v>2.0</v>
      </c>
      <c r="F7" s="23">
        <v>2.83</v>
      </c>
      <c r="G7" s="23">
        <v>7.78</v>
      </c>
      <c r="H7" s="23">
        <v>9.31</v>
      </c>
      <c r="I7" s="13">
        <v>4.0</v>
      </c>
      <c r="J7" s="13">
        <v>6.0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>
        <v>7.0</v>
      </c>
      <c r="B8" s="13" t="s">
        <v>54</v>
      </c>
      <c r="C8" s="13" t="s">
        <v>55</v>
      </c>
      <c r="D8" s="13" t="s">
        <v>56</v>
      </c>
      <c r="E8" s="13">
        <v>2.0</v>
      </c>
      <c r="F8" s="23">
        <v>5.56</v>
      </c>
      <c r="G8" s="23">
        <v>1.39</v>
      </c>
      <c r="H8" s="23">
        <v>2.01</v>
      </c>
      <c r="I8" s="13">
        <v>2.0</v>
      </c>
      <c r="J8" s="13">
        <v>5.0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>
        <v>8.0</v>
      </c>
      <c r="B9" s="13" t="s">
        <v>57</v>
      </c>
      <c r="C9" s="13" t="s">
        <v>58</v>
      </c>
      <c r="D9" s="13" t="s">
        <v>59</v>
      </c>
      <c r="E9" s="13">
        <v>3.0</v>
      </c>
      <c r="F9" s="23">
        <v>3.71</v>
      </c>
      <c r="G9" s="23">
        <v>6.29</v>
      </c>
      <c r="H9" s="23"/>
      <c r="I9" s="13">
        <v>4.0</v>
      </c>
      <c r="J9" s="13">
        <v>7.0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>
        <v>9.0</v>
      </c>
      <c r="B10" s="13" t="s">
        <v>64</v>
      </c>
      <c r="C10" s="13" t="s">
        <v>65</v>
      </c>
      <c r="D10" s="13" t="s">
        <v>66</v>
      </c>
      <c r="E10" s="13">
        <v>2.0</v>
      </c>
      <c r="F10" s="23">
        <v>7.46</v>
      </c>
      <c r="G10" s="23">
        <v>6.05</v>
      </c>
      <c r="H10" s="23">
        <v>1.28</v>
      </c>
      <c r="I10" s="13">
        <v>5.0</v>
      </c>
      <c r="J10" s="13">
        <v>5.0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>
        <v>10.0</v>
      </c>
      <c r="B11" s="13" t="s">
        <v>68</v>
      </c>
      <c r="C11" s="13" t="s">
        <v>69</v>
      </c>
      <c r="D11" s="13" t="s">
        <v>70</v>
      </c>
      <c r="E11" s="13">
        <v>2.0</v>
      </c>
      <c r="F11" s="23">
        <v>3.36</v>
      </c>
      <c r="G11" s="23">
        <v>1.91</v>
      </c>
      <c r="H11" s="23">
        <v>5.75</v>
      </c>
      <c r="I11" s="13">
        <v>5.0</v>
      </c>
      <c r="J11" s="13">
        <v>5.0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>
        <v>11.0</v>
      </c>
      <c r="B12" s="13" t="s">
        <v>71</v>
      </c>
      <c r="C12" s="13" t="s">
        <v>72</v>
      </c>
      <c r="D12" s="13" t="s">
        <v>73</v>
      </c>
      <c r="E12" s="13">
        <v>3.0</v>
      </c>
      <c r="F12" s="23">
        <v>4.97</v>
      </c>
      <c r="G12" s="23">
        <v>4.94</v>
      </c>
      <c r="H12" s="23"/>
      <c r="I12" s="13">
        <v>2.0</v>
      </c>
      <c r="J12" s="13">
        <v>8.0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>
        <v>12.0</v>
      </c>
      <c r="B13" s="13" t="s">
        <v>77</v>
      </c>
      <c r="C13" s="12" t="s">
        <v>78</v>
      </c>
      <c r="D13" s="13" t="s">
        <v>79</v>
      </c>
      <c r="E13" s="13">
        <v>2.0</v>
      </c>
      <c r="F13" s="23">
        <v>9.71</v>
      </c>
      <c r="G13" s="23">
        <v>6.98</v>
      </c>
      <c r="H13" s="23">
        <v>1.97</v>
      </c>
      <c r="I13" s="13">
        <v>2.0</v>
      </c>
      <c r="J13" s="13">
        <v>9.0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>
        <v>13.0</v>
      </c>
      <c r="B14" s="13" t="s">
        <v>83</v>
      </c>
      <c r="C14" s="13" t="s">
        <v>84</v>
      </c>
      <c r="D14" s="13" t="s">
        <v>85</v>
      </c>
      <c r="E14" s="13">
        <v>1.0</v>
      </c>
      <c r="F14" s="23">
        <v>6.2</v>
      </c>
      <c r="G14" s="23">
        <v>4.02</v>
      </c>
      <c r="H14" s="23">
        <v>7.27</v>
      </c>
      <c r="I14" s="13">
        <v>1.0</v>
      </c>
      <c r="J14" s="13">
        <v>10.0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>
        <v>14.0</v>
      </c>
      <c r="B15" s="13" t="s">
        <v>89</v>
      </c>
      <c r="C15" s="13" t="s">
        <v>90</v>
      </c>
      <c r="D15" s="13" t="s">
        <v>91</v>
      </c>
      <c r="E15" s="13">
        <v>2.0</v>
      </c>
      <c r="F15" s="23">
        <v>4.22</v>
      </c>
      <c r="G15" s="23">
        <v>9.51</v>
      </c>
      <c r="H15" s="23">
        <v>7.36</v>
      </c>
      <c r="I15" s="13">
        <v>4.0</v>
      </c>
      <c r="J15" s="13">
        <v>9.0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>
        <v>15.0</v>
      </c>
      <c r="B16" s="13" t="s">
        <v>92</v>
      </c>
      <c r="C16" s="13" t="s">
        <v>93</v>
      </c>
      <c r="D16" s="13" t="s">
        <v>94</v>
      </c>
      <c r="E16" s="13">
        <v>2.0</v>
      </c>
      <c r="F16" s="23">
        <v>6.97</v>
      </c>
      <c r="G16" s="23">
        <v>3.69</v>
      </c>
      <c r="H16" s="23">
        <v>9.86</v>
      </c>
      <c r="I16" s="13">
        <v>1.0</v>
      </c>
      <c r="J16" s="13">
        <v>11.0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>
        <v>16.0</v>
      </c>
      <c r="B17" s="13" t="s">
        <v>98</v>
      </c>
      <c r="C17" s="13" t="s">
        <v>99</v>
      </c>
      <c r="D17" s="13" t="s">
        <v>100</v>
      </c>
      <c r="E17" s="13">
        <v>2.0</v>
      </c>
      <c r="F17" s="23">
        <v>3.13</v>
      </c>
      <c r="G17" s="23">
        <v>4.94</v>
      </c>
      <c r="H17" s="23">
        <v>4.93</v>
      </c>
      <c r="I17" s="13">
        <v>5.0</v>
      </c>
      <c r="J17" s="13">
        <v>2.0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>
        <v>17.0</v>
      </c>
      <c r="B18" s="13" t="s">
        <v>101</v>
      </c>
      <c r="C18" s="13" t="s">
        <v>102</v>
      </c>
      <c r="D18" s="13" t="s">
        <v>103</v>
      </c>
      <c r="E18" s="13">
        <v>1.0</v>
      </c>
      <c r="F18" s="23">
        <v>2.27</v>
      </c>
      <c r="G18" s="23">
        <v>4.22</v>
      </c>
      <c r="H18" s="23">
        <v>2.1</v>
      </c>
      <c r="I18" s="13">
        <v>4.0</v>
      </c>
      <c r="J18" s="13">
        <v>12.0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>
        <v>18.0</v>
      </c>
      <c r="B19" s="13" t="s">
        <v>107</v>
      </c>
      <c r="C19" s="13" t="s">
        <v>108</v>
      </c>
      <c r="D19" s="13" t="s">
        <v>109</v>
      </c>
      <c r="E19" s="13">
        <v>2.0</v>
      </c>
      <c r="F19" s="23">
        <v>1.29</v>
      </c>
      <c r="G19" s="23">
        <v>8.1</v>
      </c>
      <c r="H19" s="23">
        <v>1.27</v>
      </c>
      <c r="I19" s="13">
        <v>5.0</v>
      </c>
      <c r="J19" s="13">
        <v>13.0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>
        <v>19.0</v>
      </c>
      <c r="B20" s="13" t="s">
        <v>113</v>
      </c>
      <c r="C20" s="13" t="s">
        <v>114</v>
      </c>
      <c r="D20" s="13" t="s">
        <v>115</v>
      </c>
      <c r="E20" s="13">
        <v>2.0</v>
      </c>
      <c r="F20" s="23">
        <v>7.93</v>
      </c>
      <c r="G20" s="23">
        <v>8.5</v>
      </c>
      <c r="H20" s="23">
        <v>5.77</v>
      </c>
      <c r="I20" s="13">
        <v>5.0</v>
      </c>
      <c r="J20" s="13">
        <v>1.0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>
        <v>20.0</v>
      </c>
      <c r="B21" s="13" t="s">
        <v>116</v>
      </c>
      <c r="C21" s="13" t="s">
        <v>117</v>
      </c>
      <c r="D21" s="13" t="s">
        <v>118</v>
      </c>
      <c r="E21" s="13">
        <v>1.0</v>
      </c>
      <c r="F21" s="23">
        <v>9.53</v>
      </c>
      <c r="G21" s="23">
        <v>6.06</v>
      </c>
      <c r="H21" s="23">
        <v>1.5</v>
      </c>
      <c r="I21" s="13">
        <v>4.0</v>
      </c>
      <c r="J21" s="13">
        <v>1.0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>
        <v>21.0</v>
      </c>
      <c r="B22" s="13" t="s">
        <v>119</v>
      </c>
      <c r="C22" s="13" t="s">
        <v>120</v>
      </c>
      <c r="D22" s="13" t="s">
        <v>121</v>
      </c>
      <c r="E22" s="13">
        <v>1.0</v>
      </c>
      <c r="F22" s="23">
        <v>2.79</v>
      </c>
      <c r="G22" s="23">
        <v>2.42</v>
      </c>
      <c r="H22" s="23">
        <v>7.0</v>
      </c>
      <c r="I22" s="13">
        <v>5.0</v>
      </c>
      <c r="J22" s="13">
        <v>3.0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>
        <v>22.0</v>
      </c>
      <c r="B23" s="13" t="s">
        <v>122</v>
      </c>
      <c r="C23" s="13" t="s">
        <v>123</v>
      </c>
      <c r="D23" s="13" t="s">
        <v>124</v>
      </c>
      <c r="E23" s="13">
        <v>1.0</v>
      </c>
      <c r="F23" s="23">
        <v>8.2</v>
      </c>
      <c r="G23" s="23">
        <v>7.57</v>
      </c>
      <c r="H23" s="23">
        <v>4.11</v>
      </c>
      <c r="I23" s="13">
        <v>5.0</v>
      </c>
      <c r="J23" s="13">
        <v>3.0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>
        <v>23.0</v>
      </c>
      <c r="B24" s="13" t="s">
        <v>125</v>
      </c>
      <c r="C24" s="13" t="s">
        <v>126</v>
      </c>
      <c r="D24" s="13" t="s">
        <v>127</v>
      </c>
      <c r="E24" s="13">
        <v>1.0</v>
      </c>
      <c r="F24" s="23">
        <v>5.92</v>
      </c>
      <c r="G24" s="23">
        <v>2.95</v>
      </c>
      <c r="H24" s="23">
        <v>1.0</v>
      </c>
      <c r="I24" s="13">
        <v>4.0</v>
      </c>
      <c r="J24" s="13">
        <v>14.0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>
        <v>24.0</v>
      </c>
      <c r="B25" s="13" t="s">
        <v>131</v>
      </c>
      <c r="C25" s="13" t="s">
        <v>132</v>
      </c>
      <c r="D25" s="13" t="s">
        <v>133</v>
      </c>
      <c r="E25" s="13">
        <v>1.0</v>
      </c>
      <c r="F25" s="23">
        <v>7.42</v>
      </c>
      <c r="G25" s="23">
        <v>8.69</v>
      </c>
      <c r="H25" s="23">
        <v>1.84</v>
      </c>
      <c r="I25" s="13">
        <v>1.0</v>
      </c>
      <c r="J25" s="13">
        <v>15.0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>
        <v>25.0</v>
      </c>
      <c r="B26" s="13" t="s">
        <v>137</v>
      </c>
      <c r="C26" s="13" t="s">
        <v>138</v>
      </c>
      <c r="D26" s="13" t="s">
        <v>139</v>
      </c>
      <c r="E26" s="13">
        <v>1.0</v>
      </c>
      <c r="F26" s="23">
        <v>1.37</v>
      </c>
      <c r="G26" s="23">
        <v>3.6</v>
      </c>
      <c r="H26" s="23">
        <v>2.59</v>
      </c>
      <c r="I26" s="13">
        <v>2.0</v>
      </c>
      <c r="J26" s="13">
        <v>12.0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>
        <v>26.0</v>
      </c>
      <c r="B27" s="13" t="s">
        <v>140</v>
      </c>
      <c r="C27" s="13" t="s">
        <v>141</v>
      </c>
      <c r="D27" s="13" t="s">
        <v>142</v>
      </c>
      <c r="E27" s="13">
        <v>2.0</v>
      </c>
      <c r="F27" s="23">
        <v>7.89</v>
      </c>
      <c r="G27" s="23">
        <v>8.2</v>
      </c>
      <c r="H27" s="23">
        <v>5.49</v>
      </c>
      <c r="I27" s="13">
        <v>4.0</v>
      </c>
      <c r="J27" s="13">
        <v>13.0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>
        <v>27.0</v>
      </c>
      <c r="B28" s="13" t="s">
        <v>143</v>
      </c>
      <c r="C28" s="13" t="s">
        <v>144</v>
      </c>
      <c r="D28" s="13" t="s">
        <v>145</v>
      </c>
      <c r="E28" s="13">
        <v>2.0</v>
      </c>
      <c r="F28" s="23">
        <v>7.19</v>
      </c>
      <c r="G28" s="23">
        <v>3.02</v>
      </c>
      <c r="H28" s="23">
        <v>1.56</v>
      </c>
      <c r="I28" s="13">
        <v>5.0</v>
      </c>
      <c r="J28" s="13">
        <v>3.0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>
        <v>28.0</v>
      </c>
      <c r="B29" s="13" t="s">
        <v>146</v>
      </c>
      <c r="C29" s="13" t="s">
        <v>147</v>
      </c>
      <c r="D29" s="13" t="s">
        <v>148</v>
      </c>
      <c r="E29" s="13">
        <v>2.0</v>
      </c>
      <c r="F29" s="23">
        <v>1.43</v>
      </c>
      <c r="G29" s="23">
        <v>8.08</v>
      </c>
      <c r="H29" s="23">
        <v>8.05</v>
      </c>
      <c r="I29" s="13">
        <v>4.0</v>
      </c>
      <c r="J29" s="13">
        <v>2.0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>
        <v>29.0</v>
      </c>
      <c r="B30" s="13" t="s">
        <v>149</v>
      </c>
      <c r="C30" s="13" t="s">
        <v>150</v>
      </c>
      <c r="D30" s="13" t="s">
        <v>151</v>
      </c>
      <c r="E30" s="13">
        <v>1.0</v>
      </c>
      <c r="F30" s="23">
        <v>3.18</v>
      </c>
      <c r="G30" s="23">
        <v>8.5</v>
      </c>
      <c r="H30" s="23">
        <v>4.92</v>
      </c>
      <c r="I30" s="13">
        <v>5.0</v>
      </c>
      <c r="J30" s="13">
        <v>8.0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>
        <v>30.0</v>
      </c>
      <c r="B31" s="13" t="s">
        <v>152</v>
      </c>
      <c r="C31" s="13" t="s">
        <v>153</v>
      </c>
      <c r="D31" s="13" t="s">
        <v>154</v>
      </c>
      <c r="E31" s="13">
        <v>1.0</v>
      </c>
      <c r="F31" s="23">
        <v>7.34</v>
      </c>
      <c r="G31" s="23">
        <v>6.86</v>
      </c>
      <c r="H31" s="23">
        <v>7.31</v>
      </c>
      <c r="I31" s="13">
        <v>4.0</v>
      </c>
      <c r="J31" s="13">
        <v>12.0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>
        <v>31.0</v>
      </c>
      <c r="B32" s="13" t="s">
        <v>155</v>
      </c>
      <c r="C32" s="13" t="s">
        <v>156</v>
      </c>
      <c r="D32" s="13" t="s">
        <v>157</v>
      </c>
      <c r="E32" s="13">
        <v>2.0</v>
      </c>
      <c r="F32" s="23">
        <v>3.67</v>
      </c>
      <c r="G32" s="23">
        <v>9.69</v>
      </c>
      <c r="H32" s="23">
        <v>8.39</v>
      </c>
      <c r="I32" s="13">
        <v>1.0</v>
      </c>
      <c r="J32" s="13">
        <v>2.0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>
        <v>32.0</v>
      </c>
      <c r="B33" s="13" t="s">
        <v>158</v>
      </c>
      <c r="C33" s="13" t="s">
        <v>159</v>
      </c>
      <c r="D33" s="13" t="s">
        <v>160</v>
      </c>
      <c r="E33" s="13">
        <v>3.0</v>
      </c>
      <c r="F33" s="23">
        <v>2.85</v>
      </c>
      <c r="G33" s="23">
        <v>8.47</v>
      </c>
      <c r="H33" s="23">
        <v>5.26</v>
      </c>
      <c r="I33" s="13">
        <v>4.0</v>
      </c>
      <c r="J33" s="13">
        <v>11.0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>
        <v>33.0</v>
      </c>
      <c r="B34" s="13" t="s">
        <v>161</v>
      </c>
      <c r="C34" s="13" t="s">
        <v>162</v>
      </c>
      <c r="D34" s="13" t="s">
        <v>163</v>
      </c>
      <c r="E34" s="13">
        <v>1.0</v>
      </c>
      <c r="F34" s="23">
        <v>7.44</v>
      </c>
      <c r="G34" s="23">
        <v>4.17</v>
      </c>
      <c r="H34" s="23">
        <v>8.32</v>
      </c>
      <c r="I34" s="13">
        <v>4.0</v>
      </c>
      <c r="J34" s="13">
        <v>16.0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>
        <v>34.0</v>
      </c>
      <c r="B35" s="13" t="s">
        <v>167</v>
      </c>
      <c r="C35" s="13" t="s">
        <v>168</v>
      </c>
      <c r="D35" s="13" t="s">
        <v>169</v>
      </c>
      <c r="E35" s="13">
        <v>1.0</v>
      </c>
      <c r="F35" s="23">
        <v>7.89</v>
      </c>
      <c r="G35" s="23">
        <v>5.64</v>
      </c>
      <c r="H35" s="23">
        <v>8.81</v>
      </c>
      <c r="I35" s="13">
        <v>2.0</v>
      </c>
      <c r="J35" s="13">
        <v>8.0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>
        <v>35.0</v>
      </c>
      <c r="B36" s="13" t="s">
        <v>170</v>
      </c>
      <c r="C36" s="13" t="s">
        <v>171</v>
      </c>
      <c r="D36" s="13" t="s">
        <v>172</v>
      </c>
      <c r="E36" s="13">
        <v>1.0</v>
      </c>
      <c r="F36" s="23">
        <v>8.23</v>
      </c>
      <c r="G36" s="23">
        <v>9.51</v>
      </c>
      <c r="H36" s="23"/>
      <c r="I36" s="13">
        <v>1.0</v>
      </c>
      <c r="J36" s="13">
        <v>17.0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>
        <v>36.0</v>
      </c>
      <c r="B37" s="13" t="s">
        <v>176</v>
      </c>
      <c r="C37" s="13" t="s">
        <v>177</v>
      </c>
      <c r="D37" s="13" t="s">
        <v>178</v>
      </c>
      <c r="E37" s="13">
        <v>3.0</v>
      </c>
      <c r="F37" s="23">
        <v>2.83</v>
      </c>
      <c r="G37" s="23">
        <v>4.99</v>
      </c>
      <c r="H37" s="23">
        <v>8.33</v>
      </c>
      <c r="I37" s="13">
        <v>5.0</v>
      </c>
      <c r="J37" s="13">
        <v>8.0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>
        <v>37.0</v>
      </c>
      <c r="B38" s="13" t="s">
        <v>179</v>
      </c>
      <c r="C38" s="13" t="s">
        <v>180</v>
      </c>
      <c r="D38" s="13" t="s">
        <v>181</v>
      </c>
      <c r="E38" s="13">
        <v>2.0</v>
      </c>
      <c r="F38" s="23">
        <v>2.88</v>
      </c>
      <c r="G38" s="23">
        <v>9.75</v>
      </c>
      <c r="H38" s="23">
        <v>4.56</v>
      </c>
      <c r="I38" s="13">
        <v>5.0</v>
      </c>
      <c r="J38" s="13">
        <v>6.0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>
        <v>38.0</v>
      </c>
      <c r="B39" s="13" t="s">
        <v>182</v>
      </c>
      <c r="C39" s="13" t="s">
        <v>183</v>
      </c>
      <c r="D39" s="13" t="s">
        <v>184</v>
      </c>
      <c r="E39" s="13">
        <v>1.0</v>
      </c>
      <c r="F39" s="23">
        <v>3.91</v>
      </c>
      <c r="G39" s="23">
        <v>9.4</v>
      </c>
      <c r="H39" s="23">
        <v>4.8</v>
      </c>
      <c r="I39" s="13">
        <v>2.0</v>
      </c>
      <c r="J39" s="13">
        <v>17.0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>
        <v>39.0</v>
      </c>
      <c r="B40" s="13" t="s">
        <v>185</v>
      </c>
      <c r="C40" s="13" t="s">
        <v>186</v>
      </c>
      <c r="D40" s="13" t="s">
        <v>187</v>
      </c>
      <c r="E40" s="13">
        <v>2.0</v>
      </c>
      <c r="F40" s="23">
        <v>5.58</v>
      </c>
      <c r="G40" s="23">
        <v>7.6</v>
      </c>
      <c r="H40" s="23">
        <v>1.6</v>
      </c>
      <c r="I40" s="13">
        <v>5.0</v>
      </c>
      <c r="J40" s="13">
        <v>3.0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>
        <v>40.0</v>
      </c>
      <c r="B41" s="13" t="s">
        <v>188</v>
      </c>
      <c r="C41" s="13" t="s">
        <v>189</v>
      </c>
      <c r="D41" s="13" t="s">
        <v>190</v>
      </c>
      <c r="E41" s="13">
        <v>1.0</v>
      </c>
      <c r="F41" s="23">
        <v>1.84</v>
      </c>
      <c r="G41" s="23">
        <v>9.07</v>
      </c>
      <c r="H41" s="23">
        <v>9.36</v>
      </c>
      <c r="I41" s="13">
        <v>2.0</v>
      </c>
      <c r="J41" s="13">
        <v>18.0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>
        <v>41.0</v>
      </c>
      <c r="B42" s="13" t="s">
        <v>194</v>
      </c>
      <c r="C42" s="13" t="s">
        <v>195</v>
      </c>
      <c r="D42" s="13" t="s">
        <v>196</v>
      </c>
      <c r="E42" s="13">
        <v>1.0</v>
      </c>
      <c r="F42" s="23">
        <v>7.69</v>
      </c>
      <c r="G42" s="23">
        <v>9.41</v>
      </c>
      <c r="H42" s="23"/>
      <c r="I42" s="13">
        <v>5.0</v>
      </c>
      <c r="J42" s="13">
        <v>5.0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>
        <v>42.0</v>
      </c>
      <c r="B43" s="13" t="s">
        <v>197</v>
      </c>
      <c r="C43" s="13" t="s">
        <v>198</v>
      </c>
      <c r="D43" s="13" t="s">
        <v>199</v>
      </c>
      <c r="E43" s="13">
        <v>3.0</v>
      </c>
      <c r="F43" s="23">
        <v>2.66</v>
      </c>
      <c r="G43" s="23">
        <v>4.89</v>
      </c>
      <c r="H43" s="23">
        <v>7.1</v>
      </c>
      <c r="I43" s="13">
        <v>3.0</v>
      </c>
      <c r="J43" s="13">
        <v>5.0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>
        <v>43.0</v>
      </c>
      <c r="B44" s="13" t="s">
        <v>200</v>
      </c>
      <c r="C44" s="13" t="s">
        <v>92</v>
      </c>
      <c r="D44" s="13" t="s">
        <v>201</v>
      </c>
      <c r="E44" s="13">
        <v>1.0</v>
      </c>
      <c r="F44" s="23">
        <v>8.94</v>
      </c>
      <c r="G44" s="23">
        <v>2.79</v>
      </c>
      <c r="H44" s="23">
        <v>9.06</v>
      </c>
      <c r="I44" s="13">
        <v>5.0</v>
      </c>
      <c r="J44" s="13">
        <v>16.0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>
        <v>44.0</v>
      </c>
      <c r="B45" s="13" t="s">
        <v>202</v>
      </c>
      <c r="C45" s="13" t="s">
        <v>203</v>
      </c>
      <c r="D45" s="13" t="s">
        <v>204</v>
      </c>
      <c r="E45" s="13">
        <v>2.0</v>
      </c>
      <c r="F45" s="23">
        <v>3.04</v>
      </c>
      <c r="G45" s="23">
        <v>9.5</v>
      </c>
      <c r="H45" s="23"/>
      <c r="I45" s="13">
        <v>1.0</v>
      </c>
      <c r="J45" s="13">
        <v>19.0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>
        <v>45.0</v>
      </c>
      <c r="B46" s="13" t="s">
        <v>208</v>
      </c>
      <c r="C46" s="13" t="s">
        <v>209</v>
      </c>
      <c r="D46" s="13" t="s">
        <v>210</v>
      </c>
      <c r="E46" s="13">
        <v>2.0</v>
      </c>
      <c r="F46" s="23">
        <v>4.68</v>
      </c>
      <c r="G46" s="23">
        <v>6.19</v>
      </c>
      <c r="H46" s="23">
        <v>3.42</v>
      </c>
      <c r="I46" s="13">
        <v>5.0</v>
      </c>
      <c r="J46" s="13">
        <v>15.0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>
        <v>46.0</v>
      </c>
      <c r="B47" s="13" t="s">
        <v>211</v>
      </c>
      <c r="C47" s="13" t="s">
        <v>212</v>
      </c>
      <c r="D47" s="13" t="s">
        <v>213</v>
      </c>
      <c r="E47" s="13">
        <v>1.0</v>
      </c>
      <c r="F47" s="23">
        <v>6.38</v>
      </c>
      <c r="G47" s="23">
        <v>2.59</v>
      </c>
      <c r="H47" s="23">
        <v>6.92</v>
      </c>
      <c r="I47" s="13">
        <v>3.0</v>
      </c>
      <c r="J47" s="13">
        <v>10.0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>
        <v>47.0</v>
      </c>
      <c r="B48" s="13" t="s">
        <v>214</v>
      </c>
      <c r="C48" s="13" t="s">
        <v>215</v>
      </c>
      <c r="D48" s="13" t="s">
        <v>216</v>
      </c>
      <c r="E48" s="13">
        <v>2.0</v>
      </c>
      <c r="F48" s="23">
        <v>7.59</v>
      </c>
      <c r="G48" s="23">
        <v>2.55</v>
      </c>
      <c r="H48" s="23">
        <v>7.81</v>
      </c>
      <c r="I48" s="13">
        <v>1.0</v>
      </c>
      <c r="J48" s="13">
        <v>2.0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>
        <v>48.0</v>
      </c>
      <c r="B49" s="13" t="s">
        <v>217</v>
      </c>
      <c r="C49" s="13" t="s">
        <v>218</v>
      </c>
      <c r="D49" s="13" t="s">
        <v>219</v>
      </c>
      <c r="E49" s="13">
        <v>1.0</v>
      </c>
      <c r="F49" s="23">
        <v>9.46</v>
      </c>
      <c r="G49" s="23">
        <v>2.93</v>
      </c>
      <c r="H49" s="23"/>
      <c r="I49" s="13">
        <v>1.0</v>
      </c>
      <c r="J49" s="13">
        <v>16.0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>
        <v>49.0</v>
      </c>
      <c r="B50" s="13" t="s">
        <v>220</v>
      </c>
      <c r="C50" s="13" t="s">
        <v>221</v>
      </c>
      <c r="D50" s="13" t="s">
        <v>222</v>
      </c>
      <c r="E50" s="13">
        <v>4.0</v>
      </c>
      <c r="F50" s="23">
        <v>5.01</v>
      </c>
      <c r="G50" s="23">
        <v>2.8</v>
      </c>
      <c r="H50" s="23">
        <v>6.55</v>
      </c>
      <c r="I50" s="13">
        <v>5.0</v>
      </c>
      <c r="J50" s="13">
        <v>12.0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>
        <v>50.0</v>
      </c>
      <c r="B51" s="13" t="s">
        <v>224</v>
      </c>
      <c r="C51" s="13" t="s">
        <v>225</v>
      </c>
      <c r="D51" s="13" t="s">
        <v>226</v>
      </c>
      <c r="E51" s="13">
        <v>2.0</v>
      </c>
      <c r="F51" s="23">
        <v>9.17</v>
      </c>
      <c r="G51" s="23">
        <v>3.77</v>
      </c>
      <c r="H51" s="23">
        <v>4.12</v>
      </c>
      <c r="I51" s="13">
        <v>5.0</v>
      </c>
      <c r="J51" s="13">
        <v>6.0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>
        <v>51.0</v>
      </c>
      <c r="B52" s="13" t="s">
        <v>227</v>
      </c>
      <c r="C52" s="13" t="s">
        <v>228</v>
      </c>
      <c r="D52" s="13" t="s">
        <v>229</v>
      </c>
      <c r="E52" s="13">
        <v>1.0</v>
      </c>
      <c r="F52" s="23">
        <v>6.7</v>
      </c>
      <c r="G52" s="23">
        <v>5.87</v>
      </c>
      <c r="H52" s="23">
        <v>9.47</v>
      </c>
      <c r="I52" s="13">
        <v>3.0</v>
      </c>
      <c r="J52" s="13">
        <v>17.0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>
        <v>52.0</v>
      </c>
      <c r="B53" s="13" t="s">
        <v>230</v>
      </c>
      <c r="C53" s="13" t="s">
        <v>231</v>
      </c>
      <c r="D53" s="13" t="s">
        <v>232</v>
      </c>
      <c r="E53" s="13">
        <v>3.0</v>
      </c>
      <c r="F53" s="23">
        <v>3.06</v>
      </c>
      <c r="G53" s="23">
        <v>3.92</v>
      </c>
      <c r="H53" s="23">
        <v>3.67</v>
      </c>
      <c r="I53" s="13">
        <v>2.0</v>
      </c>
      <c r="J53" s="13">
        <v>2.0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>
        <v>53.0</v>
      </c>
      <c r="B54" s="13" t="s">
        <v>233</v>
      </c>
      <c r="C54" s="13" t="s">
        <v>234</v>
      </c>
      <c r="D54" s="13" t="s">
        <v>235</v>
      </c>
      <c r="E54" s="13">
        <v>1.0</v>
      </c>
      <c r="F54" s="23">
        <v>6.21</v>
      </c>
      <c r="G54" s="23">
        <v>5.85</v>
      </c>
      <c r="H54" s="23">
        <v>3.45</v>
      </c>
      <c r="I54" s="13">
        <v>4.0</v>
      </c>
      <c r="J54" s="13">
        <v>3.0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>
        <v>54.0</v>
      </c>
      <c r="B55" s="13" t="s">
        <v>236</v>
      </c>
      <c r="C55" s="13" t="s">
        <v>237</v>
      </c>
      <c r="D55" s="13" t="s">
        <v>238</v>
      </c>
      <c r="E55" s="13">
        <v>2.0</v>
      </c>
      <c r="F55" s="23">
        <v>7.79</v>
      </c>
      <c r="G55" s="23">
        <v>2.13</v>
      </c>
      <c r="H55" s="23">
        <v>8.2</v>
      </c>
      <c r="I55" s="13">
        <v>4.0</v>
      </c>
      <c r="J55" s="13">
        <v>11.0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>
        <v>55.0</v>
      </c>
      <c r="B56" s="13" t="s">
        <v>239</v>
      </c>
      <c r="C56" s="13" t="s">
        <v>240</v>
      </c>
      <c r="D56" s="13" t="s">
        <v>241</v>
      </c>
      <c r="E56" s="13">
        <v>1.0</v>
      </c>
      <c r="F56" s="23">
        <v>9.71</v>
      </c>
      <c r="G56" s="23">
        <v>2.25</v>
      </c>
      <c r="H56" s="23">
        <v>2.24</v>
      </c>
      <c r="I56" s="13">
        <v>3.0</v>
      </c>
      <c r="J56" s="13">
        <v>12.0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>
        <v>56.0</v>
      </c>
      <c r="B57" s="13" t="s">
        <v>242</v>
      </c>
      <c r="C57" s="13" t="s">
        <v>243</v>
      </c>
      <c r="D57" s="13" t="s">
        <v>244</v>
      </c>
      <c r="E57" s="13">
        <v>2.0</v>
      </c>
      <c r="F57" s="23">
        <v>2.17</v>
      </c>
      <c r="G57" s="23">
        <v>2.42</v>
      </c>
      <c r="H57" s="23">
        <v>5.55</v>
      </c>
      <c r="I57" s="13">
        <v>5.0</v>
      </c>
      <c r="J57" s="13">
        <v>18.0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>
        <v>57.0</v>
      </c>
      <c r="B58" s="13" t="s">
        <v>245</v>
      </c>
      <c r="C58" s="13" t="s">
        <v>246</v>
      </c>
      <c r="D58" s="13" t="s">
        <v>247</v>
      </c>
      <c r="E58" s="13">
        <v>1.0</v>
      </c>
      <c r="F58" s="23">
        <v>2.18</v>
      </c>
      <c r="G58" s="23">
        <v>2.38</v>
      </c>
      <c r="H58" s="23">
        <v>8.82</v>
      </c>
      <c r="I58" s="13">
        <v>4.0</v>
      </c>
      <c r="J58" s="13">
        <v>2.0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>
        <v>58.0</v>
      </c>
      <c r="B59" s="13" t="s">
        <v>248</v>
      </c>
      <c r="C59" s="13" t="s">
        <v>249</v>
      </c>
      <c r="D59" s="13" t="s">
        <v>250</v>
      </c>
      <c r="E59" s="13">
        <v>1.0</v>
      </c>
      <c r="F59" s="23">
        <v>3.75</v>
      </c>
      <c r="G59" s="23">
        <v>5.59</v>
      </c>
      <c r="H59" s="23">
        <v>1.33</v>
      </c>
      <c r="I59" s="13">
        <v>5.0</v>
      </c>
      <c r="J59" s="13">
        <v>15.0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>
        <v>59.0</v>
      </c>
      <c r="B60" s="13" t="s">
        <v>251</v>
      </c>
      <c r="C60" s="13" t="s">
        <v>252</v>
      </c>
      <c r="D60" s="13" t="s">
        <v>253</v>
      </c>
      <c r="E60" s="13">
        <v>2.0</v>
      </c>
      <c r="F60" s="23">
        <v>6.54</v>
      </c>
      <c r="G60" s="23">
        <v>3.36</v>
      </c>
      <c r="H60" s="23">
        <v>1.8</v>
      </c>
      <c r="I60" s="13">
        <v>2.0</v>
      </c>
      <c r="J60" s="13">
        <v>7.0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>
        <v>60.0</v>
      </c>
      <c r="B61" s="13" t="s">
        <v>254</v>
      </c>
      <c r="C61" s="13" t="s">
        <v>255</v>
      </c>
      <c r="D61" s="13" t="s">
        <v>256</v>
      </c>
      <c r="E61" s="13">
        <v>1.0</v>
      </c>
      <c r="F61" s="23">
        <v>4.65</v>
      </c>
      <c r="G61" s="23">
        <v>7.39</v>
      </c>
      <c r="H61" s="23"/>
      <c r="I61" s="13">
        <v>1.0</v>
      </c>
      <c r="J61" s="13">
        <v>11.0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>
        <v>61.0</v>
      </c>
      <c r="B62" s="13" t="s">
        <v>257</v>
      </c>
      <c r="C62" s="13" t="s">
        <v>258</v>
      </c>
      <c r="D62" s="13" t="s">
        <v>259</v>
      </c>
      <c r="E62" s="13">
        <v>1.0</v>
      </c>
      <c r="F62" s="23">
        <v>4.7</v>
      </c>
      <c r="G62" s="23">
        <v>8.48</v>
      </c>
      <c r="H62" s="23">
        <v>7.02</v>
      </c>
      <c r="I62" s="13">
        <v>3.0</v>
      </c>
      <c r="J62" s="13">
        <v>16.0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>
        <v>62.0</v>
      </c>
      <c r="B63" s="13" t="s">
        <v>260</v>
      </c>
      <c r="C63" s="13" t="s">
        <v>261</v>
      </c>
      <c r="D63" s="13" t="s">
        <v>262</v>
      </c>
      <c r="E63" s="13">
        <v>1.0</v>
      </c>
      <c r="F63" s="23">
        <v>6.56</v>
      </c>
      <c r="G63" s="23">
        <v>8.4</v>
      </c>
      <c r="H63" s="23">
        <v>5.73</v>
      </c>
      <c r="I63" s="13">
        <v>1.0</v>
      </c>
      <c r="J63" s="13">
        <v>8.0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>
        <v>63.0</v>
      </c>
      <c r="B64" s="13" t="s">
        <v>263</v>
      </c>
      <c r="C64" s="13" t="s">
        <v>264</v>
      </c>
      <c r="D64" s="13" t="s">
        <v>265</v>
      </c>
      <c r="E64" s="13">
        <v>2.0</v>
      </c>
      <c r="F64" s="23">
        <v>2.87</v>
      </c>
      <c r="G64" s="23">
        <v>5.17</v>
      </c>
      <c r="H64" s="23">
        <v>7.06</v>
      </c>
      <c r="I64" s="13">
        <v>3.0</v>
      </c>
      <c r="J64" s="13">
        <v>9.0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>
        <v>64.0</v>
      </c>
      <c r="B65" s="13" t="s">
        <v>266</v>
      </c>
      <c r="C65" s="13" t="s">
        <v>267</v>
      </c>
      <c r="D65" s="13" t="s">
        <v>268</v>
      </c>
      <c r="E65" s="13">
        <v>1.0</v>
      </c>
      <c r="F65" s="23">
        <v>2.0</v>
      </c>
      <c r="G65" s="23">
        <v>6.31</v>
      </c>
      <c r="H65" s="23">
        <v>3.49</v>
      </c>
      <c r="I65" s="13">
        <v>3.0</v>
      </c>
      <c r="J65" s="13">
        <v>4.0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>
        <v>65.0</v>
      </c>
      <c r="B66" s="13" t="s">
        <v>269</v>
      </c>
      <c r="C66" s="13" t="s">
        <v>270</v>
      </c>
      <c r="D66" s="13" t="s">
        <v>271</v>
      </c>
      <c r="E66" s="13">
        <v>5.0</v>
      </c>
      <c r="F66" s="23">
        <v>6.58</v>
      </c>
      <c r="G66" s="23">
        <v>8.32</v>
      </c>
      <c r="H66" s="23"/>
      <c r="I66" s="13">
        <v>4.0</v>
      </c>
      <c r="J66" s="13">
        <v>4.0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>
        <v>66.0</v>
      </c>
      <c r="B67" s="13" t="s">
        <v>273</v>
      </c>
      <c r="C67" s="13" t="s">
        <v>274</v>
      </c>
      <c r="D67" s="13" t="s">
        <v>275</v>
      </c>
      <c r="E67" s="13">
        <v>1.0</v>
      </c>
      <c r="F67" s="23">
        <v>1.66</v>
      </c>
      <c r="G67" s="23">
        <v>7.74</v>
      </c>
      <c r="H67" s="23">
        <v>1.17</v>
      </c>
      <c r="I67" s="13">
        <v>2.0</v>
      </c>
      <c r="J67" s="13">
        <v>19.0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>
        <v>67.0</v>
      </c>
      <c r="B68" s="13" t="s">
        <v>276</v>
      </c>
      <c r="C68" s="13" t="s">
        <v>277</v>
      </c>
      <c r="D68" s="13" t="s">
        <v>278</v>
      </c>
      <c r="E68" s="13">
        <v>2.0</v>
      </c>
      <c r="F68" s="23">
        <v>4.64</v>
      </c>
      <c r="G68" s="23">
        <v>9.68</v>
      </c>
      <c r="H68" s="23">
        <v>6.89</v>
      </c>
      <c r="I68" s="13">
        <v>3.0</v>
      </c>
      <c r="J68" s="13">
        <v>9.0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>
        <v>68.0</v>
      </c>
      <c r="B69" s="13" t="s">
        <v>279</v>
      </c>
      <c r="C69" s="13" t="s">
        <v>280</v>
      </c>
      <c r="D69" s="13" t="s">
        <v>281</v>
      </c>
      <c r="E69" s="13">
        <v>2.0</v>
      </c>
      <c r="F69" s="23">
        <v>2.01</v>
      </c>
      <c r="G69" s="23">
        <v>9.91</v>
      </c>
      <c r="H69" s="23">
        <v>9.22</v>
      </c>
      <c r="I69" s="13">
        <v>1.0</v>
      </c>
      <c r="J69" s="13">
        <v>10.0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>
        <v>69.0</v>
      </c>
      <c r="B70" s="13" t="s">
        <v>282</v>
      </c>
      <c r="C70" s="13" t="s">
        <v>283</v>
      </c>
      <c r="D70" s="13" t="s">
        <v>284</v>
      </c>
      <c r="E70" s="13">
        <v>1.0</v>
      </c>
      <c r="F70" s="23">
        <v>1.04</v>
      </c>
      <c r="G70" s="23">
        <v>5.1</v>
      </c>
      <c r="H70" s="23">
        <v>3.36</v>
      </c>
      <c r="I70" s="13">
        <v>5.0</v>
      </c>
      <c r="J70" s="13">
        <v>8.0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>
        <v>70.0</v>
      </c>
      <c r="B71" s="13" t="s">
        <v>285</v>
      </c>
      <c r="C71" s="13" t="s">
        <v>286</v>
      </c>
      <c r="D71" s="13" t="s">
        <v>287</v>
      </c>
      <c r="E71" s="13">
        <v>1.0</v>
      </c>
      <c r="F71" s="23">
        <v>7.73</v>
      </c>
      <c r="G71" s="23">
        <v>4.54</v>
      </c>
      <c r="H71" s="23">
        <v>4.91</v>
      </c>
      <c r="I71" s="13">
        <v>3.0</v>
      </c>
      <c r="J71" s="13">
        <v>13.0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>
        <v>71.0</v>
      </c>
      <c r="B72" s="13" t="s">
        <v>288</v>
      </c>
      <c r="C72" s="13" t="s">
        <v>289</v>
      </c>
      <c r="D72" s="13" t="s">
        <v>290</v>
      </c>
      <c r="E72" s="13">
        <v>2.0</v>
      </c>
      <c r="F72" s="23">
        <v>1.29</v>
      </c>
      <c r="G72" s="23">
        <v>9.42</v>
      </c>
      <c r="H72" s="23">
        <v>1.2</v>
      </c>
      <c r="I72" s="13">
        <v>3.0</v>
      </c>
      <c r="J72" s="13">
        <v>17.0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>
        <v>72.0</v>
      </c>
      <c r="B73" s="13" t="s">
        <v>291</v>
      </c>
      <c r="C73" s="13" t="s">
        <v>292</v>
      </c>
      <c r="D73" s="13" t="s">
        <v>293</v>
      </c>
      <c r="E73" s="13">
        <v>2.0</v>
      </c>
      <c r="F73" s="23">
        <v>4.5</v>
      </c>
      <c r="G73" s="23">
        <v>9.48</v>
      </c>
      <c r="H73" s="23">
        <v>1.59</v>
      </c>
      <c r="I73" s="13">
        <v>4.0</v>
      </c>
      <c r="J73" s="13">
        <v>20.0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>
        <v>73.0</v>
      </c>
      <c r="B74" s="13" t="s">
        <v>297</v>
      </c>
      <c r="C74" s="13" t="s">
        <v>298</v>
      </c>
      <c r="D74" s="13" t="s">
        <v>299</v>
      </c>
      <c r="E74" s="13">
        <v>2.0</v>
      </c>
      <c r="F74" s="23">
        <v>6.11</v>
      </c>
      <c r="G74" s="23">
        <v>8.11</v>
      </c>
      <c r="H74" s="23">
        <v>6.43</v>
      </c>
      <c r="I74" s="13">
        <v>2.0</v>
      </c>
      <c r="J74" s="13">
        <v>13.0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>
        <v>74.0</v>
      </c>
      <c r="B75" s="13" t="s">
        <v>300</v>
      </c>
      <c r="C75" s="13" t="s">
        <v>301</v>
      </c>
      <c r="D75" s="13" t="s">
        <v>302</v>
      </c>
      <c r="E75" s="13">
        <v>1.0</v>
      </c>
      <c r="F75" s="23">
        <v>2.71</v>
      </c>
      <c r="G75" s="23">
        <v>8.15</v>
      </c>
      <c r="H75" s="23">
        <v>3.66</v>
      </c>
      <c r="I75" s="13">
        <v>4.0</v>
      </c>
      <c r="J75" s="13">
        <v>3.0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>
        <v>75.0</v>
      </c>
      <c r="B76" s="13" t="s">
        <v>303</v>
      </c>
      <c r="C76" s="13" t="s">
        <v>304</v>
      </c>
      <c r="D76" s="13" t="s">
        <v>305</v>
      </c>
      <c r="E76" s="13">
        <v>2.0</v>
      </c>
      <c r="F76" s="23">
        <v>2.15</v>
      </c>
      <c r="G76" s="23">
        <v>8.46</v>
      </c>
      <c r="H76" s="23">
        <v>1.01</v>
      </c>
      <c r="I76" s="13">
        <v>3.0</v>
      </c>
      <c r="J76" s="13">
        <v>1.0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>
        <v>76.0</v>
      </c>
      <c r="B77" s="13" t="s">
        <v>306</v>
      </c>
      <c r="C77" s="13" t="s">
        <v>307</v>
      </c>
      <c r="D77" s="13" t="s">
        <v>308</v>
      </c>
      <c r="E77" s="13">
        <v>2.0</v>
      </c>
      <c r="F77" s="23">
        <v>5.01</v>
      </c>
      <c r="G77" s="23">
        <v>5.04</v>
      </c>
      <c r="H77" s="23"/>
      <c r="I77" s="13">
        <v>1.0</v>
      </c>
      <c r="J77" s="13">
        <v>1.0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>
        <v>77.0</v>
      </c>
      <c r="B78" s="13" t="s">
        <v>309</v>
      </c>
      <c r="C78" s="13" t="s">
        <v>310</v>
      </c>
      <c r="D78" s="13" t="s">
        <v>311</v>
      </c>
      <c r="E78" s="13">
        <v>2.0</v>
      </c>
      <c r="F78" s="23">
        <v>8.94</v>
      </c>
      <c r="G78" s="23">
        <v>7.81</v>
      </c>
      <c r="H78" s="23">
        <v>1.35</v>
      </c>
      <c r="I78" s="13">
        <v>3.0</v>
      </c>
      <c r="J78" s="13">
        <v>15.0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>
        <v>78.0</v>
      </c>
      <c r="B79" s="13" t="s">
        <v>312</v>
      </c>
      <c r="C79" s="13" t="s">
        <v>313</v>
      </c>
      <c r="D79" s="13" t="s">
        <v>314</v>
      </c>
      <c r="E79" s="13">
        <v>2.0</v>
      </c>
      <c r="F79" s="23">
        <v>9.43</v>
      </c>
      <c r="G79" s="23">
        <v>2.13</v>
      </c>
      <c r="H79" s="23">
        <v>6.19</v>
      </c>
      <c r="I79" s="13">
        <v>2.0</v>
      </c>
      <c r="J79" s="13">
        <v>4.0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>
        <v>79.0</v>
      </c>
      <c r="B80" s="13" t="s">
        <v>315</v>
      </c>
      <c r="C80" s="13" t="s">
        <v>316</v>
      </c>
      <c r="D80" s="13" t="s">
        <v>317</v>
      </c>
      <c r="E80" s="13">
        <v>6.0</v>
      </c>
      <c r="F80" s="23">
        <v>7.63</v>
      </c>
      <c r="G80" s="23">
        <v>4.57</v>
      </c>
      <c r="H80" s="23">
        <v>8.67</v>
      </c>
      <c r="I80" s="13">
        <v>3.0</v>
      </c>
      <c r="J80" s="13">
        <v>2.0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>
        <v>80.0</v>
      </c>
      <c r="B81" s="13" t="s">
        <v>319</v>
      </c>
      <c r="C81" s="13" t="s">
        <v>320</v>
      </c>
      <c r="D81" s="13" t="s">
        <v>321</v>
      </c>
      <c r="E81" s="13">
        <v>1.0</v>
      </c>
      <c r="F81" s="23">
        <v>7.04</v>
      </c>
      <c r="G81" s="23">
        <v>6.22</v>
      </c>
      <c r="H81" s="23">
        <v>3.59</v>
      </c>
      <c r="I81" s="13">
        <v>2.0</v>
      </c>
      <c r="J81" s="13">
        <v>11.0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>
        <v>81.0</v>
      </c>
      <c r="B82" s="13" t="s">
        <v>322</v>
      </c>
      <c r="C82" s="13" t="s">
        <v>323</v>
      </c>
      <c r="D82" s="13" t="s">
        <v>324</v>
      </c>
      <c r="E82" s="13">
        <v>7.0</v>
      </c>
      <c r="F82" s="23">
        <v>6.53</v>
      </c>
      <c r="G82" s="23">
        <v>7.8</v>
      </c>
      <c r="H82" s="23"/>
      <c r="I82" s="13">
        <v>2.0</v>
      </c>
      <c r="J82" s="13">
        <v>3.0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>
        <v>82.0</v>
      </c>
      <c r="B83" s="13" t="s">
        <v>326</v>
      </c>
      <c r="C83" s="13" t="s">
        <v>327</v>
      </c>
      <c r="D83" s="13" t="s">
        <v>328</v>
      </c>
      <c r="E83" s="13">
        <v>2.0</v>
      </c>
      <c r="F83" s="23">
        <v>1.86</v>
      </c>
      <c r="G83" s="23">
        <v>9.8</v>
      </c>
      <c r="H83" s="23"/>
      <c r="I83" s="13">
        <v>2.0</v>
      </c>
      <c r="J83" s="13">
        <v>6.0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>
        <v>83.0</v>
      </c>
      <c r="B84" s="13" t="s">
        <v>329</v>
      </c>
      <c r="C84" s="13" t="s">
        <v>330</v>
      </c>
      <c r="D84" s="13" t="s">
        <v>331</v>
      </c>
      <c r="E84" s="13">
        <v>2.0</v>
      </c>
      <c r="F84" s="23">
        <v>4.55</v>
      </c>
      <c r="G84" s="23">
        <v>7.97</v>
      </c>
      <c r="H84" s="23">
        <v>6.86</v>
      </c>
      <c r="I84" s="13">
        <v>4.0</v>
      </c>
      <c r="J84" s="13">
        <v>12.0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>
        <v>84.0</v>
      </c>
      <c r="B85" s="13" t="s">
        <v>332</v>
      </c>
      <c r="C85" s="13" t="s">
        <v>333</v>
      </c>
      <c r="D85" s="13" t="s">
        <v>334</v>
      </c>
      <c r="E85" s="13">
        <v>1.0</v>
      </c>
      <c r="F85" s="23">
        <v>2.58</v>
      </c>
      <c r="G85" s="23">
        <v>9.72</v>
      </c>
      <c r="H85" s="23">
        <v>8.49</v>
      </c>
      <c r="I85" s="13">
        <v>2.0</v>
      </c>
      <c r="J85" s="13">
        <v>9.0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>
        <v>85.0</v>
      </c>
      <c r="B86" s="13" t="s">
        <v>335</v>
      </c>
      <c r="C86" s="13" t="s">
        <v>336</v>
      </c>
      <c r="D86" s="13" t="s">
        <v>337</v>
      </c>
      <c r="E86" s="13">
        <v>1.0</v>
      </c>
      <c r="F86" s="23">
        <v>4.63</v>
      </c>
      <c r="G86" s="23">
        <v>4.96</v>
      </c>
      <c r="H86" s="23">
        <v>6.85</v>
      </c>
      <c r="I86" s="13">
        <v>4.0</v>
      </c>
      <c r="J86" s="13">
        <v>15.0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>
        <v>86.0</v>
      </c>
      <c r="B87" s="13" t="s">
        <v>338</v>
      </c>
      <c r="C87" s="13" t="s">
        <v>339</v>
      </c>
      <c r="D87" s="13" t="s">
        <v>340</v>
      </c>
      <c r="E87" s="13">
        <v>2.0</v>
      </c>
      <c r="F87" s="23">
        <v>4.58</v>
      </c>
      <c r="G87" s="23">
        <v>7.58</v>
      </c>
      <c r="H87" s="23">
        <v>7.12</v>
      </c>
      <c r="I87" s="13">
        <v>5.0</v>
      </c>
      <c r="J87" s="13">
        <v>9.0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>
        <v>87.0</v>
      </c>
      <c r="B88" s="13" t="s">
        <v>341</v>
      </c>
      <c r="C88" s="13" t="s">
        <v>342</v>
      </c>
      <c r="D88" s="13" t="s">
        <v>343</v>
      </c>
      <c r="E88" s="13">
        <v>2.0</v>
      </c>
      <c r="F88" s="23">
        <v>3.99</v>
      </c>
      <c r="G88" s="23">
        <v>2.0</v>
      </c>
      <c r="H88" s="23">
        <v>1.02</v>
      </c>
      <c r="I88" s="13">
        <v>4.0</v>
      </c>
      <c r="J88" s="13">
        <v>1.0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>
        <v>88.0</v>
      </c>
      <c r="B89" s="13" t="s">
        <v>344</v>
      </c>
      <c r="C89" s="13" t="s">
        <v>345</v>
      </c>
      <c r="D89" s="13" t="s">
        <v>346</v>
      </c>
      <c r="E89" s="13">
        <v>1.0</v>
      </c>
      <c r="F89" s="23">
        <v>7.64</v>
      </c>
      <c r="G89" s="23">
        <v>3.28</v>
      </c>
      <c r="H89" s="23">
        <v>2.75</v>
      </c>
      <c r="I89" s="13">
        <v>1.0</v>
      </c>
      <c r="J89" s="13">
        <v>19.0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>
        <v>89.0</v>
      </c>
      <c r="B90" s="13" t="s">
        <v>347</v>
      </c>
      <c r="C90" s="13" t="s">
        <v>348</v>
      </c>
      <c r="D90" s="13" t="s">
        <v>349</v>
      </c>
      <c r="E90" s="13">
        <v>2.0</v>
      </c>
      <c r="F90" s="23">
        <v>2.15</v>
      </c>
      <c r="G90" s="23">
        <v>4.52</v>
      </c>
      <c r="H90" s="23"/>
      <c r="I90" s="13">
        <v>3.0</v>
      </c>
      <c r="J90" s="13">
        <v>6.0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>
        <v>90.0</v>
      </c>
      <c r="B91" s="13" t="s">
        <v>350</v>
      </c>
      <c r="C91" s="13" t="s">
        <v>351</v>
      </c>
      <c r="D91" s="13" t="s">
        <v>352</v>
      </c>
      <c r="E91" s="13">
        <v>5.0</v>
      </c>
      <c r="F91" s="23">
        <v>9.15</v>
      </c>
      <c r="G91" s="23">
        <v>5.59</v>
      </c>
      <c r="H91" s="23">
        <v>5.57</v>
      </c>
      <c r="I91" s="13">
        <v>4.0</v>
      </c>
      <c r="J91" s="13">
        <v>9.0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>
        <v>91.0</v>
      </c>
      <c r="B92" s="13" t="s">
        <v>353</v>
      </c>
      <c r="C92" s="13" t="s">
        <v>354</v>
      </c>
      <c r="D92" s="13" t="s">
        <v>355</v>
      </c>
      <c r="E92" s="13">
        <v>2.0</v>
      </c>
      <c r="F92" s="23">
        <v>6.42</v>
      </c>
      <c r="G92" s="23">
        <v>7.56</v>
      </c>
      <c r="H92" s="23">
        <v>8.6</v>
      </c>
      <c r="I92" s="13">
        <v>4.0</v>
      </c>
      <c r="J92" s="13">
        <v>7.0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>
        <v>92.0</v>
      </c>
      <c r="B93" s="13" t="s">
        <v>356</v>
      </c>
      <c r="C93" s="13" t="s">
        <v>357</v>
      </c>
      <c r="D93" s="13" t="s">
        <v>358</v>
      </c>
      <c r="E93" s="13">
        <v>1.0</v>
      </c>
      <c r="F93" s="23">
        <v>8.12</v>
      </c>
      <c r="G93" s="23">
        <v>5.84</v>
      </c>
      <c r="H93" s="23">
        <v>2.23</v>
      </c>
      <c r="I93" s="13">
        <v>2.0</v>
      </c>
      <c r="J93" s="13">
        <v>2.0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>
        <v>93.0</v>
      </c>
      <c r="B94" s="13" t="s">
        <v>359</v>
      </c>
      <c r="C94" s="13" t="s">
        <v>360</v>
      </c>
      <c r="D94" s="13" t="s">
        <v>361</v>
      </c>
      <c r="E94" s="13">
        <v>2.0</v>
      </c>
      <c r="F94" s="23">
        <v>6.57</v>
      </c>
      <c r="G94" s="23">
        <v>2.65</v>
      </c>
      <c r="H94" s="23">
        <v>9.32</v>
      </c>
      <c r="I94" s="13">
        <v>5.0</v>
      </c>
      <c r="J94" s="13">
        <v>5.0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>
        <v>94.0</v>
      </c>
      <c r="B95" s="13" t="s">
        <v>362</v>
      </c>
      <c r="C95" s="13" t="s">
        <v>363</v>
      </c>
      <c r="D95" s="13" t="s">
        <v>364</v>
      </c>
      <c r="E95" s="13">
        <v>2.0</v>
      </c>
      <c r="F95" s="23">
        <v>8.31</v>
      </c>
      <c r="G95" s="23">
        <v>3.87</v>
      </c>
      <c r="H95" s="23"/>
      <c r="I95" s="13">
        <v>5.0</v>
      </c>
      <c r="J95" s="13">
        <v>17.0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>
        <v>95.0</v>
      </c>
      <c r="B96" s="13" t="s">
        <v>365</v>
      </c>
      <c r="C96" s="13" t="s">
        <v>366</v>
      </c>
      <c r="D96" s="13" t="s">
        <v>367</v>
      </c>
      <c r="E96" s="13">
        <v>1.0</v>
      </c>
      <c r="F96" s="23">
        <v>8.58</v>
      </c>
      <c r="G96" s="23">
        <v>5.99</v>
      </c>
      <c r="H96" s="23">
        <v>7.21</v>
      </c>
      <c r="I96" s="13">
        <v>3.0</v>
      </c>
      <c r="J96" s="13">
        <v>10.0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>
        <v>96.0</v>
      </c>
      <c r="B97" s="13" t="s">
        <v>368</v>
      </c>
      <c r="C97" s="13" t="s">
        <v>369</v>
      </c>
      <c r="D97" s="13" t="s">
        <v>370</v>
      </c>
      <c r="E97" s="13">
        <v>2.0</v>
      </c>
      <c r="F97" s="23">
        <v>2.13</v>
      </c>
      <c r="G97" s="23">
        <v>7.96</v>
      </c>
      <c r="H97" s="23">
        <v>8.7</v>
      </c>
      <c r="I97" s="13">
        <v>5.0</v>
      </c>
      <c r="J97" s="13">
        <v>20.0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>
        <v>97.0</v>
      </c>
      <c r="B98" s="13" t="s">
        <v>371</v>
      </c>
      <c r="C98" s="13" t="s">
        <v>372</v>
      </c>
      <c r="D98" s="13" t="s">
        <v>373</v>
      </c>
      <c r="E98" s="13">
        <v>2.0</v>
      </c>
      <c r="F98" s="23">
        <v>1.11</v>
      </c>
      <c r="G98" s="23">
        <v>7.54</v>
      </c>
      <c r="H98" s="23">
        <v>5.87</v>
      </c>
      <c r="I98" s="13">
        <v>4.0</v>
      </c>
      <c r="J98" s="13">
        <v>13.0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>
        <v>98.0</v>
      </c>
      <c r="B99" s="13" t="s">
        <v>374</v>
      </c>
      <c r="C99" s="13" t="s">
        <v>375</v>
      </c>
      <c r="D99" s="13" t="s">
        <v>376</v>
      </c>
      <c r="E99" s="13">
        <v>1.0</v>
      </c>
      <c r="F99" s="23">
        <v>1.78</v>
      </c>
      <c r="G99" s="23">
        <v>6.31</v>
      </c>
      <c r="H99" s="23"/>
      <c r="I99" s="13">
        <v>1.0</v>
      </c>
      <c r="J99" s="13">
        <v>16.0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>
        <v>99.0</v>
      </c>
      <c r="B100" s="13" t="s">
        <v>377</v>
      </c>
      <c r="C100" s="13" t="s">
        <v>378</v>
      </c>
      <c r="D100" s="13" t="s">
        <v>379</v>
      </c>
      <c r="E100" s="13">
        <v>1.0</v>
      </c>
      <c r="F100" s="23">
        <v>1.31</v>
      </c>
      <c r="G100" s="23">
        <v>1.37</v>
      </c>
      <c r="H100" s="23"/>
      <c r="I100" s="13">
        <v>3.0</v>
      </c>
      <c r="J100" s="13">
        <v>20.0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>
        <v>100.0</v>
      </c>
      <c r="B101" s="13" t="s">
        <v>380</v>
      </c>
      <c r="C101" s="13" t="s">
        <v>381</v>
      </c>
      <c r="D101" s="13" t="s">
        <v>382</v>
      </c>
      <c r="E101" s="13">
        <v>1.0</v>
      </c>
      <c r="F101" s="23">
        <v>6.72</v>
      </c>
      <c r="G101" s="23">
        <v>9.36</v>
      </c>
      <c r="H101" s="23">
        <v>9.46</v>
      </c>
      <c r="I101" s="13">
        <v>3.0</v>
      </c>
      <c r="J101" s="13">
        <v>3.0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>
        <v>101.0</v>
      </c>
      <c r="B102" s="13" t="s">
        <v>383</v>
      </c>
      <c r="C102" s="13" t="s">
        <v>384</v>
      </c>
      <c r="D102" s="13" t="s">
        <v>385</v>
      </c>
      <c r="E102" s="13">
        <v>1.0</v>
      </c>
      <c r="F102" s="23">
        <v>2.69</v>
      </c>
      <c r="G102" s="23">
        <v>3.07</v>
      </c>
      <c r="H102" s="23"/>
      <c r="I102" s="13">
        <v>5.0</v>
      </c>
      <c r="J102" s="13">
        <v>5.0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>
        <v>102.0</v>
      </c>
      <c r="B103" s="13" t="s">
        <v>386</v>
      </c>
      <c r="C103" s="13" t="s">
        <v>387</v>
      </c>
      <c r="D103" s="13" t="s">
        <v>388</v>
      </c>
      <c r="E103" s="13">
        <v>1.0</v>
      </c>
      <c r="F103" s="23">
        <v>1.32</v>
      </c>
      <c r="G103" s="23">
        <v>1.1</v>
      </c>
      <c r="H103" s="23">
        <v>7.04</v>
      </c>
      <c r="I103" s="13">
        <v>2.0</v>
      </c>
      <c r="J103" s="13">
        <v>14.0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>
        <v>103.0</v>
      </c>
      <c r="B104" s="13" t="s">
        <v>389</v>
      </c>
      <c r="C104" s="13" t="s">
        <v>390</v>
      </c>
      <c r="D104" s="13" t="s">
        <v>391</v>
      </c>
      <c r="E104" s="13">
        <v>1.0</v>
      </c>
      <c r="F104" s="23">
        <v>6.67</v>
      </c>
      <c r="G104" s="23">
        <v>4.79</v>
      </c>
      <c r="H104" s="23">
        <v>8.36</v>
      </c>
      <c r="I104" s="13">
        <v>1.0</v>
      </c>
      <c r="J104" s="13">
        <v>14.0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>
        <v>104.0</v>
      </c>
      <c r="B105" s="13" t="s">
        <v>392</v>
      </c>
      <c r="C105" s="13" t="s">
        <v>393</v>
      </c>
      <c r="D105" s="13" t="s">
        <v>394</v>
      </c>
      <c r="E105" s="13">
        <v>1.0</v>
      </c>
      <c r="F105" s="23">
        <v>4.31</v>
      </c>
      <c r="G105" s="23">
        <v>2.91</v>
      </c>
      <c r="H105" s="23">
        <v>1.69</v>
      </c>
      <c r="I105" s="13">
        <v>1.0</v>
      </c>
      <c r="J105" s="13">
        <v>11.0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>
        <v>105.0</v>
      </c>
      <c r="B106" s="13" t="s">
        <v>395</v>
      </c>
      <c r="C106" s="13" t="s">
        <v>396</v>
      </c>
      <c r="D106" s="13" t="s">
        <v>397</v>
      </c>
      <c r="E106" s="13">
        <v>4.0</v>
      </c>
      <c r="F106" s="23">
        <v>5.12</v>
      </c>
      <c r="G106" s="23">
        <v>1.14</v>
      </c>
      <c r="H106" s="23">
        <v>1.56</v>
      </c>
      <c r="I106" s="13">
        <v>1.0</v>
      </c>
      <c r="J106" s="13">
        <v>17.0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>
        <v>106.0</v>
      </c>
      <c r="B107" s="13" t="s">
        <v>398</v>
      </c>
      <c r="C107" s="13" t="s">
        <v>399</v>
      </c>
      <c r="D107" s="13" t="s">
        <v>400</v>
      </c>
      <c r="E107" s="13">
        <v>3.0</v>
      </c>
      <c r="F107" s="23">
        <v>1.23</v>
      </c>
      <c r="G107" s="23">
        <v>3.32</v>
      </c>
      <c r="H107" s="23">
        <v>3.13</v>
      </c>
      <c r="I107" s="13">
        <v>5.0</v>
      </c>
      <c r="J107" s="13">
        <v>16.0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>
        <v>107.0</v>
      </c>
      <c r="B108" s="13" t="s">
        <v>401</v>
      </c>
      <c r="C108" s="13" t="s">
        <v>402</v>
      </c>
      <c r="D108" s="13" t="s">
        <v>403</v>
      </c>
      <c r="E108" s="13">
        <v>3.0</v>
      </c>
      <c r="F108" s="23">
        <v>7.53</v>
      </c>
      <c r="G108" s="23">
        <v>4.81</v>
      </c>
      <c r="H108" s="23">
        <v>7.87</v>
      </c>
      <c r="I108" s="13">
        <v>5.0</v>
      </c>
      <c r="J108" s="13">
        <v>15.0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>
        <v>108.0</v>
      </c>
      <c r="B109" s="13" t="s">
        <v>404</v>
      </c>
      <c r="C109" s="13" t="s">
        <v>405</v>
      </c>
      <c r="D109" s="13" t="s">
        <v>406</v>
      </c>
      <c r="E109" s="13">
        <v>1.0</v>
      </c>
      <c r="F109" s="23">
        <v>1.73</v>
      </c>
      <c r="G109" s="23">
        <v>7.02</v>
      </c>
      <c r="H109" s="23">
        <v>1.79</v>
      </c>
      <c r="I109" s="13">
        <v>4.0</v>
      </c>
      <c r="J109" s="13">
        <v>9.0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>
        <v>109.0</v>
      </c>
      <c r="B110" s="13" t="s">
        <v>407</v>
      </c>
      <c r="C110" s="13" t="s">
        <v>408</v>
      </c>
      <c r="D110" s="13" t="s">
        <v>409</v>
      </c>
      <c r="E110" s="13">
        <v>2.0</v>
      </c>
      <c r="F110" s="23">
        <v>5.79</v>
      </c>
      <c r="G110" s="23">
        <v>5.12</v>
      </c>
      <c r="H110" s="23">
        <v>8.19</v>
      </c>
      <c r="I110" s="13">
        <v>5.0</v>
      </c>
      <c r="J110" s="13">
        <v>12.0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>
        <v>110.0</v>
      </c>
      <c r="B111" s="13" t="s">
        <v>410</v>
      </c>
      <c r="C111" s="13" t="s">
        <v>411</v>
      </c>
      <c r="D111" s="13" t="s">
        <v>412</v>
      </c>
      <c r="E111" s="13">
        <v>2.0</v>
      </c>
      <c r="F111" s="23">
        <v>7.08</v>
      </c>
      <c r="G111" s="23">
        <v>6.76</v>
      </c>
      <c r="H111" s="23">
        <v>8.65</v>
      </c>
      <c r="I111" s="13">
        <v>2.0</v>
      </c>
      <c r="J111" s="13">
        <v>18.0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>
        <v>111.0</v>
      </c>
      <c r="B112" s="13" t="s">
        <v>413</v>
      </c>
      <c r="C112" s="13" t="s">
        <v>414</v>
      </c>
      <c r="D112" s="13" t="s">
        <v>415</v>
      </c>
      <c r="E112" s="13">
        <v>2.0</v>
      </c>
      <c r="F112" s="23">
        <v>6.25</v>
      </c>
      <c r="G112" s="23">
        <v>7.25</v>
      </c>
      <c r="H112" s="23">
        <v>1.05</v>
      </c>
      <c r="I112" s="13">
        <v>3.0</v>
      </c>
      <c r="J112" s="13">
        <v>8.0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>
        <v>112.0</v>
      </c>
      <c r="B113" s="13" t="s">
        <v>416</v>
      </c>
      <c r="C113" s="13" t="s">
        <v>417</v>
      </c>
      <c r="D113" s="13" t="s">
        <v>418</v>
      </c>
      <c r="E113" s="13">
        <v>2.0</v>
      </c>
      <c r="F113" s="23">
        <v>4.86</v>
      </c>
      <c r="G113" s="23">
        <v>3.96</v>
      </c>
      <c r="H113" s="23"/>
      <c r="I113" s="13">
        <v>5.0</v>
      </c>
      <c r="J113" s="13">
        <v>14.0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>
        <v>113.0</v>
      </c>
      <c r="B114" s="13" t="s">
        <v>419</v>
      </c>
      <c r="C114" s="13" t="s">
        <v>420</v>
      </c>
      <c r="D114" s="13" t="s">
        <v>421</v>
      </c>
      <c r="E114" s="13">
        <v>1.0</v>
      </c>
      <c r="F114" s="23">
        <v>9.3</v>
      </c>
      <c r="G114" s="23">
        <v>7.03</v>
      </c>
      <c r="H114" s="23">
        <v>8.28</v>
      </c>
      <c r="I114" s="13">
        <v>4.0</v>
      </c>
      <c r="J114" s="13">
        <v>20.0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>
        <v>114.0</v>
      </c>
      <c r="B115" s="13" t="s">
        <v>422</v>
      </c>
      <c r="C115" s="13" t="s">
        <v>423</v>
      </c>
      <c r="D115" s="13" t="s">
        <v>424</v>
      </c>
      <c r="E115" s="13">
        <v>1.0</v>
      </c>
      <c r="F115" s="23">
        <v>1.86</v>
      </c>
      <c r="G115" s="23">
        <v>5.54</v>
      </c>
      <c r="H115" s="23">
        <v>9.92</v>
      </c>
      <c r="I115" s="13">
        <v>1.0</v>
      </c>
      <c r="J115" s="13">
        <v>4.0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>
        <v>115.0</v>
      </c>
      <c r="B116" s="13" t="s">
        <v>425</v>
      </c>
      <c r="C116" s="13" t="s">
        <v>426</v>
      </c>
      <c r="D116" s="13" t="s">
        <v>427</v>
      </c>
      <c r="E116" s="13">
        <v>1.0</v>
      </c>
      <c r="F116" s="23">
        <v>1.54</v>
      </c>
      <c r="G116" s="23">
        <v>2.4</v>
      </c>
      <c r="H116" s="23">
        <v>5.73</v>
      </c>
      <c r="I116" s="13">
        <v>4.0</v>
      </c>
      <c r="J116" s="13">
        <v>7.0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>
        <v>116.0</v>
      </c>
      <c r="B117" s="13" t="s">
        <v>428</v>
      </c>
      <c r="C117" s="13" t="s">
        <v>429</v>
      </c>
      <c r="D117" s="13" t="s">
        <v>430</v>
      </c>
      <c r="E117" s="13">
        <v>4.0</v>
      </c>
      <c r="F117" s="23">
        <v>3.67</v>
      </c>
      <c r="G117" s="23">
        <v>2.69</v>
      </c>
      <c r="H117" s="23">
        <v>5.05</v>
      </c>
      <c r="I117" s="13">
        <v>3.0</v>
      </c>
      <c r="J117" s="13">
        <v>9.0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>
        <v>117.0</v>
      </c>
      <c r="B118" s="13" t="s">
        <v>431</v>
      </c>
      <c r="C118" s="13" t="s">
        <v>432</v>
      </c>
      <c r="D118" s="13" t="s">
        <v>433</v>
      </c>
      <c r="E118" s="13">
        <v>1.0</v>
      </c>
      <c r="F118" s="23">
        <v>9.94</v>
      </c>
      <c r="G118" s="23">
        <v>2.88</v>
      </c>
      <c r="H118" s="23">
        <v>5.63</v>
      </c>
      <c r="I118" s="13">
        <v>3.0</v>
      </c>
      <c r="J118" s="13">
        <v>19.0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>
        <v>118.0</v>
      </c>
      <c r="B119" s="13" t="s">
        <v>434</v>
      </c>
      <c r="C119" s="13" t="s">
        <v>435</v>
      </c>
      <c r="D119" s="13" t="s">
        <v>436</v>
      </c>
      <c r="E119" s="13">
        <v>2.0</v>
      </c>
      <c r="F119" s="23">
        <v>9.46</v>
      </c>
      <c r="G119" s="23">
        <v>9.46</v>
      </c>
      <c r="H119" s="23">
        <v>7.72</v>
      </c>
      <c r="I119" s="13">
        <v>1.0</v>
      </c>
      <c r="J119" s="13">
        <v>17.0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>
        <v>119.0</v>
      </c>
      <c r="B120" s="13" t="s">
        <v>437</v>
      </c>
      <c r="C120" s="13" t="s">
        <v>438</v>
      </c>
      <c r="D120" s="13" t="s">
        <v>439</v>
      </c>
      <c r="E120" s="13">
        <v>2.0</v>
      </c>
      <c r="F120" s="23">
        <v>2.65</v>
      </c>
      <c r="G120" s="23">
        <v>1.67</v>
      </c>
      <c r="H120" s="23">
        <v>5.85</v>
      </c>
      <c r="I120" s="13">
        <v>4.0</v>
      </c>
      <c r="J120" s="13">
        <v>14.0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>
        <v>120.0</v>
      </c>
      <c r="B121" s="13" t="s">
        <v>440</v>
      </c>
      <c r="C121" s="13" t="s">
        <v>441</v>
      </c>
      <c r="D121" s="13" t="s">
        <v>442</v>
      </c>
      <c r="E121" s="13">
        <v>2.0</v>
      </c>
      <c r="F121" s="23">
        <v>5.53</v>
      </c>
      <c r="G121" s="23">
        <v>7.19</v>
      </c>
      <c r="H121" s="23">
        <v>8.12</v>
      </c>
      <c r="I121" s="13">
        <v>3.0</v>
      </c>
      <c r="J121" s="13">
        <v>13.0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>
        <v>121.0</v>
      </c>
      <c r="B122" s="13" t="s">
        <v>443</v>
      </c>
      <c r="C122" s="13" t="s">
        <v>444</v>
      </c>
      <c r="D122" s="13" t="s">
        <v>445</v>
      </c>
      <c r="E122" s="13">
        <v>2.0</v>
      </c>
      <c r="F122" s="23">
        <v>7.43</v>
      </c>
      <c r="G122" s="23">
        <v>8.44</v>
      </c>
      <c r="H122" s="23">
        <v>5.65</v>
      </c>
      <c r="I122" s="13">
        <v>3.0</v>
      </c>
      <c r="J122" s="13">
        <v>2.0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>
        <v>122.0</v>
      </c>
      <c r="B123" s="13" t="s">
        <v>446</v>
      </c>
      <c r="C123" s="13" t="s">
        <v>447</v>
      </c>
      <c r="D123" s="13" t="s">
        <v>448</v>
      </c>
      <c r="E123" s="13">
        <v>2.0</v>
      </c>
      <c r="F123" s="23">
        <v>8.6</v>
      </c>
      <c r="G123" s="23">
        <v>8.34</v>
      </c>
      <c r="H123" s="23">
        <v>8.8</v>
      </c>
      <c r="I123" s="13">
        <v>4.0</v>
      </c>
      <c r="J123" s="13">
        <v>17.0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>
        <v>123.0</v>
      </c>
      <c r="B124" s="13" t="s">
        <v>113</v>
      </c>
      <c r="C124" s="13" t="s">
        <v>449</v>
      </c>
      <c r="D124" s="13" t="s">
        <v>450</v>
      </c>
      <c r="E124" s="13">
        <v>2.0</v>
      </c>
      <c r="F124" s="23">
        <v>1.19</v>
      </c>
      <c r="G124" s="23">
        <v>3.39</v>
      </c>
      <c r="H124" s="23">
        <v>2.87</v>
      </c>
      <c r="I124" s="13">
        <v>3.0</v>
      </c>
      <c r="J124" s="13">
        <v>12.0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>
        <v>124.0</v>
      </c>
      <c r="B125" s="13" t="s">
        <v>451</v>
      </c>
      <c r="C125" s="13" t="s">
        <v>452</v>
      </c>
      <c r="D125" s="13" t="s">
        <v>453</v>
      </c>
      <c r="E125" s="13">
        <v>2.0</v>
      </c>
      <c r="F125" s="23">
        <v>6.35</v>
      </c>
      <c r="G125" s="23">
        <v>6.97</v>
      </c>
      <c r="H125" s="23">
        <v>3.6</v>
      </c>
      <c r="I125" s="13">
        <v>1.0</v>
      </c>
      <c r="J125" s="13">
        <v>14.0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>
        <v>125.0</v>
      </c>
      <c r="B126" s="13" t="s">
        <v>454</v>
      </c>
      <c r="C126" s="13" t="s">
        <v>455</v>
      </c>
      <c r="D126" s="13" t="s">
        <v>456</v>
      </c>
      <c r="E126" s="13">
        <v>1.0</v>
      </c>
      <c r="F126" s="23">
        <v>9.53</v>
      </c>
      <c r="G126" s="23">
        <v>2.28</v>
      </c>
      <c r="H126" s="23">
        <v>1.5</v>
      </c>
      <c r="I126" s="13">
        <v>3.0</v>
      </c>
      <c r="J126" s="13">
        <v>11.0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>
        <v>126.0</v>
      </c>
      <c r="B127" s="13" t="s">
        <v>457</v>
      </c>
      <c r="C127" s="13" t="s">
        <v>458</v>
      </c>
      <c r="D127" s="13" t="s">
        <v>459</v>
      </c>
      <c r="E127" s="13">
        <v>1.0</v>
      </c>
      <c r="F127" s="23">
        <v>8.69</v>
      </c>
      <c r="G127" s="23">
        <v>7.0</v>
      </c>
      <c r="H127" s="23">
        <v>3.44</v>
      </c>
      <c r="I127" s="13">
        <v>2.0</v>
      </c>
      <c r="J127" s="13">
        <v>6.0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>
        <v>127.0</v>
      </c>
      <c r="B128" s="13" t="s">
        <v>460</v>
      </c>
      <c r="C128" s="13" t="s">
        <v>461</v>
      </c>
      <c r="D128" s="13" t="s">
        <v>462</v>
      </c>
      <c r="E128" s="13">
        <v>1.0</v>
      </c>
      <c r="F128" s="23">
        <v>2.65</v>
      </c>
      <c r="G128" s="23">
        <v>8.94</v>
      </c>
      <c r="H128" s="23"/>
      <c r="I128" s="13">
        <v>3.0</v>
      </c>
      <c r="J128" s="13">
        <v>12.0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>
        <v>128.0</v>
      </c>
      <c r="B129" s="13" t="s">
        <v>463</v>
      </c>
      <c r="C129" s="13" t="s">
        <v>464</v>
      </c>
      <c r="D129" s="13" t="s">
        <v>465</v>
      </c>
      <c r="E129" s="13">
        <v>1.0</v>
      </c>
      <c r="F129" s="23">
        <v>3.15</v>
      </c>
      <c r="G129" s="23">
        <v>5.19</v>
      </c>
      <c r="H129" s="23">
        <v>7.29</v>
      </c>
      <c r="I129" s="13">
        <v>2.0</v>
      </c>
      <c r="J129" s="13">
        <v>17.0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>
        <v>129.0</v>
      </c>
      <c r="B130" s="13" t="s">
        <v>466</v>
      </c>
      <c r="C130" s="13" t="s">
        <v>467</v>
      </c>
      <c r="D130" s="13" t="s">
        <v>468</v>
      </c>
      <c r="E130" s="13">
        <v>1.0</v>
      </c>
      <c r="F130" s="23">
        <v>1.52</v>
      </c>
      <c r="G130" s="23">
        <v>5.62</v>
      </c>
      <c r="H130" s="23">
        <v>8.22</v>
      </c>
      <c r="I130" s="13">
        <v>4.0</v>
      </c>
      <c r="J130" s="13">
        <v>10.0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>
        <v>130.0</v>
      </c>
      <c r="B131" s="13" t="s">
        <v>469</v>
      </c>
      <c r="C131" s="13" t="s">
        <v>470</v>
      </c>
      <c r="D131" s="13" t="s">
        <v>471</v>
      </c>
      <c r="E131" s="13">
        <v>2.0</v>
      </c>
      <c r="F131" s="23">
        <v>8.95</v>
      </c>
      <c r="G131" s="23">
        <v>5.0</v>
      </c>
      <c r="H131" s="23">
        <v>3.44</v>
      </c>
      <c r="I131" s="13">
        <v>5.0</v>
      </c>
      <c r="J131" s="13">
        <v>11.0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>
        <v>131.0</v>
      </c>
      <c r="B132" s="13" t="s">
        <v>472</v>
      </c>
      <c r="C132" s="13" t="s">
        <v>473</v>
      </c>
      <c r="D132" s="13" t="s">
        <v>474</v>
      </c>
      <c r="E132" s="13">
        <v>2.0</v>
      </c>
      <c r="F132" s="23">
        <v>4.04</v>
      </c>
      <c r="G132" s="23">
        <v>6.12</v>
      </c>
      <c r="H132" s="23">
        <v>4.16</v>
      </c>
      <c r="I132" s="13">
        <v>3.0</v>
      </c>
      <c r="J132" s="13">
        <v>10.0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>
        <v>132.0</v>
      </c>
      <c r="B133" s="13" t="s">
        <v>475</v>
      </c>
      <c r="C133" s="13" t="s">
        <v>476</v>
      </c>
      <c r="D133" s="13" t="s">
        <v>477</v>
      </c>
      <c r="E133" s="13">
        <v>1.0</v>
      </c>
      <c r="F133" s="23">
        <v>8.5</v>
      </c>
      <c r="G133" s="23">
        <v>8.54</v>
      </c>
      <c r="H133" s="23">
        <v>7.94</v>
      </c>
      <c r="I133" s="13">
        <v>4.0</v>
      </c>
      <c r="J133" s="13">
        <v>4.0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>
        <v>133.0</v>
      </c>
      <c r="B134" s="13" t="s">
        <v>478</v>
      </c>
      <c r="C134" s="13" t="s">
        <v>479</v>
      </c>
      <c r="D134" s="13" t="s">
        <v>480</v>
      </c>
      <c r="E134" s="13">
        <v>2.0</v>
      </c>
      <c r="F134" s="23">
        <v>9.98</v>
      </c>
      <c r="G134" s="23">
        <v>7.96</v>
      </c>
      <c r="H134" s="23"/>
      <c r="I134" s="13">
        <v>4.0</v>
      </c>
      <c r="J134" s="13">
        <v>7.0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>
        <v>134.0</v>
      </c>
      <c r="B135" s="13" t="s">
        <v>481</v>
      </c>
      <c r="C135" s="13" t="s">
        <v>482</v>
      </c>
      <c r="D135" s="13" t="s">
        <v>483</v>
      </c>
      <c r="E135" s="13">
        <v>1.0</v>
      </c>
      <c r="F135" s="23">
        <v>5.02</v>
      </c>
      <c r="G135" s="23">
        <v>6.67</v>
      </c>
      <c r="H135" s="23"/>
      <c r="I135" s="13">
        <v>2.0</v>
      </c>
      <c r="J135" s="13">
        <v>4.0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>
        <v>135.0</v>
      </c>
      <c r="B136" s="13" t="s">
        <v>484</v>
      </c>
      <c r="C136" s="13" t="s">
        <v>485</v>
      </c>
      <c r="D136" s="13" t="s">
        <v>486</v>
      </c>
      <c r="E136" s="13">
        <v>1.0</v>
      </c>
      <c r="F136" s="23">
        <v>7.91</v>
      </c>
      <c r="G136" s="23">
        <v>8.28</v>
      </c>
      <c r="H136" s="23">
        <v>5.32</v>
      </c>
      <c r="I136" s="13">
        <v>3.0</v>
      </c>
      <c r="J136" s="13">
        <v>6.0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>
        <v>136.0</v>
      </c>
      <c r="B137" s="13" t="s">
        <v>487</v>
      </c>
      <c r="C137" s="13" t="s">
        <v>488</v>
      </c>
      <c r="D137" s="13" t="s">
        <v>489</v>
      </c>
      <c r="E137" s="13">
        <v>1.0</v>
      </c>
      <c r="F137" s="23">
        <v>5.02</v>
      </c>
      <c r="G137" s="23">
        <v>5.52</v>
      </c>
      <c r="H137" s="23">
        <v>6.12</v>
      </c>
      <c r="I137" s="13">
        <v>1.0</v>
      </c>
      <c r="J137" s="13">
        <v>2.0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>
        <v>137.0</v>
      </c>
      <c r="B138" s="13" t="s">
        <v>490</v>
      </c>
      <c r="C138" s="13" t="s">
        <v>491</v>
      </c>
      <c r="D138" s="13" t="s">
        <v>492</v>
      </c>
      <c r="E138" s="13">
        <v>1.0</v>
      </c>
      <c r="F138" s="23">
        <v>9.58</v>
      </c>
      <c r="G138" s="23">
        <v>3.34</v>
      </c>
      <c r="H138" s="23"/>
      <c r="I138" s="13">
        <v>2.0</v>
      </c>
      <c r="J138" s="13">
        <v>13.0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>
        <v>138.0</v>
      </c>
      <c r="B139" s="13" t="s">
        <v>493</v>
      </c>
      <c r="C139" s="13" t="s">
        <v>494</v>
      </c>
      <c r="D139" s="13" t="s">
        <v>495</v>
      </c>
      <c r="E139" s="13">
        <v>4.0</v>
      </c>
      <c r="F139" s="23">
        <v>6.06</v>
      </c>
      <c r="G139" s="23">
        <v>6.34</v>
      </c>
      <c r="H139" s="23">
        <v>1.27</v>
      </c>
      <c r="I139" s="13">
        <v>1.0</v>
      </c>
      <c r="J139" s="13">
        <v>13.0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>
        <v>139.0</v>
      </c>
      <c r="B140" s="13" t="s">
        <v>496</v>
      </c>
      <c r="C140" s="13" t="s">
        <v>497</v>
      </c>
      <c r="D140" s="13" t="s">
        <v>498</v>
      </c>
      <c r="E140" s="13">
        <v>1.0</v>
      </c>
      <c r="F140" s="23">
        <v>7.73</v>
      </c>
      <c r="G140" s="23">
        <v>8.62</v>
      </c>
      <c r="H140" s="23">
        <v>1.46</v>
      </c>
      <c r="I140" s="13">
        <v>5.0</v>
      </c>
      <c r="J140" s="13">
        <v>1.0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>
        <v>140.0</v>
      </c>
      <c r="B141" s="13" t="s">
        <v>499</v>
      </c>
      <c r="C141" s="13" t="s">
        <v>500</v>
      </c>
      <c r="D141" s="13" t="s">
        <v>501</v>
      </c>
      <c r="E141" s="13">
        <v>1.0</v>
      </c>
      <c r="F141" s="23">
        <v>8.89</v>
      </c>
      <c r="G141" s="23">
        <v>5.16</v>
      </c>
      <c r="H141" s="23"/>
      <c r="I141" s="13">
        <v>5.0</v>
      </c>
      <c r="J141" s="13">
        <v>17.0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>
        <v>141.0</v>
      </c>
      <c r="B142" s="13" t="s">
        <v>502</v>
      </c>
      <c r="C142" s="13" t="s">
        <v>503</v>
      </c>
      <c r="D142" s="13" t="s">
        <v>504</v>
      </c>
      <c r="E142" s="13">
        <v>1.0</v>
      </c>
      <c r="F142" s="23">
        <v>1.06</v>
      </c>
      <c r="G142" s="23">
        <v>8.48</v>
      </c>
      <c r="H142" s="23">
        <v>7.22</v>
      </c>
      <c r="I142" s="13">
        <v>3.0</v>
      </c>
      <c r="J142" s="13">
        <v>2.0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>
        <v>142.0</v>
      </c>
      <c r="B143" s="13" t="s">
        <v>505</v>
      </c>
      <c r="C143" s="13" t="s">
        <v>506</v>
      </c>
      <c r="D143" s="13" t="s">
        <v>507</v>
      </c>
      <c r="E143" s="13">
        <v>2.0</v>
      </c>
      <c r="F143" s="23">
        <v>7.25</v>
      </c>
      <c r="G143" s="23">
        <v>7.11</v>
      </c>
      <c r="H143" s="23"/>
      <c r="I143" s="13">
        <v>1.0</v>
      </c>
      <c r="J143" s="13">
        <v>12.0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>
        <v>143.0</v>
      </c>
      <c r="B144" s="13" t="s">
        <v>508</v>
      </c>
      <c r="C144" s="13" t="s">
        <v>509</v>
      </c>
      <c r="D144" s="13" t="s">
        <v>510</v>
      </c>
      <c r="E144" s="13">
        <v>2.0</v>
      </c>
      <c r="F144" s="23">
        <v>9.43</v>
      </c>
      <c r="G144" s="23">
        <v>3.89</v>
      </c>
      <c r="H144" s="23">
        <v>4.08</v>
      </c>
      <c r="I144" s="13">
        <v>3.0</v>
      </c>
      <c r="J144" s="13">
        <v>10.0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>
        <v>144.0</v>
      </c>
      <c r="B145" s="13" t="s">
        <v>511</v>
      </c>
      <c r="C145" s="13" t="s">
        <v>512</v>
      </c>
      <c r="D145" s="13" t="s">
        <v>513</v>
      </c>
      <c r="E145" s="13">
        <v>2.0</v>
      </c>
      <c r="F145" s="23">
        <v>3.32</v>
      </c>
      <c r="G145" s="23">
        <v>7.58</v>
      </c>
      <c r="H145" s="23">
        <v>2.03</v>
      </c>
      <c r="I145" s="13">
        <v>2.0</v>
      </c>
      <c r="J145" s="13">
        <v>6.0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>
        <v>145.0</v>
      </c>
      <c r="B146" s="13" t="s">
        <v>514</v>
      </c>
      <c r="C146" s="13" t="s">
        <v>515</v>
      </c>
      <c r="D146" s="13" t="s">
        <v>516</v>
      </c>
      <c r="E146" s="13">
        <v>1.0</v>
      </c>
      <c r="F146" s="23">
        <v>5.36</v>
      </c>
      <c r="G146" s="23">
        <v>8.75</v>
      </c>
      <c r="H146" s="23">
        <v>5.15</v>
      </c>
      <c r="I146" s="13">
        <v>5.0</v>
      </c>
      <c r="J146" s="13">
        <v>9.0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>
        <v>146.0</v>
      </c>
      <c r="B147" s="13" t="s">
        <v>517</v>
      </c>
      <c r="C147" s="13" t="s">
        <v>518</v>
      </c>
      <c r="D147" s="13" t="s">
        <v>519</v>
      </c>
      <c r="E147" s="13">
        <v>1.0</v>
      </c>
      <c r="F147" s="23">
        <v>1.74</v>
      </c>
      <c r="G147" s="23">
        <v>7.48</v>
      </c>
      <c r="H147" s="23">
        <v>2.31</v>
      </c>
      <c r="I147" s="13">
        <v>1.0</v>
      </c>
      <c r="J147" s="13">
        <v>19.0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>
        <v>147.0</v>
      </c>
      <c r="B148" s="13" t="s">
        <v>520</v>
      </c>
      <c r="C148" s="13" t="s">
        <v>521</v>
      </c>
      <c r="D148" s="13" t="s">
        <v>522</v>
      </c>
      <c r="E148" s="13">
        <v>8.0</v>
      </c>
      <c r="F148" s="23">
        <v>4.45</v>
      </c>
      <c r="G148" s="23">
        <v>3.92</v>
      </c>
      <c r="H148" s="23">
        <v>8.58</v>
      </c>
      <c r="I148" s="13">
        <v>3.0</v>
      </c>
      <c r="J148" s="13">
        <v>17.0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>
        <v>148.0</v>
      </c>
      <c r="B149" s="13" t="s">
        <v>428</v>
      </c>
      <c r="C149" s="13" t="s">
        <v>524</v>
      </c>
      <c r="D149" s="13" t="s">
        <v>525</v>
      </c>
      <c r="E149" s="13">
        <v>1.0</v>
      </c>
      <c r="F149" s="23">
        <v>1.58</v>
      </c>
      <c r="G149" s="23">
        <v>6.6</v>
      </c>
      <c r="H149" s="23">
        <v>1.8</v>
      </c>
      <c r="I149" s="13">
        <v>4.0</v>
      </c>
      <c r="J149" s="13">
        <v>18.0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>
        <v>149.0</v>
      </c>
      <c r="B150" s="13" t="s">
        <v>526</v>
      </c>
      <c r="C150" s="13" t="s">
        <v>527</v>
      </c>
      <c r="D150" s="13" t="s">
        <v>528</v>
      </c>
      <c r="E150" s="13">
        <v>2.0</v>
      </c>
      <c r="F150" s="23">
        <v>4.88</v>
      </c>
      <c r="G150" s="23">
        <v>1.87</v>
      </c>
      <c r="H150" s="23">
        <v>4.86</v>
      </c>
      <c r="I150" s="13">
        <v>3.0</v>
      </c>
      <c r="J150" s="13">
        <v>8.0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>
        <v>150.0</v>
      </c>
      <c r="B151" s="13" t="s">
        <v>529</v>
      </c>
      <c r="C151" s="13" t="s">
        <v>530</v>
      </c>
      <c r="D151" s="13" t="s">
        <v>531</v>
      </c>
      <c r="E151" s="13">
        <v>1.0</v>
      </c>
      <c r="F151" s="23">
        <v>5.05</v>
      </c>
      <c r="G151" s="23">
        <v>7.47</v>
      </c>
      <c r="H151" s="23">
        <v>8.94</v>
      </c>
      <c r="I151" s="13">
        <v>4.0</v>
      </c>
      <c r="J151" s="13">
        <v>20.0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>
        <v>151.0</v>
      </c>
      <c r="B152" s="13" t="s">
        <v>134</v>
      </c>
      <c r="C152" s="13" t="s">
        <v>532</v>
      </c>
      <c r="D152" s="13" t="s">
        <v>533</v>
      </c>
      <c r="E152" s="13">
        <v>2.0</v>
      </c>
      <c r="F152" s="23">
        <v>6.6</v>
      </c>
      <c r="G152" s="23">
        <v>1.79</v>
      </c>
      <c r="H152" s="23">
        <v>2.87</v>
      </c>
      <c r="I152" s="13">
        <v>1.0</v>
      </c>
      <c r="J152" s="13">
        <v>11.0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>
        <v>152.0</v>
      </c>
      <c r="B153" s="13" t="s">
        <v>534</v>
      </c>
      <c r="C153" s="13" t="s">
        <v>535</v>
      </c>
      <c r="D153" s="13" t="s">
        <v>536</v>
      </c>
      <c r="E153" s="13">
        <v>2.0</v>
      </c>
      <c r="F153" s="23">
        <v>7.75</v>
      </c>
      <c r="G153" s="23">
        <v>3.64</v>
      </c>
      <c r="H153" s="23">
        <v>7.25</v>
      </c>
      <c r="I153" s="13">
        <v>1.0</v>
      </c>
      <c r="J153" s="13">
        <v>14.0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>
        <v>153.0</v>
      </c>
      <c r="B154" s="13" t="s">
        <v>537</v>
      </c>
      <c r="C154" s="13" t="s">
        <v>538</v>
      </c>
      <c r="D154" s="13" t="s">
        <v>539</v>
      </c>
      <c r="E154" s="13">
        <v>1.0</v>
      </c>
      <c r="F154" s="23">
        <v>1.48</v>
      </c>
      <c r="G154" s="23">
        <v>8.36</v>
      </c>
      <c r="H154" s="23"/>
      <c r="I154" s="13">
        <v>3.0</v>
      </c>
      <c r="J154" s="13">
        <v>2.0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>
        <v>154.0</v>
      </c>
      <c r="B155" s="13" t="s">
        <v>540</v>
      </c>
      <c r="C155" s="13" t="s">
        <v>541</v>
      </c>
      <c r="D155" s="13" t="s">
        <v>542</v>
      </c>
      <c r="E155" s="13">
        <v>1.0</v>
      </c>
      <c r="F155" s="23">
        <v>7.96</v>
      </c>
      <c r="G155" s="23">
        <v>6.65</v>
      </c>
      <c r="H155" s="23">
        <v>4.35</v>
      </c>
      <c r="I155" s="13">
        <v>1.0</v>
      </c>
      <c r="J155" s="13">
        <v>17.0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>
        <v>155.0</v>
      </c>
      <c r="B156" s="13" t="s">
        <v>543</v>
      </c>
      <c r="C156" s="13" t="s">
        <v>544</v>
      </c>
      <c r="D156" s="13" t="s">
        <v>545</v>
      </c>
      <c r="E156" s="13">
        <v>1.0</v>
      </c>
      <c r="F156" s="23">
        <v>2.93</v>
      </c>
      <c r="G156" s="23">
        <v>1.73</v>
      </c>
      <c r="H156" s="23"/>
      <c r="I156" s="13">
        <v>2.0</v>
      </c>
      <c r="J156" s="13">
        <v>7.0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>
        <v>156.0</v>
      </c>
      <c r="B157" s="13" t="s">
        <v>546</v>
      </c>
      <c r="C157" s="13" t="s">
        <v>547</v>
      </c>
      <c r="D157" s="13" t="s">
        <v>548</v>
      </c>
      <c r="E157" s="13">
        <v>2.0</v>
      </c>
      <c r="F157" s="23">
        <v>7.87</v>
      </c>
      <c r="G157" s="23">
        <v>7.1</v>
      </c>
      <c r="H157" s="23">
        <v>3.91</v>
      </c>
      <c r="I157" s="13">
        <v>4.0</v>
      </c>
      <c r="J157" s="13">
        <v>4.0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>
        <v>157.0</v>
      </c>
      <c r="B158" s="13" t="s">
        <v>549</v>
      </c>
      <c r="C158" s="13" t="s">
        <v>550</v>
      </c>
      <c r="D158" s="13" t="s">
        <v>551</v>
      </c>
      <c r="E158" s="13">
        <v>1.0</v>
      </c>
      <c r="F158" s="23">
        <v>5.27</v>
      </c>
      <c r="G158" s="23">
        <v>6.22</v>
      </c>
      <c r="H158" s="23">
        <v>4.6</v>
      </c>
      <c r="I158" s="13">
        <v>5.0</v>
      </c>
      <c r="J158" s="13">
        <v>15.0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>
        <v>158.0</v>
      </c>
      <c r="B159" s="13" t="s">
        <v>552</v>
      </c>
      <c r="C159" s="13" t="s">
        <v>553</v>
      </c>
      <c r="D159" s="13" t="s">
        <v>554</v>
      </c>
      <c r="E159" s="13">
        <v>1.0</v>
      </c>
      <c r="F159" s="23">
        <v>9.15</v>
      </c>
      <c r="G159" s="23">
        <v>6.59</v>
      </c>
      <c r="H159" s="23">
        <v>6.55</v>
      </c>
      <c r="I159" s="13">
        <v>5.0</v>
      </c>
      <c r="J159" s="13">
        <v>9.0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>
        <v>159.0</v>
      </c>
      <c r="B160" s="13" t="s">
        <v>555</v>
      </c>
      <c r="C160" s="13" t="s">
        <v>556</v>
      </c>
      <c r="D160" s="13" t="s">
        <v>557</v>
      </c>
      <c r="E160" s="13">
        <v>1.0</v>
      </c>
      <c r="F160" s="23">
        <v>5.24</v>
      </c>
      <c r="G160" s="23">
        <v>2.26</v>
      </c>
      <c r="H160" s="23"/>
      <c r="I160" s="13">
        <v>1.0</v>
      </c>
      <c r="J160" s="13">
        <v>1.0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>
        <v>160.0</v>
      </c>
      <c r="B161" s="13" t="s">
        <v>558</v>
      </c>
      <c r="C161" s="13" t="s">
        <v>559</v>
      </c>
      <c r="D161" s="13" t="s">
        <v>560</v>
      </c>
      <c r="E161" s="13">
        <v>2.0</v>
      </c>
      <c r="F161" s="23">
        <v>9.14</v>
      </c>
      <c r="G161" s="23">
        <v>9.31</v>
      </c>
      <c r="H161" s="23">
        <v>4.67</v>
      </c>
      <c r="I161" s="13">
        <v>2.0</v>
      </c>
      <c r="J161" s="13">
        <v>11.0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>
        <v>161.0</v>
      </c>
      <c r="B162" s="13" t="s">
        <v>561</v>
      </c>
      <c r="C162" s="13" t="s">
        <v>562</v>
      </c>
      <c r="D162" s="13" t="s">
        <v>563</v>
      </c>
      <c r="E162" s="13">
        <v>1.0</v>
      </c>
      <c r="F162" s="23">
        <v>9.3</v>
      </c>
      <c r="G162" s="23">
        <v>5.56</v>
      </c>
      <c r="H162" s="23">
        <v>7.32</v>
      </c>
      <c r="I162" s="13">
        <v>3.0</v>
      </c>
      <c r="J162" s="13">
        <v>9.0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>
        <v>162.0</v>
      </c>
      <c r="B163" s="13" t="s">
        <v>564</v>
      </c>
      <c r="C163" s="13" t="s">
        <v>565</v>
      </c>
      <c r="D163" s="13" t="s">
        <v>566</v>
      </c>
      <c r="E163" s="13">
        <v>1.0</v>
      </c>
      <c r="F163" s="23">
        <v>2.77</v>
      </c>
      <c r="G163" s="23">
        <v>2.05</v>
      </c>
      <c r="H163" s="23">
        <v>9.25</v>
      </c>
      <c r="I163" s="13">
        <v>5.0</v>
      </c>
      <c r="J163" s="13">
        <v>15.0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>
        <v>163.0</v>
      </c>
      <c r="B164" s="13" t="s">
        <v>567</v>
      </c>
      <c r="C164" s="13" t="s">
        <v>568</v>
      </c>
      <c r="D164" s="13" t="s">
        <v>569</v>
      </c>
      <c r="E164" s="13">
        <v>1.0</v>
      </c>
      <c r="F164" s="23">
        <v>8.54</v>
      </c>
      <c r="G164" s="23">
        <v>4.75</v>
      </c>
      <c r="H164" s="23">
        <v>9.23</v>
      </c>
      <c r="I164" s="13">
        <v>1.0</v>
      </c>
      <c r="J164" s="13">
        <v>10.0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>
        <v>164.0</v>
      </c>
      <c r="B165" s="13" t="s">
        <v>570</v>
      </c>
      <c r="C165" s="13" t="s">
        <v>571</v>
      </c>
      <c r="D165" s="13" t="s">
        <v>572</v>
      </c>
      <c r="E165" s="13">
        <v>2.0</v>
      </c>
      <c r="F165" s="23">
        <v>3.58</v>
      </c>
      <c r="G165" s="23">
        <v>5.35</v>
      </c>
      <c r="H165" s="23">
        <v>5.16</v>
      </c>
      <c r="I165" s="13">
        <v>4.0</v>
      </c>
      <c r="J165" s="13">
        <v>18.0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>
        <v>165.0</v>
      </c>
      <c r="B166" s="13" t="s">
        <v>573</v>
      </c>
      <c r="C166" s="13" t="s">
        <v>574</v>
      </c>
      <c r="D166" s="13" t="s">
        <v>575</v>
      </c>
      <c r="E166" s="13">
        <v>2.0</v>
      </c>
      <c r="F166" s="23">
        <v>3.02</v>
      </c>
      <c r="G166" s="23">
        <v>6.29</v>
      </c>
      <c r="H166" s="23"/>
      <c r="I166" s="13">
        <v>4.0</v>
      </c>
      <c r="J166" s="13">
        <v>16.0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>
        <v>166.0</v>
      </c>
      <c r="B167" s="13" t="s">
        <v>576</v>
      </c>
      <c r="C167" s="13" t="s">
        <v>577</v>
      </c>
      <c r="D167" s="13" t="s">
        <v>578</v>
      </c>
      <c r="E167" s="13">
        <v>2.0</v>
      </c>
      <c r="F167" s="23">
        <v>2.78</v>
      </c>
      <c r="G167" s="23">
        <v>5.6</v>
      </c>
      <c r="H167" s="23">
        <v>9.42</v>
      </c>
      <c r="I167" s="13">
        <v>5.0</v>
      </c>
      <c r="J167" s="13">
        <v>6.0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>
        <v>167.0</v>
      </c>
      <c r="B168" s="13" t="s">
        <v>579</v>
      </c>
      <c r="C168" s="13" t="s">
        <v>580</v>
      </c>
      <c r="D168" s="13" t="s">
        <v>581</v>
      </c>
      <c r="E168" s="13">
        <v>1.0</v>
      </c>
      <c r="F168" s="23">
        <v>8.41</v>
      </c>
      <c r="G168" s="23">
        <v>6.31</v>
      </c>
      <c r="H168" s="23">
        <v>8.92</v>
      </c>
      <c r="I168" s="13">
        <v>1.0</v>
      </c>
      <c r="J168" s="13">
        <v>9.0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>
        <v>168.0</v>
      </c>
      <c r="B169" s="13" t="s">
        <v>582</v>
      </c>
      <c r="C169" s="13" t="s">
        <v>583</v>
      </c>
      <c r="D169" s="13" t="s">
        <v>584</v>
      </c>
      <c r="E169" s="13">
        <v>3.0</v>
      </c>
      <c r="F169" s="23">
        <v>4.95</v>
      </c>
      <c r="G169" s="23">
        <v>9.3</v>
      </c>
      <c r="H169" s="23"/>
      <c r="I169" s="13">
        <v>5.0</v>
      </c>
      <c r="J169" s="13">
        <v>6.0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>
        <v>169.0</v>
      </c>
      <c r="B170" s="13" t="s">
        <v>585</v>
      </c>
      <c r="C170" s="13" t="s">
        <v>586</v>
      </c>
      <c r="D170" s="13" t="s">
        <v>587</v>
      </c>
      <c r="E170" s="13">
        <v>6.0</v>
      </c>
      <c r="F170" s="23">
        <v>4.22</v>
      </c>
      <c r="G170" s="23">
        <v>1.89</v>
      </c>
      <c r="H170" s="23"/>
      <c r="I170" s="13">
        <v>1.0</v>
      </c>
      <c r="J170" s="13">
        <v>3.0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>
        <v>170.0</v>
      </c>
      <c r="B171" s="13" t="s">
        <v>588</v>
      </c>
      <c r="C171" s="13" t="s">
        <v>589</v>
      </c>
      <c r="D171" s="13" t="s">
        <v>590</v>
      </c>
      <c r="E171" s="13">
        <v>2.0</v>
      </c>
      <c r="F171" s="23">
        <v>2.31</v>
      </c>
      <c r="G171" s="23">
        <v>5.69</v>
      </c>
      <c r="H171" s="23">
        <v>4.06</v>
      </c>
      <c r="I171" s="13">
        <v>2.0</v>
      </c>
      <c r="J171" s="13">
        <v>3.0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>
        <v>171.0</v>
      </c>
      <c r="B172" s="13" t="s">
        <v>591</v>
      </c>
      <c r="C172" s="13" t="s">
        <v>592</v>
      </c>
      <c r="D172" s="13" t="s">
        <v>593</v>
      </c>
      <c r="E172" s="13">
        <v>1.0</v>
      </c>
      <c r="F172" s="23">
        <v>6.46</v>
      </c>
      <c r="G172" s="23">
        <v>4.97</v>
      </c>
      <c r="H172" s="23">
        <v>9.4</v>
      </c>
      <c r="I172" s="13">
        <v>4.0</v>
      </c>
      <c r="J172" s="13">
        <v>19.0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>
        <v>172.0</v>
      </c>
      <c r="B173" s="13" t="s">
        <v>594</v>
      </c>
      <c r="C173" s="13" t="s">
        <v>595</v>
      </c>
      <c r="D173" s="13" t="s">
        <v>596</v>
      </c>
      <c r="E173" s="13">
        <v>2.0</v>
      </c>
      <c r="F173" s="23">
        <v>6.74</v>
      </c>
      <c r="G173" s="23">
        <v>2.72</v>
      </c>
      <c r="H173" s="23">
        <v>3.6</v>
      </c>
      <c r="I173" s="13">
        <v>5.0</v>
      </c>
      <c r="J173" s="13">
        <v>19.0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>
        <v>173.0</v>
      </c>
      <c r="B174" s="13" t="s">
        <v>597</v>
      </c>
      <c r="C174" s="13" t="s">
        <v>598</v>
      </c>
      <c r="D174" s="13" t="s">
        <v>599</v>
      </c>
      <c r="E174" s="13">
        <v>2.0</v>
      </c>
      <c r="F174" s="23">
        <v>5.16</v>
      </c>
      <c r="G174" s="23">
        <v>7.56</v>
      </c>
      <c r="H174" s="23"/>
      <c r="I174" s="13">
        <v>5.0</v>
      </c>
      <c r="J174" s="13">
        <v>10.0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>
        <v>174.0</v>
      </c>
      <c r="B175" s="13" t="s">
        <v>600</v>
      </c>
      <c r="C175" s="13" t="s">
        <v>601</v>
      </c>
      <c r="D175" s="13" t="s">
        <v>602</v>
      </c>
      <c r="E175" s="13">
        <v>3.0</v>
      </c>
      <c r="F175" s="23">
        <v>1.23</v>
      </c>
      <c r="G175" s="23">
        <v>1.67</v>
      </c>
      <c r="H175" s="23">
        <v>2.96</v>
      </c>
      <c r="I175" s="13">
        <v>1.0</v>
      </c>
      <c r="J175" s="13">
        <v>3.0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>
        <v>175.0</v>
      </c>
      <c r="B176" s="13" t="s">
        <v>326</v>
      </c>
      <c r="C176" s="13" t="s">
        <v>603</v>
      </c>
      <c r="D176" s="13" t="s">
        <v>604</v>
      </c>
      <c r="E176" s="13">
        <v>2.0</v>
      </c>
      <c r="F176" s="23">
        <v>7.88</v>
      </c>
      <c r="G176" s="23">
        <v>5.15</v>
      </c>
      <c r="H176" s="23">
        <v>9.52</v>
      </c>
      <c r="I176" s="13">
        <v>5.0</v>
      </c>
      <c r="J176" s="13">
        <v>7.0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>
        <v>176.0</v>
      </c>
      <c r="B177" s="13" t="s">
        <v>605</v>
      </c>
      <c r="C177" s="13" t="s">
        <v>606</v>
      </c>
      <c r="D177" s="13" t="s">
        <v>607</v>
      </c>
      <c r="E177" s="13">
        <v>1.0</v>
      </c>
      <c r="F177" s="23">
        <v>9.54</v>
      </c>
      <c r="G177" s="23">
        <v>4.6</v>
      </c>
      <c r="H177" s="23"/>
      <c r="I177" s="13">
        <v>4.0</v>
      </c>
      <c r="J177" s="13">
        <v>4.0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>
        <v>177.0</v>
      </c>
      <c r="B178" s="13" t="s">
        <v>608</v>
      </c>
      <c r="C178" s="13" t="s">
        <v>609</v>
      </c>
      <c r="D178" s="13" t="s">
        <v>610</v>
      </c>
      <c r="E178" s="13">
        <v>2.0</v>
      </c>
      <c r="F178" s="23">
        <v>5.78</v>
      </c>
      <c r="G178" s="23">
        <v>9.55</v>
      </c>
      <c r="H178" s="23">
        <v>1.07</v>
      </c>
      <c r="I178" s="13">
        <v>1.0</v>
      </c>
      <c r="J178" s="13">
        <v>5.0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>
        <v>178.0</v>
      </c>
      <c r="B179" s="13" t="s">
        <v>611</v>
      </c>
      <c r="C179" s="13" t="s">
        <v>612</v>
      </c>
      <c r="D179" s="13" t="s">
        <v>613</v>
      </c>
      <c r="E179" s="13">
        <v>2.0</v>
      </c>
      <c r="F179" s="23">
        <v>5.56</v>
      </c>
      <c r="G179" s="23">
        <v>5.94</v>
      </c>
      <c r="H179" s="23"/>
      <c r="I179" s="13">
        <v>1.0</v>
      </c>
      <c r="J179" s="13">
        <v>15.0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>
        <v>179.0</v>
      </c>
      <c r="B180" s="13" t="s">
        <v>614</v>
      </c>
      <c r="C180" s="13" t="s">
        <v>615</v>
      </c>
      <c r="D180" s="13" t="s">
        <v>616</v>
      </c>
      <c r="E180" s="13">
        <v>2.0</v>
      </c>
      <c r="F180" s="23">
        <v>1.85</v>
      </c>
      <c r="G180" s="23">
        <v>9.88</v>
      </c>
      <c r="H180" s="23">
        <v>3.02</v>
      </c>
      <c r="I180" s="13">
        <v>5.0</v>
      </c>
      <c r="J180" s="13">
        <v>16.0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>
        <v>180.0</v>
      </c>
      <c r="B181" s="13" t="s">
        <v>617</v>
      </c>
      <c r="C181" s="13" t="s">
        <v>618</v>
      </c>
      <c r="D181" s="13" t="s">
        <v>619</v>
      </c>
      <c r="E181" s="13">
        <v>1.0</v>
      </c>
      <c r="F181" s="23">
        <v>7.45</v>
      </c>
      <c r="G181" s="23">
        <v>4.27</v>
      </c>
      <c r="H181" s="23">
        <v>7.08</v>
      </c>
      <c r="I181" s="13">
        <v>3.0</v>
      </c>
      <c r="J181" s="13">
        <v>10.0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>
        <v>181.0</v>
      </c>
      <c r="B182" s="13" t="s">
        <v>620</v>
      </c>
      <c r="C182" s="13" t="s">
        <v>621</v>
      </c>
      <c r="D182" s="13" t="s">
        <v>622</v>
      </c>
      <c r="E182" s="13">
        <v>2.0</v>
      </c>
      <c r="F182" s="23">
        <v>9.24</v>
      </c>
      <c r="G182" s="23">
        <v>9.55</v>
      </c>
      <c r="H182" s="23">
        <v>1.95</v>
      </c>
      <c r="I182" s="13">
        <v>1.0</v>
      </c>
      <c r="J182" s="13">
        <v>18.0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>
        <v>182.0</v>
      </c>
      <c r="B183" s="13" t="s">
        <v>623</v>
      </c>
      <c r="C183" s="13" t="s">
        <v>624</v>
      </c>
      <c r="D183" s="13" t="s">
        <v>625</v>
      </c>
      <c r="E183" s="13">
        <v>2.0</v>
      </c>
      <c r="F183" s="23">
        <v>9.54</v>
      </c>
      <c r="G183" s="23">
        <v>4.31</v>
      </c>
      <c r="H183" s="23">
        <v>2.79</v>
      </c>
      <c r="I183" s="13">
        <v>1.0</v>
      </c>
      <c r="J183" s="13">
        <v>11.0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>
        <v>183.0</v>
      </c>
      <c r="B184" s="13" t="s">
        <v>626</v>
      </c>
      <c r="C184" s="13" t="s">
        <v>627</v>
      </c>
      <c r="D184" s="13" t="s">
        <v>628</v>
      </c>
      <c r="E184" s="13">
        <v>1.0</v>
      </c>
      <c r="F184" s="23">
        <v>2.24</v>
      </c>
      <c r="G184" s="23">
        <v>2.27</v>
      </c>
      <c r="H184" s="23"/>
      <c r="I184" s="13">
        <v>3.0</v>
      </c>
      <c r="J184" s="13">
        <v>3.0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>
        <v>184.0</v>
      </c>
      <c r="B185" s="13" t="s">
        <v>629</v>
      </c>
      <c r="C185" s="13" t="s">
        <v>630</v>
      </c>
      <c r="D185" s="13" t="s">
        <v>631</v>
      </c>
      <c r="E185" s="13">
        <v>2.0</v>
      </c>
      <c r="F185" s="23">
        <v>2.43</v>
      </c>
      <c r="G185" s="23">
        <v>8.23</v>
      </c>
      <c r="H185" s="23">
        <v>3.48</v>
      </c>
      <c r="I185" s="13">
        <v>4.0</v>
      </c>
      <c r="J185" s="13">
        <v>14.0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>
        <v>185.0</v>
      </c>
      <c r="B186" s="13" t="s">
        <v>632</v>
      </c>
      <c r="C186" s="13" t="s">
        <v>633</v>
      </c>
      <c r="D186" s="13" t="s">
        <v>634</v>
      </c>
      <c r="E186" s="13">
        <v>1.0</v>
      </c>
      <c r="F186" s="23">
        <v>3.52</v>
      </c>
      <c r="G186" s="23">
        <v>4.1</v>
      </c>
      <c r="H186" s="23">
        <v>2.17</v>
      </c>
      <c r="I186" s="13">
        <v>4.0</v>
      </c>
      <c r="J186" s="13">
        <v>10.0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>
        <v>186.0</v>
      </c>
      <c r="B187" s="13" t="s">
        <v>635</v>
      </c>
      <c r="C187" s="13" t="s">
        <v>636</v>
      </c>
      <c r="D187" s="13" t="s">
        <v>637</v>
      </c>
      <c r="E187" s="13">
        <v>6.0</v>
      </c>
      <c r="F187" s="23">
        <v>1.12</v>
      </c>
      <c r="G187" s="23">
        <v>7.87</v>
      </c>
      <c r="H187" s="23">
        <v>2.34</v>
      </c>
      <c r="I187" s="13">
        <v>5.0</v>
      </c>
      <c r="J187" s="13">
        <v>17.0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>
        <v>187.0</v>
      </c>
      <c r="B188" s="13" t="s">
        <v>638</v>
      </c>
      <c r="C188" s="13" t="s">
        <v>639</v>
      </c>
      <c r="D188" s="13" t="s">
        <v>640</v>
      </c>
      <c r="E188" s="13">
        <v>5.0</v>
      </c>
      <c r="F188" s="23">
        <v>5.1</v>
      </c>
      <c r="G188" s="23">
        <v>9.53</v>
      </c>
      <c r="H188" s="23">
        <v>3.17</v>
      </c>
      <c r="I188" s="13">
        <v>4.0</v>
      </c>
      <c r="J188" s="13">
        <v>12.0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>
        <v>188.0</v>
      </c>
      <c r="B189" s="13" t="s">
        <v>641</v>
      </c>
      <c r="C189" s="13" t="s">
        <v>642</v>
      </c>
      <c r="D189" s="13" t="s">
        <v>643</v>
      </c>
      <c r="E189" s="13">
        <v>1.0</v>
      </c>
      <c r="F189" s="23">
        <v>1.04</v>
      </c>
      <c r="G189" s="23">
        <v>3.1</v>
      </c>
      <c r="H189" s="23">
        <v>4.62</v>
      </c>
      <c r="I189" s="13">
        <v>4.0</v>
      </c>
      <c r="J189" s="13">
        <v>12.0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>
        <v>189.0</v>
      </c>
      <c r="B190" s="13" t="s">
        <v>644</v>
      </c>
      <c r="C190" s="13" t="s">
        <v>645</v>
      </c>
      <c r="D190" s="13" t="s">
        <v>646</v>
      </c>
      <c r="E190" s="13">
        <v>2.0</v>
      </c>
      <c r="F190" s="23">
        <v>5.39</v>
      </c>
      <c r="G190" s="23">
        <v>5.56</v>
      </c>
      <c r="H190" s="23">
        <v>1.52</v>
      </c>
      <c r="I190" s="13">
        <v>4.0</v>
      </c>
      <c r="J190" s="13">
        <v>1.0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>
        <v>190.0</v>
      </c>
      <c r="B191" s="13" t="s">
        <v>647</v>
      </c>
      <c r="C191" s="13" t="s">
        <v>648</v>
      </c>
      <c r="D191" s="13" t="s">
        <v>649</v>
      </c>
      <c r="E191" s="13">
        <v>2.0</v>
      </c>
      <c r="F191" s="23">
        <v>8.2</v>
      </c>
      <c r="G191" s="23">
        <v>4.57</v>
      </c>
      <c r="H191" s="23">
        <v>6.65</v>
      </c>
      <c r="I191" s="13">
        <v>1.0</v>
      </c>
      <c r="J191" s="13">
        <v>10.0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>
        <v>191.0</v>
      </c>
      <c r="B192" s="13" t="s">
        <v>650</v>
      </c>
      <c r="C192" s="13" t="s">
        <v>651</v>
      </c>
      <c r="D192" s="13" t="s">
        <v>652</v>
      </c>
      <c r="E192" s="13">
        <v>1.0</v>
      </c>
      <c r="F192" s="23">
        <v>6.34</v>
      </c>
      <c r="G192" s="23">
        <v>7.55</v>
      </c>
      <c r="H192" s="23">
        <v>7.67</v>
      </c>
      <c r="I192" s="13">
        <v>1.0</v>
      </c>
      <c r="J192" s="13">
        <v>4.0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>
        <v>192.0</v>
      </c>
      <c r="B193" s="13" t="s">
        <v>653</v>
      </c>
      <c r="C193" s="13" t="s">
        <v>654</v>
      </c>
      <c r="D193" s="13" t="s">
        <v>655</v>
      </c>
      <c r="E193" s="13">
        <v>8.0</v>
      </c>
      <c r="F193" s="23">
        <v>9.96</v>
      </c>
      <c r="G193" s="23">
        <v>7.06</v>
      </c>
      <c r="H193" s="23">
        <v>1.75</v>
      </c>
      <c r="I193" s="13">
        <v>5.0</v>
      </c>
      <c r="J193" s="13">
        <v>17.0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>
        <v>193.0</v>
      </c>
      <c r="B194" s="13" t="s">
        <v>656</v>
      </c>
      <c r="C194" s="13" t="s">
        <v>657</v>
      </c>
      <c r="D194" s="13" t="s">
        <v>658</v>
      </c>
      <c r="E194" s="13">
        <v>2.0</v>
      </c>
      <c r="F194" s="23">
        <v>8.73</v>
      </c>
      <c r="G194" s="23">
        <v>7.68</v>
      </c>
      <c r="H194" s="23">
        <v>9.42</v>
      </c>
      <c r="I194" s="13">
        <v>5.0</v>
      </c>
      <c r="J194" s="13">
        <v>6.0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>
        <v>194.0</v>
      </c>
      <c r="B195" s="13" t="s">
        <v>659</v>
      </c>
      <c r="C195" s="13" t="s">
        <v>660</v>
      </c>
      <c r="D195" s="13" t="s">
        <v>661</v>
      </c>
      <c r="E195" s="13">
        <v>2.0</v>
      </c>
      <c r="F195" s="23">
        <v>8.82</v>
      </c>
      <c r="G195" s="23">
        <v>5.07</v>
      </c>
      <c r="H195" s="23">
        <v>6.57</v>
      </c>
      <c r="I195" s="13">
        <v>3.0</v>
      </c>
      <c r="J195" s="13">
        <v>11.0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>
        <v>195.0</v>
      </c>
      <c r="B196" s="13" t="s">
        <v>662</v>
      </c>
      <c r="C196" s="13" t="s">
        <v>663</v>
      </c>
      <c r="D196" s="13" t="s">
        <v>664</v>
      </c>
      <c r="E196" s="13">
        <v>1.0</v>
      </c>
      <c r="F196" s="23">
        <v>1.01</v>
      </c>
      <c r="G196" s="23">
        <v>7.13</v>
      </c>
      <c r="H196" s="23">
        <v>8.83</v>
      </c>
      <c r="I196" s="13">
        <v>5.0</v>
      </c>
      <c r="J196" s="13">
        <v>19.0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>
        <v>196.0</v>
      </c>
      <c r="B197" s="13" t="s">
        <v>665</v>
      </c>
      <c r="C197" s="13" t="s">
        <v>666</v>
      </c>
      <c r="D197" s="13" t="s">
        <v>667</v>
      </c>
      <c r="E197" s="13">
        <v>1.0</v>
      </c>
      <c r="F197" s="23">
        <v>3.6</v>
      </c>
      <c r="G197" s="23">
        <v>4.68</v>
      </c>
      <c r="H197" s="23">
        <v>2.67</v>
      </c>
      <c r="I197" s="13">
        <v>3.0</v>
      </c>
      <c r="J197" s="13">
        <v>8.0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>
        <v>197.0</v>
      </c>
      <c r="B198" s="13" t="s">
        <v>668</v>
      </c>
      <c r="C198" s="13" t="s">
        <v>669</v>
      </c>
      <c r="D198" s="13" t="s">
        <v>670</v>
      </c>
      <c r="E198" s="13">
        <v>2.0</v>
      </c>
      <c r="F198" s="23">
        <v>6.58</v>
      </c>
      <c r="G198" s="23">
        <v>4.76</v>
      </c>
      <c r="H198" s="23">
        <v>1.23</v>
      </c>
      <c r="I198" s="13">
        <v>3.0</v>
      </c>
      <c r="J198" s="13">
        <v>1.0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>
        <v>198.0</v>
      </c>
      <c r="B199" s="13" t="s">
        <v>671</v>
      </c>
      <c r="C199" s="13" t="s">
        <v>672</v>
      </c>
      <c r="D199" s="13" t="s">
        <v>673</v>
      </c>
      <c r="E199" s="13">
        <v>6.0</v>
      </c>
      <c r="F199" s="23">
        <v>9.41</v>
      </c>
      <c r="G199" s="23">
        <v>2.11</v>
      </c>
      <c r="H199" s="23"/>
      <c r="I199" s="13">
        <v>1.0</v>
      </c>
      <c r="J199" s="13">
        <v>2.0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>
        <v>199.0</v>
      </c>
      <c r="B200" s="13" t="s">
        <v>674</v>
      </c>
      <c r="C200" s="13" t="s">
        <v>675</v>
      </c>
      <c r="D200" s="13" t="s">
        <v>676</v>
      </c>
      <c r="E200" s="13">
        <v>1.0</v>
      </c>
      <c r="F200" s="23">
        <v>2.56</v>
      </c>
      <c r="G200" s="23">
        <v>6.02</v>
      </c>
      <c r="H200" s="23">
        <v>5.43</v>
      </c>
      <c r="I200" s="13">
        <v>4.0</v>
      </c>
      <c r="J200" s="13">
        <v>12.0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>
        <v>200.0</v>
      </c>
      <c r="B201" s="13" t="s">
        <v>260</v>
      </c>
      <c r="C201" s="13" t="s">
        <v>677</v>
      </c>
      <c r="D201" s="13" t="s">
        <v>678</v>
      </c>
      <c r="E201" s="13">
        <v>1.0</v>
      </c>
      <c r="F201" s="23">
        <v>3.49</v>
      </c>
      <c r="G201" s="23">
        <v>7.55</v>
      </c>
      <c r="H201" s="23">
        <v>6.43</v>
      </c>
      <c r="I201" s="13">
        <v>4.0</v>
      </c>
      <c r="J201" s="13">
        <v>13.0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>
        <v>201.0</v>
      </c>
      <c r="B202" s="13" t="s">
        <v>679</v>
      </c>
      <c r="C202" s="13" t="s">
        <v>680</v>
      </c>
      <c r="D202" s="13" t="s">
        <v>681</v>
      </c>
      <c r="E202" s="13">
        <v>1.0</v>
      </c>
      <c r="F202" s="23">
        <v>6.4</v>
      </c>
      <c r="G202" s="23">
        <v>2.84</v>
      </c>
      <c r="H202" s="23">
        <v>9.27</v>
      </c>
      <c r="I202" s="13">
        <v>3.0</v>
      </c>
      <c r="J202" s="13">
        <v>5.0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>
        <v>202.0</v>
      </c>
      <c r="B203" s="13" t="s">
        <v>682</v>
      </c>
      <c r="C203" s="13" t="s">
        <v>683</v>
      </c>
      <c r="D203" s="13" t="s">
        <v>684</v>
      </c>
      <c r="E203" s="13">
        <v>2.0</v>
      </c>
      <c r="F203" s="23">
        <v>5.73</v>
      </c>
      <c r="G203" s="23">
        <v>3.81</v>
      </c>
      <c r="H203" s="23"/>
      <c r="I203" s="13">
        <v>2.0</v>
      </c>
      <c r="J203" s="13">
        <v>2.0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>
        <v>203.0</v>
      </c>
      <c r="B204" s="13" t="s">
        <v>685</v>
      </c>
      <c r="C204" s="13" t="s">
        <v>686</v>
      </c>
      <c r="D204" s="13" t="s">
        <v>687</v>
      </c>
      <c r="E204" s="13">
        <v>1.0</v>
      </c>
      <c r="F204" s="23">
        <v>3.83</v>
      </c>
      <c r="G204" s="23">
        <v>7.07</v>
      </c>
      <c r="H204" s="23">
        <v>8.58</v>
      </c>
      <c r="I204" s="13">
        <v>5.0</v>
      </c>
      <c r="J204" s="13">
        <v>20.0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>
        <v>204.0</v>
      </c>
      <c r="B205" s="13" t="s">
        <v>688</v>
      </c>
      <c r="C205" s="13" t="s">
        <v>689</v>
      </c>
      <c r="D205" s="13" t="s">
        <v>690</v>
      </c>
      <c r="E205" s="13">
        <v>1.0</v>
      </c>
      <c r="F205" s="23">
        <v>7.8</v>
      </c>
      <c r="G205" s="23">
        <v>9.03</v>
      </c>
      <c r="H205" s="23">
        <v>1.07</v>
      </c>
      <c r="I205" s="13">
        <v>4.0</v>
      </c>
      <c r="J205" s="13">
        <v>1.0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>
        <v>205.0</v>
      </c>
      <c r="B206" s="13" t="s">
        <v>691</v>
      </c>
      <c r="C206" s="13" t="s">
        <v>692</v>
      </c>
      <c r="D206" s="13" t="s">
        <v>693</v>
      </c>
      <c r="E206" s="13">
        <v>2.0</v>
      </c>
      <c r="F206" s="23">
        <v>2.62</v>
      </c>
      <c r="G206" s="23">
        <v>1.75</v>
      </c>
      <c r="H206" s="23">
        <v>1.02</v>
      </c>
      <c r="I206" s="13">
        <v>5.0</v>
      </c>
      <c r="J206" s="13">
        <v>1.0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>
        <v>206.0</v>
      </c>
      <c r="B207" s="13" t="s">
        <v>694</v>
      </c>
      <c r="C207" s="13" t="s">
        <v>695</v>
      </c>
      <c r="D207" s="13" t="s">
        <v>696</v>
      </c>
      <c r="E207" s="13">
        <v>2.0</v>
      </c>
      <c r="F207" s="23">
        <v>6.69</v>
      </c>
      <c r="G207" s="23">
        <v>8.1</v>
      </c>
      <c r="H207" s="23">
        <v>4.3</v>
      </c>
      <c r="I207" s="13">
        <v>5.0</v>
      </c>
      <c r="J207" s="13">
        <v>6.0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>
        <v>207.0</v>
      </c>
      <c r="B208" s="13" t="s">
        <v>697</v>
      </c>
      <c r="C208" s="13" t="s">
        <v>698</v>
      </c>
      <c r="D208" s="13" t="s">
        <v>699</v>
      </c>
      <c r="E208" s="13">
        <v>1.0</v>
      </c>
      <c r="F208" s="23">
        <v>7.94</v>
      </c>
      <c r="G208" s="23">
        <v>7.24</v>
      </c>
      <c r="H208" s="23">
        <v>3.31</v>
      </c>
      <c r="I208" s="13">
        <v>1.0</v>
      </c>
      <c r="J208" s="13">
        <v>19.0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>
        <v>208.0</v>
      </c>
      <c r="B209" s="13" t="s">
        <v>700</v>
      </c>
      <c r="C209" s="13" t="s">
        <v>701</v>
      </c>
      <c r="D209" s="13" t="s">
        <v>702</v>
      </c>
      <c r="E209" s="13">
        <v>2.0</v>
      </c>
      <c r="F209" s="23">
        <v>1.92</v>
      </c>
      <c r="G209" s="23">
        <v>1.47</v>
      </c>
      <c r="H209" s="23">
        <v>5.92</v>
      </c>
      <c r="I209" s="13">
        <v>4.0</v>
      </c>
      <c r="J209" s="13">
        <v>9.0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>
        <v>209.0</v>
      </c>
      <c r="B210" s="13" t="s">
        <v>703</v>
      </c>
      <c r="C210" s="13" t="s">
        <v>704</v>
      </c>
      <c r="D210" s="13" t="s">
        <v>705</v>
      </c>
      <c r="E210" s="13">
        <v>1.0</v>
      </c>
      <c r="F210" s="23">
        <v>1.15</v>
      </c>
      <c r="G210" s="23">
        <v>9.7</v>
      </c>
      <c r="H210" s="23">
        <v>9.1</v>
      </c>
      <c r="I210" s="13">
        <v>1.0</v>
      </c>
      <c r="J210" s="13">
        <v>10.0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>
        <v>210.0</v>
      </c>
      <c r="B211" s="13" t="s">
        <v>706</v>
      </c>
      <c r="C211" s="13" t="s">
        <v>707</v>
      </c>
      <c r="D211" s="13" t="s">
        <v>708</v>
      </c>
      <c r="E211" s="13">
        <v>2.0</v>
      </c>
      <c r="F211" s="23">
        <v>3.24</v>
      </c>
      <c r="G211" s="23">
        <v>2.97</v>
      </c>
      <c r="H211" s="23">
        <v>3.21</v>
      </c>
      <c r="I211" s="13">
        <v>3.0</v>
      </c>
      <c r="J211" s="13">
        <v>13.0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>
        <v>211.0</v>
      </c>
      <c r="B212" s="13" t="s">
        <v>709</v>
      </c>
      <c r="C212" s="13" t="s">
        <v>710</v>
      </c>
      <c r="D212" s="13" t="s">
        <v>711</v>
      </c>
      <c r="E212" s="13">
        <v>1.0</v>
      </c>
      <c r="F212" s="23">
        <v>6.25</v>
      </c>
      <c r="G212" s="23">
        <v>4.1</v>
      </c>
      <c r="H212" s="23">
        <v>6.42</v>
      </c>
      <c r="I212" s="13">
        <v>4.0</v>
      </c>
      <c r="J212" s="13">
        <v>5.0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>
        <v>212.0</v>
      </c>
      <c r="B213" s="13" t="s">
        <v>712</v>
      </c>
      <c r="C213" s="13" t="s">
        <v>713</v>
      </c>
      <c r="D213" s="13" t="s">
        <v>714</v>
      </c>
      <c r="E213" s="13">
        <v>3.0</v>
      </c>
      <c r="F213" s="23">
        <v>8.66</v>
      </c>
      <c r="G213" s="23">
        <v>4.25</v>
      </c>
      <c r="H213" s="23">
        <v>6.6</v>
      </c>
      <c r="I213" s="13">
        <v>2.0</v>
      </c>
      <c r="J213" s="13">
        <v>2.0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>
        <v>213.0</v>
      </c>
      <c r="B214" s="13" t="s">
        <v>715</v>
      </c>
      <c r="C214" s="13" t="s">
        <v>716</v>
      </c>
      <c r="D214" s="13" t="s">
        <v>717</v>
      </c>
      <c r="E214" s="13">
        <v>1.0</v>
      </c>
      <c r="F214" s="23">
        <v>1.03</v>
      </c>
      <c r="G214" s="23">
        <v>6.42</v>
      </c>
      <c r="H214" s="23">
        <v>5.57</v>
      </c>
      <c r="I214" s="13">
        <v>4.0</v>
      </c>
      <c r="J214" s="13">
        <v>19.0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>
        <v>214.0</v>
      </c>
      <c r="B215" s="13" t="s">
        <v>718</v>
      </c>
      <c r="C215" s="13" t="s">
        <v>719</v>
      </c>
      <c r="D215" s="13" t="s">
        <v>720</v>
      </c>
      <c r="E215" s="13">
        <v>2.0</v>
      </c>
      <c r="F215" s="23">
        <v>9.91</v>
      </c>
      <c r="G215" s="23">
        <v>9.18</v>
      </c>
      <c r="H215" s="23">
        <v>9.85</v>
      </c>
      <c r="I215" s="13">
        <v>4.0</v>
      </c>
      <c r="J215" s="13">
        <v>7.0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>
        <v>215.0</v>
      </c>
      <c r="B216" s="13" t="s">
        <v>721</v>
      </c>
      <c r="C216" s="13" t="s">
        <v>722</v>
      </c>
      <c r="D216" s="13" t="s">
        <v>723</v>
      </c>
      <c r="E216" s="13">
        <v>2.0</v>
      </c>
      <c r="F216" s="23">
        <v>1.36</v>
      </c>
      <c r="G216" s="23">
        <v>6.78</v>
      </c>
      <c r="H216" s="23"/>
      <c r="I216" s="13">
        <v>5.0</v>
      </c>
      <c r="J216" s="13">
        <v>4.0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>
        <v>216.0</v>
      </c>
      <c r="B217" s="13" t="s">
        <v>724</v>
      </c>
      <c r="C217" s="13" t="s">
        <v>725</v>
      </c>
      <c r="D217" s="13" t="s">
        <v>726</v>
      </c>
      <c r="E217" s="13">
        <v>2.0</v>
      </c>
      <c r="F217" s="23">
        <v>5.3</v>
      </c>
      <c r="G217" s="23">
        <v>6.78</v>
      </c>
      <c r="H217" s="23">
        <v>4.03</v>
      </c>
      <c r="I217" s="13">
        <v>2.0</v>
      </c>
      <c r="J217" s="13">
        <v>13.0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>
        <v>217.0</v>
      </c>
      <c r="B218" s="13" t="s">
        <v>727</v>
      </c>
      <c r="C218" s="13" t="s">
        <v>728</v>
      </c>
      <c r="D218" s="13" t="s">
        <v>729</v>
      </c>
      <c r="E218" s="13">
        <v>2.0</v>
      </c>
      <c r="F218" s="23">
        <v>7.45</v>
      </c>
      <c r="G218" s="23">
        <v>2.3</v>
      </c>
      <c r="H218" s="23"/>
      <c r="I218" s="13">
        <v>2.0</v>
      </c>
      <c r="J218" s="13">
        <v>18.0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>
        <v>218.0</v>
      </c>
      <c r="B219" s="13" t="s">
        <v>730</v>
      </c>
      <c r="C219" s="13" t="s">
        <v>731</v>
      </c>
      <c r="D219" s="13" t="s">
        <v>732</v>
      </c>
      <c r="E219" s="13">
        <v>1.0</v>
      </c>
      <c r="F219" s="23">
        <v>7.96</v>
      </c>
      <c r="G219" s="23">
        <v>5.03</v>
      </c>
      <c r="H219" s="23">
        <v>5.23</v>
      </c>
      <c r="I219" s="13">
        <v>4.0</v>
      </c>
      <c r="J219" s="13">
        <v>2.0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>
        <v>219.0</v>
      </c>
      <c r="B220" s="13" t="s">
        <v>733</v>
      </c>
      <c r="C220" s="13" t="s">
        <v>734</v>
      </c>
      <c r="D220" s="13" t="s">
        <v>735</v>
      </c>
      <c r="E220" s="13">
        <v>2.0</v>
      </c>
      <c r="F220" s="23">
        <v>3.11</v>
      </c>
      <c r="G220" s="23">
        <v>5.58</v>
      </c>
      <c r="H220" s="23"/>
      <c r="I220" s="13">
        <v>4.0</v>
      </c>
      <c r="J220" s="13">
        <v>3.0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>
        <v>220.0</v>
      </c>
      <c r="B221" s="13" t="s">
        <v>736</v>
      </c>
      <c r="C221" s="13" t="s">
        <v>737</v>
      </c>
      <c r="D221" s="13" t="s">
        <v>738</v>
      </c>
      <c r="E221" s="13">
        <v>2.0</v>
      </c>
      <c r="F221" s="23">
        <v>2.92</v>
      </c>
      <c r="G221" s="23">
        <v>6.86</v>
      </c>
      <c r="H221" s="23">
        <v>6.25</v>
      </c>
      <c r="I221" s="13">
        <v>1.0</v>
      </c>
      <c r="J221" s="13">
        <v>17.0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>
        <v>221.0</v>
      </c>
      <c r="B222" s="13" t="s">
        <v>739</v>
      </c>
      <c r="C222" s="13" t="s">
        <v>740</v>
      </c>
      <c r="D222" s="13" t="s">
        <v>741</v>
      </c>
      <c r="E222" s="13">
        <v>2.0</v>
      </c>
      <c r="F222" s="23">
        <v>2.3</v>
      </c>
      <c r="G222" s="23">
        <v>3.71</v>
      </c>
      <c r="H222" s="23">
        <v>1.05</v>
      </c>
      <c r="I222" s="13">
        <v>2.0</v>
      </c>
      <c r="J222" s="13">
        <v>10.0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>
        <v>222.0</v>
      </c>
      <c r="B223" s="13" t="s">
        <v>742</v>
      </c>
      <c r="C223" s="13" t="s">
        <v>743</v>
      </c>
      <c r="D223" s="13" t="s">
        <v>744</v>
      </c>
      <c r="E223" s="13">
        <v>2.0</v>
      </c>
      <c r="F223" s="23">
        <v>8.43</v>
      </c>
      <c r="G223" s="23">
        <v>5.43</v>
      </c>
      <c r="H223" s="23">
        <v>6.21</v>
      </c>
      <c r="I223" s="13">
        <v>1.0</v>
      </c>
      <c r="J223" s="13">
        <v>12.0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>
        <v>223.0</v>
      </c>
      <c r="B224" s="13" t="s">
        <v>745</v>
      </c>
      <c r="C224" s="13" t="s">
        <v>746</v>
      </c>
      <c r="D224" s="13" t="s">
        <v>747</v>
      </c>
      <c r="E224" s="13">
        <v>2.0</v>
      </c>
      <c r="F224" s="23">
        <v>1.99</v>
      </c>
      <c r="G224" s="23">
        <v>8.04</v>
      </c>
      <c r="H224" s="23">
        <v>2.45</v>
      </c>
      <c r="I224" s="13">
        <v>2.0</v>
      </c>
      <c r="J224" s="13">
        <v>6.0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>
        <v>224.0</v>
      </c>
      <c r="B225" s="13" t="s">
        <v>748</v>
      </c>
      <c r="C225" s="13" t="s">
        <v>749</v>
      </c>
      <c r="D225" s="13" t="s">
        <v>750</v>
      </c>
      <c r="E225" s="13">
        <v>2.0</v>
      </c>
      <c r="F225" s="23">
        <v>3.0</v>
      </c>
      <c r="G225" s="23">
        <v>1.93</v>
      </c>
      <c r="H225" s="23">
        <v>7.95</v>
      </c>
      <c r="I225" s="13">
        <v>4.0</v>
      </c>
      <c r="J225" s="13">
        <v>12.0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>
        <v>225.0</v>
      </c>
      <c r="B226" s="13" t="s">
        <v>751</v>
      </c>
      <c r="C226" s="13" t="s">
        <v>752</v>
      </c>
      <c r="D226" s="13" t="s">
        <v>753</v>
      </c>
      <c r="E226" s="13">
        <v>2.0</v>
      </c>
      <c r="F226" s="23">
        <v>7.66</v>
      </c>
      <c r="G226" s="23">
        <v>3.24</v>
      </c>
      <c r="H226" s="23">
        <v>4.02</v>
      </c>
      <c r="I226" s="13">
        <v>3.0</v>
      </c>
      <c r="J226" s="13">
        <v>10.0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>
        <v>226.0</v>
      </c>
      <c r="B227" s="13" t="s">
        <v>754</v>
      </c>
      <c r="C227" s="13" t="s">
        <v>755</v>
      </c>
      <c r="D227" s="13" t="s">
        <v>756</v>
      </c>
      <c r="E227" s="13">
        <v>1.0</v>
      </c>
      <c r="F227" s="23">
        <v>3.66</v>
      </c>
      <c r="G227" s="23">
        <v>6.28</v>
      </c>
      <c r="H227" s="23">
        <v>4.28</v>
      </c>
      <c r="I227" s="13">
        <v>3.0</v>
      </c>
      <c r="J227" s="13">
        <v>4.0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>
        <v>227.0</v>
      </c>
      <c r="B228" s="13" t="s">
        <v>757</v>
      </c>
      <c r="C228" s="13" t="s">
        <v>758</v>
      </c>
      <c r="D228" s="13" t="s">
        <v>759</v>
      </c>
      <c r="E228" s="13">
        <v>5.0</v>
      </c>
      <c r="F228" s="23">
        <v>5.82</v>
      </c>
      <c r="G228" s="23">
        <v>3.74</v>
      </c>
      <c r="H228" s="23">
        <v>9.39</v>
      </c>
      <c r="I228" s="13">
        <v>2.0</v>
      </c>
      <c r="J228" s="13">
        <v>17.0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>
        <v>228.0</v>
      </c>
      <c r="B229" s="13" t="s">
        <v>760</v>
      </c>
      <c r="C229" s="13" t="s">
        <v>761</v>
      </c>
      <c r="D229" s="13" t="s">
        <v>762</v>
      </c>
      <c r="E229" s="13">
        <v>1.0</v>
      </c>
      <c r="F229" s="23">
        <v>3.06</v>
      </c>
      <c r="G229" s="23">
        <v>5.06</v>
      </c>
      <c r="H229" s="23">
        <v>1.16</v>
      </c>
      <c r="I229" s="13">
        <v>1.0</v>
      </c>
      <c r="J229" s="13">
        <v>7.0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>
        <v>229.0</v>
      </c>
      <c r="B230" s="13" t="s">
        <v>763</v>
      </c>
      <c r="C230" s="13" t="s">
        <v>764</v>
      </c>
      <c r="D230" s="13" t="s">
        <v>765</v>
      </c>
      <c r="E230" s="13">
        <v>2.0</v>
      </c>
      <c r="F230" s="23">
        <v>3.61</v>
      </c>
      <c r="G230" s="23">
        <v>5.81</v>
      </c>
      <c r="H230" s="23">
        <v>6.03</v>
      </c>
      <c r="I230" s="13">
        <v>2.0</v>
      </c>
      <c r="J230" s="13">
        <v>9.0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>
        <v>230.0</v>
      </c>
      <c r="B231" s="13" t="s">
        <v>766</v>
      </c>
      <c r="C231" s="13" t="s">
        <v>767</v>
      </c>
      <c r="D231" s="13" t="s">
        <v>768</v>
      </c>
      <c r="E231" s="13">
        <v>1.0</v>
      </c>
      <c r="F231" s="23">
        <v>2.1</v>
      </c>
      <c r="G231" s="23">
        <v>9.76</v>
      </c>
      <c r="H231" s="23">
        <v>8.53</v>
      </c>
      <c r="I231" s="13">
        <v>3.0</v>
      </c>
      <c r="J231" s="13">
        <v>1.0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>
        <v>231.0</v>
      </c>
      <c r="B232" s="13" t="s">
        <v>769</v>
      </c>
      <c r="C232" s="13" t="s">
        <v>770</v>
      </c>
      <c r="D232" s="13" t="s">
        <v>771</v>
      </c>
      <c r="E232" s="13">
        <v>3.0</v>
      </c>
      <c r="F232" s="23">
        <v>5.6</v>
      </c>
      <c r="G232" s="23">
        <v>2.89</v>
      </c>
      <c r="H232" s="23">
        <v>9.74</v>
      </c>
      <c r="I232" s="13">
        <v>1.0</v>
      </c>
      <c r="J232" s="13">
        <v>10.0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>
        <v>232.0</v>
      </c>
      <c r="B233" s="13" t="s">
        <v>772</v>
      </c>
      <c r="C233" s="13" t="s">
        <v>773</v>
      </c>
      <c r="D233" s="13" t="s">
        <v>774</v>
      </c>
      <c r="E233" s="13">
        <v>1.0</v>
      </c>
      <c r="F233" s="23">
        <v>6.58</v>
      </c>
      <c r="G233" s="23">
        <v>2.11</v>
      </c>
      <c r="H233" s="23">
        <v>6.62</v>
      </c>
      <c r="I233" s="13">
        <v>3.0</v>
      </c>
      <c r="J233" s="13">
        <v>10.0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>
        <v>233.0</v>
      </c>
      <c r="B234" s="13" t="s">
        <v>775</v>
      </c>
      <c r="C234" s="13" t="s">
        <v>776</v>
      </c>
      <c r="D234" s="13" t="s">
        <v>777</v>
      </c>
      <c r="E234" s="13">
        <v>2.0</v>
      </c>
      <c r="F234" s="23">
        <v>1.72</v>
      </c>
      <c r="G234" s="23">
        <v>2.24</v>
      </c>
      <c r="H234" s="23"/>
      <c r="I234" s="13">
        <v>2.0</v>
      </c>
      <c r="J234" s="13">
        <v>2.0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>
        <v>234.0</v>
      </c>
      <c r="B235" s="13" t="s">
        <v>778</v>
      </c>
      <c r="C235" s="13" t="s">
        <v>779</v>
      </c>
      <c r="D235" s="13" t="s">
        <v>780</v>
      </c>
      <c r="E235" s="13">
        <v>2.0</v>
      </c>
      <c r="F235" s="23">
        <v>3.51</v>
      </c>
      <c r="G235" s="23">
        <v>1.71</v>
      </c>
      <c r="H235" s="23">
        <v>9.17</v>
      </c>
      <c r="I235" s="13">
        <v>5.0</v>
      </c>
      <c r="J235" s="13">
        <v>11.0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>
        <v>235.0</v>
      </c>
      <c r="B236" s="13" t="s">
        <v>781</v>
      </c>
      <c r="C236" s="13" t="s">
        <v>782</v>
      </c>
      <c r="D236" s="13" t="s">
        <v>783</v>
      </c>
      <c r="E236" s="13">
        <v>2.0</v>
      </c>
      <c r="F236" s="23">
        <v>5.06</v>
      </c>
      <c r="G236" s="23">
        <v>1.12</v>
      </c>
      <c r="H236" s="23">
        <v>2.64</v>
      </c>
      <c r="I236" s="13">
        <v>4.0</v>
      </c>
      <c r="J236" s="13">
        <v>20.0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>
        <v>236.0</v>
      </c>
      <c r="B237" s="13" t="s">
        <v>784</v>
      </c>
      <c r="C237" s="13" t="s">
        <v>785</v>
      </c>
      <c r="D237" s="13" t="s">
        <v>786</v>
      </c>
      <c r="E237" s="13">
        <v>2.0</v>
      </c>
      <c r="F237" s="23">
        <v>5.04</v>
      </c>
      <c r="G237" s="23">
        <v>5.42</v>
      </c>
      <c r="H237" s="23">
        <v>4.64</v>
      </c>
      <c r="I237" s="13">
        <v>3.0</v>
      </c>
      <c r="J237" s="13">
        <v>15.0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>
        <v>237.0</v>
      </c>
      <c r="B238" s="13" t="s">
        <v>787</v>
      </c>
      <c r="C238" s="13" t="s">
        <v>788</v>
      </c>
      <c r="D238" s="13" t="s">
        <v>789</v>
      </c>
      <c r="E238" s="13">
        <v>1.0</v>
      </c>
      <c r="F238" s="23">
        <v>6.68</v>
      </c>
      <c r="G238" s="23">
        <v>6.56</v>
      </c>
      <c r="H238" s="23">
        <v>7.87</v>
      </c>
      <c r="I238" s="13">
        <v>5.0</v>
      </c>
      <c r="J238" s="13">
        <v>5.0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>
        <v>238.0</v>
      </c>
      <c r="B239" s="13" t="s">
        <v>790</v>
      </c>
      <c r="C239" s="13" t="s">
        <v>791</v>
      </c>
      <c r="D239" s="13" t="s">
        <v>792</v>
      </c>
      <c r="E239" s="13">
        <v>1.0</v>
      </c>
      <c r="F239" s="23">
        <v>5.72</v>
      </c>
      <c r="G239" s="23">
        <v>4.41</v>
      </c>
      <c r="H239" s="23">
        <v>4.79</v>
      </c>
      <c r="I239" s="13">
        <v>2.0</v>
      </c>
      <c r="J239" s="13">
        <v>9.0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>
        <v>239.0</v>
      </c>
      <c r="B240" s="13" t="s">
        <v>793</v>
      </c>
      <c r="C240" s="13" t="s">
        <v>794</v>
      </c>
      <c r="D240" s="13" t="s">
        <v>795</v>
      </c>
      <c r="E240" s="13">
        <v>2.0</v>
      </c>
      <c r="F240" s="23">
        <v>9.05</v>
      </c>
      <c r="G240" s="23">
        <v>2.96</v>
      </c>
      <c r="H240" s="23">
        <v>8.2</v>
      </c>
      <c r="I240" s="13">
        <v>2.0</v>
      </c>
      <c r="J240" s="13">
        <v>4.0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>
        <v>240.0</v>
      </c>
      <c r="B241" s="13" t="s">
        <v>796</v>
      </c>
      <c r="C241" s="13" t="s">
        <v>797</v>
      </c>
      <c r="D241" s="13" t="s">
        <v>798</v>
      </c>
      <c r="E241" s="13">
        <v>1.0</v>
      </c>
      <c r="F241" s="23">
        <v>4.32</v>
      </c>
      <c r="G241" s="23">
        <v>6.41</v>
      </c>
      <c r="H241" s="23"/>
      <c r="I241" s="13">
        <v>1.0</v>
      </c>
      <c r="J241" s="13">
        <v>1.0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>
        <v>241.0</v>
      </c>
      <c r="B242" s="13" t="s">
        <v>799</v>
      </c>
      <c r="C242" s="13" t="s">
        <v>800</v>
      </c>
      <c r="D242" s="13" t="s">
        <v>801</v>
      </c>
      <c r="E242" s="13">
        <v>2.0</v>
      </c>
      <c r="F242" s="23">
        <v>5.68</v>
      </c>
      <c r="G242" s="23">
        <v>4.01</v>
      </c>
      <c r="H242" s="23">
        <v>4.11</v>
      </c>
      <c r="I242" s="13">
        <v>5.0</v>
      </c>
      <c r="J242" s="13">
        <v>8.0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>
        <v>242.0</v>
      </c>
      <c r="B243" s="13" t="s">
        <v>802</v>
      </c>
      <c r="C243" s="13" t="s">
        <v>803</v>
      </c>
      <c r="D243" s="13" t="s">
        <v>804</v>
      </c>
      <c r="E243" s="13">
        <v>2.0</v>
      </c>
      <c r="F243" s="23">
        <v>4.67</v>
      </c>
      <c r="G243" s="23">
        <v>8.42</v>
      </c>
      <c r="H243" s="23">
        <v>4.03</v>
      </c>
      <c r="I243" s="13">
        <v>3.0</v>
      </c>
      <c r="J243" s="13">
        <v>5.0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>
        <v>243.0</v>
      </c>
      <c r="B244" s="13" t="s">
        <v>805</v>
      </c>
      <c r="C244" s="13" t="s">
        <v>806</v>
      </c>
      <c r="D244" s="13" t="s">
        <v>807</v>
      </c>
      <c r="E244" s="13">
        <v>1.0</v>
      </c>
      <c r="F244" s="23">
        <v>6.44</v>
      </c>
      <c r="G244" s="23">
        <v>7.18</v>
      </c>
      <c r="H244" s="23">
        <v>2.73</v>
      </c>
      <c r="I244" s="13">
        <v>4.0</v>
      </c>
      <c r="J244" s="13">
        <v>10.0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>
        <v>244.0</v>
      </c>
      <c r="B245" s="13" t="s">
        <v>808</v>
      </c>
      <c r="C245" s="13" t="s">
        <v>809</v>
      </c>
      <c r="D245" s="13" t="s">
        <v>810</v>
      </c>
      <c r="E245" s="13">
        <v>4.0</v>
      </c>
      <c r="F245" s="23">
        <v>9.09</v>
      </c>
      <c r="G245" s="23">
        <v>9.97</v>
      </c>
      <c r="H245" s="23">
        <v>2.18</v>
      </c>
      <c r="I245" s="13">
        <v>5.0</v>
      </c>
      <c r="J245" s="13">
        <v>13.0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>
        <v>245.0</v>
      </c>
      <c r="B246" s="13" t="s">
        <v>811</v>
      </c>
      <c r="C246" s="13" t="s">
        <v>812</v>
      </c>
      <c r="D246" s="13" t="s">
        <v>813</v>
      </c>
      <c r="E246" s="13">
        <v>2.0</v>
      </c>
      <c r="F246" s="23">
        <v>9.3</v>
      </c>
      <c r="G246" s="23">
        <v>2.45</v>
      </c>
      <c r="H246" s="23"/>
      <c r="I246" s="13">
        <v>4.0</v>
      </c>
      <c r="J246" s="13">
        <v>7.0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>
        <v>246.0</v>
      </c>
      <c r="B247" s="13" t="s">
        <v>814</v>
      </c>
      <c r="C247" s="13" t="s">
        <v>815</v>
      </c>
      <c r="D247" s="13" t="s">
        <v>816</v>
      </c>
      <c r="E247" s="13">
        <v>4.0</v>
      </c>
      <c r="F247" s="23">
        <v>5.86</v>
      </c>
      <c r="G247" s="23">
        <v>8.77</v>
      </c>
      <c r="H247" s="23">
        <v>8.32</v>
      </c>
      <c r="I247" s="13">
        <v>3.0</v>
      </c>
      <c r="J247" s="13">
        <v>5.0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>
        <v>247.0</v>
      </c>
      <c r="B248" s="13" t="s">
        <v>817</v>
      </c>
      <c r="C248" s="13" t="s">
        <v>818</v>
      </c>
      <c r="D248" s="13" t="s">
        <v>819</v>
      </c>
      <c r="E248" s="13">
        <v>2.0</v>
      </c>
      <c r="F248" s="23">
        <v>8.91</v>
      </c>
      <c r="G248" s="23">
        <v>2.2</v>
      </c>
      <c r="H248" s="23">
        <v>2.91</v>
      </c>
      <c r="I248" s="13">
        <v>1.0</v>
      </c>
      <c r="J248" s="13">
        <v>7.0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>
        <v>248.0</v>
      </c>
      <c r="B249" s="13" t="s">
        <v>820</v>
      </c>
      <c r="C249" s="13" t="s">
        <v>821</v>
      </c>
      <c r="D249" s="13" t="s">
        <v>822</v>
      </c>
      <c r="E249" s="13">
        <v>2.0</v>
      </c>
      <c r="F249" s="23">
        <v>3.23</v>
      </c>
      <c r="G249" s="23">
        <v>8.62</v>
      </c>
      <c r="H249" s="23">
        <v>2.18</v>
      </c>
      <c r="I249" s="13">
        <v>5.0</v>
      </c>
      <c r="J249" s="13">
        <v>10.0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>
        <v>249.0</v>
      </c>
      <c r="B250" s="13" t="s">
        <v>823</v>
      </c>
      <c r="C250" s="13" t="s">
        <v>824</v>
      </c>
      <c r="D250" s="13" t="s">
        <v>825</v>
      </c>
      <c r="E250" s="13">
        <v>6.0</v>
      </c>
      <c r="F250" s="23">
        <v>3.46</v>
      </c>
      <c r="G250" s="23">
        <v>2.42</v>
      </c>
      <c r="H250" s="23">
        <v>1.82</v>
      </c>
      <c r="I250" s="13">
        <v>4.0</v>
      </c>
      <c r="J250" s="13">
        <v>12.0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>
        <v>250.0</v>
      </c>
      <c r="B251" s="13" t="s">
        <v>826</v>
      </c>
      <c r="C251" s="13" t="s">
        <v>827</v>
      </c>
      <c r="D251" s="13" t="s">
        <v>828</v>
      </c>
      <c r="E251" s="13">
        <v>1.0</v>
      </c>
      <c r="F251" s="23">
        <v>3.13</v>
      </c>
      <c r="G251" s="23">
        <v>5.06</v>
      </c>
      <c r="H251" s="23">
        <v>2.2</v>
      </c>
      <c r="I251" s="13">
        <v>4.0</v>
      </c>
      <c r="J251" s="13">
        <v>14.0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>
        <v>251.0</v>
      </c>
      <c r="B252" s="13" t="s">
        <v>829</v>
      </c>
      <c r="C252" s="13" t="s">
        <v>830</v>
      </c>
      <c r="D252" s="13" t="s">
        <v>831</v>
      </c>
      <c r="E252" s="13">
        <v>2.0</v>
      </c>
      <c r="F252" s="23">
        <v>1.56</v>
      </c>
      <c r="G252" s="23">
        <v>2.83</v>
      </c>
      <c r="H252" s="23">
        <v>1.58</v>
      </c>
      <c r="I252" s="13">
        <v>3.0</v>
      </c>
      <c r="J252" s="13">
        <v>11.0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>
        <v>252.0</v>
      </c>
      <c r="B253" s="13" t="s">
        <v>832</v>
      </c>
      <c r="C253" s="13" t="s">
        <v>833</v>
      </c>
      <c r="D253" s="13" t="s">
        <v>834</v>
      </c>
      <c r="E253" s="13">
        <v>2.0</v>
      </c>
      <c r="F253" s="23">
        <v>1.33</v>
      </c>
      <c r="G253" s="23">
        <v>1.32</v>
      </c>
      <c r="H253" s="23">
        <v>8.93</v>
      </c>
      <c r="I253" s="13">
        <v>1.0</v>
      </c>
      <c r="J253" s="13">
        <v>4.0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>
        <v>253.0</v>
      </c>
      <c r="B254" s="13" t="s">
        <v>835</v>
      </c>
      <c r="C254" s="13" t="s">
        <v>836</v>
      </c>
      <c r="D254" s="13" t="s">
        <v>837</v>
      </c>
      <c r="E254" s="13">
        <v>2.0</v>
      </c>
      <c r="F254" s="23">
        <v>6.85</v>
      </c>
      <c r="G254" s="23">
        <v>4.04</v>
      </c>
      <c r="H254" s="23">
        <v>2.27</v>
      </c>
      <c r="I254" s="13">
        <v>3.0</v>
      </c>
      <c r="J254" s="13">
        <v>2.0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>
        <v>254.0</v>
      </c>
      <c r="B255" s="13" t="s">
        <v>838</v>
      </c>
      <c r="C255" s="13" t="s">
        <v>839</v>
      </c>
      <c r="D255" s="13" t="s">
        <v>840</v>
      </c>
      <c r="E255" s="13">
        <v>1.0</v>
      </c>
      <c r="F255" s="23">
        <v>3.71</v>
      </c>
      <c r="G255" s="23">
        <v>3.02</v>
      </c>
      <c r="H255" s="23">
        <v>4.52</v>
      </c>
      <c r="I255" s="13">
        <v>4.0</v>
      </c>
      <c r="J255" s="13">
        <v>12.0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>
        <v>255.0</v>
      </c>
      <c r="B256" s="13" t="s">
        <v>841</v>
      </c>
      <c r="C256" s="13" t="s">
        <v>842</v>
      </c>
      <c r="D256" s="13" t="s">
        <v>843</v>
      </c>
      <c r="E256" s="13">
        <v>2.0</v>
      </c>
      <c r="F256" s="23">
        <v>1.08</v>
      </c>
      <c r="G256" s="23">
        <v>9.28</v>
      </c>
      <c r="H256" s="23">
        <v>1.28</v>
      </c>
      <c r="I256" s="13">
        <v>3.0</v>
      </c>
      <c r="J256" s="13">
        <v>15.0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>
        <v>256.0</v>
      </c>
      <c r="B257" s="13" t="s">
        <v>844</v>
      </c>
      <c r="C257" s="13" t="s">
        <v>845</v>
      </c>
      <c r="D257" s="13" t="s">
        <v>846</v>
      </c>
      <c r="E257" s="13">
        <v>2.0</v>
      </c>
      <c r="F257" s="23">
        <v>9.72</v>
      </c>
      <c r="G257" s="23">
        <v>1.89</v>
      </c>
      <c r="H257" s="23">
        <v>2.76</v>
      </c>
      <c r="I257" s="13">
        <v>1.0</v>
      </c>
      <c r="J257" s="13">
        <v>15.0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>
        <v>257.0</v>
      </c>
      <c r="B258" s="13" t="s">
        <v>847</v>
      </c>
      <c r="C258" s="13" t="s">
        <v>848</v>
      </c>
      <c r="D258" s="13" t="s">
        <v>849</v>
      </c>
      <c r="E258" s="13">
        <v>1.0</v>
      </c>
      <c r="F258" s="23">
        <v>6.45</v>
      </c>
      <c r="G258" s="23">
        <v>9.74</v>
      </c>
      <c r="H258" s="23">
        <v>7.97</v>
      </c>
      <c r="I258" s="13">
        <v>3.0</v>
      </c>
      <c r="J258" s="13">
        <v>5.0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>
        <v>258.0</v>
      </c>
      <c r="B259" s="13" t="s">
        <v>850</v>
      </c>
      <c r="C259" s="13" t="s">
        <v>851</v>
      </c>
      <c r="D259" s="13" t="s">
        <v>852</v>
      </c>
      <c r="E259" s="13">
        <v>2.0</v>
      </c>
      <c r="F259" s="23">
        <v>5.11</v>
      </c>
      <c r="G259" s="23">
        <v>6.22</v>
      </c>
      <c r="H259" s="23">
        <v>2.73</v>
      </c>
      <c r="I259" s="13">
        <v>1.0</v>
      </c>
      <c r="J259" s="13">
        <v>2.0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>
        <v>259.0</v>
      </c>
      <c r="B260" s="13" t="s">
        <v>853</v>
      </c>
      <c r="C260" s="13" t="s">
        <v>854</v>
      </c>
      <c r="D260" s="13" t="s">
        <v>855</v>
      </c>
      <c r="E260" s="13">
        <v>2.0</v>
      </c>
      <c r="F260" s="23">
        <v>2.73</v>
      </c>
      <c r="G260" s="23">
        <v>7.68</v>
      </c>
      <c r="H260" s="23">
        <v>7.12</v>
      </c>
      <c r="I260" s="13">
        <v>3.0</v>
      </c>
      <c r="J260" s="13">
        <v>1.0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>
        <v>260.0</v>
      </c>
      <c r="B261" s="13" t="s">
        <v>724</v>
      </c>
      <c r="C261" s="13" t="s">
        <v>856</v>
      </c>
      <c r="D261" s="13" t="s">
        <v>857</v>
      </c>
      <c r="E261" s="13">
        <v>2.0</v>
      </c>
      <c r="F261" s="23">
        <v>5.63</v>
      </c>
      <c r="G261" s="23">
        <v>2.62</v>
      </c>
      <c r="H261" s="23">
        <v>1.32</v>
      </c>
      <c r="I261" s="13">
        <v>1.0</v>
      </c>
      <c r="J261" s="13">
        <v>2.0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>
        <v>261.0</v>
      </c>
      <c r="B262" s="13" t="s">
        <v>858</v>
      </c>
      <c r="C262" s="13" t="s">
        <v>859</v>
      </c>
      <c r="D262" s="13" t="s">
        <v>860</v>
      </c>
      <c r="E262" s="13">
        <v>2.0</v>
      </c>
      <c r="F262" s="23">
        <v>3.77</v>
      </c>
      <c r="G262" s="23">
        <v>5.81</v>
      </c>
      <c r="H262" s="23">
        <v>1.78</v>
      </c>
      <c r="I262" s="13">
        <v>2.0</v>
      </c>
      <c r="J262" s="13">
        <v>17.0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>
        <v>262.0</v>
      </c>
      <c r="B263" s="13" t="s">
        <v>861</v>
      </c>
      <c r="C263" s="13" t="s">
        <v>862</v>
      </c>
      <c r="D263" s="13" t="s">
        <v>863</v>
      </c>
      <c r="E263" s="13">
        <v>1.0</v>
      </c>
      <c r="F263" s="23">
        <v>7.77</v>
      </c>
      <c r="G263" s="23">
        <v>5.48</v>
      </c>
      <c r="H263" s="23">
        <v>1.27</v>
      </c>
      <c r="I263" s="13">
        <v>1.0</v>
      </c>
      <c r="J263" s="13">
        <v>20.0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>
        <v>263.0</v>
      </c>
      <c r="B264" s="13" t="s">
        <v>864</v>
      </c>
      <c r="C264" s="13" t="s">
        <v>865</v>
      </c>
      <c r="D264" s="13" t="s">
        <v>866</v>
      </c>
      <c r="E264" s="13">
        <v>1.0</v>
      </c>
      <c r="F264" s="23">
        <v>3.65</v>
      </c>
      <c r="G264" s="23">
        <v>2.65</v>
      </c>
      <c r="H264" s="23">
        <v>4.79</v>
      </c>
      <c r="I264" s="13">
        <v>3.0</v>
      </c>
      <c r="J264" s="13">
        <v>16.0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>
        <v>264.0</v>
      </c>
      <c r="B265" s="13" t="s">
        <v>867</v>
      </c>
      <c r="C265" s="13" t="s">
        <v>868</v>
      </c>
      <c r="D265" s="13" t="s">
        <v>869</v>
      </c>
      <c r="E265" s="13">
        <v>2.0</v>
      </c>
      <c r="F265" s="23">
        <v>9.84</v>
      </c>
      <c r="G265" s="23">
        <v>7.79</v>
      </c>
      <c r="H265" s="23">
        <v>6.21</v>
      </c>
      <c r="I265" s="13">
        <v>1.0</v>
      </c>
      <c r="J265" s="13">
        <v>4.0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>
        <v>265.0</v>
      </c>
      <c r="B266" s="13" t="s">
        <v>870</v>
      </c>
      <c r="C266" s="13" t="s">
        <v>871</v>
      </c>
      <c r="D266" s="13" t="s">
        <v>872</v>
      </c>
      <c r="E266" s="13">
        <v>7.0</v>
      </c>
      <c r="F266" s="23">
        <v>8.36</v>
      </c>
      <c r="G266" s="23">
        <v>2.81</v>
      </c>
      <c r="H266" s="23"/>
      <c r="I266" s="13">
        <v>5.0</v>
      </c>
      <c r="J266" s="13">
        <v>19.0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>
        <v>266.0</v>
      </c>
      <c r="B267" s="13" t="s">
        <v>873</v>
      </c>
      <c r="C267" s="13" t="s">
        <v>874</v>
      </c>
      <c r="D267" s="13" t="s">
        <v>875</v>
      </c>
      <c r="E267" s="13">
        <v>7.0</v>
      </c>
      <c r="F267" s="23">
        <v>2.7</v>
      </c>
      <c r="G267" s="23">
        <v>8.53</v>
      </c>
      <c r="H267" s="23">
        <v>8.82</v>
      </c>
      <c r="I267" s="13">
        <v>2.0</v>
      </c>
      <c r="J267" s="13">
        <v>11.0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>
        <v>267.0</v>
      </c>
      <c r="B268" s="13" t="s">
        <v>876</v>
      </c>
      <c r="C268" s="13" t="s">
        <v>877</v>
      </c>
      <c r="D268" s="13" t="s">
        <v>878</v>
      </c>
      <c r="E268" s="13">
        <v>1.0</v>
      </c>
      <c r="F268" s="23">
        <v>8.41</v>
      </c>
      <c r="G268" s="23">
        <v>3.24</v>
      </c>
      <c r="H268" s="23">
        <v>9.69</v>
      </c>
      <c r="I268" s="13">
        <v>3.0</v>
      </c>
      <c r="J268" s="13">
        <v>14.0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>
        <v>268.0</v>
      </c>
      <c r="B269" s="13" t="s">
        <v>879</v>
      </c>
      <c r="C269" s="13" t="s">
        <v>880</v>
      </c>
      <c r="D269" s="13" t="s">
        <v>881</v>
      </c>
      <c r="E269" s="13">
        <v>1.0</v>
      </c>
      <c r="F269" s="23">
        <v>2.96</v>
      </c>
      <c r="G269" s="23">
        <v>5.66</v>
      </c>
      <c r="H269" s="23">
        <v>1.78</v>
      </c>
      <c r="I269" s="13">
        <v>3.0</v>
      </c>
      <c r="J269" s="13">
        <v>14.0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>
        <v>269.0</v>
      </c>
      <c r="B270" s="13" t="s">
        <v>882</v>
      </c>
      <c r="C270" s="13" t="s">
        <v>883</v>
      </c>
      <c r="D270" s="13" t="s">
        <v>884</v>
      </c>
      <c r="E270" s="13">
        <v>2.0</v>
      </c>
      <c r="F270" s="23">
        <v>8.46</v>
      </c>
      <c r="G270" s="23">
        <v>1.28</v>
      </c>
      <c r="H270" s="23">
        <v>9.99</v>
      </c>
      <c r="I270" s="13">
        <v>5.0</v>
      </c>
      <c r="J270" s="13">
        <v>12.0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>
        <v>270.0</v>
      </c>
      <c r="B271" s="13" t="s">
        <v>885</v>
      </c>
      <c r="C271" s="13" t="s">
        <v>886</v>
      </c>
      <c r="D271" s="13" t="s">
        <v>887</v>
      </c>
      <c r="E271" s="13">
        <v>2.0</v>
      </c>
      <c r="F271" s="23">
        <v>2.11</v>
      </c>
      <c r="G271" s="23">
        <v>4.32</v>
      </c>
      <c r="H271" s="23">
        <v>9.18</v>
      </c>
      <c r="I271" s="13">
        <v>2.0</v>
      </c>
      <c r="J271" s="13">
        <v>7.0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>
        <v>271.0</v>
      </c>
      <c r="B272" s="13" t="s">
        <v>888</v>
      </c>
      <c r="C272" s="13" t="s">
        <v>889</v>
      </c>
      <c r="D272" s="13" t="s">
        <v>890</v>
      </c>
      <c r="E272" s="13">
        <v>2.0</v>
      </c>
      <c r="F272" s="23">
        <v>1.73</v>
      </c>
      <c r="G272" s="23">
        <v>2.99</v>
      </c>
      <c r="H272" s="23">
        <v>7.22</v>
      </c>
      <c r="I272" s="13">
        <v>4.0</v>
      </c>
      <c r="J272" s="13">
        <v>7.0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>
        <v>272.0</v>
      </c>
      <c r="B273" s="13" t="s">
        <v>891</v>
      </c>
      <c r="C273" s="13" t="s">
        <v>892</v>
      </c>
      <c r="D273" s="13" t="s">
        <v>893</v>
      </c>
      <c r="E273" s="13">
        <v>2.0</v>
      </c>
      <c r="F273" s="23">
        <v>2.66</v>
      </c>
      <c r="G273" s="23">
        <v>3.87</v>
      </c>
      <c r="H273" s="23">
        <v>6.99</v>
      </c>
      <c r="I273" s="13">
        <v>3.0</v>
      </c>
      <c r="J273" s="13">
        <v>7.0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>
        <v>273.0</v>
      </c>
      <c r="B274" s="13" t="s">
        <v>894</v>
      </c>
      <c r="C274" s="13" t="s">
        <v>895</v>
      </c>
      <c r="D274" s="13" t="s">
        <v>896</v>
      </c>
      <c r="E274" s="13">
        <v>1.0</v>
      </c>
      <c r="F274" s="23">
        <v>9.01</v>
      </c>
      <c r="G274" s="23">
        <v>3.0</v>
      </c>
      <c r="H274" s="23">
        <v>2.44</v>
      </c>
      <c r="I274" s="13">
        <v>2.0</v>
      </c>
      <c r="J274" s="13">
        <v>15.0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>
        <v>274.0</v>
      </c>
      <c r="B275" s="13" t="s">
        <v>897</v>
      </c>
      <c r="C275" s="13" t="s">
        <v>898</v>
      </c>
      <c r="D275" s="13" t="s">
        <v>899</v>
      </c>
      <c r="E275" s="13">
        <v>1.0</v>
      </c>
      <c r="F275" s="23">
        <v>5.81</v>
      </c>
      <c r="G275" s="23">
        <v>8.82</v>
      </c>
      <c r="H275" s="23">
        <v>8.4</v>
      </c>
      <c r="I275" s="13">
        <v>5.0</v>
      </c>
      <c r="J275" s="13">
        <v>18.0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>
        <v>275.0</v>
      </c>
      <c r="B276" s="13" t="s">
        <v>478</v>
      </c>
      <c r="C276" s="13" t="s">
        <v>900</v>
      </c>
      <c r="D276" s="13" t="s">
        <v>901</v>
      </c>
      <c r="E276" s="13">
        <v>2.0</v>
      </c>
      <c r="F276" s="23">
        <v>6.13</v>
      </c>
      <c r="G276" s="23">
        <v>9.78</v>
      </c>
      <c r="H276" s="23">
        <v>5.92</v>
      </c>
      <c r="I276" s="13">
        <v>4.0</v>
      </c>
      <c r="J276" s="13">
        <v>8.0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>
        <v>276.0</v>
      </c>
      <c r="B277" s="13" t="s">
        <v>902</v>
      </c>
      <c r="C277" s="13" t="s">
        <v>903</v>
      </c>
      <c r="D277" s="13" t="s">
        <v>904</v>
      </c>
      <c r="E277" s="13">
        <v>1.0</v>
      </c>
      <c r="F277" s="23">
        <v>8.98</v>
      </c>
      <c r="G277" s="23">
        <v>7.36</v>
      </c>
      <c r="H277" s="23">
        <v>7.04</v>
      </c>
      <c r="I277" s="13">
        <v>5.0</v>
      </c>
      <c r="J277" s="13">
        <v>14.0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>
        <v>277.0</v>
      </c>
      <c r="B278" s="13" t="s">
        <v>905</v>
      </c>
      <c r="C278" s="13" t="s">
        <v>906</v>
      </c>
      <c r="D278" s="13" t="s">
        <v>907</v>
      </c>
      <c r="E278" s="13">
        <v>1.0</v>
      </c>
      <c r="F278" s="23">
        <v>5.86</v>
      </c>
      <c r="G278" s="23">
        <v>6.23</v>
      </c>
      <c r="H278" s="23">
        <v>3.76</v>
      </c>
      <c r="I278" s="13">
        <v>4.0</v>
      </c>
      <c r="J278" s="13">
        <v>11.0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>
        <v>278.0</v>
      </c>
      <c r="B279" s="13" t="s">
        <v>635</v>
      </c>
      <c r="C279" s="13" t="s">
        <v>908</v>
      </c>
      <c r="D279" s="13" t="s">
        <v>909</v>
      </c>
      <c r="E279" s="13">
        <v>1.0</v>
      </c>
      <c r="F279" s="23">
        <v>2.83</v>
      </c>
      <c r="G279" s="23">
        <v>9.02</v>
      </c>
      <c r="H279" s="23">
        <v>8.71</v>
      </c>
      <c r="I279" s="13">
        <v>5.0</v>
      </c>
      <c r="J279" s="13">
        <v>1.0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>
        <v>279.0</v>
      </c>
      <c r="B280" s="13" t="s">
        <v>910</v>
      </c>
      <c r="C280" s="13" t="s">
        <v>911</v>
      </c>
      <c r="D280" s="13" t="s">
        <v>912</v>
      </c>
      <c r="E280" s="13">
        <v>1.0</v>
      </c>
      <c r="F280" s="23">
        <v>4.79</v>
      </c>
      <c r="G280" s="23">
        <v>9.69</v>
      </c>
      <c r="H280" s="23">
        <v>2.73</v>
      </c>
      <c r="I280" s="13">
        <v>3.0</v>
      </c>
      <c r="J280" s="13">
        <v>16.0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>
        <v>280.0</v>
      </c>
      <c r="B281" s="13" t="s">
        <v>913</v>
      </c>
      <c r="C281" s="13" t="s">
        <v>914</v>
      </c>
      <c r="D281" s="13" t="s">
        <v>915</v>
      </c>
      <c r="E281" s="13">
        <v>1.0</v>
      </c>
      <c r="F281" s="23">
        <v>3.24</v>
      </c>
      <c r="G281" s="23">
        <v>9.67</v>
      </c>
      <c r="H281" s="23">
        <v>1.69</v>
      </c>
      <c r="I281" s="13">
        <v>4.0</v>
      </c>
      <c r="J281" s="13">
        <v>14.0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>
        <v>281.0</v>
      </c>
      <c r="B282" s="13" t="s">
        <v>916</v>
      </c>
      <c r="C282" s="13" t="s">
        <v>917</v>
      </c>
      <c r="D282" s="13" t="s">
        <v>918</v>
      </c>
      <c r="E282" s="13">
        <v>1.0</v>
      </c>
      <c r="F282" s="23">
        <v>4.25</v>
      </c>
      <c r="G282" s="23">
        <v>4.12</v>
      </c>
      <c r="H282" s="23">
        <v>6.29</v>
      </c>
      <c r="I282" s="13">
        <v>4.0</v>
      </c>
      <c r="J282" s="13">
        <v>11.0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>
        <v>282.0</v>
      </c>
      <c r="B283" s="13" t="s">
        <v>919</v>
      </c>
      <c r="C283" s="13" t="s">
        <v>920</v>
      </c>
      <c r="D283" s="13" t="s">
        <v>921</v>
      </c>
      <c r="E283" s="13">
        <v>2.0</v>
      </c>
      <c r="F283" s="23">
        <v>2.6</v>
      </c>
      <c r="G283" s="23">
        <v>3.49</v>
      </c>
      <c r="H283" s="23">
        <v>6.07</v>
      </c>
      <c r="I283" s="13">
        <v>3.0</v>
      </c>
      <c r="J283" s="13">
        <v>3.0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>
        <v>283.0</v>
      </c>
      <c r="B284" s="13" t="s">
        <v>922</v>
      </c>
      <c r="C284" s="13" t="s">
        <v>923</v>
      </c>
      <c r="D284" s="13" t="s">
        <v>924</v>
      </c>
      <c r="E284" s="13">
        <v>1.0</v>
      </c>
      <c r="F284" s="23">
        <v>3.42</v>
      </c>
      <c r="G284" s="23">
        <v>3.23</v>
      </c>
      <c r="H284" s="23">
        <v>6.53</v>
      </c>
      <c r="I284" s="13">
        <v>4.0</v>
      </c>
      <c r="J284" s="13">
        <v>2.0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>
        <v>284.0</v>
      </c>
      <c r="B285" s="13" t="s">
        <v>925</v>
      </c>
      <c r="C285" s="13" t="s">
        <v>926</v>
      </c>
      <c r="D285" s="13" t="s">
        <v>927</v>
      </c>
      <c r="E285" s="13">
        <v>1.0</v>
      </c>
      <c r="F285" s="23">
        <v>4.55</v>
      </c>
      <c r="G285" s="23">
        <v>8.88</v>
      </c>
      <c r="H285" s="23">
        <v>2.95</v>
      </c>
      <c r="I285" s="13">
        <v>4.0</v>
      </c>
      <c r="J285" s="13">
        <v>17.0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>
        <v>285.0</v>
      </c>
      <c r="B286" s="13" t="s">
        <v>928</v>
      </c>
      <c r="C286" s="13" t="s">
        <v>929</v>
      </c>
      <c r="D286" s="13" t="s">
        <v>930</v>
      </c>
      <c r="E286" s="13">
        <v>8.0</v>
      </c>
      <c r="F286" s="23">
        <v>3.19</v>
      </c>
      <c r="G286" s="23">
        <v>2.0</v>
      </c>
      <c r="H286" s="23">
        <v>7.07</v>
      </c>
      <c r="I286" s="13">
        <v>2.0</v>
      </c>
      <c r="J286" s="13">
        <v>7.0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>
        <v>286.0</v>
      </c>
      <c r="B287" s="13" t="s">
        <v>931</v>
      </c>
      <c r="C287" s="13" t="s">
        <v>932</v>
      </c>
      <c r="D287" s="13" t="s">
        <v>933</v>
      </c>
      <c r="E287" s="13">
        <v>2.0</v>
      </c>
      <c r="F287" s="23">
        <v>7.85</v>
      </c>
      <c r="G287" s="23">
        <v>5.21</v>
      </c>
      <c r="H287" s="23">
        <v>4.36</v>
      </c>
      <c r="I287" s="13">
        <v>5.0</v>
      </c>
      <c r="J287" s="13">
        <v>7.0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>
        <v>287.0</v>
      </c>
      <c r="B288" s="13" t="s">
        <v>934</v>
      </c>
      <c r="C288" s="13" t="s">
        <v>935</v>
      </c>
      <c r="D288" s="13" t="s">
        <v>936</v>
      </c>
      <c r="E288" s="13">
        <v>1.0</v>
      </c>
      <c r="F288" s="23">
        <v>5.9</v>
      </c>
      <c r="G288" s="23">
        <v>7.23</v>
      </c>
      <c r="H288" s="23"/>
      <c r="I288" s="13">
        <v>3.0</v>
      </c>
      <c r="J288" s="13">
        <v>17.0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>
        <v>288.0</v>
      </c>
      <c r="B289" s="13" t="s">
        <v>937</v>
      </c>
      <c r="C289" s="13" t="s">
        <v>938</v>
      </c>
      <c r="D289" s="13" t="s">
        <v>939</v>
      </c>
      <c r="E289" s="13">
        <v>2.0</v>
      </c>
      <c r="F289" s="23">
        <v>4.17</v>
      </c>
      <c r="G289" s="23">
        <v>2.03</v>
      </c>
      <c r="H289" s="23"/>
      <c r="I289" s="13">
        <v>5.0</v>
      </c>
      <c r="J289" s="13">
        <v>19.0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>
        <v>289.0</v>
      </c>
      <c r="B290" s="13" t="s">
        <v>940</v>
      </c>
      <c r="C290" s="13" t="s">
        <v>941</v>
      </c>
      <c r="D290" s="13" t="s">
        <v>942</v>
      </c>
      <c r="E290" s="13">
        <v>3.0</v>
      </c>
      <c r="F290" s="23">
        <v>7.71</v>
      </c>
      <c r="G290" s="23">
        <v>8.81</v>
      </c>
      <c r="H290" s="23">
        <v>8.87</v>
      </c>
      <c r="I290" s="13">
        <v>5.0</v>
      </c>
      <c r="J290" s="13">
        <v>17.0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>
        <v>290.0</v>
      </c>
      <c r="B291" s="13" t="s">
        <v>306</v>
      </c>
      <c r="C291" s="13" t="s">
        <v>943</v>
      </c>
      <c r="D291" s="13" t="s">
        <v>944</v>
      </c>
      <c r="E291" s="13">
        <v>1.0</v>
      </c>
      <c r="F291" s="23">
        <v>3.89</v>
      </c>
      <c r="G291" s="23">
        <v>5.57</v>
      </c>
      <c r="H291" s="23">
        <v>5.56</v>
      </c>
      <c r="I291" s="13">
        <v>3.0</v>
      </c>
      <c r="J291" s="13">
        <v>9.0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>
        <v>291.0</v>
      </c>
      <c r="B292" s="13" t="s">
        <v>945</v>
      </c>
      <c r="C292" s="13" t="s">
        <v>946</v>
      </c>
      <c r="D292" s="13" t="s">
        <v>947</v>
      </c>
      <c r="E292" s="13">
        <v>2.0</v>
      </c>
      <c r="F292" s="23">
        <v>2.59</v>
      </c>
      <c r="G292" s="23">
        <v>2.06</v>
      </c>
      <c r="H292" s="23"/>
      <c r="I292" s="13">
        <v>1.0</v>
      </c>
      <c r="J292" s="13">
        <v>5.0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>
        <v>292.0</v>
      </c>
      <c r="B293" s="13" t="s">
        <v>948</v>
      </c>
      <c r="C293" s="13" t="s">
        <v>949</v>
      </c>
      <c r="D293" s="13" t="s">
        <v>950</v>
      </c>
      <c r="E293" s="13">
        <v>1.0</v>
      </c>
      <c r="F293" s="23">
        <v>7.34</v>
      </c>
      <c r="G293" s="23">
        <v>9.36</v>
      </c>
      <c r="H293" s="23">
        <v>7.85</v>
      </c>
      <c r="I293" s="13">
        <v>3.0</v>
      </c>
      <c r="J293" s="13">
        <v>8.0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>
        <v>293.0</v>
      </c>
      <c r="B294" s="13" t="s">
        <v>951</v>
      </c>
      <c r="C294" s="13" t="s">
        <v>952</v>
      </c>
      <c r="D294" s="13" t="s">
        <v>953</v>
      </c>
      <c r="E294" s="13">
        <v>1.0</v>
      </c>
      <c r="F294" s="23">
        <v>7.5</v>
      </c>
      <c r="G294" s="23">
        <v>9.84</v>
      </c>
      <c r="H294" s="23">
        <v>5.23</v>
      </c>
      <c r="I294" s="13">
        <v>5.0</v>
      </c>
      <c r="J294" s="13">
        <v>14.0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>
        <v>294.0</v>
      </c>
      <c r="B295" s="13" t="s">
        <v>954</v>
      </c>
      <c r="C295" s="13" t="s">
        <v>955</v>
      </c>
      <c r="D295" s="13" t="s">
        <v>956</v>
      </c>
      <c r="E295" s="13">
        <v>1.0</v>
      </c>
      <c r="F295" s="23">
        <v>7.0</v>
      </c>
      <c r="G295" s="23">
        <v>5.23</v>
      </c>
      <c r="H295" s="23">
        <v>9.14</v>
      </c>
      <c r="I295" s="13">
        <v>4.0</v>
      </c>
      <c r="J295" s="13">
        <v>3.0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>
        <v>295.0</v>
      </c>
      <c r="B296" s="13" t="s">
        <v>957</v>
      </c>
      <c r="C296" s="13" t="s">
        <v>117</v>
      </c>
      <c r="D296" s="13" t="s">
        <v>958</v>
      </c>
      <c r="E296" s="13">
        <v>1.0</v>
      </c>
      <c r="F296" s="23">
        <v>1.65</v>
      </c>
      <c r="G296" s="23">
        <v>3.61</v>
      </c>
      <c r="H296" s="23">
        <v>4.76</v>
      </c>
      <c r="I296" s="13">
        <v>2.0</v>
      </c>
      <c r="J296" s="13">
        <v>3.0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>
        <v>296.0</v>
      </c>
      <c r="B297" s="13" t="s">
        <v>959</v>
      </c>
      <c r="C297" s="13" t="s">
        <v>960</v>
      </c>
      <c r="D297" s="13" t="s">
        <v>961</v>
      </c>
      <c r="E297" s="13">
        <v>1.0</v>
      </c>
      <c r="F297" s="23">
        <v>3.16</v>
      </c>
      <c r="G297" s="23">
        <v>4.22</v>
      </c>
      <c r="H297" s="23">
        <v>3.66</v>
      </c>
      <c r="I297" s="13">
        <v>2.0</v>
      </c>
      <c r="J297" s="13">
        <v>18.0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>
        <v>297.0</v>
      </c>
      <c r="B298" s="13" t="s">
        <v>962</v>
      </c>
      <c r="C298" s="13" t="s">
        <v>963</v>
      </c>
      <c r="D298" s="13" t="s">
        <v>964</v>
      </c>
      <c r="E298" s="13">
        <v>1.0</v>
      </c>
      <c r="F298" s="23">
        <v>3.21</v>
      </c>
      <c r="G298" s="23">
        <v>4.1</v>
      </c>
      <c r="H298" s="23">
        <v>9.89</v>
      </c>
      <c r="I298" s="13">
        <v>2.0</v>
      </c>
      <c r="J298" s="13">
        <v>15.0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>
        <v>298.0</v>
      </c>
      <c r="B299" s="13" t="s">
        <v>965</v>
      </c>
      <c r="C299" s="13" t="s">
        <v>966</v>
      </c>
      <c r="D299" s="13" t="s">
        <v>967</v>
      </c>
      <c r="E299" s="13">
        <v>1.0</v>
      </c>
      <c r="F299" s="23">
        <v>1.27</v>
      </c>
      <c r="G299" s="23">
        <v>8.24</v>
      </c>
      <c r="H299" s="23">
        <v>2.85</v>
      </c>
      <c r="I299" s="13">
        <v>5.0</v>
      </c>
      <c r="J299" s="13">
        <v>15.0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>
        <v>299.0</v>
      </c>
      <c r="B300" s="13" t="s">
        <v>968</v>
      </c>
      <c r="C300" s="13" t="s">
        <v>969</v>
      </c>
      <c r="D300" s="13" t="s">
        <v>970</v>
      </c>
      <c r="E300" s="13">
        <v>1.0</v>
      </c>
      <c r="F300" s="23">
        <v>6.19</v>
      </c>
      <c r="G300" s="23">
        <v>8.19</v>
      </c>
      <c r="H300" s="23">
        <v>1.05</v>
      </c>
      <c r="I300" s="13">
        <v>4.0</v>
      </c>
      <c r="J300" s="13">
        <v>6.0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>
        <v>300.0</v>
      </c>
      <c r="B301" s="13" t="s">
        <v>971</v>
      </c>
      <c r="C301" s="13" t="s">
        <v>972</v>
      </c>
      <c r="D301" s="13" t="s">
        <v>973</v>
      </c>
      <c r="E301" s="13">
        <v>1.0</v>
      </c>
      <c r="F301" s="23">
        <v>1.5</v>
      </c>
      <c r="G301" s="23">
        <v>7.92</v>
      </c>
      <c r="H301" s="23"/>
      <c r="I301" s="13">
        <v>4.0</v>
      </c>
      <c r="J301" s="13">
        <v>20.0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>
        <v>301.0</v>
      </c>
      <c r="B302" s="13" t="s">
        <v>974</v>
      </c>
      <c r="C302" s="13" t="s">
        <v>975</v>
      </c>
      <c r="D302" s="13" t="s">
        <v>976</v>
      </c>
      <c r="E302" s="13">
        <v>2.0</v>
      </c>
      <c r="F302" s="23">
        <v>6.88</v>
      </c>
      <c r="G302" s="23">
        <v>2.57</v>
      </c>
      <c r="H302" s="23">
        <v>4.51</v>
      </c>
      <c r="I302" s="13">
        <v>5.0</v>
      </c>
      <c r="J302" s="13">
        <v>16.0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>
        <v>302.0</v>
      </c>
      <c r="B303" s="13" t="s">
        <v>977</v>
      </c>
      <c r="C303" s="13" t="s">
        <v>978</v>
      </c>
      <c r="D303" s="13" t="s">
        <v>979</v>
      </c>
      <c r="E303" s="13">
        <v>1.0</v>
      </c>
      <c r="F303" s="23">
        <v>9.62</v>
      </c>
      <c r="G303" s="23">
        <v>3.67</v>
      </c>
      <c r="H303" s="23">
        <v>6.51</v>
      </c>
      <c r="I303" s="13">
        <v>4.0</v>
      </c>
      <c r="J303" s="13">
        <v>2.0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>
        <v>303.0</v>
      </c>
      <c r="B304" s="13" t="s">
        <v>980</v>
      </c>
      <c r="C304" s="13" t="s">
        <v>981</v>
      </c>
      <c r="D304" s="13" t="s">
        <v>982</v>
      </c>
      <c r="E304" s="13">
        <v>4.0</v>
      </c>
      <c r="F304" s="23">
        <v>6.25</v>
      </c>
      <c r="G304" s="23">
        <v>8.74</v>
      </c>
      <c r="H304" s="23">
        <v>7.53</v>
      </c>
      <c r="I304" s="13">
        <v>2.0</v>
      </c>
      <c r="J304" s="13">
        <v>2.0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>
        <v>304.0</v>
      </c>
      <c r="B305" s="13" t="s">
        <v>983</v>
      </c>
      <c r="C305" s="13" t="s">
        <v>984</v>
      </c>
      <c r="D305" s="13" t="s">
        <v>985</v>
      </c>
      <c r="E305" s="13">
        <v>1.0</v>
      </c>
      <c r="F305" s="23">
        <v>7.69</v>
      </c>
      <c r="G305" s="23">
        <v>7.58</v>
      </c>
      <c r="H305" s="23"/>
      <c r="I305" s="13">
        <v>3.0</v>
      </c>
      <c r="J305" s="13">
        <v>9.0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>
        <v>305.0</v>
      </c>
      <c r="B306" s="13" t="s">
        <v>986</v>
      </c>
      <c r="C306" s="13" t="s">
        <v>987</v>
      </c>
      <c r="D306" s="13" t="s">
        <v>988</v>
      </c>
      <c r="E306" s="13">
        <v>2.0</v>
      </c>
      <c r="F306" s="23">
        <v>6.82</v>
      </c>
      <c r="G306" s="23">
        <v>2.9</v>
      </c>
      <c r="H306" s="23">
        <v>9.53</v>
      </c>
      <c r="I306" s="13">
        <v>2.0</v>
      </c>
      <c r="J306" s="13">
        <v>15.0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>
        <v>306.0</v>
      </c>
      <c r="B307" s="13" t="s">
        <v>989</v>
      </c>
      <c r="C307" s="13" t="s">
        <v>990</v>
      </c>
      <c r="D307" s="13" t="s">
        <v>991</v>
      </c>
      <c r="E307" s="13">
        <v>1.0</v>
      </c>
      <c r="F307" s="23">
        <v>9.24</v>
      </c>
      <c r="G307" s="23">
        <v>9.11</v>
      </c>
      <c r="H307" s="23"/>
      <c r="I307" s="13">
        <v>3.0</v>
      </c>
      <c r="J307" s="13">
        <v>6.0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>
        <v>307.0</v>
      </c>
      <c r="B308" s="13" t="s">
        <v>992</v>
      </c>
      <c r="C308" s="13" t="s">
        <v>993</v>
      </c>
      <c r="D308" s="13" t="s">
        <v>994</v>
      </c>
      <c r="E308" s="13">
        <v>1.0</v>
      </c>
      <c r="F308" s="23">
        <v>9.98</v>
      </c>
      <c r="G308" s="23">
        <v>4.02</v>
      </c>
      <c r="H308" s="23">
        <v>2.68</v>
      </c>
      <c r="I308" s="13">
        <v>2.0</v>
      </c>
      <c r="J308" s="13">
        <v>10.0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>
        <v>308.0</v>
      </c>
      <c r="B309" s="13" t="s">
        <v>995</v>
      </c>
      <c r="C309" s="13" t="s">
        <v>996</v>
      </c>
      <c r="D309" s="13" t="s">
        <v>997</v>
      </c>
      <c r="E309" s="13">
        <v>1.0</v>
      </c>
      <c r="F309" s="23">
        <v>2.39</v>
      </c>
      <c r="G309" s="23">
        <v>5.52</v>
      </c>
      <c r="H309" s="23">
        <v>5.22</v>
      </c>
      <c r="I309" s="13">
        <v>2.0</v>
      </c>
      <c r="J309" s="13">
        <v>10.0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>
        <v>309.0</v>
      </c>
      <c r="B310" s="13" t="s">
        <v>998</v>
      </c>
      <c r="C310" s="13" t="s">
        <v>999</v>
      </c>
      <c r="D310" s="13" t="s">
        <v>1000</v>
      </c>
      <c r="E310" s="13">
        <v>1.0</v>
      </c>
      <c r="F310" s="23">
        <v>9.87</v>
      </c>
      <c r="G310" s="23">
        <v>3.78</v>
      </c>
      <c r="H310" s="23">
        <v>5.69</v>
      </c>
      <c r="I310" s="13">
        <v>4.0</v>
      </c>
      <c r="J310" s="13">
        <v>9.0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>
        <v>310.0</v>
      </c>
      <c r="B311" s="13" t="s">
        <v>1001</v>
      </c>
      <c r="C311" s="13" t="s">
        <v>1002</v>
      </c>
      <c r="D311" s="13" t="s">
        <v>1003</v>
      </c>
      <c r="E311" s="13">
        <v>1.0</v>
      </c>
      <c r="F311" s="23">
        <v>5.92</v>
      </c>
      <c r="G311" s="23">
        <v>7.74</v>
      </c>
      <c r="H311" s="23">
        <v>3.54</v>
      </c>
      <c r="I311" s="13">
        <v>1.0</v>
      </c>
      <c r="J311" s="13">
        <v>15.0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>
        <v>311.0</v>
      </c>
      <c r="B312" s="13" t="s">
        <v>1004</v>
      </c>
      <c r="C312" s="13" t="s">
        <v>1005</v>
      </c>
      <c r="D312" s="13" t="s">
        <v>1006</v>
      </c>
      <c r="E312" s="13">
        <v>2.0</v>
      </c>
      <c r="F312" s="23">
        <v>8.8</v>
      </c>
      <c r="G312" s="23">
        <v>9.44</v>
      </c>
      <c r="H312" s="23">
        <v>6.0</v>
      </c>
      <c r="I312" s="13">
        <v>4.0</v>
      </c>
      <c r="J312" s="13">
        <v>3.0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>
        <v>312.0</v>
      </c>
      <c r="B313" s="13" t="s">
        <v>1007</v>
      </c>
      <c r="C313" s="13" t="s">
        <v>1008</v>
      </c>
      <c r="D313" s="13" t="s">
        <v>1009</v>
      </c>
      <c r="E313" s="13">
        <v>1.0</v>
      </c>
      <c r="F313" s="23">
        <v>1.57</v>
      </c>
      <c r="G313" s="23">
        <v>2.87</v>
      </c>
      <c r="H313" s="23">
        <v>5.36</v>
      </c>
      <c r="I313" s="13">
        <v>2.0</v>
      </c>
      <c r="J313" s="13">
        <v>14.0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>
        <v>313.0</v>
      </c>
      <c r="B314" s="13" t="s">
        <v>1010</v>
      </c>
      <c r="C314" s="13" t="s">
        <v>1011</v>
      </c>
      <c r="D314" s="13" t="s">
        <v>1012</v>
      </c>
      <c r="E314" s="13">
        <v>2.0</v>
      </c>
      <c r="F314" s="23">
        <v>4.91</v>
      </c>
      <c r="G314" s="23">
        <v>6.97</v>
      </c>
      <c r="H314" s="23">
        <v>8.47</v>
      </c>
      <c r="I314" s="13">
        <v>4.0</v>
      </c>
      <c r="J314" s="13">
        <v>6.0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>
        <v>314.0</v>
      </c>
      <c r="B315" s="13" t="s">
        <v>1013</v>
      </c>
      <c r="C315" s="13" t="s">
        <v>1014</v>
      </c>
      <c r="D315" s="13" t="s">
        <v>1015</v>
      </c>
      <c r="E315" s="13">
        <v>1.0</v>
      </c>
      <c r="F315" s="23">
        <v>9.83</v>
      </c>
      <c r="G315" s="23">
        <v>4.28</v>
      </c>
      <c r="H315" s="23"/>
      <c r="I315" s="13">
        <v>3.0</v>
      </c>
      <c r="J315" s="13">
        <v>13.0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>
        <v>315.0</v>
      </c>
      <c r="B316" s="13" t="s">
        <v>1016</v>
      </c>
      <c r="C316" s="13" t="s">
        <v>1017</v>
      </c>
      <c r="D316" s="13" t="s">
        <v>1018</v>
      </c>
      <c r="E316" s="13">
        <v>1.0</v>
      </c>
      <c r="F316" s="23">
        <v>9.87</v>
      </c>
      <c r="G316" s="23">
        <v>8.59</v>
      </c>
      <c r="H316" s="23">
        <v>8.54</v>
      </c>
      <c r="I316" s="13">
        <v>3.0</v>
      </c>
      <c r="J316" s="13">
        <v>7.0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>
        <v>316.0</v>
      </c>
      <c r="B317" s="13" t="s">
        <v>1019</v>
      </c>
      <c r="C317" s="13" t="s">
        <v>1020</v>
      </c>
      <c r="D317" s="13" t="s">
        <v>1021</v>
      </c>
      <c r="E317" s="13">
        <v>2.0</v>
      </c>
      <c r="F317" s="23">
        <v>9.36</v>
      </c>
      <c r="G317" s="23">
        <v>4.55</v>
      </c>
      <c r="H317" s="23">
        <v>4.75</v>
      </c>
      <c r="I317" s="13">
        <v>3.0</v>
      </c>
      <c r="J317" s="13">
        <v>6.0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>
        <v>317.0</v>
      </c>
      <c r="B318" s="13" t="s">
        <v>1022</v>
      </c>
      <c r="C318" s="13" t="s">
        <v>1023</v>
      </c>
      <c r="D318" s="13" t="s">
        <v>1024</v>
      </c>
      <c r="E318" s="13">
        <v>2.0</v>
      </c>
      <c r="F318" s="23">
        <v>2.17</v>
      </c>
      <c r="G318" s="23">
        <v>2.23</v>
      </c>
      <c r="H318" s="23">
        <v>5.38</v>
      </c>
      <c r="I318" s="13">
        <v>3.0</v>
      </c>
      <c r="J318" s="13">
        <v>16.0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>
        <v>318.0</v>
      </c>
      <c r="B319" s="13" t="s">
        <v>1025</v>
      </c>
      <c r="C319" s="13" t="s">
        <v>1026</v>
      </c>
      <c r="D319" s="13" t="s">
        <v>1027</v>
      </c>
      <c r="E319" s="13">
        <v>2.0</v>
      </c>
      <c r="F319" s="23">
        <v>1.03</v>
      </c>
      <c r="G319" s="23">
        <v>1.1</v>
      </c>
      <c r="H319" s="23"/>
      <c r="I319" s="13">
        <v>3.0</v>
      </c>
      <c r="J319" s="13">
        <v>6.0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>
        <v>319.0</v>
      </c>
      <c r="B320" s="13" t="s">
        <v>1028</v>
      </c>
      <c r="C320" s="13" t="s">
        <v>1029</v>
      </c>
      <c r="D320" s="13" t="s">
        <v>1030</v>
      </c>
      <c r="E320" s="13">
        <v>2.0</v>
      </c>
      <c r="F320" s="23">
        <v>8.57</v>
      </c>
      <c r="G320" s="23">
        <v>9.28</v>
      </c>
      <c r="H320" s="23"/>
      <c r="I320" s="13">
        <v>5.0</v>
      </c>
      <c r="J320" s="13">
        <v>18.0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>
        <v>320.0</v>
      </c>
      <c r="B321" s="13" t="s">
        <v>1031</v>
      </c>
      <c r="C321" s="13" t="s">
        <v>1032</v>
      </c>
      <c r="D321" s="13" t="s">
        <v>1033</v>
      </c>
      <c r="E321" s="13">
        <v>1.0</v>
      </c>
      <c r="F321" s="23">
        <v>9.81</v>
      </c>
      <c r="G321" s="23">
        <v>9.07</v>
      </c>
      <c r="H321" s="23">
        <v>2.35</v>
      </c>
      <c r="I321" s="13">
        <v>3.0</v>
      </c>
      <c r="J321" s="13">
        <v>5.0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>
        <v>321.0</v>
      </c>
      <c r="B322" s="13" t="s">
        <v>1034</v>
      </c>
      <c r="C322" s="13" t="s">
        <v>1035</v>
      </c>
      <c r="D322" s="13" t="s">
        <v>1036</v>
      </c>
      <c r="E322" s="13">
        <v>2.0</v>
      </c>
      <c r="F322" s="23">
        <v>3.07</v>
      </c>
      <c r="G322" s="23">
        <v>3.25</v>
      </c>
      <c r="H322" s="23">
        <v>1.58</v>
      </c>
      <c r="I322" s="13">
        <v>5.0</v>
      </c>
      <c r="J322" s="13">
        <v>8.0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>
        <v>322.0</v>
      </c>
      <c r="B323" s="13" t="s">
        <v>1037</v>
      </c>
      <c r="C323" s="13" t="s">
        <v>1038</v>
      </c>
      <c r="D323" s="13" t="s">
        <v>1039</v>
      </c>
      <c r="E323" s="13">
        <v>2.0</v>
      </c>
      <c r="F323" s="23">
        <v>5.23</v>
      </c>
      <c r="G323" s="23">
        <v>9.82</v>
      </c>
      <c r="H323" s="23">
        <v>7.89</v>
      </c>
      <c r="I323" s="13">
        <v>4.0</v>
      </c>
      <c r="J323" s="13">
        <v>10.0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>
        <v>323.0</v>
      </c>
      <c r="B324" s="13" t="s">
        <v>1040</v>
      </c>
      <c r="C324" s="13" t="s">
        <v>1041</v>
      </c>
      <c r="D324" s="13" t="s">
        <v>1042</v>
      </c>
      <c r="E324" s="13">
        <v>2.0</v>
      </c>
      <c r="F324" s="23">
        <v>2.44</v>
      </c>
      <c r="G324" s="23">
        <v>6.31</v>
      </c>
      <c r="H324" s="23">
        <v>1.07</v>
      </c>
      <c r="I324" s="13">
        <v>5.0</v>
      </c>
      <c r="J324" s="13">
        <v>13.0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>
        <v>324.0</v>
      </c>
      <c r="B325" s="13" t="s">
        <v>1043</v>
      </c>
      <c r="C325" s="13" t="s">
        <v>1044</v>
      </c>
      <c r="D325" s="13" t="s">
        <v>1045</v>
      </c>
      <c r="E325" s="13">
        <v>1.0</v>
      </c>
      <c r="F325" s="23">
        <v>8.34</v>
      </c>
      <c r="G325" s="23">
        <v>7.5</v>
      </c>
      <c r="H325" s="23"/>
      <c r="I325" s="13">
        <v>5.0</v>
      </c>
      <c r="J325" s="13">
        <v>8.0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>
        <v>325.0</v>
      </c>
      <c r="B326" s="13" t="s">
        <v>1046</v>
      </c>
      <c r="C326" s="13" t="s">
        <v>1047</v>
      </c>
      <c r="D326" s="13" t="s">
        <v>1048</v>
      </c>
      <c r="E326" s="13">
        <v>1.0</v>
      </c>
      <c r="F326" s="23">
        <v>7.81</v>
      </c>
      <c r="G326" s="23">
        <v>2.45</v>
      </c>
      <c r="H326" s="23">
        <v>5.78</v>
      </c>
      <c r="I326" s="13">
        <v>4.0</v>
      </c>
      <c r="J326" s="13">
        <v>2.0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>
        <v>326.0</v>
      </c>
      <c r="B327" s="13" t="s">
        <v>1049</v>
      </c>
      <c r="C327" s="13" t="s">
        <v>1050</v>
      </c>
      <c r="D327" s="13" t="s">
        <v>1051</v>
      </c>
      <c r="E327" s="13">
        <v>1.0</v>
      </c>
      <c r="F327" s="23">
        <v>6.72</v>
      </c>
      <c r="G327" s="23">
        <v>1.78</v>
      </c>
      <c r="H327" s="23">
        <v>7.67</v>
      </c>
      <c r="I327" s="13">
        <v>3.0</v>
      </c>
      <c r="J327" s="13">
        <v>9.0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>
        <v>327.0</v>
      </c>
      <c r="B328" s="13" t="s">
        <v>1052</v>
      </c>
      <c r="C328" s="13" t="s">
        <v>1053</v>
      </c>
      <c r="D328" s="13" t="s">
        <v>1054</v>
      </c>
      <c r="E328" s="13">
        <v>1.0</v>
      </c>
      <c r="F328" s="23">
        <v>5.11</v>
      </c>
      <c r="G328" s="23">
        <v>7.91</v>
      </c>
      <c r="H328" s="23">
        <v>5.32</v>
      </c>
      <c r="I328" s="13">
        <v>5.0</v>
      </c>
      <c r="J328" s="13">
        <v>4.0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>
        <v>328.0</v>
      </c>
      <c r="B329" s="13" t="s">
        <v>1055</v>
      </c>
      <c r="C329" s="13" t="s">
        <v>1056</v>
      </c>
      <c r="D329" s="13" t="s">
        <v>1057</v>
      </c>
      <c r="E329" s="13">
        <v>6.0</v>
      </c>
      <c r="F329" s="23">
        <v>3.26</v>
      </c>
      <c r="G329" s="23">
        <v>9.66</v>
      </c>
      <c r="H329" s="23">
        <v>4.27</v>
      </c>
      <c r="I329" s="13">
        <v>1.0</v>
      </c>
      <c r="J329" s="13">
        <v>9.0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>
        <v>329.0</v>
      </c>
      <c r="B330" s="13" t="s">
        <v>1058</v>
      </c>
      <c r="C330" s="13" t="s">
        <v>1059</v>
      </c>
      <c r="D330" s="13" t="s">
        <v>1060</v>
      </c>
      <c r="E330" s="13">
        <v>3.0</v>
      </c>
      <c r="F330" s="23">
        <v>9.82</v>
      </c>
      <c r="G330" s="23">
        <v>4.09</v>
      </c>
      <c r="H330" s="23">
        <v>4.79</v>
      </c>
      <c r="I330" s="13">
        <v>1.0</v>
      </c>
      <c r="J330" s="13">
        <v>6.0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>
        <v>330.0</v>
      </c>
      <c r="B331" s="13" t="s">
        <v>1061</v>
      </c>
      <c r="C331" s="13" t="s">
        <v>1062</v>
      </c>
      <c r="D331" s="13" t="s">
        <v>1063</v>
      </c>
      <c r="E331" s="13">
        <v>2.0</v>
      </c>
      <c r="F331" s="23">
        <v>3.64</v>
      </c>
      <c r="G331" s="23">
        <v>5.18</v>
      </c>
      <c r="H331" s="23">
        <v>3.8</v>
      </c>
      <c r="I331" s="13">
        <v>2.0</v>
      </c>
      <c r="J331" s="13">
        <v>7.0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>
        <v>331.0</v>
      </c>
      <c r="B332" s="13" t="s">
        <v>1064</v>
      </c>
      <c r="C332" s="13" t="s">
        <v>1065</v>
      </c>
      <c r="D332" s="13" t="s">
        <v>1066</v>
      </c>
      <c r="E332" s="13">
        <v>2.0</v>
      </c>
      <c r="F332" s="23">
        <v>3.99</v>
      </c>
      <c r="G332" s="23">
        <v>9.01</v>
      </c>
      <c r="H332" s="23">
        <v>5.33</v>
      </c>
      <c r="I332" s="13">
        <v>3.0</v>
      </c>
      <c r="J332" s="13">
        <v>10.0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>
        <v>332.0</v>
      </c>
      <c r="B333" s="13" t="s">
        <v>1067</v>
      </c>
      <c r="C333" s="13" t="s">
        <v>1068</v>
      </c>
      <c r="D333" s="13" t="s">
        <v>1069</v>
      </c>
      <c r="E333" s="13">
        <v>2.0</v>
      </c>
      <c r="F333" s="23">
        <v>9.44</v>
      </c>
      <c r="G333" s="23">
        <v>5.42</v>
      </c>
      <c r="H333" s="23"/>
      <c r="I333" s="13">
        <v>5.0</v>
      </c>
      <c r="J333" s="13">
        <v>12.0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>
        <v>333.0</v>
      </c>
      <c r="B334" s="13" t="s">
        <v>1070</v>
      </c>
      <c r="C334" s="13" t="s">
        <v>1071</v>
      </c>
      <c r="D334" s="13" t="s">
        <v>1072</v>
      </c>
      <c r="E334" s="13">
        <v>1.0</v>
      </c>
      <c r="F334" s="23">
        <v>1.32</v>
      </c>
      <c r="G334" s="23">
        <v>6.87</v>
      </c>
      <c r="H334" s="23">
        <v>3.66</v>
      </c>
      <c r="I334" s="13">
        <v>3.0</v>
      </c>
      <c r="J334" s="13">
        <v>7.0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>
        <v>334.0</v>
      </c>
      <c r="B335" s="13" t="s">
        <v>1073</v>
      </c>
      <c r="C335" s="13" t="s">
        <v>1074</v>
      </c>
      <c r="D335" s="13" t="s">
        <v>1075</v>
      </c>
      <c r="E335" s="13">
        <v>2.0</v>
      </c>
      <c r="F335" s="23">
        <v>6.28</v>
      </c>
      <c r="G335" s="23">
        <v>5.47</v>
      </c>
      <c r="H335" s="23">
        <v>4.01</v>
      </c>
      <c r="I335" s="13">
        <v>4.0</v>
      </c>
      <c r="J335" s="13">
        <v>18.0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>
        <v>335.0</v>
      </c>
      <c r="B336" s="13" t="s">
        <v>1076</v>
      </c>
      <c r="C336" s="13" t="s">
        <v>1077</v>
      </c>
      <c r="D336" s="13" t="s">
        <v>1078</v>
      </c>
      <c r="E336" s="13">
        <v>1.0</v>
      </c>
      <c r="F336" s="23">
        <v>9.32</v>
      </c>
      <c r="G336" s="23">
        <v>3.88</v>
      </c>
      <c r="H336" s="23">
        <v>5.53</v>
      </c>
      <c r="I336" s="13">
        <v>1.0</v>
      </c>
      <c r="J336" s="13">
        <v>19.0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>
        <v>336.0</v>
      </c>
      <c r="B337" s="13" t="s">
        <v>1079</v>
      </c>
      <c r="C337" s="13" t="s">
        <v>1080</v>
      </c>
      <c r="D337" s="13" t="s">
        <v>1081</v>
      </c>
      <c r="E337" s="13">
        <v>2.0</v>
      </c>
      <c r="F337" s="23">
        <v>6.7</v>
      </c>
      <c r="G337" s="23">
        <v>3.21</v>
      </c>
      <c r="H337" s="23">
        <v>6.93</v>
      </c>
      <c r="I337" s="13">
        <v>4.0</v>
      </c>
      <c r="J337" s="13">
        <v>14.0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>
        <v>337.0</v>
      </c>
      <c r="B338" s="13" t="s">
        <v>1082</v>
      </c>
      <c r="C338" s="13" t="s">
        <v>1083</v>
      </c>
      <c r="D338" s="13" t="s">
        <v>1084</v>
      </c>
      <c r="E338" s="13">
        <v>2.0</v>
      </c>
      <c r="F338" s="23">
        <v>7.47</v>
      </c>
      <c r="G338" s="23">
        <v>2.74</v>
      </c>
      <c r="H338" s="23"/>
      <c r="I338" s="13">
        <v>1.0</v>
      </c>
      <c r="J338" s="13">
        <v>8.0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>
        <v>338.0</v>
      </c>
      <c r="B339" s="13" t="s">
        <v>1085</v>
      </c>
      <c r="C339" s="13" t="s">
        <v>1086</v>
      </c>
      <c r="D339" s="13" t="s">
        <v>1087</v>
      </c>
      <c r="E339" s="13">
        <v>1.0</v>
      </c>
      <c r="F339" s="23">
        <v>7.82</v>
      </c>
      <c r="G339" s="23">
        <v>3.65</v>
      </c>
      <c r="H339" s="23">
        <v>2.2</v>
      </c>
      <c r="I339" s="13">
        <v>5.0</v>
      </c>
      <c r="J339" s="13">
        <v>3.0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>
        <v>339.0</v>
      </c>
      <c r="B340" s="13" t="s">
        <v>1088</v>
      </c>
      <c r="C340" s="13" t="s">
        <v>1089</v>
      </c>
      <c r="D340" s="13" t="s">
        <v>1090</v>
      </c>
      <c r="E340" s="13">
        <v>2.0</v>
      </c>
      <c r="F340" s="23">
        <v>3.53</v>
      </c>
      <c r="G340" s="23">
        <v>6.09</v>
      </c>
      <c r="H340" s="23"/>
      <c r="I340" s="13">
        <v>2.0</v>
      </c>
      <c r="J340" s="13">
        <v>9.0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>
        <v>340.0</v>
      </c>
      <c r="B341" s="13" t="s">
        <v>1091</v>
      </c>
      <c r="C341" s="13" t="s">
        <v>1092</v>
      </c>
      <c r="D341" s="13" t="s">
        <v>1093</v>
      </c>
      <c r="E341" s="13">
        <v>2.0</v>
      </c>
      <c r="F341" s="23">
        <v>1.88</v>
      </c>
      <c r="G341" s="23">
        <v>5.04</v>
      </c>
      <c r="H341" s="23">
        <v>8.19</v>
      </c>
      <c r="I341" s="13">
        <v>3.0</v>
      </c>
      <c r="J341" s="13">
        <v>12.0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>
        <v>341.0</v>
      </c>
      <c r="B342" s="13" t="s">
        <v>1094</v>
      </c>
      <c r="C342" s="13" t="s">
        <v>1095</v>
      </c>
      <c r="D342" s="13" t="s">
        <v>1096</v>
      </c>
      <c r="E342" s="13">
        <v>1.0</v>
      </c>
      <c r="F342" s="23">
        <v>4.72</v>
      </c>
      <c r="G342" s="23">
        <v>3.95</v>
      </c>
      <c r="H342" s="23">
        <v>3.97</v>
      </c>
      <c r="I342" s="13">
        <v>2.0</v>
      </c>
      <c r="J342" s="13">
        <v>2.0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>
        <v>342.0</v>
      </c>
      <c r="B343" s="13" t="s">
        <v>1097</v>
      </c>
      <c r="C343" s="13" t="s">
        <v>1098</v>
      </c>
      <c r="D343" s="13" t="s">
        <v>1099</v>
      </c>
      <c r="E343" s="13">
        <v>1.0</v>
      </c>
      <c r="F343" s="23">
        <v>3.53</v>
      </c>
      <c r="G343" s="23">
        <v>2.56</v>
      </c>
      <c r="H343" s="23">
        <v>2.48</v>
      </c>
      <c r="I343" s="13">
        <v>4.0</v>
      </c>
      <c r="J343" s="13">
        <v>19.0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>
        <v>343.0</v>
      </c>
      <c r="B344" s="13" t="s">
        <v>1100</v>
      </c>
      <c r="C344" s="13" t="s">
        <v>1101</v>
      </c>
      <c r="D344" s="13" t="s">
        <v>1102</v>
      </c>
      <c r="E344" s="13">
        <v>1.0</v>
      </c>
      <c r="F344" s="23">
        <v>5.8</v>
      </c>
      <c r="G344" s="23">
        <v>2.72</v>
      </c>
      <c r="H344" s="23">
        <v>2.77</v>
      </c>
      <c r="I344" s="13">
        <v>1.0</v>
      </c>
      <c r="J344" s="13">
        <v>4.0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>
        <v>344.0</v>
      </c>
      <c r="B345" s="13" t="s">
        <v>1103</v>
      </c>
      <c r="C345" s="13" t="s">
        <v>1104</v>
      </c>
      <c r="D345" s="13" t="s">
        <v>1105</v>
      </c>
      <c r="E345" s="13">
        <v>5.0</v>
      </c>
      <c r="F345" s="23">
        <v>3.04</v>
      </c>
      <c r="G345" s="23">
        <v>3.74</v>
      </c>
      <c r="H345" s="23">
        <v>8.06</v>
      </c>
      <c r="I345" s="13">
        <v>1.0</v>
      </c>
      <c r="J345" s="13">
        <v>11.0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>
        <v>345.0</v>
      </c>
      <c r="B346" s="13" t="s">
        <v>1106</v>
      </c>
      <c r="C346" s="13" t="s">
        <v>1107</v>
      </c>
      <c r="D346" s="13" t="s">
        <v>1108</v>
      </c>
      <c r="E346" s="13">
        <v>8.0</v>
      </c>
      <c r="F346" s="23">
        <v>3.83</v>
      </c>
      <c r="G346" s="23">
        <v>1.94</v>
      </c>
      <c r="H346" s="23">
        <v>3.86</v>
      </c>
      <c r="I346" s="13">
        <v>3.0</v>
      </c>
      <c r="J346" s="13">
        <v>5.0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>
        <v>346.0</v>
      </c>
      <c r="B347" s="13" t="s">
        <v>1109</v>
      </c>
      <c r="C347" s="13" t="s">
        <v>1110</v>
      </c>
      <c r="D347" s="13" t="s">
        <v>1111</v>
      </c>
      <c r="E347" s="13">
        <v>2.0</v>
      </c>
      <c r="F347" s="23">
        <v>3.12</v>
      </c>
      <c r="G347" s="23">
        <v>3.69</v>
      </c>
      <c r="H347" s="23">
        <v>4.58</v>
      </c>
      <c r="I347" s="13">
        <v>2.0</v>
      </c>
      <c r="J347" s="13">
        <v>6.0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>
        <v>347.0</v>
      </c>
      <c r="B348" s="13" t="s">
        <v>1112</v>
      </c>
      <c r="C348" s="13" t="s">
        <v>1113</v>
      </c>
      <c r="D348" s="13" t="s">
        <v>1114</v>
      </c>
      <c r="E348" s="13">
        <v>1.0</v>
      </c>
      <c r="F348" s="23">
        <v>3.57</v>
      </c>
      <c r="G348" s="23">
        <v>6.87</v>
      </c>
      <c r="H348" s="23">
        <v>8.06</v>
      </c>
      <c r="I348" s="13">
        <v>2.0</v>
      </c>
      <c r="J348" s="13">
        <v>7.0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>
        <v>348.0</v>
      </c>
      <c r="B349" s="13" t="s">
        <v>1115</v>
      </c>
      <c r="C349" s="13" t="s">
        <v>1116</v>
      </c>
      <c r="D349" s="13" t="s">
        <v>1117</v>
      </c>
      <c r="E349" s="13">
        <v>1.0</v>
      </c>
      <c r="F349" s="23">
        <v>6.73</v>
      </c>
      <c r="G349" s="23">
        <v>1.68</v>
      </c>
      <c r="H349" s="23">
        <v>7.82</v>
      </c>
      <c r="I349" s="13">
        <v>2.0</v>
      </c>
      <c r="J349" s="13">
        <v>1.0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>
        <v>349.0</v>
      </c>
      <c r="B350" s="13" t="s">
        <v>1118</v>
      </c>
      <c r="C350" s="13" t="s">
        <v>1119</v>
      </c>
      <c r="D350" s="13" t="s">
        <v>1120</v>
      </c>
      <c r="E350" s="13">
        <v>1.0</v>
      </c>
      <c r="F350" s="23">
        <v>4.52</v>
      </c>
      <c r="G350" s="23">
        <v>3.8</v>
      </c>
      <c r="H350" s="23">
        <v>1.17</v>
      </c>
      <c r="I350" s="13">
        <v>3.0</v>
      </c>
      <c r="J350" s="13">
        <v>16.0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>
        <v>350.0</v>
      </c>
      <c r="B351" s="13" t="s">
        <v>1121</v>
      </c>
      <c r="C351" s="13" t="s">
        <v>1122</v>
      </c>
      <c r="D351" s="13" t="s">
        <v>1123</v>
      </c>
      <c r="E351" s="13">
        <v>1.0</v>
      </c>
      <c r="F351" s="23">
        <v>8.35</v>
      </c>
      <c r="G351" s="23">
        <v>6.51</v>
      </c>
      <c r="H351" s="23">
        <v>9.19</v>
      </c>
      <c r="I351" s="13">
        <v>5.0</v>
      </c>
      <c r="J351" s="13">
        <v>17.0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>
        <v>351.0</v>
      </c>
      <c r="B352" s="13" t="s">
        <v>1124</v>
      </c>
      <c r="C352" s="13" t="s">
        <v>1125</v>
      </c>
      <c r="D352" s="13" t="s">
        <v>1126</v>
      </c>
      <c r="E352" s="13">
        <v>1.0</v>
      </c>
      <c r="F352" s="23">
        <v>4.81</v>
      </c>
      <c r="G352" s="23">
        <v>3.0</v>
      </c>
      <c r="H352" s="23">
        <v>8.08</v>
      </c>
      <c r="I352" s="13">
        <v>2.0</v>
      </c>
      <c r="J352" s="13">
        <v>2.0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>
        <v>352.0</v>
      </c>
      <c r="B353" s="13" t="s">
        <v>1127</v>
      </c>
      <c r="C353" s="13" t="s">
        <v>1128</v>
      </c>
      <c r="D353" s="13" t="s">
        <v>1129</v>
      </c>
      <c r="E353" s="13">
        <v>2.0</v>
      </c>
      <c r="F353" s="23">
        <v>7.62</v>
      </c>
      <c r="G353" s="23">
        <v>7.16</v>
      </c>
      <c r="H353" s="23">
        <v>8.57</v>
      </c>
      <c r="I353" s="13">
        <v>5.0</v>
      </c>
      <c r="J353" s="13">
        <v>16.0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>
        <v>353.0</v>
      </c>
      <c r="B354" s="13" t="s">
        <v>1130</v>
      </c>
      <c r="C354" s="13" t="s">
        <v>1131</v>
      </c>
      <c r="D354" s="13" t="s">
        <v>1132</v>
      </c>
      <c r="E354" s="13">
        <v>1.0</v>
      </c>
      <c r="F354" s="23">
        <v>2.04</v>
      </c>
      <c r="G354" s="23">
        <v>2.61</v>
      </c>
      <c r="H354" s="23"/>
      <c r="I354" s="13">
        <v>5.0</v>
      </c>
      <c r="J354" s="13">
        <v>12.0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>
        <v>354.0</v>
      </c>
      <c r="B355" s="13" t="s">
        <v>1133</v>
      </c>
      <c r="C355" s="13" t="s">
        <v>1134</v>
      </c>
      <c r="D355" s="13" t="s">
        <v>1135</v>
      </c>
      <c r="E355" s="13">
        <v>1.0</v>
      </c>
      <c r="F355" s="23">
        <v>8.39</v>
      </c>
      <c r="G355" s="23">
        <v>7.1</v>
      </c>
      <c r="H355" s="23"/>
      <c r="I355" s="13">
        <v>1.0</v>
      </c>
      <c r="J355" s="13">
        <v>14.0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>
        <v>355.0</v>
      </c>
      <c r="B356" s="13" t="s">
        <v>1136</v>
      </c>
      <c r="C356" s="13" t="s">
        <v>1137</v>
      </c>
      <c r="D356" s="13" t="s">
        <v>1138</v>
      </c>
      <c r="E356" s="13">
        <v>1.0</v>
      </c>
      <c r="F356" s="23">
        <v>4.04</v>
      </c>
      <c r="G356" s="23">
        <v>1.86</v>
      </c>
      <c r="H356" s="23">
        <v>4.38</v>
      </c>
      <c r="I356" s="13">
        <v>2.0</v>
      </c>
      <c r="J356" s="13">
        <v>10.0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>
        <v>356.0</v>
      </c>
      <c r="B357" s="13" t="s">
        <v>838</v>
      </c>
      <c r="C357" s="13" t="s">
        <v>1139</v>
      </c>
      <c r="D357" s="13" t="s">
        <v>1140</v>
      </c>
      <c r="E357" s="13">
        <v>1.0</v>
      </c>
      <c r="F357" s="23">
        <v>6.59</v>
      </c>
      <c r="G357" s="23">
        <v>3.67</v>
      </c>
      <c r="H357" s="23"/>
      <c r="I357" s="13">
        <v>1.0</v>
      </c>
      <c r="J357" s="13">
        <v>6.0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>
        <v>357.0</v>
      </c>
      <c r="B358" s="13" t="s">
        <v>1141</v>
      </c>
      <c r="C358" s="13" t="s">
        <v>1142</v>
      </c>
      <c r="D358" s="13" t="s">
        <v>1143</v>
      </c>
      <c r="E358" s="13">
        <v>2.0</v>
      </c>
      <c r="F358" s="23">
        <v>5.77</v>
      </c>
      <c r="G358" s="23">
        <v>4.13</v>
      </c>
      <c r="H358" s="23">
        <v>1.77</v>
      </c>
      <c r="I358" s="13">
        <v>3.0</v>
      </c>
      <c r="J358" s="13">
        <v>15.0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>
        <v>358.0</v>
      </c>
      <c r="B359" s="13" t="s">
        <v>1144</v>
      </c>
      <c r="C359" s="13" t="s">
        <v>1145</v>
      </c>
      <c r="D359" s="13" t="s">
        <v>1146</v>
      </c>
      <c r="E359" s="13">
        <v>1.0</v>
      </c>
      <c r="F359" s="23">
        <v>3.37</v>
      </c>
      <c r="G359" s="23">
        <v>8.14</v>
      </c>
      <c r="H359" s="23">
        <v>6.83</v>
      </c>
      <c r="I359" s="13">
        <v>1.0</v>
      </c>
      <c r="J359" s="13">
        <v>17.0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>
        <v>359.0</v>
      </c>
      <c r="B360" s="13" t="s">
        <v>1147</v>
      </c>
      <c r="C360" s="13" t="s">
        <v>1148</v>
      </c>
      <c r="D360" s="13" t="s">
        <v>1149</v>
      </c>
      <c r="E360" s="13">
        <v>1.0</v>
      </c>
      <c r="F360" s="23">
        <v>8.7</v>
      </c>
      <c r="G360" s="23">
        <v>2.06</v>
      </c>
      <c r="H360" s="23">
        <v>8.34</v>
      </c>
      <c r="I360" s="13">
        <v>5.0</v>
      </c>
      <c r="J360" s="13">
        <v>20.0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>
        <v>360.0</v>
      </c>
      <c r="B361" s="13" t="s">
        <v>1150</v>
      </c>
      <c r="C361" s="13" t="s">
        <v>1151</v>
      </c>
      <c r="D361" s="13" t="s">
        <v>1152</v>
      </c>
      <c r="E361" s="13">
        <v>1.0</v>
      </c>
      <c r="F361" s="23">
        <v>1.41</v>
      </c>
      <c r="G361" s="23">
        <v>7.71</v>
      </c>
      <c r="H361" s="23">
        <v>4.46</v>
      </c>
      <c r="I361" s="13">
        <v>5.0</v>
      </c>
      <c r="J361" s="13">
        <v>6.0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>
        <v>361.0</v>
      </c>
      <c r="B362" s="13" t="s">
        <v>1153</v>
      </c>
      <c r="C362" s="13" t="s">
        <v>1154</v>
      </c>
      <c r="D362" s="13" t="s">
        <v>1155</v>
      </c>
      <c r="E362" s="13">
        <v>1.0</v>
      </c>
      <c r="F362" s="23">
        <v>2.35</v>
      </c>
      <c r="G362" s="23">
        <v>5.87</v>
      </c>
      <c r="H362" s="23">
        <v>4.42</v>
      </c>
      <c r="I362" s="13">
        <v>3.0</v>
      </c>
      <c r="J362" s="13">
        <v>9.0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>
        <v>362.0</v>
      </c>
      <c r="B363" s="13" t="s">
        <v>392</v>
      </c>
      <c r="C363" s="13" t="s">
        <v>1156</v>
      </c>
      <c r="D363" s="13" t="s">
        <v>1157</v>
      </c>
      <c r="E363" s="13">
        <v>1.0</v>
      </c>
      <c r="F363" s="23">
        <v>5.04</v>
      </c>
      <c r="G363" s="23">
        <v>7.97</v>
      </c>
      <c r="H363" s="23">
        <v>8.45</v>
      </c>
      <c r="I363" s="13">
        <v>4.0</v>
      </c>
      <c r="J363" s="13">
        <v>2.0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>
        <v>363.0</v>
      </c>
      <c r="B364" s="13" t="s">
        <v>1158</v>
      </c>
      <c r="C364" s="13" t="s">
        <v>1159</v>
      </c>
      <c r="D364" s="13" t="s">
        <v>1160</v>
      </c>
      <c r="E364" s="13">
        <v>1.0</v>
      </c>
      <c r="F364" s="23">
        <v>3.65</v>
      </c>
      <c r="G364" s="23">
        <v>9.62</v>
      </c>
      <c r="H364" s="23">
        <v>3.83</v>
      </c>
      <c r="I364" s="13">
        <v>3.0</v>
      </c>
      <c r="J364" s="13">
        <v>15.0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>
        <v>364.0</v>
      </c>
      <c r="B365" s="13" t="s">
        <v>1161</v>
      </c>
      <c r="C365" s="13" t="s">
        <v>1162</v>
      </c>
      <c r="D365" s="13" t="s">
        <v>1163</v>
      </c>
      <c r="E365" s="13">
        <v>2.0</v>
      </c>
      <c r="F365" s="23">
        <v>3.97</v>
      </c>
      <c r="G365" s="23">
        <v>7.55</v>
      </c>
      <c r="H365" s="23">
        <v>7.65</v>
      </c>
      <c r="I365" s="13">
        <v>1.0</v>
      </c>
      <c r="J365" s="13">
        <v>16.0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>
        <v>365.0</v>
      </c>
      <c r="B366" s="13" t="s">
        <v>1164</v>
      </c>
      <c r="C366" s="13" t="s">
        <v>1165</v>
      </c>
      <c r="D366" s="13" t="s">
        <v>1166</v>
      </c>
      <c r="E366" s="13">
        <v>2.0</v>
      </c>
      <c r="F366" s="23">
        <v>9.19</v>
      </c>
      <c r="G366" s="23">
        <v>1.86</v>
      </c>
      <c r="H366" s="23">
        <v>9.02</v>
      </c>
      <c r="I366" s="13">
        <v>3.0</v>
      </c>
      <c r="J366" s="13">
        <v>1.0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>
        <v>366.0</v>
      </c>
      <c r="B367" s="13" t="s">
        <v>1167</v>
      </c>
      <c r="C367" s="13" t="s">
        <v>1168</v>
      </c>
      <c r="D367" s="13" t="s">
        <v>1169</v>
      </c>
      <c r="E367" s="13">
        <v>1.0</v>
      </c>
      <c r="F367" s="23">
        <v>4.38</v>
      </c>
      <c r="G367" s="23">
        <v>9.84</v>
      </c>
      <c r="H367" s="23">
        <v>5.77</v>
      </c>
      <c r="I367" s="13">
        <v>4.0</v>
      </c>
      <c r="J367" s="13">
        <v>5.0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>
        <v>367.0</v>
      </c>
      <c r="B368" s="13" t="s">
        <v>1170</v>
      </c>
      <c r="C368" s="13" t="s">
        <v>1171</v>
      </c>
      <c r="D368" s="13" t="s">
        <v>1172</v>
      </c>
      <c r="E368" s="13">
        <v>1.0</v>
      </c>
      <c r="F368" s="23">
        <v>1.57</v>
      </c>
      <c r="G368" s="23">
        <v>1.23</v>
      </c>
      <c r="H368" s="23"/>
      <c r="I368" s="13">
        <v>3.0</v>
      </c>
      <c r="J368" s="13">
        <v>17.0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>
        <v>368.0</v>
      </c>
      <c r="B369" s="13" t="s">
        <v>1173</v>
      </c>
      <c r="C369" s="13" t="s">
        <v>1174</v>
      </c>
      <c r="D369" s="13" t="s">
        <v>1175</v>
      </c>
      <c r="E369" s="13">
        <v>2.0</v>
      </c>
      <c r="F369" s="23">
        <v>5.77</v>
      </c>
      <c r="G369" s="23">
        <v>9.57</v>
      </c>
      <c r="H369" s="23">
        <v>5.73</v>
      </c>
      <c r="I369" s="13">
        <v>4.0</v>
      </c>
      <c r="J369" s="13">
        <v>17.0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>
        <v>369.0</v>
      </c>
      <c r="B370" s="13" t="s">
        <v>1176</v>
      </c>
      <c r="C370" s="13" t="s">
        <v>1177</v>
      </c>
      <c r="D370" s="13" t="s">
        <v>1178</v>
      </c>
      <c r="E370" s="13">
        <v>1.0</v>
      </c>
      <c r="F370" s="23">
        <v>9.55</v>
      </c>
      <c r="G370" s="23">
        <v>4.39</v>
      </c>
      <c r="H370" s="23">
        <v>2.24</v>
      </c>
      <c r="I370" s="13">
        <v>5.0</v>
      </c>
      <c r="J370" s="13">
        <v>8.0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>
        <v>370.0</v>
      </c>
      <c r="B371" s="13" t="s">
        <v>1179</v>
      </c>
      <c r="C371" s="13" t="s">
        <v>1180</v>
      </c>
      <c r="D371" s="13" t="s">
        <v>1181</v>
      </c>
      <c r="E371" s="13">
        <v>2.0</v>
      </c>
      <c r="F371" s="23">
        <v>8.41</v>
      </c>
      <c r="G371" s="23">
        <v>6.97</v>
      </c>
      <c r="H371" s="23">
        <v>7.27</v>
      </c>
      <c r="I371" s="13">
        <v>2.0</v>
      </c>
      <c r="J371" s="13">
        <v>10.0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>
        <v>371.0</v>
      </c>
      <c r="B372" s="13" t="s">
        <v>1182</v>
      </c>
      <c r="C372" s="13" t="s">
        <v>1183</v>
      </c>
      <c r="D372" s="13" t="s">
        <v>1184</v>
      </c>
      <c r="E372" s="13">
        <v>7.0</v>
      </c>
      <c r="F372" s="23">
        <v>6.46</v>
      </c>
      <c r="G372" s="23">
        <v>8.82</v>
      </c>
      <c r="H372" s="23"/>
      <c r="I372" s="13">
        <v>1.0</v>
      </c>
      <c r="J372" s="13">
        <v>16.0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>
        <v>372.0</v>
      </c>
      <c r="B373" s="13" t="s">
        <v>1185</v>
      </c>
      <c r="C373" s="13" t="s">
        <v>1186</v>
      </c>
      <c r="D373" s="13" t="s">
        <v>1187</v>
      </c>
      <c r="E373" s="13">
        <v>1.0</v>
      </c>
      <c r="F373" s="23">
        <v>2.67</v>
      </c>
      <c r="G373" s="23">
        <v>2.7</v>
      </c>
      <c r="H373" s="23"/>
      <c r="I373" s="13">
        <v>1.0</v>
      </c>
      <c r="J373" s="13">
        <v>11.0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>
        <v>373.0</v>
      </c>
      <c r="B374" s="13" t="s">
        <v>1188</v>
      </c>
      <c r="C374" s="13" t="s">
        <v>1189</v>
      </c>
      <c r="D374" s="13" t="s">
        <v>1190</v>
      </c>
      <c r="E374" s="13">
        <v>1.0</v>
      </c>
      <c r="F374" s="23">
        <v>3.35</v>
      </c>
      <c r="G374" s="23">
        <v>5.33</v>
      </c>
      <c r="H374" s="23">
        <v>1.49</v>
      </c>
      <c r="I374" s="13">
        <v>1.0</v>
      </c>
      <c r="J374" s="13">
        <v>12.0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>
        <v>374.0</v>
      </c>
      <c r="B375" s="13" t="s">
        <v>1191</v>
      </c>
      <c r="C375" s="13" t="s">
        <v>1192</v>
      </c>
      <c r="D375" s="13" t="s">
        <v>1193</v>
      </c>
      <c r="E375" s="13">
        <v>2.0</v>
      </c>
      <c r="F375" s="23">
        <v>9.12</v>
      </c>
      <c r="G375" s="23">
        <v>7.0</v>
      </c>
      <c r="H375" s="23">
        <v>9.08</v>
      </c>
      <c r="I375" s="13">
        <v>2.0</v>
      </c>
      <c r="J375" s="13">
        <v>20.0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>
        <v>375.0</v>
      </c>
      <c r="B376" s="13" t="s">
        <v>1194</v>
      </c>
      <c r="C376" s="13" t="s">
        <v>1195</v>
      </c>
      <c r="D376" s="13" t="s">
        <v>1196</v>
      </c>
      <c r="E376" s="13">
        <v>2.0</v>
      </c>
      <c r="F376" s="23">
        <v>2.42</v>
      </c>
      <c r="G376" s="23">
        <v>6.86</v>
      </c>
      <c r="H376" s="23">
        <v>8.53</v>
      </c>
      <c r="I376" s="13">
        <v>5.0</v>
      </c>
      <c r="J376" s="13">
        <v>8.0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>
        <v>376.0</v>
      </c>
      <c r="B377" s="13" t="s">
        <v>1197</v>
      </c>
      <c r="C377" s="13" t="s">
        <v>1198</v>
      </c>
      <c r="D377" s="13" t="s">
        <v>1199</v>
      </c>
      <c r="E377" s="13">
        <v>2.0</v>
      </c>
      <c r="F377" s="23">
        <v>9.75</v>
      </c>
      <c r="G377" s="23">
        <v>6.32</v>
      </c>
      <c r="H377" s="23">
        <v>5.52</v>
      </c>
      <c r="I377" s="13">
        <v>2.0</v>
      </c>
      <c r="J377" s="13">
        <v>16.0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>
        <v>377.0</v>
      </c>
      <c r="B378" s="13" t="s">
        <v>1200</v>
      </c>
      <c r="C378" s="13" t="s">
        <v>1201</v>
      </c>
      <c r="D378" s="13" t="s">
        <v>1202</v>
      </c>
      <c r="E378" s="13">
        <v>2.0</v>
      </c>
      <c r="F378" s="23">
        <v>1.14</v>
      </c>
      <c r="G378" s="23">
        <v>7.56</v>
      </c>
      <c r="H378" s="23"/>
      <c r="I378" s="13">
        <v>5.0</v>
      </c>
      <c r="J378" s="13">
        <v>17.0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>
        <v>378.0</v>
      </c>
      <c r="B379" s="13" t="s">
        <v>1203</v>
      </c>
      <c r="C379" s="13" t="s">
        <v>1204</v>
      </c>
      <c r="D379" s="13" t="s">
        <v>1205</v>
      </c>
      <c r="E379" s="13">
        <v>1.0</v>
      </c>
      <c r="F379" s="23">
        <v>2.39</v>
      </c>
      <c r="G379" s="23">
        <v>8.05</v>
      </c>
      <c r="H379" s="23"/>
      <c r="I379" s="13">
        <v>2.0</v>
      </c>
      <c r="J379" s="13">
        <v>9.0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>
        <v>379.0</v>
      </c>
      <c r="B380" s="13" t="s">
        <v>1206</v>
      </c>
      <c r="C380" s="13" t="s">
        <v>1207</v>
      </c>
      <c r="D380" s="13" t="s">
        <v>1208</v>
      </c>
      <c r="E380" s="13">
        <v>2.0</v>
      </c>
      <c r="F380" s="23">
        <v>2.62</v>
      </c>
      <c r="G380" s="23">
        <v>2.56</v>
      </c>
      <c r="H380" s="23">
        <v>1.54</v>
      </c>
      <c r="I380" s="13">
        <v>1.0</v>
      </c>
      <c r="J380" s="13">
        <v>3.0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>
        <v>380.0</v>
      </c>
      <c r="B381" s="13" t="s">
        <v>1209</v>
      </c>
      <c r="C381" s="13" t="s">
        <v>1210</v>
      </c>
      <c r="D381" s="13" t="s">
        <v>1211</v>
      </c>
      <c r="E381" s="13">
        <v>2.0</v>
      </c>
      <c r="F381" s="23">
        <v>1.04</v>
      </c>
      <c r="G381" s="23">
        <v>2.74</v>
      </c>
      <c r="H381" s="23">
        <v>2.08</v>
      </c>
      <c r="I381" s="13">
        <v>3.0</v>
      </c>
      <c r="J381" s="13">
        <v>9.0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>
        <v>381.0</v>
      </c>
      <c r="B382" s="13" t="s">
        <v>1212</v>
      </c>
      <c r="C382" s="13" t="s">
        <v>1213</v>
      </c>
      <c r="D382" s="13" t="s">
        <v>1214</v>
      </c>
      <c r="E382" s="13">
        <v>2.0</v>
      </c>
      <c r="F382" s="23">
        <v>6.79</v>
      </c>
      <c r="G382" s="23">
        <v>3.83</v>
      </c>
      <c r="H382" s="23">
        <v>5.36</v>
      </c>
      <c r="I382" s="13">
        <v>1.0</v>
      </c>
      <c r="J382" s="13">
        <v>10.0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>
        <v>382.0</v>
      </c>
      <c r="B383" s="13" t="s">
        <v>1215</v>
      </c>
      <c r="C383" s="13" t="s">
        <v>1216</v>
      </c>
      <c r="D383" s="13" t="s">
        <v>1217</v>
      </c>
      <c r="E383" s="13">
        <v>2.0</v>
      </c>
      <c r="F383" s="23">
        <v>9.29</v>
      </c>
      <c r="G383" s="23">
        <v>2.57</v>
      </c>
      <c r="H383" s="23">
        <v>6.29</v>
      </c>
      <c r="I383" s="13">
        <v>1.0</v>
      </c>
      <c r="J383" s="13">
        <v>2.0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>
        <v>383.0</v>
      </c>
      <c r="B384" s="13" t="s">
        <v>1218</v>
      </c>
      <c r="C384" s="13" t="s">
        <v>1219</v>
      </c>
      <c r="D384" s="13" t="s">
        <v>1220</v>
      </c>
      <c r="E384" s="13">
        <v>1.0</v>
      </c>
      <c r="F384" s="23">
        <v>8.4</v>
      </c>
      <c r="G384" s="23">
        <v>5.39</v>
      </c>
      <c r="H384" s="23">
        <v>7.01</v>
      </c>
      <c r="I384" s="13">
        <v>5.0</v>
      </c>
      <c r="J384" s="13">
        <v>17.0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>
        <v>384.0</v>
      </c>
      <c r="B385" s="13" t="s">
        <v>341</v>
      </c>
      <c r="C385" s="13" t="s">
        <v>1221</v>
      </c>
      <c r="D385" s="13" t="s">
        <v>1222</v>
      </c>
      <c r="E385" s="13">
        <v>3.0</v>
      </c>
      <c r="F385" s="23">
        <v>8.33</v>
      </c>
      <c r="G385" s="23">
        <v>1.66</v>
      </c>
      <c r="H385" s="23">
        <v>6.76</v>
      </c>
      <c r="I385" s="13">
        <v>2.0</v>
      </c>
      <c r="J385" s="13">
        <v>9.0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>
        <v>385.0</v>
      </c>
      <c r="B386" s="13" t="s">
        <v>1223</v>
      </c>
      <c r="C386" s="13" t="s">
        <v>1224</v>
      </c>
      <c r="D386" s="13" t="s">
        <v>1225</v>
      </c>
      <c r="E386" s="13">
        <v>1.0</v>
      </c>
      <c r="F386" s="23">
        <v>4.3</v>
      </c>
      <c r="G386" s="23">
        <v>8.56</v>
      </c>
      <c r="H386" s="23">
        <v>7.86</v>
      </c>
      <c r="I386" s="13">
        <v>5.0</v>
      </c>
      <c r="J386" s="13">
        <v>10.0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>
        <v>386.0</v>
      </c>
      <c r="B387" s="13" t="s">
        <v>1226</v>
      </c>
      <c r="C387" s="13" t="s">
        <v>1227</v>
      </c>
      <c r="D387" s="13" t="s">
        <v>1228</v>
      </c>
      <c r="E387" s="13">
        <v>2.0</v>
      </c>
      <c r="F387" s="23">
        <v>1.12</v>
      </c>
      <c r="G387" s="23">
        <v>7.49</v>
      </c>
      <c r="H387" s="23">
        <v>8.27</v>
      </c>
      <c r="I387" s="13">
        <v>1.0</v>
      </c>
      <c r="J387" s="13">
        <v>13.0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>
        <v>387.0</v>
      </c>
      <c r="B388" s="13" t="s">
        <v>1229</v>
      </c>
      <c r="C388" s="13" t="s">
        <v>1230</v>
      </c>
      <c r="D388" s="13" t="s">
        <v>1231</v>
      </c>
      <c r="E388" s="13">
        <v>1.0</v>
      </c>
      <c r="F388" s="23">
        <v>2.85</v>
      </c>
      <c r="G388" s="23">
        <v>3.97</v>
      </c>
      <c r="H388" s="23">
        <v>8.98</v>
      </c>
      <c r="I388" s="13">
        <v>2.0</v>
      </c>
      <c r="J388" s="13">
        <v>9.0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>
        <v>388.0</v>
      </c>
      <c r="B389" s="13" t="s">
        <v>1232</v>
      </c>
      <c r="C389" s="13" t="s">
        <v>1233</v>
      </c>
      <c r="D389" s="13" t="s">
        <v>1234</v>
      </c>
      <c r="E389" s="13">
        <v>1.0</v>
      </c>
      <c r="F389" s="23">
        <v>8.8</v>
      </c>
      <c r="G389" s="23">
        <v>2.68</v>
      </c>
      <c r="H389" s="23">
        <v>2.03</v>
      </c>
      <c r="I389" s="13">
        <v>1.0</v>
      </c>
      <c r="J389" s="13">
        <v>2.0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>
        <v>389.0</v>
      </c>
      <c r="B390" s="13" t="s">
        <v>1235</v>
      </c>
      <c r="C390" s="13" t="s">
        <v>1236</v>
      </c>
      <c r="D390" s="13" t="s">
        <v>1237</v>
      </c>
      <c r="E390" s="13">
        <v>1.0</v>
      </c>
      <c r="F390" s="23">
        <v>5.52</v>
      </c>
      <c r="G390" s="23">
        <v>1.38</v>
      </c>
      <c r="H390" s="23">
        <v>4.22</v>
      </c>
      <c r="I390" s="13">
        <v>5.0</v>
      </c>
      <c r="J390" s="13">
        <v>18.0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>
        <v>390.0</v>
      </c>
      <c r="B391" s="13" t="s">
        <v>1238</v>
      </c>
      <c r="C391" s="13" t="s">
        <v>1239</v>
      </c>
      <c r="D391" s="13" t="s">
        <v>1240</v>
      </c>
      <c r="E391" s="13">
        <v>1.0</v>
      </c>
      <c r="F391" s="23">
        <v>1.79</v>
      </c>
      <c r="G391" s="23">
        <v>7.53</v>
      </c>
      <c r="H391" s="23"/>
      <c r="I391" s="13">
        <v>2.0</v>
      </c>
      <c r="J391" s="13">
        <v>16.0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>
        <v>391.0</v>
      </c>
      <c r="B392" s="13" t="s">
        <v>1241</v>
      </c>
      <c r="C392" s="13" t="s">
        <v>1242</v>
      </c>
      <c r="D392" s="13" t="s">
        <v>1243</v>
      </c>
      <c r="E392" s="13">
        <v>2.0</v>
      </c>
      <c r="F392" s="23">
        <v>5.21</v>
      </c>
      <c r="G392" s="23">
        <v>3.31</v>
      </c>
      <c r="H392" s="23">
        <v>2.49</v>
      </c>
      <c r="I392" s="13">
        <v>4.0</v>
      </c>
      <c r="J392" s="13">
        <v>20.0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>
        <v>392.0</v>
      </c>
      <c r="B393" s="13" t="s">
        <v>1244</v>
      </c>
      <c r="C393" s="13" t="s">
        <v>1245</v>
      </c>
      <c r="D393" s="13" t="s">
        <v>1246</v>
      </c>
      <c r="E393" s="13">
        <v>1.0</v>
      </c>
      <c r="F393" s="23">
        <v>5.93</v>
      </c>
      <c r="G393" s="23">
        <v>7.48</v>
      </c>
      <c r="H393" s="23"/>
      <c r="I393" s="13">
        <v>3.0</v>
      </c>
      <c r="J393" s="13">
        <v>18.0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>
        <v>393.0</v>
      </c>
      <c r="B394" s="13" t="s">
        <v>1247</v>
      </c>
      <c r="C394" s="13" t="s">
        <v>1248</v>
      </c>
      <c r="D394" s="13" t="s">
        <v>1249</v>
      </c>
      <c r="E394" s="13">
        <v>2.0</v>
      </c>
      <c r="F394" s="23">
        <v>1.09</v>
      </c>
      <c r="G394" s="23">
        <v>4.43</v>
      </c>
      <c r="H394" s="23">
        <v>2.47</v>
      </c>
      <c r="I394" s="13">
        <v>3.0</v>
      </c>
      <c r="J394" s="13">
        <v>14.0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>
        <v>394.0</v>
      </c>
      <c r="B395" s="13" t="s">
        <v>1250</v>
      </c>
      <c r="C395" s="13" t="s">
        <v>1251</v>
      </c>
      <c r="D395" s="13" t="s">
        <v>1252</v>
      </c>
      <c r="E395" s="13">
        <v>2.0</v>
      </c>
      <c r="F395" s="23">
        <v>5.19</v>
      </c>
      <c r="G395" s="23">
        <v>3.85</v>
      </c>
      <c r="H395" s="23">
        <v>1.56</v>
      </c>
      <c r="I395" s="13">
        <v>4.0</v>
      </c>
      <c r="J395" s="13">
        <v>5.0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>
        <v>395.0</v>
      </c>
      <c r="B396" s="13" t="s">
        <v>1253</v>
      </c>
      <c r="C396" s="13" t="s">
        <v>1254</v>
      </c>
      <c r="D396" s="13" t="s">
        <v>1255</v>
      </c>
      <c r="E396" s="13">
        <v>1.0</v>
      </c>
      <c r="F396" s="23">
        <v>3.57</v>
      </c>
      <c r="G396" s="23">
        <v>5.48</v>
      </c>
      <c r="H396" s="23">
        <v>3.74</v>
      </c>
      <c r="I396" s="13">
        <v>2.0</v>
      </c>
      <c r="J396" s="13">
        <v>7.0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>
        <v>396.0</v>
      </c>
      <c r="B397" s="13" t="s">
        <v>1256</v>
      </c>
      <c r="C397" s="13" t="s">
        <v>1257</v>
      </c>
      <c r="D397" s="13" t="s">
        <v>1258</v>
      </c>
      <c r="E397" s="13">
        <v>2.0</v>
      </c>
      <c r="F397" s="23">
        <v>8.39</v>
      </c>
      <c r="G397" s="23">
        <v>9.72</v>
      </c>
      <c r="H397" s="23">
        <v>6.16</v>
      </c>
      <c r="I397" s="13">
        <v>2.0</v>
      </c>
      <c r="J397" s="13">
        <v>1.0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>
        <v>397.0</v>
      </c>
      <c r="B398" s="13" t="s">
        <v>1259</v>
      </c>
      <c r="C398" s="13" t="s">
        <v>1260</v>
      </c>
      <c r="D398" s="13" t="s">
        <v>1261</v>
      </c>
      <c r="E398" s="13">
        <v>1.0</v>
      </c>
      <c r="F398" s="23">
        <v>2.5</v>
      </c>
      <c r="G398" s="23">
        <v>4.88</v>
      </c>
      <c r="H398" s="23">
        <v>6.83</v>
      </c>
      <c r="I398" s="13">
        <v>2.0</v>
      </c>
      <c r="J398" s="13">
        <v>9.0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>
        <v>398.0</v>
      </c>
      <c r="B399" s="13" t="s">
        <v>1262</v>
      </c>
      <c r="C399" s="13" t="s">
        <v>1263</v>
      </c>
      <c r="D399" s="13" t="s">
        <v>1264</v>
      </c>
      <c r="E399" s="13">
        <v>1.0</v>
      </c>
      <c r="F399" s="23">
        <v>7.25</v>
      </c>
      <c r="G399" s="23">
        <v>7.57</v>
      </c>
      <c r="H399" s="23">
        <v>4.71</v>
      </c>
      <c r="I399" s="13">
        <v>2.0</v>
      </c>
      <c r="J399" s="13">
        <v>8.0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>
        <v>399.0</v>
      </c>
      <c r="B400" s="13" t="s">
        <v>1265</v>
      </c>
      <c r="C400" s="13" t="s">
        <v>1266</v>
      </c>
      <c r="D400" s="13" t="s">
        <v>1267</v>
      </c>
      <c r="E400" s="13">
        <v>2.0</v>
      </c>
      <c r="F400" s="23">
        <v>6.34</v>
      </c>
      <c r="G400" s="23">
        <v>2.1</v>
      </c>
      <c r="H400" s="23">
        <v>5.27</v>
      </c>
      <c r="I400" s="13">
        <v>2.0</v>
      </c>
      <c r="J400" s="13">
        <v>11.0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>
        <v>400.0</v>
      </c>
      <c r="B401" s="13" t="s">
        <v>1268</v>
      </c>
      <c r="C401" s="13" t="s">
        <v>1269</v>
      </c>
      <c r="D401" s="13" t="s">
        <v>1270</v>
      </c>
      <c r="E401" s="13">
        <v>2.0</v>
      </c>
      <c r="F401" s="23">
        <v>9.55</v>
      </c>
      <c r="G401" s="23">
        <v>1.09</v>
      </c>
      <c r="H401" s="23"/>
      <c r="I401" s="13">
        <v>4.0</v>
      </c>
      <c r="J401" s="13">
        <v>5.0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>
        <v>401.0</v>
      </c>
      <c r="B402" s="13" t="s">
        <v>1271</v>
      </c>
      <c r="C402" s="13" t="s">
        <v>1272</v>
      </c>
      <c r="D402" s="13" t="s">
        <v>1273</v>
      </c>
      <c r="E402" s="13">
        <v>1.0</v>
      </c>
      <c r="F402" s="23">
        <v>8.85</v>
      </c>
      <c r="G402" s="23">
        <v>2.11</v>
      </c>
      <c r="H402" s="23">
        <v>3.63</v>
      </c>
      <c r="I402" s="13">
        <v>3.0</v>
      </c>
      <c r="J402" s="13">
        <v>9.0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>
        <v>402.0</v>
      </c>
      <c r="B403" s="13" t="s">
        <v>1274</v>
      </c>
      <c r="C403" s="13" t="s">
        <v>1275</v>
      </c>
      <c r="D403" s="13" t="s">
        <v>1276</v>
      </c>
      <c r="E403" s="13">
        <v>1.0</v>
      </c>
      <c r="F403" s="23">
        <v>4.7</v>
      </c>
      <c r="G403" s="23">
        <v>9.9</v>
      </c>
      <c r="H403" s="23">
        <v>8.17</v>
      </c>
      <c r="I403" s="13">
        <v>3.0</v>
      </c>
      <c r="J403" s="13">
        <v>7.0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>
        <v>403.0</v>
      </c>
      <c r="B404" s="13" t="s">
        <v>1277</v>
      </c>
      <c r="C404" s="13" t="s">
        <v>1278</v>
      </c>
      <c r="D404" s="13" t="s">
        <v>1279</v>
      </c>
      <c r="E404" s="13">
        <v>3.0</v>
      </c>
      <c r="F404" s="23">
        <v>5.39</v>
      </c>
      <c r="G404" s="23">
        <v>6.42</v>
      </c>
      <c r="H404" s="23"/>
      <c r="I404" s="13">
        <v>5.0</v>
      </c>
      <c r="J404" s="13">
        <v>14.0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>
        <v>404.0</v>
      </c>
      <c r="B405" s="13" t="s">
        <v>1280</v>
      </c>
      <c r="C405" s="13" t="s">
        <v>1281</v>
      </c>
      <c r="D405" s="13" t="s">
        <v>1282</v>
      </c>
      <c r="E405" s="13">
        <v>2.0</v>
      </c>
      <c r="F405" s="23">
        <v>4.67</v>
      </c>
      <c r="G405" s="23">
        <v>4.37</v>
      </c>
      <c r="H405" s="23">
        <v>5.61</v>
      </c>
      <c r="I405" s="13">
        <v>1.0</v>
      </c>
      <c r="J405" s="13">
        <v>15.0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>
        <v>405.0</v>
      </c>
      <c r="B406" s="13" t="s">
        <v>1283</v>
      </c>
      <c r="C406" s="13" t="s">
        <v>1284</v>
      </c>
      <c r="D406" s="13" t="s">
        <v>1285</v>
      </c>
      <c r="E406" s="13">
        <v>2.0</v>
      </c>
      <c r="F406" s="23">
        <v>7.75</v>
      </c>
      <c r="G406" s="23">
        <v>1.75</v>
      </c>
      <c r="H406" s="23"/>
      <c r="I406" s="13">
        <v>4.0</v>
      </c>
      <c r="J406" s="13">
        <v>10.0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>
        <v>406.0</v>
      </c>
      <c r="B407" s="13" t="s">
        <v>1286</v>
      </c>
      <c r="C407" s="13" t="s">
        <v>1287</v>
      </c>
      <c r="D407" s="13" t="s">
        <v>1288</v>
      </c>
      <c r="E407" s="13">
        <v>2.0</v>
      </c>
      <c r="F407" s="23">
        <v>4.57</v>
      </c>
      <c r="G407" s="23">
        <v>7.46</v>
      </c>
      <c r="H407" s="23">
        <v>8.25</v>
      </c>
      <c r="I407" s="13">
        <v>1.0</v>
      </c>
      <c r="J407" s="13">
        <v>10.0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>
        <v>407.0</v>
      </c>
      <c r="B408" s="13" t="s">
        <v>1289</v>
      </c>
      <c r="C408" s="13" t="s">
        <v>1290</v>
      </c>
      <c r="D408" s="13" t="s">
        <v>1291</v>
      </c>
      <c r="E408" s="13">
        <v>2.0</v>
      </c>
      <c r="F408" s="23">
        <v>7.09</v>
      </c>
      <c r="G408" s="23">
        <v>4.7</v>
      </c>
      <c r="H408" s="23">
        <v>4.7</v>
      </c>
      <c r="I408" s="13">
        <v>2.0</v>
      </c>
      <c r="J408" s="13">
        <v>10.0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>
        <v>408.0</v>
      </c>
      <c r="B409" s="13" t="s">
        <v>1292</v>
      </c>
      <c r="C409" s="13" t="s">
        <v>1293</v>
      </c>
      <c r="D409" s="13" t="s">
        <v>1294</v>
      </c>
      <c r="E409" s="13">
        <v>2.0</v>
      </c>
      <c r="F409" s="23">
        <v>9.46</v>
      </c>
      <c r="G409" s="23">
        <v>8.72</v>
      </c>
      <c r="H409" s="23"/>
      <c r="I409" s="13">
        <v>2.0</v>
      </c>
      <c r="J409" s="13">
        <v>7.0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>
        <v>409.0</v>
      </c>
      <c r="B410" s="13" t="s">
        <v>1295</v>
      </c>
      <c r="C410" s="13" t="s">
        <v>1296</v>
      </c>
      <c r="D410" s="13" t="s">
        <v>1297</v>
      </c>
      <c r="E410" s="13">
        <v>1.0</v>
      </c>
      <c r="F410" s="23">
        <v>8.41</v>
      </c>
      <c r="G410" s="23">
        <v>8.75</v>
      </c>
      <c r="H410" s="23"/>
      <c r="I410" s="13">
        <v>1.0</v>
      </c>
      <c r="J410" s="13">
        <v>19.0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>
        <v>410.0</v>
      </c>
      <c r="B411" s="13" t="s">
        <v>1298</v>
      </c>
      <c r="C411" s="13" t="s">
        <v>1299</v>
      </c>
      <c r="D411" s="13" t="s">
        <v>1300</v>
      </c>
      <c r="E411" s="13">
        <v>1.0</v>
      </c>
      <c r="F411" s="23">
        <v>3.95</v>
      </c>
      <c r="G411" s="23">
        <v>9.01</v>
      </c>
      <c r="H411" s="23">
        <v>9.66</v>
      </c>
      <c r="I411" s="13">
        <v>5.0</v>
      </c>
      <c r="J411" s="13">
        <v>3.0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>
        <v>411.0</v>
      </c>
      <c r="B412" s="13" t="s">
        <v>1301</v>
      </c>
      <c r="C412" s="13" t="s">
        <v>1302</v>
      </c>
      <c r="D412" s="13" t="s">
        <v>1303</v>
      </c>
      <c r="E412" s="13">
        <v>7.0</v>
      </c>
      <c r="F412" s="23">
        <v>4.85</v>
      </c>
      <c r="G412" s="23">
        <v>2.36</v>
      </c>
      <c r="H412" s="23">
        <v>7.56</v>
      </c>
      <c r="I412" s="13">
        <v>4.0</v>
      </c>
      <c r="J412" s="13">
        <v>14.0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>
        <v>412.0</v>
      </c>
      <c r="B413" s="13" t="s">
        <v>1304</v>
      </c>
      <c r="C413" s="13" t="s">
        <v>1305</v>
      </c>
      <c r="D413" s="13" t="s">
        <v>1306</v>
      </c>
      <c r="E413" s="13">
        <v>2.0</v>
      </c>
      <c r="F413" s="23">
        <v>7.47</v>
      </c>
      <c r="G413" s="23">
        <v>8.4</v>
      </c>
      <c r="H413" s="23">
        <v>9.27</v>
      </c>
      <c r="I413" s="13">
        <v>5.0</v>
      </c>
      <c r="J413" s="13">
        <v>11.0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>
        <v>413.0</v>
      </c>
      <c r="B414" s="13" t="s">
        <v>1307</v>
      </c>
      <c r="C414" s="13" t="s">
        <v>1308</v>
      </c>
      <c r="D414" s="13" t="s">
        <v>1309</v>
      </c>
      <c r="E414" s="13">
        <v>8.0</v>
      </c>
      <c r="F414" s="23">
        <v>7.86</v>
      </c>
      <c r="G414" s="23">
        <v>5.57</v>
      </c>
      <c r="H414" s="23">
        <v>3.87</v>
      </c>
      <c r="I414" s="13">
        <v>5.0</v>
      </c>
      <c r="J414" s="13">
        <v>17.0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>
        <v>414.0</v>
      </c>
      <c r="B415" s="13" t="s">
        <v>309</v>
      </c>
      <c r="C415" s="13" t="s">
        <v>1310</v>
      </c>
      <c r="D415" s="13" t="s">
        <v>1311</v>
      </c>
      <c r="E415" s="13">
        <v>2.0</v>
      </c>
      <c r="F415" s="23">
        <v>9.68</v>
      </c>
      <c r="G415" s="23">
        <v>5.02</v>
      </c>
      <c r="H415" s="23"/>
      <c r="I415" s="13">
        <v>2.0</v>
      </c>
      <c r="J415" s="13">
        <v>11.0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>
        <v>415.0</v>
      </c>
      <c r="B416" s="13" t="s">
        <v>1312</v>
      </c>
      <c r="C416" s="13" t="s">
        <v>1313</v>
      </c>
      <c r="D416" s="13" t="s">
        <v>1314</v>
      </c>
      <c r="E416" s="13">
        <v>1.0</v>
      </c>
      <c r="F416" s="23">
        <v>3.03</v>
      </c>
      <c r="G416" s="23">
        <v>8.16</v>
      </c>
      <c r="H416" s="23"/>
      <c r="I416" s="13">
        <v>2.0</v>
      </c>
      <c r="J416" s="13">
        <v>10.0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>
        <v>416.0</v>
      </c>
      <c r="B417" s="13" t="s">
        <v>1315</v>
      </c>
      <c r="C417" s="13" t="s">
        <v>1316</v>
      </c>
      <c r="D417" s="13" t="s">
        <v>1317</v>
      </c>
      <c r="E417" s="13">
        <v>1.0</v>
      </c>
      <c r="F417" s="23">
        <v>8.6</v>
      </c>
      <c r="G417" s="23">
        <v>8.15</v>
      </c>
      <c r="H417" s="23">
        <v>2.58</v>
      </c>
      <c r="I417" s="13">
        <v>3.0</v>
      </c>
      <c r="J417" s="13">
        <v>1.0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>
        <v>417.0</v>
      </c>
      <c r="B418" s="13" t="s">
        <v>1318</v>
      </c>
      <c r="C418" s="13" t="s">
        <v>1319</v>
      </c>
      <c r="D418" s="13" t="s">
        <v>1320</v>
      </c>
      <c r="E418" s="13">
        <v>2.0</v>
      </c>
      <c r="F418" s="23">
        <v>3.68</v>
      </c>
      <c r="G418" s="23">
        <v>5.95</v>
      </c>
      <c r="H418" s="23">
        <v>5.74</v>
      </c>
      <c r="I418" s="13">
        <v>5.0</v>
      </c>
      <c r="J418" s="13">
        <v>9.0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>
        <v>418.0</v>
      </c>
      <c r="B419" s="13" t="s">
        <v>1321</v>
      </c>
      <c r="C419" s="13" t="s">
        <v>1322</v>
      </c>
      <c r="D419" s="13" t="s">
        <v>1323</v>
      </c>
      <c r="E419" s="13">
        <v>2.0</v>
      </c>
      <c r="F419" s="23">
        <v>8.59</v>
      </c>
      <c r="G419" s="23">
        <v>1.97</v>
      </c>
      <c r="H419" s="23">
        <v>3.44</v>
      </c>
      <c r="I419" s="13">
        <v>4.0</v>
      </c>
      <c r="J419" s="13">
        <v>18.0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>
        <v>419.0</v>
      </c>
      <c r="B420" s="13" t="s">
        <v>1324</v>
      </c>
      <c r="C420" s="13" t="s">
        <v>1325</v>
      </c>
      <c r="D420" s="13" t="s">
        <v>1326</v>
      </c>
      <c r="E420" s="13">
        <v>1.0</v>
      </c>
      <c r="F420" s="23">
        <v>3.66</v>
      </c>
      <c r="G420" s="23">
        <v>9.75</v>
      </c>
      <c r="H420" s="23">
        <v>9.63</v>
      </c>
      <c r="I420" s="13">
        <v>2.0</v>
      </c>
      <c r="J420" s="13">
        <v>19.0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>
        <v>420.0</v>
      </c>
      <c r="B421" s="13" t="s">
        <v>1327</v>
      </c>
      <c r="C421" s="13" t="s">
        <v>1328</v>
      </c>
      <c r="D421" s="13" t="s">
        <v>1329</v>
      </c>
      <c r="E421" s="13">
        <v>1.0</v>
      </c>
      <c r="F421" s="23">
        <v>5.57</v>
      </c>
      <c r="G421" s="23">
        <v>8.56</v>
      </c>
      <c r="H421" s="23">
        <v>6.07</v>
      </c>
      <c r="I421" s="13">
        <v>5.0</v>
      </c>
      <c r="J421" s="13">
        <v>11.0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>
        <v>421.0</v>
      </c>
      <c r="B422" s="13" t="s">
        <v>1330</v>
      </c>
      <c r="C422" s="13" t="s">
        <v>1331</v>
      </c>
      <c r="D422" s="13" t="s">
        <v>1332</v>
      </c>
      <c r="E422" s="13">
        <v>2.0</v>
      </c>
      <c r="F422" s="23">
        <v>7.96</v>
      </c>
      <c r="G422" s="23">
        <v>4.03</v>
      </c>
      <c r="H422" s="23">
        <v>7.59</v>
      </c>
      <c r="I422" s="13">
        <v>1.0</v>
      </c>
      <c r="J422" s="13">
        <v>4.0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>
        <v>422.0</v>
      </c>
      <c r="B423" s="13" t="s">
        <v>1333</v>
      </c>
      <c r="C423" s="13" t="s">
        <v>1334</v>
      </c>
      <c r="D423" s="13" t="s">
        <v>1335</v>
      </c>
      <c r="E423" s="13">
        <v>2.0</v>
      </c>
      <c r="F423" s="23">
        <v>8.87</v>
      </c>
      <c r="G423" s="23">
        <v>2.9</v>
      </c>
      <c r="H423" s="23"/>
      <c r="I423" s="13">
        <v>1.0</v>
      </c>
      <c r="J423" s="13">
        <v>6.0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>
        <v>423.0</v>
      </c>
      <c r="B424" s="13" t="s">
        <v>1336</v>
      </c>
      <c r="C424" s="13" t="s">
        <v>1337</v>
      </c>
      <c r="D424" s="13" t="s">
        <v>1338</v>
      </c>
      <c r="E424" s="13">
        <v>3.0</v>
      </c>
      <c r="F424" s="23">
        <v>2.1</v>
      </c>
      <c r="G424" s="23">
        <v>1.52</v>
      </c>
      <c r="H424" s="23">
        <v>6.17</v>
      </c>
      <c r="I424" s="13">
        <v>4.0</v>
      </c>
      <c r="J424" s="13">
        <v>20.0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>
        <v>424.0</v>
      </c>
      <c r="B425" s="13" t="s">
        <v>1339</v>
      </c>
      <c r="C425" s="13" t="s">
        <v>1340</v>
      </c>
      <c r="D425" s="13" t="s">
        <v>1341</v>
      </c>
      <c r="E425" s="13">
        <v>1.0</v>
      </c>
      <c r="F425" s="23">
        <v>3.66</v>
      </c>
      <c r="G425" s="23">
        <v>9.73</v>
      </c>
      <c r="H425" s="23">
        <v>6.16</v>
      </c>
      <c r="I425" s="13">
        <v>3.0</v>
      </c>
      <c r="J425" s="13">
        <v>19.0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>
        <v>425.0</v>
      </c>
      <c r="B426" s="13" t="s">
        <v>1342</v>
      </c>
      <c r="C426" s="13" t="s">
        <v>1343</v>
      </c>
      <c r="D426" s="13" t="s">
        <v>1344</v>
      </c>
      <c r="E426" s="13">
        <v>6.0</v>
      </c>
      <c r="F426" s="23">
        <v>3.27</v>
      </c>
      <c r="G426" s="23">
        <v>2.34</v>
      </c>
      <c r="H426" s="23"/>
      <c r="I426" s="13">
        <v>1.0</v>
      </c>
      <c r="J426" s="13">
        <v>4.0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>
        <v>426.0</v>
      </c>
      <c r="B427" s="13" t="s">
        <v>1345</v>
      </c>
      <c r="C427" s="13" t="s">
        <v>1346</v>
      </c>
      <c r="D427" s="13" t="s">
        <v>1347</v>
      </c>
      <c r="E427" s="13">
        <v>6.0</v>
      </c>
      <c r="F427" s="23">
        <v>9.69</v>
      </c>
      <c r="G427" s="23">
        <v>4.65</v>
      </c>
      <c r="H427" s="23">
        <v>7.7</v>
      </c>
      <c r="I427" s="13">
        <v>4.0</v>
      </c>
      <c r="J427" s="13">
        <v>14.0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>
        <v>427.0</v>
      </c>
      <c r="B428" s="13" t="s">
        <v>1348</v>
      </c>
      <c r="C428" s="13" t="s">
        <v>1349</v>
      </c>
      <c r="D428" s="13" t="s">
        <v>1350</v>
      </c>
      <c r="E428" s="13">
        <v>1.0</v>
      </c>
      <c r="F428" s="23">
        <v>3.05</v>
      </c>
      <c r="G428" s="23">
        <v>3.59</v>
      </c>
      <c r="H428" s="23">
        <v>6.66</v>
      </c>
      <c r="I428" s="13">
        <v>1.0</v>
      </c>
      <c r="J428" s="13">
        <v>1.0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>
        <v>428.0</v>
      </c>
      <c r="B429" s="13" t="s">
        <v>1351</v>
      </c>
      <c r="C429" s="13" t="s">
        <v>1352</v>
      </c>
      <c r="D429" s="13" t="s">
        <v>1353</v>
      </c>
      <c r="E429" s="13">
        <v>2.0</v>
      </c>
      <c r="F429" s="23">
        <v>7.67</v>
      </c>
      <c r="G429" s="23">
        <v>4.07</v>
      </c>
      <c r="H429" s="23"/>
      <c r="I429" s="13">
        <v>2.0</v>
      </c>
      <c r="J429" s="13">
        <v>17.0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>
        <v>429.0</v>
      </c>
      <c r="B430" s="13" t="s">
        <v>1354</v>
      </c>
      <c r="C430" s="13" t="s">
        <v>1355</v>
      </c>
      <c r="D430" s="13" t="s">
        <v>1356</v>
      </c>
      <c r="E430" s="13">
        <v>1.0</v>
      </c>
      <c r="F430" s="23">
        <v>6.35</v>
      </c>
      <c r="G430" s="23">
        <v>4.0</v>
      </c>
      <c r="H430" s="23">
        <v>1.83</v>
      </c>
      <c r="I430" s="13">
        <v>3.0</v>
      </c>
      <c r="J430" s="13">
        <v>5.0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>
        <v>430.0</v>
      </c>
      <c r="B431" s="13" t="s">
        <v>1357</v>
      </c>
      <c r="C431" s="13" t="s">
        <v>1358</v>
      </c>
      <c r="D431" s="13" t="s">
        <v>1359</v>
      </c>
      <c r="E431" s="13">
        <v>1.0</v>
      </c>
      <c r="F431" s="23">
        <v>1.28</v>
      </c>
      <c r="G431" s="23">
        <v>8.64</v>
      </c>
      <c r="H431" s="23"/>
      <c r="I431" s="13">
        <v>1.0</v>
      </c>
      <c r="J431" s="13">
        <v>8.0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>
        <v>431.0</v>
      </c>
      <c r="B432" s="13" t="s">
        <v>1360</v>
      </c>
      <c r="C432" s="13" t="s">
        <v>1361</v>
      </c>
      <c r="D432" s="13" t="s">
        <v>1362</v>
      </c>
      <c r="E432" s="13">
        <v>2.0</v>
      </c>
      <c r="F432" s="23">
        <v>9.64</v>
      </c>
      <c r="G432" s="23">
        <v>1.15</v>
      </c>
      <c r="H432" s="23">
        <v>5.89</v>
      </c>
      <c r="I432" s="13">
        <v>2.0</v>
      </c>
      <c r="J432" s="13">
        <v>3.0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>
        <v>432.0</v>
      </c>
      <c r="B433" s="13" t="s">
        <v>1363</v>
      </c>
      <c r="C433" s="13" t="s">
        <v>1364</v>
      </c>
      <c r="D433" s="13" t="s">
        <v>1365</v>
      </c>
      <c r="E433" s="13">
        <v>2.0</v>
      </c>
      <c r="F433" s="23">
        <v>2.39</v>
      </c>
      <c r="G433" s="23">
        <v>2.53</v>
      </c>
      <c r="H433" s="23">
        <v>6.79</v>
      </c>
      <c r="I433" s="13">
        <v>2.0</v>
      </c>
      <c r="J433" s="13">
        <v>19.0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>
        <v>433.0</v>
      </c>
      <c r="B434" s="13" t="s">
        <v>1366</v>
      </c>
      <c r="C434" s="13" t="s">
        <v>1367</v>
      </c>
      <c r="D434" s="13" t="s">
        <v>1368</v>
      </c>
      <c r="E434" s="13">
        <v>1.0</v>
      </c>
      <c r="F434" s="23">
        <v>8.84</v>
      </c>
      <c r="G434" s="23">
        <v>4.35</v>
      </c>
      <c r="H434" s="23">
        <v>6.68</v>
      </c>
      <c r="I434" s="13">
        <v>4.0</v>
      </c>
      <c r="J434" s="13">
        <v>10.0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>
        <v>434.0</v>
      </c>
      <c r="B435" s="13" t="s">
        <v>1369</v>
      </c>
      <c r="C435" s="13" t="s">
        <v>1370</v>
      </c>
      <c r="D435" s="13" t="s">
        <v>1371</v>
      </c>
      <c r="E435" s="13">
        <v>1.0</v>
      </c>
      <c r="F435" s="23">
        <v>2.71</v>
      </c>
      <c r="G435" s="23">
        <v>4.69</v>
      </c>
      <c r="H435" s="23">
        <v>1.13</v>
      </c>
      <c r="I435" s="13">
        <v>1.0</v>
      </c>
      <c r="J435" s="13">
        <v>12.0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>
        <v>435.0</v>
      </c>
      <c r="B436" s="13" t="s">
        <v>1372</v>
      </c>
      <c r="C436" s="13" t="s">
        <v>1373</v>
      </c>
      <c r="D436" s="13" t="s">
        <v>1374</v>
      </c>
      <c r="E436" s="13">
        <v>7.0</v>
      </c>
      <c r="F436" s="23">
        <v>8.36</v>
      </c>
      <c r="G436" s="23">
        <v>3.39</v>
      </c>
      <c r="H436" s="23"/>
      <c r="I436" s="13">
        <v>3.0</v>
      </c>
      <c r="J436" s="13">
        <v>9.0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>
        <v>436.0</v>
      </c>
      <c r="B437" s="13" t="s">
        <v>1375</v>
      </c>
      <c r="C437" s="13" t="s">
        <v>1376</v>
      </c>
      <c r="D437" s="13" t="s">
        <v>1377</v>
      </c>
      <c r="E437" s="13">
        <v>2.0</v>
      </c>
      <c r="F437" s="23">
        <v>3.84</v>
      </c>
      <c r="G437" s="23">
        <v>6.56</v>
      </c>
      <c r="H437" s="23">
        <v>4.29</v>
      </c>
      <c r="I437" s="13">
        <v>4.0</v>
      </c>
      <c r="J437" s="13">
        <v>8.0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>
        <v>437.0</v>
      </c>
      <c r="B438" s="13" t="s">
        <v>1378</v>
      </c>
      <c r="C438" s="13" t="s">
        <v>1379</v>
      </c>
      <c r="D438" s="13" t="s">
        <v>1380</v>
      </c>
      <c r="E438" s="13">
        <v>6.0</v>
      </c>
      <c r="F438" s="23">
        <v>2.62</v>
      </c>
      <c r="G438" s="23">
        <v>7.2</v>
      </c>
      <c r="H438" s="23"/>
      <c r="I438" s="13">
        <v>5.0</v>
      </c>
      <c r="J438" s="13">
        <v>4.0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>
        <v>438.0</v>
      </c>
      <c r="B439" s="13" t="s">
        <v>1381</v>
      </c>
      <c r="C439" s="13" t="s">
        <v>1382</v>
      </c>
      <c r="D439" s="13" t="s">
        <v>1383</v>
      </c>
      <c r="E439" s="13">
        <v>1.0</v>
      </c>
      <c r="F439" s="23">
        <v>9.93</v>
      </c>
      <c r="G439" s="23">
        <v>2.5</v>
      </c>
      <c r="H439" s="23"/>
      <c r="I439" s="13">
        <v>1.0</v>
      </c>
      <c r="J439" s="13">
        <v>6.0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>
        <v>439.0</v>
      </c>
      <c r="B440" s="13" t="s">
        <v>1384</v>
      </c>
      <c r="C440" s="13" t="s">
        <v>1385</v>
      </c>
      <c r="D440" s="13" t="s">
        <v>1386</v>
      </c>
      <c r="E440" s="13">
        <v>2.0</v>
      </c>
      <c r="F440" s="23">
        <v>9.63</v>
      </c>
      <c r="G440" s="23">
        <v>4.68</v>
      </c>
      <c r="H440" s="23">
        <v>8.63</v>
      </c>
      <c r="I440" s="13">
        <v>3.0</v>
      </c>
      <c r="J440" s="13">
        <v>7.0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>
        <v>440.0</v>
      </c>
      <c r="B441" s="13" t="s">
        <v>1387</v>
      </c>
      <c r="C441" s="13" t="s">
        <v>1388</v>
      </c>
      <c r="D441" s="13" t="s">
        <v>1389</v>
      </c>
      <c r="E441" s="13">
        <v>2.0</v>
      </c>
      <c r="F441" s="23">
        <v>8.3</v>
      </c>
      <c r="G441" s="23">
        <v>1.33</v>
      </c>
      <c r="H441" s="23">
        <v>4.64</v>
      </c>
      <c r="I441" s="13">
        <v>5.0</v>
      </c>
      <c r="J441" s="13">
        <v>18.0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>
        <v>441.0</v>
      </c>
      <c r="B442" s="13" t="s">
        <v>1390</v>
      </c>
      <c r="C442" s="13" t="s">
        <v>1391</v>
      </c>
      <c r="D442" s="13" t="s">
        <v>1392</v>
      </c>
      <c r="E442" s="13">
        <v>1.0</v>
      </c>
      <c r="F442" s="23">
        <v>6.36</v>
      </c>
      <c r="G442" s="23">
        <v>3.97</v>
      </c>
      <c r="H442" s="23">
        <v>3.51</v>
      </c>
      <c r="I442" s="13">
        <v>1.0</v>
      </c>
      <c r="J442" s="13">
        <v>1.0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>
        <v>442.0</v>
      </c>
      <c r="B443" s="13" t="s">
        <v>1393</v>
      </c>
      <c r="C443" s="13" t="s">
        <v>1394</v>
      </c>
      <c r="D443" s="13" t="s">
        <v>1395</v>
      </c>
      <c r="E443" s="13">
        <v>1.0</v>
      </c>
      <c r="F443" s="23">
        <v>3.36</v>
      </c>
      <c r="G443" s="23">
        <v>5.99</v>
      </c>
      <c r="H443" s="23">
        <v>6.78</v>
      </c>
      <c r="I443" s="13">
        <v>3.0</v>
      </c>
      <c r="J443" s="13">
        <v>4.0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>
        <v>443.0</v>
      </c>
      <c r="B444" s="13" t="s">
        <v>1396</v>
      </c>
      <c r="C444" s="13" t="s">
        <v>1397</v>
      </c>
      <c r="D444" s="13" t="s">
        <v>1398</v>
      </c>
      <c r="E444" s="13">
        <v>1.0</v>
      </c>
      <c r="F444" s="23">
        <v>9.96</v>
      </c>
      <c r="G444" s="23">
        <v>9.32</v>
      </c>
      <c r="H444" s="23">
        <v>1.76</v>
      </c>
      <c r="I444" s="13">
        <v>5.0</v>
      </c>
      <c r="J444" s="13">
        <v>6.0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>
        <v>444.0</v>
      </c>
      <c r="B445" s="13" t="s">
        <v>1399</v>
      </c>
      <c r="C445" s="13" t="s">
        <v>1400</v>
      </c>
      <c r="D445" s="13" t="s">
        <v>1401</v>
      </c>
      <c r="E445" s="13">
        <v>1.0</v>
      </c>
      <c r="F445" s="23">
        <v>9.76</v>
      </c>
      <c r="G445" s="23">
        <v>4.43</v>
      </c>
      <c r="H445" s="23">
        <v>9.3</v>
      </c>
      <c r="I445" s="13">
        <v>2.0</v>
      </c>
      <c r="J445" s="13">
        <v>17.0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>
        <v>445.0</v>
      </c>
      <c r="B446" s="13" t="s">
        <v>1402</v>
      </c>
      <c r="C446" s="13" t="s">
        <v>1403</v>
      </c>
      <c r="D446" s="13" t="s">
        <v>1404</v>
      </c>
      <c r="E446" s="13">
        <v>6.0</v>
      </c>
      <c r="F446" s="23">
        <v>8.94</v>
      </c>
      <c r="G446" s="23">
        <v>5.85</v>
      </c>
      <c r="H446" s="23">
        <v>3.21</v>
      </c>
      <c r="I446" s="13">
        <v>1.0</v>
      </c>
      <c r="J446" s="13">
        <v>8.0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>
        <v>446.0</v>
      </c>
      <c r="B447" s="13" t="s">
        <v>1405</v>
      </c>
      <c r="C447" s="13" t="s">
        <v>1406</v>
      </c>
      <c r="D447" s="13" t="s">
        <v>1407</v>
      </c>
      <c r="E447" s="13">
        <v>1.0</v>
      </c>
      <c r="F447" s="23">
        <v>2.69</v>
      </c>
      <c r="G447" s="23">
        <v>8.67</v>
      </c>
      <c r="H447" s="23">
        <v>8.67</v>
      </c>
      <c r="I447" s="13">
        <v>5.0</v>
      </c>
      <c r="J447" s="13">
        <v>1.0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>
        <v>447.0</v>
      </c>
      <c r="B448" s="13" t="s">
        <v>1408</v>
      </c>
      <c r="C448" s="13" t="s">
        <v>1409</v>
      </c>
      <c r="D448" s="13" t="s">
        <v>1410</v>
      </c>
      <c r="E448" s="13">
        <v>1.0</v>
      </c>
      <c r="F448" s="23">
        <v>1.5</v>
      </c>
      <c r="G448" s="23">
        <v>3.87</v>
      </c>
      <c r="H448" s="23">
        <v>8.25</v>
      </c>
      <c r="I448" s="13">
        <v>2.0</v>
      </c>
      <c r="J448" s="13">
        <v>4.0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>
        <v>448.0</v>
      </c>
      <c r="B449" s="13" t="s">
        <v>1411</v>
      </c>
      <c r="C449" s="13" t="s">
        <v>1412</v>
      </c>
      <c r="D449" s="13" t="s">
        <v>1413</v>
      </c>
      <c r="E449" s="13">
        <v>1.0</v>
      </c>
      <c r="F449" s="23">
        <v>3.68</v>
      </c>
      <c r="G449" s="23">
        <v>4.28</v>
      </c>
      <c r="H449" s="23">
        <v>1.25</v>
      </c>
      <c r="I449" s="13">
        <v>1.0</v>
      </c>
      <c r="J449" s="13">
        <v>16.0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>
        <v>449.0</v>
      </c>
      <c r="B450" s="13" t="s">
        <v>1414</v>
      </c>
      <c r="C450" s="13" t="s">
        <v>1415</v>
      </c>
      <c r="D450" s="13" t="s">
        <v>1416</v>
      </c>
      <c r="E450" s="13">
        <v>1.0</v>
      </c>
      <c r="F450" s="23">
        <v>3.0</v>
      </c>
      <c r="G450" s="23">
        <v>9.87</v>
      </c>
      <c r="H450" s="23">
        <v>9.85</v>
      </c>
      <c r="I450" s="13">
        <v>3.0</v>
      </c>
      <c r="J450" s="13">
        <v>2.0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>
        <v>450.0</v>
      </c>
      <c r="B451" s="13" t="s">
        <v>1417</v>
      </c>
      <c r="C451" s="13" t="s">
        <v>1418</v>
      </c>
      <c r="D451" s="13" t="s">
        <v>1419</v>
      </c>
      <c r="E451" s="13">
        <v>2.0</v>
      </c>
      <c r="F451" s="23">
        <v>4.29</v>
      </c>
      <c r="G451" s="23">
        <v>1.61</v>
      </c>
      <c r="H451" s="23">
        <v>8.5</v>
      </c>
      <c r="I451" s="13">
        <v>5.0</v>
      </c>
      <c r="J451" s="13">
        <v>20.0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>
        <v>451.0</v>
      </c>
      <c r="B452" s="13" t="s">
        <v>1420</v>
      </c>
      <c r="C452" s="13" t="s">
        <v>1421</v>
      </c>
      <c r="D452" s="13" t="s">
        <v>1422</v>
      </c>
      <c r="E452" s="13">
        <v>1.0</v>
      </c>
      <c r="F452" s="23">
        <v>1.1</v>
      </c>
      <c r="G452" s="23">
        <v>2.37</v>
      </c>
      <c r="H452" s="23"/>
      <c r="I452" s="13">
        <v>1.0</v>
      </c>
      <c r="J452" s="13">
        <v>13.0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>
        <v>452.0</v>
      </c>
      <c r="B453" s="13" t="s">
        <v>1423</v>
      </c>
      <c r="C453" s="13" t="s">
        <v>1424</v>
      </c>
      <c r="D453" s="13" t="s">
        <v>1425</v>
      </c>
      <c r="E453" s="13">
        <v>1.0</v>
      </c>
      <c r="F453" s="23">
        <v>1.18</v>
      </c>
      <c r="G453" s="23">
        <v>9.55</v>
      </c>
      <c r="H453" s="23">
        <v>1.82</v>
      </c>
      <c r="I453" s="13">
        <v>2.0</v>
      </c>
      <c r="J453" s="13">
        <v>6.0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>
        <v>453.0</v>
      </c>
      <c r="B454" s="13" t="s">
        <v>1426</v>
      </c>
      <c r="C454" s="13" t="s">
        <v>1427</v>
      </c>
      <c r="D454" s="13" t="s">
        <v>1428</v>
      </c>
      <c r="E454" s="13">
        <v>2.0</v>
      </c>
      <c r="F454" s="23">
        <v>1.76</v>
      </c>
      <c r="G454" s="23">
        <v>9.94</v>
      </c>
      <c r="H454" s="23">
        <v>1.29</v>
      </c>
      <c r="I454" s="13">
        <v>3.0</v>
      </c>
      <c r="J454" s="13">
        <v>1.0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>
        <v>454.0</v>
      </c>
      <c r="B455" s="13" t="s">
        <v>1429</v>
      </c>
      <c r="C455" s="13" t="s">
        <v>1430</v>
      </c>
      <c r="D455" s="13" t="s">
        <v>1431</v>
      </c>
      <c r="E455" s="13">
        <v>1.0</v>
      </c>
      <c r="F455" s="23">
        <v>3.65</v>
      </c>
      <c r="G455" s="23">
        <v>3.27</v>
      </c>
      <c r="H455" s="23">
        <v>4.02</v>
      </c>
      <c r="I455" s="13">
        <v>5.0</v>
      </c>
      <c r="J455" s="13">
        <v>12.0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>
        <v>455.0</v>
      </c>
      <c r="B456" s="13" t="s">
        <v>1432</v>
      </c>
      <c r="C456" s="13" t="s">
        <v>1433</v>
      </c>
      <c r="D456" s="13" t="s">
        <v>1434</v>
      </c>
      <c r="E456" s="13">
        <v>8.0</v>
      </c>
      <c r="F456" s="23">
        <v>4.91</v>
      </c>
      <c r="G456" s="23">
        <v>4.41</v>
      </c>
      <c r="H456" s="23">
        <v>1.81</v>
      </c>
      <c r="I456" s="13">
        <v>5.0</v>
      </c>
      <c r="J456" s="13">
        <v>19.0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>
        <v>456.0</v>
      </c>
      <c r="B457" s="13" t="s">
        <v>1435</v>
      </c>
      <c r="C457" s="13" t="s">
        <v>1436</v>
      </c>
      <c r="D457" s="13" t="s">
        <v>1437</v>
      </c>
      <c r="E457" s="13">
        <v>1.0</v>
      </c>
      <c r="F457" s="23">
        <v>8.27</v>
      </c>
      <c r="G457" s="23">
        <v>7.52</v>
      </c>
      <c r="H457" s="23"/>
      <c r="I457" s="13">
        <v>3.0</v>
      </c>
      <c r="J457" s="13">
        <v>9.0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>
        <v>457.0</v>
      </c>
      <c r="B458" s="13" t="s">
        <v>1203</v>
      </c>
      <c r="C458" s="13" t="s">
        <v>1438</v>
      </c>
      <c r="D458" s="13" t="s">
        <v>1439</v>
      </c>
      <c r="E458" s="13">
        <v>1.0</v>
      </c>
      <c r="F458" s="23">
        <v>8.48</v>
      </c>
      <c r="G458" s="23">
        <v>4.32</v>
      </c>
      <c r="H458" s="23">
        <v>2.7</v>
      </c>
      <c r="I458" s="13">
        <v>5.0</v>
      </c>
      <c r="J458" s="13">
        <v>11.0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>
        <v>458.0</v>
      </c>
      <c r="B459" s="13" t="s">
        <v>1440</v>
      </c>
      <c r="C459" s="13" t="s">
        <v>1441</v>
      </c>
      <c r="D459" s="13" t="s">
        <v>1442</v>
      </c>
      <c r="E459" s="13">
        <v>3.0</v>
      </c>
      <c r="F459" s="23">
        <v>2.3</v>
      </c>
      <c r="G459" s="23">
        <v>6.68</v>
      </c>
      <c r="H459" s="23"/>
      <c r="I459" s="13">
        <v>3.0</v>
      </c>
      <c r="J459" s="13">
        <v>20.0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>
        <v>459.0</v>
      </c>
      <c r="B460" s="13" t="s">
        <v>1443</v>
      </c>
      <c r="C460" s="13" t="s">
        <v>1444</v>
      </c>
      <c r="D460" s="13" t="s">
        <v>1445</v>
      </c>
      <c r="E460" s="13">
        <v>2.0</v>
      </c>
      <c r="F460" s="23">
        <v>5.46</v>
      </c>
      <c r="G460" s="23">
        <v>5.58</v>
      </c>
      <c r="H460" s="23">
        <v>3.62</v>
      </c>
      <c r="I460" s="13">
        <v>2.0</v>
      </c>
      <c r="J460" s="13">
        <v>13.0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>
        <v>460.0</v>
      </c>
      <c r="B461" s="13" t="s">
        <v>1446</v>
      </c>
      <c r="C461" s="13" t="s">
        <v>1447</v>
      </c>
      <c r="D461" s="13" t="s">
        <v>1448</v>
      </c>
      <c r="E461" s="13">
        <v>1.0</v>
      </c>
      <c r="F461" s="23">
        <v>4.3</v>
      </c>
      <c r="G461" s="23">
        <v>7.01</v>
      </c>
      <c r="H461" s="23">
        <v>3.62</v>
      </c>
      <c r="I461" s="13">
        <v>3.0</v>
      </c>
      <c r="J461" s="13">
        <v>7.0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>
        <v>461.0</v>
      </c>
      <c r="B462" s="13" t="s">
        <v>1449</v>
      </c>
      <c r="C462" s="13" t="s">
        <v>1450</v>
      </c>
      <c r="D462" s="13" t="s">
        <v>1451</v>
      </c>
      <c r="E462" s="13">
        <v>1.0</v>
      </c>
      <c r="F462" s="23">
        <v>3.29</v>
      </c>
      <c r="G462" s="23">
        <v>6.89</v>
      </c>
      <c r="H462" s="23">
        <v>6.29</v>
      </c>
      <c r="I462" s="13">
        <v>5.0</v>
      </c>
      <c r="J462" s="13">
        <v>8.0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>
        <v>462.0</v>
      </c>
      <c r="B463" s="13" t="s">
        <v>1452</v>
      </c>
      <c r="C463" s="13" t="s">
        <v>1453</v>
      </c>
      <c r="D463" s="13" t="s">
        <v>1454</v>
      </c>
      <c r="E463" s="13">
        <v>2.0</v>
      </c>
      <c r="F463" s="23">
        <v>6.38</v>
      </c>
      <c r="G463" s="23">
        <v>2.96</v>
      </c>
      <c r="H463" s="23"/>
      <c r="I463" s="13">
        <v>3.0</v>
      </c>
      <c r="J463" s="13">
        <v>16.0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>
        <v>463.0</v>
      </c>
      <c r="B464" s="13" t="s">
        <v>1455</v>
      </c>
      <c r="C464" s="13" t="s">
        <v>1456</v>
      </c>
      <c r="D464" s="13" t="s">
        <v>1457</v>
      </c>
      <c r="E464" s="13">
        <v>2.0</v>
      </c>
      <c r="F464" s="23">
        <v>3.11</v>
      </c>
      <c r="G464" s="23">
        <v>7.86</v>
      </c>
      <c r="H464" s="23"/>
      <c r="I464" s="13">
        <v>2.0</v>
      </c>
      <c r="J464" s="13">
        <v>18.0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>
        <v>464.0</v>
      </c>
      <c r="B465" s="13" t="s">
        <v>1458</v>
      </c>
      <c r="C465" s="13" t="s">
        <v>1459</v>
      </c>
      <c r="D465" s="13" t="s">
        <v>1460</v>
      </c>
      <c r="E465" s="13">
        <v>1.0</v>
      </c>
      <c r="F465" s="23">
        <v>3.3</v>
      </c>
      <c r="G465" s="23">
        <v>8.04</v>
      </c>
      <c r="H465" s="23">
        <v>5.46</v>
      </c>
      <c r="I465" s="13">
        <v>1.0</v>
      </c>
      <c r="J465" s="13">
        <v>12.0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>
        <v>465.0</v>
      </c>
      <c r="B466" s="13" t="s">
        <v>1461</v>
      </c>
      <c r="C466" s="13" t="s">
        <v>1462</v>
      </c>
      <c r="D466" s="13" t="s">
        <v>1463</v>
      </c>
      <c r="E466" s="13">
        <v>8.0</v>
      </c>
      <c r="F466" s="23">
        <v>1.5</v>
      </c>
      <c r="G466" s="23">
        <v>4.4</v>
      </c>
      <c r="H466" s="23">
        <v>6.29</v>
      </c>
      <c r="I466" s="13">
        <v>2.0</v>
      </c>
      <c r="J466" s="13">
        <v>2.0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>
        <v>466.0</v>
      </c>
      <c r="B467" s="13" t="s">
        <v>838</v>
      </c>
      <c r="C467" s="13" t="s">
        <v>1464</v>
      </c>
      <c r="D467" s="13" t="s">
        <v>1465</v>
      </c>
      <c r="E467" s="13">
        <v>1.0</v>
      </c>
      <c r="F467" s="23">
        <v>5.56</v>
      </c>
      <c r="G467" s="23">
        <v>3.02</v>
      </c>
      <c r="H467" s="23">
        <v>9.58</v>
      </c>
      <c r="I467" s="13">
        <v>4.0</v>
      </c>
      <c r="J467" s="13">
        <v>15.0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>
        <v>467.0</v>
      </c>
      <c r="B468" s="13" t="s">
        <v>1466</v>
      </c>
      <c r="C468" s="13" t="s">
        <v>1467</v>
      </c>
      <c r="D468" s="13" t="s">
        <v>1468</v>
      </c>
      <c r="E468" s="13">
        <v>1.0</v>
      </c>
      <c r="F468" s="23">
        <v>9.25</v>
      </c>
      <c r="G468" s="23">
        <v>2.19</v>
      </c>
      <c r="H468" s="23">
        <v>3.24</v>
      </c>
      <c r="I468" s="13">
        <v>3.0</v>
      </c>
      <c r="J468" s="13">
        <v>3.0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>
        <v>468.0</v>
      </c>
      <c r="B469" s="13" t="s">
        <v>1265</v>
      </c>
      <c r="C469" s="13" t="s">
        <v>1469</v>
      </c>
      <c r="D469" s="13" t="s">
        <v>1470</v>
      </c>
      <c r="E469" s="13">
        <v>2.0</v>
      </c>
      <c r="F469" s="23">
        <v>5.97</v>
      </c>
      <c r="G469" s="23">
        <v>6.87</v>
      </c>
      <c r="H469" s="23"/>
      <c r="I469" s="13">
        <v>4.0</v>
      </c>
      <c r="J469" s="13">
        <v>7.0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>
        <v>469.0</v>
      </c>
      <c r="B470" s="13" t="s">
        <v>1471</v>
      </c>
      <c r="C470" s="13" t="s">
        <v>1472</v>
      </c>
      <c r="D470" s="13" t="s">
        <v>1473</v>
      </c>
      <c r="E470" s="13">
        <v>1.0</v>
      </c>
      <c r="F470" s="23">
        <v>5.55</v>
      </c>
      <c r="G470" s="23">
        <v>8.13</v>
      </c>
      <c r="H470" s="23">
        <v>8.37</v>
      </c>
      <c r="I470" s="13">
        <v>3.0</v>
      </c>
      <c r="J470" s="13">
        <v>6.0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>
        <v>470.0</v>
      </c>
      <c r="B471" s="13" t="s">
        <v>1474</v>
      </c>
      <c r="C471" s="13" t="s">
        <v>1475</v>
      </c>
      <c r="D471" s="13" t="s">
        <v>1476</v>
      </c>
      <c r="E471" s="13">
        <v>1.0</v>
      </c>
      <c r="F471" s="23">
        <v>6.16</v>
      </c>
      <c r="G471" s="23">
        <v>2.83</v>
      </c>
      <c r="H471" s="23"/>
      <c r="I471" s="13">
        <v>4.0</v>
      </c>
      <c r="J471" s="13">
        <v>19.0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>
        <v>471.0</v>
      </c>
      <c r="B472" s="13" t="s">
        <v>1477</v>
      </c>
      <c r="C472" s="13" t="s">
        <v>1478</v>
      </c>
      <c r="D472" s="13" t="s">
        <v>1479</v>
      </c>
      <c r="E472" s="13">
        <v>2.0</v>
      </c>
      <c r="F472" s="23">
        <v>6.26</v>
      </c>
      <c r="G472" s="23">
        <v>9.05</v>
      </c>
      <c r="H472" s="23">
        <v>7.45</v>
      </c>
      <c r="I472" s="13">
        <v>2.0</v>
      </c>
      <c r="J472" s="13">
        <v>17.0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>
        <v>472.0</v>
      </c>
      <c r="B473" s="13" t="s">
        <v>1480</v>
      </c>
      <c r="C473" s="13" t="s">
        <v>1481</v>
      </c>
      <c r="D473" s="13" t="s">
        <v>1482</v>
      </c>
      <c r="E473" s="13">
        <v>1.0</v>
      </c>
      <c r="F473" s="23">
        <v>5.56</v>
      </c>
      <c r="G473" s="23">
        <v>5.21</v>
      </c>
      <c r="H473" s="23">
        <v>4.73</v>
      </c>
      <c r="I473" s="13">
        <v>4.0</v>
      </c>
      <c r="J473" s="13">
        <v>7.0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>
        <v>473.0</v>
      </c>
      <c r="B474" s="13" t="s">
        <v>1483</v>
      </c>
      <c r="C474" s="13" t="s">
        <v>1484</v>
      </c>
      <c r="D474" s="13" t="s">
        <v>1485</v>
      </c>
      <c r="E474" s="13">
        <v>1.0</v>
      </c>
      <c r="F474" s="23">
        <v>3.01</v>
      </c>
      <c r="G474" s="23">
        <v>6.55</v>
      </c>
      <c r="H474" s="23">
        <v>2.72</v>
      </c>
      <c r="I474" s="13">
        <v>2.0</v>
      </c>
      <c r="J474" s="13">
        <v>20.0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>
        <v>474.0</v>
      </c>
      <c r="B475" s="13" t="s">
        <v>1486</v>
      </c>
      <c r="C475" s="13" t="s">
        <v>1487</v>
      </c>
      <c r="D475" s="13" t="s">
        <v>1488</v>
      </c>
      <c r="E475" s="13">
        <v>1.0</v>
      </c>
      <c r="F475" s="23">
        <v>8.23</v>
      </c>
      <c r="G475" s="23">
        <v>2.94</v>
      </c>
      <c r="H475" s="23">
        <v>8.12</v>
      </c>
      <c r="I475" s="13">
        <v>1.0</v>
      </c>
      <c r="J475" s="13">
        <v>15.0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>
        <v>475.0</v>
      </c>
      <c r="B476" s="13" t="s">
        <v>1489</v>
      </c>
      <c r="C476" s="13" t="s">
        <v>1490</v>
      </c>
      <c r="D476" s="13" t="s">
        <v>1491</v>
      </c>
      <c r="E476" s="13">
        <v>2.0</v>
      </c>
      <c r="F476" s="23">
        <v>7.89</v>
      </c>
      <c r="G476" s="23">
        <v>2.1</v>
      </c>
      <c r="H476" s="23">
        <v>1.07</v>
      </c>
      <c r="I476" s="13">
        <v>2.0</v>
      </c>
      <c r="J476" s="13">
        <v>18.0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>
        <v>476.0</v>
      </c>
      <c r="B477" s="13" t="s">
        <v>1492</v>
      </c>
      <c r="C477" s="13" t="s">
        <v>1493</v>
      </c>
      <c r="D477" s="13" t="s">
        <v>1494</v>
      </c>
      <c r="E477" s="13">
        <v>1.0</v>
      </c>
      <c r="F477" s="23">
        <v>5.09</v>
      </c>
      <c r="G477" s="23">
        <v>3.82</v>
      </c>
      <c r="H477" s="23"/>
      <c r="I477" s="13">
        <v>2.0</v>
      </c>
      <c r="J477" s="13">
        <v>16.0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>
        <v>477.0</v>
      </c>
      <c r="B478" s="13" t="s">
        <v>1495</v>
      </c>
      <c r="C478" s="13" t="s">
        <v>1496</v>
      </c>
      <c r="D478" s="13" t="s">
        <v>1497</v>
      </c>
      <c r="E478" s="13">
        <v>1.0</v>
      </c>
      <c r="F478" s="23">
        <v>3.85</v>
      </c>
      <c r="G478" s="23">
        <v>3.21</v>
      </c>
      <c r="H478" s="23">
        <v>6.38</v>
      </c>
      <c r="I478" s="13">
        <v>4.0</v>
      </c>
      <c r="J478" s="13">
        <v>5.0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>
        <v>478.0</v>
      </c>
      <c r="B479" s="13" t="s">
        <v>1498</v>
      </c>
      <c r="C479" s="13" t="s">
        <v>1499</v>
      </c>
      <c r="D479" s="13" t="s">
        <v>1500</v>
      </c>
      <c r="E479" s="13">
        <v>1.0</v>
      </c>
      <c r="F479" s="23">
        <v>4.43</v>
      </c>
      <c r="G479" s="23">
        <v>6.78</v>
      </c>
      <c r="H479" s="23">
        <v>6.5</v>
      </c>
      <c r="I479" s="13">
        <v>2.0</v>
      </c>
      <c r="J479" s="13">
        <v>8.0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>
        <v>479.0</v>
      </c>
      <c r="B480" s="13" t="s">
        <v>1501</v>
      </c>
      <c r="C480" s="13" t="s">
        <v>1502</v>
      </c>
      <c r="D480" s="13" t="s">
        <v>1503</v>
      </c>
      <c r="E480" s="13">
        <v>2.0</v>
      </c>
      <c r="F480" s="23">
        <v>6.37</v>
      </c>
      <c r="G480" s="23">
        <v>6.01</v>
      </c>
      <c r="H480" s="23"/>
      <c r="I480" s="13">
        <v>1.0</v>
      </c>
      <c r="J480" s="13">
        <v>18.0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>
        <v>480.0</v>
      </c>
      <c r="B481" s="13" t="s">
        <v>1504</v>
      </c>
      <c r="C481" s="13" t="s">
        <v>1505</v>
      </c>
      <c r="D481" s="13" t="s">
        <v>1506</v>
      </c>
      <c r="E481" s="13">
        <v>1.0</v>
      </c>
      <c r="F481" s="23">
        <v>9.41</v>
      </c>
      <c r="G481" s="23">
        <v>4.01</v>
      </c>
      <c r="H481" s="23">
        <v>3.81</v>
      </c>
      <c r="I481" s="13">
        <v>3.0</v>
      </c>
      <c r="J481" s="13">
        <v>4.0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>
        <v>481.0</v>
      </c>
      <c r="B482" s="13" t="s">
        <v>1507</v>
      </c>
      <c r="C482" s="13" t="s">
        <v>1508</v>
      </c>
      <c r="D482" s="13" t="s">
        <v>1509</v>
      </c>
      <c r="E482" s="13">
        <v>1.0</v>
      </c>
      <c r="F482" s="23">
        <v>4.93</v>
      </c>
      <c r="G482" s="23">
        <v>5.94</v>
      </c>
      <c r="H482" s="23">
        <v>7.6</v>
      </c>
      <c r="I482" s="13">
        <v>1.0</v>
      </c>
      <c r="J482" s="13">
        <v>13.0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>
        <v>482.0</v>
      </c>
      <c r="B483" s="13" t="s">
        <v>1510</v>
      </c>
      <c r="C483" s="13" t="s">
        <v>1511</v>
      </c>
      <c r="D483" s="13" t="s">
        <v>1512</v>
      </c>
      <c r="E483" s="13">
        <v>1.0</v>
      </c>
      <c r="F483" s="23">
        <v>8.29</v>
      </c>
      <c r="G483" s="23">
        <v>3.56</v>
      </c>
      <c r="H483" s="23">
        <v>1.36</v>
      </c>
      <c r="I483" s="13">
        <v>2.0</v>
      </c>
      <c r="J483" s="13">
        <v>7.0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>
        <v>483.0</v>
      </c>
      <c r="B484" s="13" t="s">
        <v>1513</v>
      </c>
      <c r="C484" s="13" t="s">
        <v>1514</v>
      </c>
      <c r="D484" s="13" t="s">
        <v>1515</v>
      </c>
      <c r="E484" s="13">
        <v>1.0</v>
      </c>
      <c r="F484" s="23">
        <v>5.01</v>
      </c>
      <c r="G484" s="23">
        <v>2.56</v>
      </c>
      <c r="H484" s="23">
        <v>9.51</v>
      </c>
      <c r="I484" s="13">
        <v>3.0</v>
      </c>
      <c r="J484" s="13">
        <v>8.0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>
        <v>484.0</v>
      </c>
      <c r="B485" s="13" t="s">
        <v>617</v>
      </c>
      <c r="C485" s="13" t="s">
        <v>1516</v>
      </c>
      <c r="D485" s="13" t="s">
        <v>1517</v>
      </c>
      <c r="E485" s="13">
        <v>1.0</v>
      </c>
      <c r="F485" s="23">
        <v>7.34</v>
      </c>
      <c r="G485" s="23">
        <v>3.94</v>
      </c>
      <c r="H485" s="23">
        <v>1.02</v>
      </c>
      <c r="I485" s="13">
        <v>3.0</v>
      </c>
      <c r="J485" s="13">
        <v>8.0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>
        <v>485.0</v>
      </c>
      <c r="B486" s="13" t="s">
        <v>1518</v>
      </c>
      <c r="C486" s="13" t="s">
        <v>1519</v>
      </c>
      <c r="D486" s="13" t="s">
        <v>1520</v>
      </c>
      <c r="E486" s="13">
        <v>1.0</v>
      </c>
      <c r="F486" s="23">
        <v>5.45</v>
      </c>
      <c r="G486" s="23">
        <v>7.33</v>
      </c>
      <c r="H486" s="23">
        <v>5.58</v>
      </c>
      <c r="I486" s="13">
        <v>1.0</v>
      </c>
      <c r="J486" s="13">
        <v>4.0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>
        <v>486.0</v>
      </c>
      <c r="B487" s="13" t="s">
        <v>1521</v>
      </c>
      <c r="C487" s="13" t="s">
        <v>1522</v>
      </c>
      <c r="D487" s="13" t="s">
        <v>1523</v>
      </c>
      <c r="E487" s="13">
        <v>1.0</v>
      </c>
      <c r="F487" s="23">
        <v>1.98</v>
      </c>
      <c r="G487" s="23">
        <v>6.27</v>
      </c>
      <c r="H487" s="23">
        <v>1.36</v>
      </c>
      <c r="I487" s="13">
        <v>2.0</v>
      </c>
      <c r="J487" s="13">
        <v>4.0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>
        <v>487.0</v>
      </c>
      <c r="B488" s="13" t="s">
        <v>1524</v>
      </c>
      <c r="C488" s="13" t="s">
        <v>1525</v>
      </c>
      <c r="D488" s="13" t="s">
        <v>1526</v>
      </c>
      <c r="E488" s="13">
        <v>1.0</v>
      </c>
      <c r="F488" s="23">
        <v>3.96</v>
      </c>
      <c r="G488" s="23">
        <v>8.53</v>
      </c>
      <c r="H488" s="23">
        <v>7.5</v>
      </c>
      <c r="I488" s="13">
        <v>3.0</v>
      </c>
      <c r="J488" s="13">
        <v>16.0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>
        <v>488.0</v>
      </c>
      <c r="B489" s="13" t="s">
        <v>1527</v>
      </c>
      <c r="C489" s="13" t="s">
        <v>1528</v>
      </c>
      <c r="D489" s="13" t="s">
        <v>1529</v>
      </c>
      <c r="E489" s="13">
        <v>2.0</v>
      </c>
      <c r="F489" s="23">
        <v>7.24</v>
      </c>
      <c r="G489" s="23">
        <v>9.99</v>
      </c>
      <c r="H489" s="23">
        <v>3.09</v>
      </c>
      <c r="I489" s="13">
        <v>5.0</v>
      </c>
      <c r="J489" s="13">
        <v>19.0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>
        <v>489.0</v>
      </c>
      <c r="B490" s="13" t="s">
        <v>1530</v>
      </c>
      <c r="C490" s="13" t="s">
        <v>1531</v>
      </c>
      <c r="D490" s="13" t="s">
        <v>1532</v>
      </c>
      <c r="E490" s="13">
        <v>2.0</v>
      </c>
      <c r="F490" s="23">
        <v>7.92</v>
      </c>
      <c r="G490" s="23">
        <v>4.84</v>
      </c>
      <c r="H490" s="23">
        <v>6.13</v>
      </c>
      <c r="I490" s="13">
        <v>2.0</v>
      </c>
      <c r="J490" s="13">
        <v>7.0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>
        <v>490.0</v>
      </c>
      <c r="B491" s="13" t="s">
        <v>1533</v>
      </c>
      <c r="C491" s="13" t="s">
        <v>1534</v>
      </c>
      <c r="D491" s="13" t="s">
        <v>1535</v>
      </c>
      <c r="E491" s="13">
        <v>1.0</v>
      </c>
      <c r="F491" s="23">
        <v>5.92</v>
      </c>
      <c r="G491" s="23">
        <v>8.24</v>
      </c>
      <c r="H491" s="23">
        <v>6.84</v>
      </c>
      <c r="I491" s="13">
        <v>4.0</v>
      </c>
      <c r="J491" s="13">
        <v>1.0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>
        <v>491.0</v>
      </c>
      <c r="B492" s="13" t="s">
        <v>1536</v>
      </c>
      <c r="C492" s="13" t="s">
        <v>1537</v>
      </c>
      <c r="D492" s="13" t="s">
        <v>1538</v>
      </c>
      <c r="E492" s="13">
        <v>2.0</v>
      </c>
      <c r="F492" s="23">
        <v>7.64</v>
      </c>
      <c r="G492" s="23">
        <v>7.45</v>
      </c>
      <c r="H492" s="23"/>
      <c r="I492" s="13">
        <v>4.0</v>
      </c>
      <c r="J492" s="13">
        <v>18.0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>
        <v>492.0</v>
      </c>
      <c r="B493" s="13" t="s">
        <v>724</v>
      </c>
      <c r="C493" s="13" t="s">
        <v>1539</v>
      </c>
      <c r="D493" s="13" t="s">
        <v>1540</v>
      </c>
      <c r="E493" s="13">
        <v>2.0</v>
      </c>
      <c r="F493" s="23">
        <v>8.41</v>
      </c>
      <c r="G493" s="23">
        <v>8.08</v>
      </c>
      <c r="H493" s="23"/>
      <c r="I493" s="13">
        <v>4.0</v>
      </c>
      <c r="J493" s="13">
        <v>15.0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>
        <v>493.0</v>
      </c>
      <c r="B494" s="13" t="s">
        <v>1541</v>
      </c>
      <c r="C494" s="13" t="s">
        <v>1542</v>
      </c>
      <c r="D494" s="13" t="s">
        <v>1543</v>
      </c>
      <c r="E494" s="13">
        <v>1.0</v>
      </c>
      <c r="F494" s="23">
        <v>7.43</v>
      </c>
      <c r="G494" s="23">
        <v>1.14</v>
      </c>
      <c r="H494" s="23"/>
      <c r="I494" s="13">
        <v>5.0</v>
      </c>
      <c r="J494" s="13">
        <v>12.0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>
        <v>494.0</v>
      </c>
      <c r="B495" s="13" t="s">
        <v>1544</v>
      </c>
      <c r="C495" s="13" t="s">
        <v>1545</v>
      </c>
      <c r="D495" s="13" t="s">
        <v>1546</v>
      </c>
      <c r="E495" s="13">
        <v>1.0</v>
      </c>
      <c r="F495" s="23">
        <v>9.54</v>
      </c>
      <c r="G495" s="23">
        <v>4.19</v>
      </c>
      <c r="H495" s="23">
        <v>9.74</v>
      </c>
      <c r="I495" s="13">
        <v>4.0</v>
      </c>
      <c r="J495" s="13">
        <v>7.0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>
        <v>495.0</v>
      </c>
      <c r="B496" s="13" t="s">
        <v>1547</v>
      </c>
      <c r="C496" s="13" t="s">
        <v>1548</v>
      </c>
      <c r="D496" s="13" t="s">
        <v>1549</v>
      </c>
      <c r="E496" s="13">
        <v>1.0</v>
      </c>
      <c r="F496" s="23">
        <v>2.9</v>
      </c>
      <c r="G496" s="23">
        <v>8.15</v>
      </c>
      <c r="H496" s="23"/>
      <c r="I496" s="13">
        <v>1.0</v>
      </c>
      <c r="J496" s="13">
        <v>5.0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>
        <v>496.0</v>
      </c>
      <c r="B497" s="13" t="s">
        <v>472</v>
      </c>
      <c r="C497" s="13" t="s">
        <v>1550</v>
      </c>
      <c r="D497" s="13" t="s">
        <v>1551</v>
      </c>
      <c r="E497" s="13">
        <v>2.0</v>
      </c>
      <c r="F497" s="23">
        <v>7.12</v>
      </c>
      <c r="G497" s="23">
        <v>3.39</v>
      </c>
      <c r="H497" s="23">
        <v>3.19</v>
      </c>
      <c r="I497" s="13">
        <v>2.0</v>
      </c>
      <c r="J497" s="13">
        <v>18.0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>
        <v>497.0</v>
      </c>
      <c r="B498" s="13" t="s">
        <v>1552</v>
      </c>
      <c r="C498" s="13" t="s">
        <v>1553</v>
      </c>
      <c r="D498" s="13" t="s">
        <v>1554</v>
      </c>
      <c r="E498" s="13">
        <v>2.0</v>
      </c>
      <c r="F498" s="23">
        <v>7.81</v>
      </c>
      <c r="G498" s="23">
        <v>4.85</v>
      </c>
      <c r="H498" s="23">
        <v>7.35</v>
      </c>
      <c r="I498" s="13">
        <v>2.0</v>
      </c>
      <c r="J498" s="13">
        <v>1.0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>
        <v>498.0</v>
      </c>
      <c r="B499" s="13" t="s">
        <v>1555</v>
      </c>
      <c r="C499" s="13" t="s">
        <v>1556</v>
      </c>
      <c r="D499" s="13" t="s">
        <v>1557</v>
      </c>
      <c r="E499" s="13">
        <v>2.0</v>
      </c>
      <c r="F499" s="23">
        <v>4.43</v>
      </c>
      <c r="G499" s="23">
        <v>1.84</v>
      </c>
      <c r="H499" s="23"/>
      <c r="I499" s="13">
        <v>5.0</v>
      </c>
      <c r="J499" s="13">
        <v>12.0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>
        <v>499.0</v>
      </c>
      <c r="B500" s="13" t="s">
        <v>1558</v>
      </c>
      <c r="C500" s="13" t="s">
        <v>1559</v>
      </c>
      <c r="D500" s="13" t="s">
        <v>1560</v>
      </c>
      <c r="E500" s="13">
        <v>1.0</v>
      </c>
      <c r="F500" s="23">
        <v>7.77</v>
      </c>
      <c r="G500" s="23">
        <v>9.68</v>
      </c>
      <c r="H500" s="23">
        <v>4.41</v>
      </c>
      <c r="I500" s="13">
        <v>4.0</v>
      </c>
      <c r="J500" s="13">
        <v>9.0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>
        <v>500.0</v>
      </c>
      <c r="B501" s="13" t="s">
        <v>1561</v>
      </c>
      <c r="C501" s="13" t="s">
        <v>1562</v>
      </c>
      <c r="D501" s="13" t="s">
        <v>1563</v>
      </c>
      <c r="E501" s="13">
        <v>2.0</v>
      </c>
      <c r="F501" s="23">
        <v>5.05</v>
      </c>
      <c r="G501" s="23">
        <v>4.65</v>
      </c>
      <c r="H501" s="23">
        <v>4.52</v>
      </c>
      <c r="I501" s="13">
        <v>3.0</v>
      </c>
      <c r="J501" s="13">
        <v>19.0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>
        <v>501.0</v>
      </c>
      <c r="B502" s="13" t="s">
        <v>1564</v>
      </c>
      <c r="C502" s="13" t="s">
        <v>1565</v>
      </c>
      <c r="D502" s="13" t="s">
        <v>1566</v>
      </c>
      <c r="E502" s="13">
        <v>4.0</v>
      </c>
      <c r="F502" s="23">
        <v>4.55</v>
      </c>
      <c r="G502" s="23">
        <v>2.82</v>
      </c>
      <c r="H502" s="23">
        <v>4.55</v>
      </c>
      <c r="I502" s="13">
        <v>2.0</v>
      </c>
      <c r="J502" s="13">
        <v>15.0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>
        <v>502.0</v>
      </c>
      <c r="B503" s="13" t="s">
        <v>1567</v>
      </c>
      <c r="C503" s="13" t="s">
        <v>1568</v>
      </c>
      <c r="D503" s="13" t="s">
        <v>1569</v>
      </c>
      <c r="E503" s="13">
        <v>2.0</v>
      </c>
      <c r="F503" s="23">
        <v>2.29</v>
      </c>
      <c r="G503" s="23">
        <v>9.34</v>
      </c>
      <c r="H503" s="23">
        <v>9.14</v>
      </c>
      <c r="I503" s="13">
        <v>2.0</v>
      </c>
      <c r="J503" s="13">
        <v>11.0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>
        <v>503.0</v>
      </c>
      <c r="B504" s="13" t="s">
        <v>1570</v>
      </c>
      <c r="C504" s="13" t="s">
        <v>1571</v>
      </c>
      <c r="D504" s="13" t="s">
        <v>1572</v>
      </c>
      <c r="E504" s="13">
        <v>5.0</v>
      </c>
      <c r="F504" s="23">
        <v>4.51</v>
      </c>
      <c r="G504" s="23">
        <v>3.28</v>
      </c>
      <c r="H504" s="23">
        <v>3.83</v>
      </c>
      <c r="I504" s="13">
        <v>1.0</v>
      </c>
      <c r="J504" s="13">
        <v>19.0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>
        <v>504.0</v>
      </c>
      <c r="B505" s="13" t="s">
        <v>1573</v>
      </c>
      <c r="C505" s="13" t="s">
        <v>1574</v>
      </c>
      <c r="D505" s="13" t="s">
        <v>1575</v>
      </c>
      <c r="E505" s="13">
        <v>1.0</v>
      </c>
      <c r="F505" s="23">
        <v>6.56</v>
      </c>
      <c r="G505" s="23">
        <v>9.59</v>
      </c>
      <c r="H505" s="23">
        <v>8.6</v>
      </c>
      <c r="I505" s="13">
        <v>1.0</v>
      </c>
      <c r="J505" s="13">
        <v>17.0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>
        <v>505.0</v>
      </c>
      <c r="B506" s="13" t="s">
        <v>1576</v>
      </c>
      <c r="C506" s="13" t="s">
        <v>1577</v>
      </c>
      <c r="D506" s="13" t="s">
        <v>1578</v>
      </c>
      <c r="E506" s="13">
        <v>2.0</v>
      </c>
      <c r="F506" s="23">
        <v>2.52</v>
      </c>
      <c r="G506" s="23">
        <v>2.63</v>
      </c>
      <c r="H506" s="23">
        <v>6.78</v>
      </c>
      <c r="I506" s="13">
        <v>2.0</v>
      </c>
      <c r="J506" s="13">
        <v>4.0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>
        <v>506.0</v>
      </c>
      <c r="B507" s="13" t="s">
        <v>1579</v>
      </c>
      <c r="C507" s="13" t="s">
        <v>1580</v>
      </c>
      <c r="D507" s="13" t="s">
        <v>1581</v>
      </c>
      <c r="E507" s="13">
        <v>1.0</v>
      </c>
      <c r="F507" s="23">
        <v>6.4</v>
      </c>
      <c r="G507" s="23">
        <v>2.61</v>
      </c>
      <c r="H507" s="23">
        <v>7.89</v>
      </c>
      <c r="I507" s="13">
        <v>4.0</v>
      </c>
      <c r="J507" s="13">
        <v>6.0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>
        <v>507.0</v>
      </c>
      <c r="B508" s="13" t="s">
        <v>1582</v>
      </c>
      <c r="C508" s="13" t="s">
        <v>1583</v>
      </c>
      <c r="D508" s="13" t="s">
        <v>1584</v>
      </c>
      <c r="E508" s="13">
        <v>1.0</v>
      </c>
      <c r="F508" s="23">
        <v>6.57</v>
      </c>
      <c r="G508" s="23">
        <v>1.35</v>
      </c>
      <c r="H508" s="23"/>
      <c r="I508" s="13">
        <v>5.0</v>
      </c>
      <c r="J508" s="13">
        <v>14.0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>
        <v>508.0</v>
      </c>
      <c r="B509" s="13" t="s">
        <v>1585</v>
      </c>
      <c r="C509" s="13" t="s">
        <v>1586</v>
      </c>
      <c r="D509" s="13" t="s">
        <v>1587</v>
      </c>
      <c r="E509" s="13">
        <v>2.0</v>
      </c>
      <c r="F509" s="23">
        <v>5.31</v>
      </c>
      <c r="G509" s="23">
        <v>6.68</v>
      </c>
      <c r="H509" s="23">
        <v>8.47</v>
      </c>
      <c r="I509" s="13">
        <v>4.0</v>
      </c>
      <c r="J509" s="13">
        <v>2.0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>
        <v>509.0</v>
      </c>
      <c r="B510" s="13" t="s">
        <v>1588</v>
      </c>
      <c r="C510" s="13" t="s">
        <v>1589</v>
      </c>
      <c r="D510" s="13" t="s">
        <v>1590</v>
      </c>
      <c r="E510" s="13">
        <v>2.0</v>
      </c>
      <c r="F510" s="23">
        <v>4.87</v>
      </c>
      <c r="G510" s="23">
        <v>1.31</v>
      </c>
      <c r="H510" s="23">
        <v>3.65</v>
      </c>
      <c r="I510" s="13">
        <v>1.0</v>
      </c>
      <c r="J510" s="13">
        <v>15.0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>
        <v>510.0</v>
      </c>
      <c r="B511" s="13" t="s">
        <v>1591</v>
      </c>
      <c r="C511" s="13" t="s">
        <v>1592</v>
      </c>
      <c r="D511" s="13" t="s">
        <v>1593</v>
      </c>
      <c r="E511" s="13">
        <v>1.0</v>
      </c>
      <c r="F511" s="23">
        <v>9.98</v>
      </c>
      <c r="G511" s="23">
        <v>8.38</v>
      </c>
      <c r="H511" s="23"/>
      <c r="I511" s="13">
        <v>2.0</v>
      </c>
      <c r="J511" s="13">
        <v>5.0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>
        <v>511.0</v>
      </c>
      <c r="B512" s="13" t="s">
        <v>1594</v>
      </c>
      <c r="C512" s="13" t="s">
        <v>1595</v>
      </c>
      <c r="D512" s="13" t="s">
        <v>1596</v>
      </c>
      <c r="E512" s="13">
        <v>1.0</v>
      </c>
      <c r="F512" s="23">
        <v>5.61</v>
      </c>
      <c r="G512" s="23">
        <v>1.56</v>
      </c>
      <c r="H512" s="23"/>
      <c r="I512" s="13">
        <v>2.0</v>
      </c>
      <c r="J512" s="13">
        <v>9.0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>
        <v>512.0</v>
      </c>
      <c r="B513" s="13" t="s">
        <v>1597</v>
      </c>
      <c r="C513" s="13" t="s">
        <v>1598</v>
      </c>
      <c r="D513" s="13" t="s">
        <v>1599</v>
      </c>
      <c r="E513" s="13">
        <v>2.0</v>
      </c>
      <c r="F513" s="23">
        <v>5.93</v>
      </c>
      <c r="G513" s="23">
        <v>6.68</v>
      </c>
      <c r="H513" s="23">
        <v>3.26</v>
      </c>
      <c r="I513" s="13">
        <v>2.0</v>
      </c>
      <c r="J513" s="13">
        <v>20.0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>
        <v>513.0</v>
      </c>
      <c r="B514" s="13" t="s">
        <v>1600</v>
      </c>
      <c r="C514" s="13" t="s">
        <v>1601</v>
      </c>
      <c r="D514" s="13" t="s">
        <v>1602</v>
      </c>
      <c r="E514" s="13">
        <v>7.0</v>
      </c>
      <c r="F514" s="23">
        <v>8.64</v>
      </c>
      <c r="G514" s="23">
        <v>4.75</v>
      </c>
      <c r="H514" s="23">
        <v>5.6</v>
      </c>
      <c r="I514" s="13">
        <v>3.0</v>
      </c>
      <c r="J514" s="13">
        <v>10.0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>
        <v>514.0</v>
      </c>
      <c r="B515" s="13" t="s">
        <v>1603</v>
      </c>
      <c r="C515" s="13" t="s">
        <v>1604</v>
      </c>
      <c r="D515" s="13" t="s">
        <v>1605</v>
      </c>
      <c r="E515" s="13">
        <v>2.0</v>
      </c>
      <c r="F515" s="23">
        <v>3.96</v>
      </c>
      <c r="G515" s="23">
        <v>2.98</v>
      </c>
      <c r="H515" s="23">
        <v>7.94</v>
      </c>
      <c r="I515" s="13">
        <v>3.0</v>
      </c>
      <c r="J515" s="13">
        <v>1.0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>
        <v>515.0</v>
      </c>
      <c r="B516" s="13" t="s">
        <v>1606</v>
      </c>
      <c r="C516" s="13" t="s">
        <v>1607</v>
      </c>
      <c r="D516" s="13" t="s">
        <v>1608</v>
      </c>
      <c r="E516" s="13">
        <v>1.0</v>
      </c>
      <c r="F516" s="23">
        <v>7.28</v>
      </c>
      <c r="G516" s="23">
        <v>4.38</v>
      </c>
      <c r="H516" s="23"/>
      <c r="I516" s="13">
        <v>1.0</v>
      </c>
      <c r="J516" s="13">
        <v>17.0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>
        <v>516.0</v>
      </c>
      <c r="B517" s="13" t="s">
        <v>1609</v>
      </c>
      <c r="C517" s="13" t="s">
        <v>1610</v>
      </c>
      <c r="D517" s="13" t="s">
        <v>1611</v>
      </c>
      <c r="E517" s="13">
        <v>1.0</v>
      </c>
      <c r="F517" s="23">
        <v>7.13</v>
      </c>
      <c r="G517" s="23">
        <v>6.41</v>
      </c>
      <c r="H517" s="23">
        <v>4.14</v>
      </c>
      <c r="I517" s="13">
        <v>1.0</v>
      </c>
      <c r="J517" s="13">
        <v>10.0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>
        <v>517.0</v>
      </c>
      <c r="B518" s="13" t="s">
        <v>1612</v>
      </c>
      <c r="C518" s="13" t="s">
        <v>1613</v>
      </c>
      <c r="D518" s="13" t="s">
        <v>1614</v>
      </c>
      <c r="E518" s="13">
        <v>5.0</v>
      </c>
      <c r="F518" s="23">
        <v>6.69</v>
      </c>
      <c r="G518" s="23">
        <v>6.69</v>
      </c>
      <c r="H518" s="23">
        <v>9.76</v>
      </c>
      <c r="I518" s="13">
        <v>5.0</v>
      </c>
      <c r="J518" s="13">
        <v>11.0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>
        <v>518.0</v>
      </c>
      <c r="B519" s="13" t="s">
        <v>1615</v>
      </c>
      <c r="C519" s="13" t="s">
        <v>1616</v>
      </c>
      <c r="D519" s="13" t="s">
        <v>1617</v>
      </c>
      <c r="E519" s="13">
        <v>1.0</v>
      </c>
      <c r="F519" s="23">
        <v>7.92</v>
      </c>
      <c r="G519" s="23">
        <v>7.08</v>
      </c>
      <c r="H519" s="23">
        <v>5.29</v>
      </c>
      <c r="I519" s="13">
        <v>3.0</v>
      </c>
      <c r="J519" s="13">
        <v>14.0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>
        <v>519.0</v>
      </c>
      <c r="B520" s="13" t="s">
        <v>1618</v>
      </c>
      <c r="C520" s="13" t="s">
        <v>1619</v>
      </c>
      <c r="D520" s="13" t="s">
        <v>1620</v>
      </c>
      <c r="E520" s="13">
        <v>1.0</v>
      </c>
      <c r="F520" s="23">
        <v>9.08</v>
      </c>
      <c r="G520" s="23">
        <v>2.86</v>
      </c>
      <c r="H520" s="23">
        <v>2.33</v>
      </c>
      <c r="I520" s="13">
        <v>1.0</v>
      </c>
      <c r="J520" s="13">
        <v>3.0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>
        <v>520.0</v>
      </c>
      <c r="B521" s="13" t="s">
        <v>1238</v>
      </c>
      <c r="C521" s="13" t="s">
        <v>1621</v>
      </c>
      <c r="D521" s="13" t="s">
        <v>1622</v>
      </c>
      <c r="E521" s="13">
        <v>1.0</v>
      </c>
      <c r="F521" s="23">
        <v>8.02</v>
      </c>
      <c r="G521" s="23">
        <v>4.82</v>
      </c>
      <c r="H521" s="23">
        <v>7.4</v>
      </c>
      <c r="I521" s="13">
        <v>1.0</v>
      </c>
      <c r="J521" s="13">
        <v>9.0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>
        <v>521.0</v>
      </c>
      <c r="B522" s="13" t="s">
        <v>1623</v>
      </c>
      <c r="C522" s="13" t="s">
        <v>1624</v>
      </c>
      <c r="D522" s="13" t="s">
        <v>1625</v>
      </c>
      <c r="E522" s="13">
        <v>1.0</v>
      </c>
      <c r="F522" s="23">
        <v>7.95</v>
      </c>
      <c r="G522" s="23">
        <v>1.04</v>
      </c>
      <c r="H522" s="23">
        <v>8.62</v>
      </c>
      <c r="I522" s="13">
        <v>1.0</v>
      </c>
      <c r="J522" s="13">
        <v>2.0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>
        <v>522.0</v>
      </c>
      <c r="B523" s="13" t="s">
        <v>1626</v>
      </c>
      <c r="C523" s="13" t="s">
        <v>1627</v>
      </c>
      <c r="D523" s="13" t="s">
        <v>1628</v>
      </c>
      <c r="E523" s="13">
        <v>1.0</v>
      </c>
      <c r="F523" s="23">
        <v>2.89</v>
      </c>
      <c r="G523" s="23">
        <v>3.72</v>
      </c>
      <c r="H523" s="23">
        <v>8.93</v>
      </c>
      <c r="I523" s="13">
        <v>3.0</v>
      </c>
      <c r="J523" s="13">
        <v>11.0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>
        <v>523.0</v>
      </c>
      <c r="B524" s="13" t="s">
        <v>1629</v>
      </c>
      <c r="C524" s="13" t="s">
        <v>1630</v>
      </c>
      <c r="D524" s="13" t="s">
        <v>1631</v>
      </c>
      <c r="E524" s="13">
        <v>2.0</v>
      </c>
      <c r="F524" s="23">
        <v>9.64</v>
      </c>
      <c r="G524" s="23">
        <v>8.44</v>
      </c>
      <c r="H524" s="23">
        <v>3.87</v>
      </c>
      <c r="I524" s="13">
        <v>3.0</v>
      </c>
      <c r="J524" s="13">
        <v>9.0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>
        <v>524.0</v>
      </c>
      <c r="B525" s="13" t="s">
        <v>1632</v>
      </c>
      <c r="C525" s="13" t="s">
        <v>1633</v>
      </c>
      <c r="D525" s="13" t="s">
        <v>1634</v>
      </c>
      <c r="E525" s="13">
        <v>2.0</v>
      </c>
      <c r="F525" s="23">
        <v>4.12</v>
      </c>
      <c r="G525" s="23">
        <v>9.4</v>
      </c>
      <c r="H525" s="23">
        <v>5.91</v>
      </c>
      <c r="I525" s="13">
        <v>4.0</v>
      </c>
      <c r="J525" s="13">
        <v>8.0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>
        <v>525.0</v>
      </c>
      <c r="B526" s="13" t="s">
        <v>1635</v>
      </c>
      <c r="C526" s="13" t="s">
        <v>1636</v>
      </c>
      <c r="D526" s="13" t="s">
        <v>1637</v>
      </c>
      <c r="E526" s="13">
        <v>1.0</v>
      </c>
      <c r="F526" s="23">
        <v>1.08</v>
      </c>
      <c r="G526" s="23">
        <v>4.61</v>
      </c>
      <c r="H526" s="23">
        <v>1.12</v>
      </c>
      <c r="I526" s="13">
        <v>5.0</v>
      </c>
      <c r="J526" s="13">
        <v>18.0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>
        <v>526.0</v>
      </c>
      <c r="B527" s="13" t="s">
        <v>1638</v>
      </c>
      <c r="C527" s="13" t="s">
        <v>1639</v>
      </c>
      <c r="D527" s="13" t="s">
        <v>1640</v>
      </c>
      <c r="E527" s="13">
        <v>2.0</v>
      </c>
      <c r="F527" s="23">
        <v>2.59</v>
      </c>
      <c r="G527" s="23">
        <v>9.66</v>
      </c>
      <c r="H527" s="23">
        <v>4.8</v>
      </c>
      <c r="I527" s="13">
        <v>5.0</v>
      </c>
      <c r="J527" s="13">
        <v>16.0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>
        <v>527.0</v>
      </c>
      <c r="B528" s="13" t="s">
        <v>1641</v>
      </c>
      <c r="C528" s="13" t="s">
        <v>826</v>
      </c>
      <c r="D528" s="13" t="s">
        <v>1642</v>
      </c>
      <c r="E528" s="13">
        <v>1.0</v>
      </c>
      <c r="F528" s="23">
        <v>9.24</v>
      </c>
      <c r="G528" s="23">
        <v>5.49</v>
      </c>
      <c r="H528" s="23">
        <v>2.18</v>
      </c>
      <c r="I528" s="13">
        <v>5.0</v>
      </c>
      <c r="J528" s="13">
        <v>11.0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>
        <v>528.0</v>
      </c>
      <c r="B529" s="13" t="s">
        <v>1643</v>
      </c>
      <c r="C529" s="13" t="s">
        <v>1644</v>
      </c>
      <c r="D529" s="13" t="s">
        <v>1645</v>
      </c>
      <c r="E529" s="13">
        <v>1.0</v>
      </c>
      <c r="F529" s="23">
        <v>1.05</v>
      </c>
      <c r="G529" s="23">
        <v>8.87</v>
      </c>
      <c r="H529" s="23">
        <v>7.08</v>
      </c>
      <c r="I529" s="13">
        <v>2.0</v>
      </c>
      <c r="J529" s="13">
        <v>6.0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>
        <v>529.0</v>
      </c>
      <c r="B530" s="13" t="s">
        <v>1646</v>
      </c>
      <c r="C530" s="13" t="s">
        <v>1647</v>
      </c>
      <c r="D530" s="13" t="s">
        <v>1648</v>
      </c>
      <c r="E530" s="13">
        <v>1.0</v>
      </c>
      <c r="F530" s="23">
        <v>9.74</v>
      </c>
      <c r="G530" s="23">
        <v>5.66</v>
      </c>
      <c r="H530" s="23">
        <v>2.71</v>
      </c>
      <c r="I530" s="13">
        <v>5.0</v>
      </c>
      <c r="J530" s="13">
        <v>4.0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>
        <v>530.0</v>
      </c>
      <c r="B531" s="13" t="s">
        <v>1649</v>
      </c>
      <c r="C531" s="13" t="s">
        <v>1650</v>
      </c>
      <c r="D531" s="13" t="s">
        <v>1651</v>
      </c>
      <c r="E531" s="13">
        <v>2.0</v>
      </c>
      <c r="F531" s="23">
        <v>8.53</v>
      </c>
      <c r="G531" s="23">
        <v>6.54</v>
      </c>
      <c r="H531" s="23">
        <v>5.55</v>
      </c>
      <c r="I531" s="13">
        <v>2.0</v>
      </c>
      <c r="J531" s="13">
        <v>12.0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>
        <v>531.0</v>
      </c>
      <c r="B532" s="13" t="s">
        <v>1652</v>
      </c>
      <c r="C532" s="13" t="s">
        <v>1653</v>
      </c>
      <c r="D532" s="13" t="s">
        <v>1654</v>
      </c>
      <c r="E532" s="13">
        <v>2.0</v>
      </c>
      <c r="F532" s="23">
        <v>3.86</v>
      </c>
      <c r="G532" s="23">
        <v>9.03</v>
      </c>
      <c r="H532" s="23">
        <v>9.17</v>
      </c>
      <c r="I532" s="13">
        <v>4.0</v>
      </c>
      <c r="J532" s="13">
        <v>17.0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>
        <v>532.0</v>
      </c>
      <c r="B533" s="13" t="s">
        <v>1655</v>
      </c>
      <c r="C533" s="13" t="s">
        <v>935</v>
      </c>
      <c r="D533" s="13" t="s">
        <v>1656</v>
      </c>
      <c r="E533" s="13">
        <v>2.0</v>
      </c>
      <c r="F533" s="23">
        <v>2.65</v>
      </c>
      <c r="G533" s="23">
        <v>9.22</v>
      </c>
      <c r="H533" s="23">
        <v>3.7</v>
      </c>
      <c r="I533" s="13">
        <v>4.0</v>
      </c>
      <c r="J533" s="13">
        <v>15.0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>
        <v>533.0</v>
      </c>
      <c r="B534" s="13" t="s">
        <v>92</v>
      </c>
      <c r="C534" s="13" t="s">
        <v>1657</v>
      </c>
      <c r="D534" s="13" t="s">
        <v>1658</v>
      </c>
      <c r="E534" s="13">
        <v>2.0</v>
      </c>
      <c r="F534" s="23">
        <v>1.27</v>
      </c>
      <c r="G534" s="23">
        <v>9.6</v>
      </c>
      <c r="H534" s="23">
        <v>5.89</v>
      </c>
      <c r="I534" s="13">
        <v>1.0</v>
      </c>
      <c r="J534" s="13">
        <v>9.0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>
        <v>534.0</v>
      </c>
      <c r="B535" s="13" t="s">
        <v>1659</v>
      </c>
      <c r="C535" s="13" t="s">
        <v>1660</v>
      </c>
      <c r="D535" s="13" t="s">
        <v>1661</v>
      </c>
      <c r="E535" s="13">
        <v>2.0</v>
      </c>
      <c r="F535" s="23">
        <v>6.54</v>
      </c>
      <c r="G535" s="23">
        <v>5.78</v>
      </c>
      <c r="H535" s="23">
        <v>7.03</v>
      </c>
      <c r="I535" s="13">
        <v>2.0</v>
      </c>
      <c r="J535" s="13">
        <v>16.0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>
        <v>535.0</v>
      </c>
      <c r="B536" s="13" t="s">
        <v>1662</v>
      </c>
      <c r="C536" s="13" t="s">
        <v>1663</v>
      </c>
      <c r="D536" s="13" t="s">
        <v>1664</v>
      </c>
      <c r="E536" s="13">
        <v>1.0</v>
      </c>
      <c r="F536" s="23">
        <v>3.62</v>
      </c>
      <c r="G536" s="23">
        <v>4.18</v>
      </c>
      <c r="H536" s="23">
        <v>5.07</v>
      </c>
      <c r="I536" s="13">
        <v>4.0</v>
      </c>
      <c r="J536" s="13">
        <v>2.0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>
        <v>536.0</v>
      </c>
      <c r="B537" s="13" t="s">
        <v>1665</v>
      </c>
      <c r="C537" s="13" t="s">
        <v>1666</v>
      </c>
      <c r="D537" s="13" t="s">
        <v>1667</v>
      </c>
      <c r="E537" s="13">
        <v>6.0</v>
      </c>
      <c r="F537" s="23">
        <v>7.11</v>
      </c>
      <c r="G537" s="23">
        <v>1.6</v>
      </c>
      <c r="H537" s="23">
        <v>2.33</v>
      </c>
      <c r="I537" s="13">
        <v>4.0</v>
      </c>
      <c r="J537" s="13">
        <v>19.0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>
        <v>537.0</v>
      </c>
      <c r="B538" s="13" t="s">
        <v>1668</v>
      </c>
      <c r="C538" s="13" t="s">
        <v>1669</v>
      </c>
      <c r="D538" s="13" t="s">
        <v>1670</v>
      </c>
      <c r="E538" s="13">
        <v>2.0</v>
      </c>
      <c r="F538" s="23">
        <v>1.93</v>
      </c>
      <c r="G538" s="23">
        <v>9.88</v>
      </c>
      <c r="H538" s="23">
        <v>6.67</v>
      </c>
      <c r="I538" s="13">
        <v>1.0</v>
      </c>
      <c r="J538" s="13">
        <v>3.0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>
        <v>538.0</v>
      </c>
      <c r="B539" s="13" t="s">
        <v>1671</v>
      </c>
      <c r="C539" s="13" t="s">
        <v>1672</v>
      </c>
      <c r="D539" s="13" t="s">
        <v>1673</v>
      </c>
      <c r="E539" s="13">
        <v>1.0</v>
      </c>
      <c r="F539" s="23">
        <v>1.23</v>
      </c>
      <c r="G539" s="23">
        <v>1.97</v>
      </c>
      <c r="H539" s="23">
        <v>3.81</v>
      </c>
      <c r="I539" s="13">
        <v>3.0</v>
      </c>
      <c r="J539" s="13">
        <v>8.0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>
        <v>539.0</v>
      </c>
      <c r="B540" s="13" t="s">
        <v>1674</v>
      </c>
      <c r="C540" s="13" t="s">
        <v>1675</v>
      </c>
      <c r="D540" s="13" t="s">
        <v>1676</v>
      </c>
      <c r="E540" s="13">
        <v>2.0</v>
      </c>
      <c r="F540" s="23">
        <v>1.02</v>
      </c>
      <c r="G540" s="23">
        <v>9.19</v>
      </c>
      <c r="H540" s="23">
        <v>2.56</v>
      </c>
      <c r="I540" s="13">
        <v>1.0</v>
      </c>
      <c r="J540" s="13">
        <v>16.0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>
        <v>540.0</v>
      </c>
      <c r="B541" s="13" t="s">
        <v>1677</v>
      </c>
      <c r="C541" s="13" t="s">
        <v>1678</v>
      </c>
      <c r="D541" s="13" t="s">
        <v>1679</v>
      </c>
      <c r="E541" s="13">
        <v>1.0</v>
      </c>
      <c r="F541" s="23">
        <v>5.02</v>
      </c>
      <c r="G541" s="23">
        <v>4.76</v>
      </c>
      <c r="H541" s="23">
        <v>2.36</v>
      </c>
      <c r="I541" s="13">
        <v>1.0</v>
      </c>
      <c r="J541" s="13">
        <v>2.0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>
        <v>541.0</v>
      </c>
      <c r="B542" s="13" t="s">
        <v>1680</v>
      </c>
      <c r="C542" s="13" t="s">
        <v>1681</v>
      </c>
      <c r="D542" s="13" t="s">
        <v>1682</v>
      </c>
      <c r="E542" s="13">
        <v>2.0</v>
      </c>
      <c r="F542" s="23">
        <v>6.91</v>
      </c>
      <c r="G542" s="23">
        <v>8.9</v>
      </c>
      <c r="H542" s="23">
        <v>1.82</v>
      </c>
      <c r="I542" s="13">
        <v>2.0</v>
      </c>
      <c r="J542" s="13">
        <v>17.0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>
        <v>542.0</v>
      </c>
      <c r="B543" s="13" t="s">
        <v>1638</v>
      </c>
      <c r="C543" s="13" t="s">
        <v>1683</v>
      </c>
      <c r="D543" s="13" t="s">
        <v>1684</v>
      </c>
      <c r="E543" s="13">
        <v>2.0</v>
      </c>
      <c r="F543" s="23">
        <v>1.18</v>
      </c>
      <c r="G543" s="23">
        <v>8.51</v>
      </c>
      <c r="H543" s="23"/>
      <c r="I543" s="13">
        <v>5.0</v>
      </c>
      <c r="J543" s="13">
        <v>6.0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>
        <v>543.0</v>
      </c>
      <c r="B544" s="13" t="s">
        <v>1685</v>
      </c>
      <c r="C544" s="13" t="s">
        <v>1686</v>
      </c>
      <c r="D544" s="13" t="s">
        <v>1687</v>
      </c>
      <c r="E544" s="13">
        <v>4.0</v>
      </c>
      <c r="F544" s="23">
        <v>7.85</v>
      </c>
      <c r="G544" s="23">
        <v>3.01</v>
      </c>
      <c r="H544" s="23">
        <v>1.31</v>
      </c>
      <c r="I544" s="13">
        <v>3.0</v>
      </c>
      <c r="J544" s="13">
        <v>8.0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>
        <v>544.0</v>
      </c>
      <c r="B545" s="13" t="s">
        <v>1688</v>
      </c>
      <c r="C545" s="13" t="s">
        <v>1689</v>
      </c>
      <c r="D545" s="13" t="s">
        <v>1690</v>
      </c>
      <c r="E545" s="13">
        <v>2.0</v>
      </c>
      <c r="F545" s="23">
        <v>3.83</v>
      </c>
      <c r="G545" s="23">
        <v>3.55</v>
      </c>
      <c r="H545" s="23">
        <v>1.05</v>
      </c>
      <c r="I545" s="13">
        <v>3.0</v>
      </c>
      <c r="J545" s="13">
        <v>3.0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>
        <v>545.0</v>
      </c>
      <c r="B546" s="13" t="s">
        <v>1691</v>
      </c>
      <c r="C546" s="13" t="s">
        <v>1692</v>
      </c>
      <c r="D546" s="13" t="s">
        <v>1693</v>
      </c>
      <c r="E546" s="13">
        <v>1.0</v>
      </c>
      <c r="F546" s="23">
        <v>8.09</v>
      </c>
      <c r="G546" s="23">
        <v>6.29</v>
      </c>
      <c r="H546" s="23"/>
      <c r="I546" s="13">
        <v>1.0</v>
      </c>
      <c r="J546" s="13">
        <v>9.0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>
        <v>546.0</v>
      </c>
      <c r="B547" s="13" t="s">
        <v>1694</v>
      </c>
      <c r="C547" s="13" t="s">
        <v>1695</v>
      </c>
      <c r="D547" s="13" t="s">
        <v>1696</v>
      </c>
      <c r="E547" s="13">
        <v>2.0</v>
      </c>
      <c r="F547" s="23">
        <v>6.93</v>
      </c>
      <c r="G547" s="23">
        <v>3.01</v>
      </c>
      <c r="H547" s="23">
        <v>7.22</v>
      </c>
      <c r="I547" s="13">
        <v>5.0</v>
      </c>
      <c r="J547" s="13">
        <v>19.0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>
        <v>547.0</v>
      </c>
      <c r="B548" s="13" t="s">
        <v>1697</v>
      </c>
      <c r="C548" s="13" t="s">
        <v>1698</v>
      </c>
      <c r="D548" s="13" t="s">
        <v>1699</v>
      </c>
      <c r="E548" s="13">
        <v>2.0</v>
      </c>
      <c r="F548" s="23">
        <v>6.81</v>
      </c>
      <c r="G548" s="23">
        <v>3.89</v>
      </c>
      <c r="H548" s="23">
        <v>4.59</v>
      </c>
      <c r="I548" s="13">
        <v>2.0</v>
      </c>
      <c r="J548" s="13">
        <v>5.0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>
        <v>548.0</v>
      </c>
      <c r="B549" s="13" t="s">
        <v>1700</v>
      </c>
      <c r="C549" s="13" t="s">
        <v>1701</v>
      </c>
      <c r="D549" s="13" t="s">
        <v>1702</v>
      </c>
      <c r="E549" s="13">
        <v>1.0</v>
      </c>
      <c r="F549" s="23">
        <v>3.6</v>
      </c>
      <c r="G549" s="23">
        <v>5.26</v>
      </c>
      <c r="H549" s="23">
        <v>7.43</v>
      </c>
      <c r="I549" s="13">
        <v>4.0</v>
      </c>
      <c r="J549" s="13">
        <v>4.0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>
        <v>549.0</v>
      </c>
      <c r="B550" s="13" t="s">
        <v>1703</v>
      </c>
      <c r="C550" s="13" t="s">
        <v>1704</v>
      </c>
      <c r="D550" s="13" t="s">
        <v>1705</v>
      </c>
      <c r="E550" s="13">
        <v>2.0</v>
      </c>
      <c r="F550" s="23">
        <v>9.21</v>
      </c>
      <c r="G550" s="23">
        <v>6.6</v>
      </c>
      <c r="H550" s="23">
        <v>1.07</v>
      </c>
      <c r="I550" s="13">
        <v>5.0</v>
      </c>
      <c r="J550" s="13">
        <v>4.0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>
        <v>550.0</v>
      </c>
      <c r="B551" s="13" t="s">
        <v>1706</v>
      </c>
      <c r="C551" s="13" t="s">
        <v>1707</v>
      </c>
      <c r="D551" s="13" t="s">
        <v>1708</v>
      </c>
      <c r="E551" s="13">
        <v>4.0</v>
      </c>
      <c r="F551" s="23">
        <v>1.26</v>
      </c>
      <c r="G551" s="23">
        <v>2.37</v>
      </c>
      <c r="H551" s="23">
        <v>4.45</v>
      </c>
      <c r="I551" s="13">
        <v>2.0</v>
      </c>
      <c r="J551" s="13">
        <v>18.0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>
        <v>551.0</v>
      </c>
      <c r="B552" s="13" t="s">
        <v>1709</v>
      </c>
      <c r="C552" s="13" t="s">
        <v>1710</v>
      </c>
      <c r="D552" s="13" t="s">
        <v>1711</v>
      </c>
      <c r="E552" s="13">
        <v>2.0</v>
      </c>
      <c r="F552" s="23">
        <v>2.05</v>
      </c>
      <c r="G552" s="23">
        <v>9.16</v>
      </c>
      <c r="H552" s="23">
        <v>3.81</v>
      </c>
      <c r="I552" s="13">
        <v>4.0</v>
      </c>
      <c r="J552" s="13">
        <v>18.0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>
        <v>552.0</v>
      </c>
      <c r="B553" s="13" t="s">
        <v>1712</v>
      </c>
      <c r="C553" s="13" t="s">
        <v>1713</v>
      </c>
      <c r="D553" s="13" t="s">
        <v>1714</v>
      </c>
      <c r="E553" s="13">
        <v>2.0</v>
      </c>
      <c r="F553" s="23">
        <v>2.3</v>
      </c>
      <c r="G553" s="23">
        <v>3.33</v>
      </c>
      <c r="H553" s="23">
        <v>2.67</v>
      </c>
      <c r="I553" s="13">
        <v>3.0</v>
      </c>
      <c r="J553" s="13">
        <v>7.0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>
        <v>553.0</v>
      </c>
      <c r="B554" s="13" t="s">
        <v>1715</v>
      </c>
      <c r="C554" s="13" t="s">
        <v>1716</v>
      </c>
      <c r="D554" s="13" t="s">
        <v>1717</v>
      </c>
      <c r="E554" s="13">
        <v>1.0</v>
      </c>
      <c r="F554" s="23">
        <v>1.12</v>
      </c>
      <c r="G554" s="23">
        <v>4.96</v>
      </c>
      <c r="H554" s="23">
        <v>3.51</v>
      </c>
      <c r="I554" s="13">
        <v>2.0</v>
      </c>
      <c r="J554" s="13">
        <v>18.0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>
        <v>554.0</v>
      </c>
      <c r="B555" s="13" t="s">
        <v>1718</v>
      </c>
      <c r="C555" s="13" t="s">
        <v>1719</v>
      </c>
      <c r="D555" s="13" t="s">
        <v>1720</v>
      </c>
      <c r="E555" s="13">
        <v>1.0</v>
      </c>
      <c r="F555" s="23">
        <v>8.39</v>
      </c>
      <c r="G555" s="23">
        <v>5.16</v>
      </c>
      <c r="H555" s="23">
        <v>3.37</v>
      </c>
      <c r="I555" s="13">
        <v>2.0</v>
      </c>
      <c r="J555" s="13">
        <v>7.0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>
        <v>555.0</v>
      </c>
      <c r="B556" s="13" t="s">
        <v>1721</v>
      </c>
      <c r="C556" s="13" t="s">
        <v>1722</v>
      </c>
      <c r="D556" s="13" t="s">
        <v>1723</v>
      </c>
      <c r="E556" s="13">
        <v>3.0</v>
      </c>
      <c r="F556" s="23">
        <v>1.12</v>
      </c>
      <c r="G556" s="23">
        <v>8.92</v>
      </c>
      <c r="H556" s="23">
        <v>2.35</v>
      </c>
      <c r="I556" s="13">
        <v>5.0</v>
      </c>
      <c r="J556" s="13">
        <v>8.0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>
        <v>556.0</v>
      </c>
      <c r="B557" s="13" t="s">
        <v>1724</v>
      </c>
      <c r="C557" s="13" t="s">
        <v>1725</v>
      </c>
      <c r="D557" s="13" t="s">
        <v>1726</v>
      </c>
      <c r="E557" s="13">
        <v>1.0</v>
      </c>
      <c r="F557" s="23">
        <v>6.02</v>
      </c>
      <c r="G557" s="23">
        <v>8.02</v>
      </c>
      <c r="H557" s="23">
        <v>5.81</v>
      </c>
      <c r="I557" s="13">
        <v>5.0</v>
      </c>
      <c r="J557" s="13">
        <v>11.0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>
        <v>557.0</v>
      </c>
      <c r="B558" s="13" t="s">
        <v>1727</v>
      </c>
      <c r="C558" s="13" t="s">
        <v>1728</v>
      </c>
      <c r="D558" s="13" t="s">
        <v>1729</v>
      </c>
      <c r="E558" s="13">
        <v>1.0</v>
      </c>
      <c r="F558" s="23">
        <v>2.77</v>
      </c>
      <c r="G558" s="23">
        <v>9.2</v>
      </c>
      <c r="H558" s="23">
        <v>4.23</v>
      </c>
      <c r="I558" s="13">
        <v>3.0</v>
      </c>
      <c r="J558" s="13">
        <v>13.0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>
        <v>558.0</v>
      </c>
      <c r="B559" s="13" t="s">
        <v>1730</v>
      </c>
      <c r="C559" s="13" t="s">
        <v>1731</v>
      </c>
      <c r="D559" s="13" t="s">
        <v>1732</v>
      </c>
      <c r="E559" s="13">
        <v>6.0</v>
      </c>
      <c r="F559" s="23">
        <v>2.06</v>
      </c>
      <c r="G559" s="23">
        <v>2.74</v>
      </c>
      <c r="H559" s="23">
        <v>9.4</v>
      </c>
      <c r="I559" s="13">
        <v>2.0</v>
      </c>
      <c r="J559" s="13">
        <v>11.0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>
        <v>559.0</v>
      </c>
      <c r="B560" s="13" t="s">
        <v>1733</v>
      </c>
      <c r="C560" s="13" t="s">
        <v>1734</v>
      </c>
      <c r="D560" s="13" t="s">
        <v>1735</v>
      </c>
      <c r="E560" s="13">
        <v>2.0</v>
      </c>
      <c r="F560" s="23">
        <v>5.35</v>
      </c>
      <c r="G560" s="23">
        <v>6.72</v>
      </c>
      <c r="H560" s="23">
        <v>1.52</v>
      </c>
      <c r="I560" s="13">
        <v>5.0</v>
      </c>
      <c r="J560" s="13">
        <v>15.0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>
        <v>560.0</v>
      </c>
      <c r="B561" s="13" t="s">
        <v>395</v>
      </c>
      <c r="C561" s="13" t="s">
        <v>1736</v>
      </c>
      <c r="D561" s="13" t="s">
        <v>1737</v>
      </c>
      <c r="E561" s="13">
        <v>1.0</v>
      </c>
      <c r="F561" s="23">
        <v>7.78</v>
      </c>
      <c r="G561" s="23">
        <v>6.23</v>
      </c>
      <c r="H561" s="23">
        <v>2.16</v>
      </c>
      <c r="I561" s="13">
        <v>4.0</v>
      </c>
      <c r="J561" s="13">
        <v>10.0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>
        <v>561.0</v>
      </c>
      <c r="B562" s="13" t="s">
        <v>1738</v>
      </c>
      <c r="C562" s="13" t="s">
        <v>1739</v>
      </c>
      <c r="D562" s="13" t="s">
        <v>1740</v>
      </c>
      <c r="E562" s="13">
        <v>1.0</v>
      </c>
      <c r="F562" s="23">
        <v>9.18</v>
      </c>
      <c r="G562" s="23">
        <v>6.72</v>
      </c>
      <c r="H562" s="23">
        <v>7.93</v>
      </c>
      <c r="I562" s="13">
        <v>3.0</v>
      </c>
      <c r="J562" s="13">
        <v>5.0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>
        <v>562.0</v>
      </c>
      <c r="B563" s="13" t="s">
        <v>1741</v>
      </c>
      <c r="C563" s="13" t="s">
        <v>1742</v>
      </c>
      <c r="D563" s="13" t="s">
        <v>1743</v>
      </c>
      <c r="E563" s="13">
        <v>1.0</v>
      </c>
      <c r="F563" s="23">
        <v>3.01</v>
      </c>
      <c r="G563" s="23">
        <v>8.16</v>
      </c>
      <c r="H563" s="23">
        <v>2.42</v>
      </c>
      <c r="I563" s="13">
        <v>1.0</v>
      </c>
      <c r="J563" s="13">
        <v>14.0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>
        <v>563.0</v>
      </c>
      <c r="B564" s="13" t="s">
        <v>1744</v>
      </c>
      <c r="C564" s="13" t="s">
        <v>1745</v>
      </c>
      <c r="D564" s="13" t="s">
        <v>1746</v>
      </c>
      <c r="E564" s="13">
        <v>3.0</v>
      </c>
      <c r="F564" s="23">
        <v>6.82</v>
      </c>
      <c r="G564" s="23">
        <v>7.0</v>
      </c>
      <c r="H564" s="23"/>
      <c r="I564" s="13">
        <v>5.0</v>
      </c>
      <c r="J564" s="13">
        <v>6.0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>
        <v>564.0</v>
      </c>
      <c r="B565" s="13" t="s">
        <v>1747</v>
      </c>
      <c r="C565" s="13" t="s">
        <v>1748</v>
      </c>
      <c r="D565" s="13" t="s">
        <v>1749</v>
      </c>
      <c r="E565" s="13">
        <v>1.0</v>
      </c>
      <c r="F565" s="23">
        <v>3.54</v>
      </c>
      <c r="G565" s="23">
        <v>6.06</v>
      </c>
      <c r="H565" s="23">
        <v>6.82</v>
      </c>
      <c r="I565" s="13">
        <v>1.0</v>
      </c>
      <c r="J565" s="13">
        <v>1.0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>
        <v>565.0</v>
      </c>
      <c r="B566" s="13" t="s">
        <v>1750</v>
      </c>
      <c r="C566" s="13" t="s">
        <v>1751</v>
      </c>
      <c r="D566" s="13" t="s">
        <v>1752</v>
      </c>
      <c r="E566" s="13">
        <v>2.0</v>
      </c>
      <c r="F566" s="23">
        <v>4.16</v>
      </c>
      <c r="G566" s="23">
        <v>7.82</v>
      </c>
      <c r="H566" s="23"/>
      <c r="I566" s="13">
        <v>5.0</v>
      </c>
      <c r="J566" s="13">
        <v>9.0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>
        <v>566.0</v>
      </c>
      <c r="B567" s="13" t="s">
        <v>1753</v>
      </c>
      <c r="C567" s="13" t="s">
        <v>1754</v>
      </c>
      <c r="D567" s="13" t="s">
        <v>1755</v>
      </c>
      <c r="E567" s="13">
        <v>1.0</v>
      </c>
      <c r="F567" s="23">
        <v>2.72</v>
      </c>
      <c r="G567" s="23">
        <v>3.19</v>
      </c>
      <c r="H567" s="23">
        <v>2.77</v>
      </c>
      <c r="I567" s="13">
        <v>5.0</v>
      </c>
      <c r="J567" s="13">
        <v>3.0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>
        <v>567.0</v>
      </c>
      <c r="B568" s="13" t="s">
        <v>1756</v>
      </c>
      <c r="C568" s="13" t="s">
        <v>1757</v>
      </c>
      <c r="D568" s="13" t="s">
        <v>1758</v>
      </c>
      <c r="E568" s="13">
        <v>2.0</v>
      </c>
      <c r="F568" s="23">
        <v>5.0</v>
      </c>
      <c r="G568" s="23">
        <v>3.99</v>
      </c>
      <c r="H568" s="23">
        <v>7.07</v>
      </c>
      <c r="I568" s="13">
        <v>4.0</v>
      </c>
      <c r="J568" s="13">
        <v>20.0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>
        <v>568.0</v>
      </c>
      <c r="B569" s="13" t="s">
        <v>1759</v>
      </c>
      <c r="C569" s="13" t="s">
        <v>1760</v>
      </c>
      <c r="D569" s="13" t="s">
        <v>1761</v>
      </c>
      <c r="E569" s="13">
        <v>2.0</v>
      </c>
      <c r="F569" s="23">
        <v>4.58</v>
      </c>
      <c r="G569" s="23">
        <v>2.51</v>
      </c>
      <c r="H569" s="23">
        <v>9.81</v>
      </c>
      <c r="I569" s="13">
        <v>4.0</v>
      </c>
      <c r="J569" s="13">
        <v>15.0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>
        <v>569.0</v>
      </c>
      <c r="B570" s="13" t="s">
        <v>1762</v>
      </c>
      <c r="C570" s="13" t="s">
        <v>1763</v>
      </c>
      <c r="D570" s="13" t="s">
        <v>1764</v>
      </c>
      <c r="E570" s="13">
        <v>2.0</v>
      </c>
      <c r="F570" s="23">
        <v>1.93</v>
      </c>
      <c r="G570" s="23">
        <v>4.22</v>
      </c>
      <c r="H570" s="23">
        <v>8.1</v>
      </c>
      <c r="I570" s="13">
        <v>5.0</v>
      </c>
      <c r="J570" s="13">
        <v>15.0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>
        <v>570.0</v>
      </c>
      <c r="B571" s="13" t="s">
        <v>605</v>
      </c>
      <c r="C571" s="13" t="s">
        <v>1765</v>
      </c>
      <c r="D571" s="13" t="s">
        <v>1766</v>
      </c>
      <c r="E571" s="13">
        <v>4.0</v>
      </c>
      <c r="F571" s="23">
        <v>5.47</v>
      </c>
      <c r="G571" s="23">
        <v>5.97</v>
      </c>
      <c r="H571" s="23">
        <v>7.11</v>
      </c>
      <c r="I571" s="13">
        <v>4.0</v>
      </c>
      <c r="J571" s="13">
        <v>1.0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>
        <v>571.0</v>
      </c>
      <c r="B572" s="13" t="s">
        <v>1767</v>
      </c>
      <c r="C572" s="13" t="s">
        <v>1768</v>
      </c>
      <c r="D572" s="13" t="s">
        <v>1769</v>
      </c>
      <c r="E572" s="13">
        <v>1.0</v>
      </c>
      <c r="F572" s="23">
        <v>3.54</v>
      </c>
      <c r="G572" s="23">
        <v>2.29</v>
      </c>
      <c r="H572" s="23">
        <v>6.61</v>
      </c>
      <c r="I572" s="13">
        <v>5.0</v>
      </c>
      <c r="J572" s="13">
        <v>11.0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>
        <v>572.0</v>
      </c>
      <c r="B573" s="13" t="s">
        <v>105</v>
      </c>
      <c r="C573" s="13" t="s">
        <v>1770</v>
      </c>
      <c r="D573" s="13" t="s">
        <v>1771</v>
      </c>
      <c r="E573" s="13">
        <v>1.0</v>
      </c>
      <c r="F573" s="23">
        <v>9.04</v>
      </c>
      <c r="G573" s="23">
        <v>3.43</v>
      </c>
      <c r="H573" s="23">
        <v>2.25</v>
      </c>
      <c r="I573" s="13">
        <v>1.0</v>
      </c>
      <c r="J573" s="13">
        <v>2.0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>
        <v>573.0</v>
      </c>
      <c r="B574" s="13" t="s">
        <v>1772</v>
      </c>
      <c r="C574" s="13" t="s">
        <v>1773</v>
      </c>
      <c r="D574" s="13" t="s">
        <v>1774</v>
      </c>
      <c r="E574" s="13">
        <v>1.0</v>
      </c>
      <c r="F574" s="23">
        <v>5.23</v>
      </c>
      <c r="G574" s="23">
        <v>4.6</v>
      </c>
      <c r="H574" s="23">
        <v>6.15</v>
      </c>
      <c r="I574" s="13">
        <v>1.0</v>
      </c>
      <c r="J574" s="13">
        <v>20.0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>
        <v>574.0</v>
      </c>
      <c r="B575" s="13" t="s">
        <v>1775</v>
      </c>
      <c r="C575" s="13" t="s">
        <v>128</v>
      </c>
      <c r="D575" s="13" t="s">
        <v>1776</v>
      </c>
      <c r="E575" s="13">
        <v>2.0</v>
      </c>
      <c r="F575" s="23">
        <v>1.04</v>
      </c>
      <c r="G575" s="23">
        <v>5.21</v>
      </c>
      <c r="H575" s="23">
        <v>2.27</v>
      </c>
      <c r="I575" s="13">
        <v>3.0</v>
      </c>
      <c r="J575" s="13">
        <v>1.0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>
        <v>575.0</v>
      </c>
      <c r="B576" s="13" t="s">
        <v>1777</v>
      </c>
      <c r="C576" s="13" t="s">
        <v>1778</v>
      </c>
      <c r="D576" s="13" t="s">
        <v>1779</v>
      </c>
      <c r="E576" s="13">
        <v>1.0</v>
      </c>
      <c r="F576" s="23">
        <v>6.51</v>
      </c>
      <c r="G576" s="23">
        <v>5.47</v>
      </c>
      <c r="H576" s="23">
        <v>2.25</v>
      </c>
      <c r="I576" s="13">
        <v>3.0</v>
      </c>
      <c r="J576" s="13">
        <v>1.0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>
        <v>576.0</v>
      </c>
      <c r="B577" s="13" t="s">
        <v>1780</v>
      </c>
      <c r="C577" s="13" t="s">
        <v>1781</v>
      </c>
      <c r="D577" s="13" t="s">
        <v>1782</v>
      </c>
      <c r="E577" s="13">
        <v>1.0</v>
      </c>
      <c r="F577" s="23">
        <v>1.88</v>
      </c>
      <c r="G577" s="23">
        <v>2.55</v>
      </c>
      <c r="H577" s="23">
        <v>2.0</v>
      </c>
      <c r="I577" s="13">
        <v>4.0</v>
      </c>
      <c r="J577" s="13">
        <v>14.0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>
        <v>577.0</v>
      </c>
      <c r="B578" s="13" t="s">
        <v>1783</v>
      </c>
      <c r="C578" s="13" t="s">
        <v>1784</v>
      </c>
      <c r="D578" s="13" t="s">
        <v>1785</v>
      </c>
      <c r="E578" s="13">
        <v>2.0</v>
      </c>
      <c r="F578" s="23">
        <v>3.3</v>
      </c>
      <c r="G578" s="23">
        <v>5.62</v>
      </c>
      <c r="H578" s="23">
        <v>6.34</v>
      </c>
      <c r="I578" s="13">
        <v>4.0</v>
      </c>
      <c r="J578" s="13">
        <v>8.0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>
        <v>578.0</v>
      </c>
      <c r="B579" s="13" t="s">
        <v>1786</v>
      </c>
      <c r="C579" s="13" t="s">
        <v>1787</v>
      </c>
      <c r="D579" s="13" t="s">
        <v>1788</v>
      </c>
      <c r="E579" s="13">
        <v>2.0</v>
      </c>
      <c r="F579" s="23">
        <v>1.59</v>
      </c>
      <c r="G579" s="23">
        <v>7.57</v>
      </c>
      <c r="H579" s="23">
        <v>2.35</v>
      </c>
      <c r="I579" s="13">
        <v>5.0</v>
      </c>
      <c r="J579" s="13">
        <v>16.0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>
        <v>579.0</v>
      </c>
      <c r="B580" s="13" t="s">
        <v>1789</v>
      </c>
      <c r="C580" s="13" t="s">
        <v>1790</v>
      </c>
      <c r="D580" s="13" t="s">
        <v>1791</v>
      </c>
      <c r="E580" s="13">
        <v>3.0</v>
      </c>
      <c r="F580" s="23">
        <v>8.27</v>
      </c>
      <c r="G580" s="23">
        <v>8.78</v>
      </c>
      <c r="H580" s="23">
        <v>8.39</v>
      </c>
      <c r="I580" s="13">
        <v>3.0</v>
      </c>
      <c r="J580" s="13">
        <v>6.0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>
        <v>580.0</v>
      </c>
      <c r="B581" s="13" t="s">
        <v>1792</v>
      </c>
      <c r="C581" s="13" t="s">
        <v>1793</v>
      </c>
      <c r="D581" s="13" t="s">
        <v>1794</v>
      </c>
      <c r="E581" s="13">
        <v>2.0</v>
      </c>
      <c r="F581" s="23">
        <v>5.11</v>
      </c>
      <c r="G581" s="23">
        <v>1.76</v>
      </c>
      <c r="H581" s="23">
        <v>4.36</v>
      </c>
      <c r="I581" s="13">
        <v>1.0</v>
      </c>
      <c r="J581" s="13">
        <v>9.0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>
        <v>581.0</v>
      </c>
      <c r="B582" s="13" t="s">
        <v>1795</v>
      </c>
      <c r="C582" s="13" t="s">
        <v>1796</v>
      </c>
      <c r="D582" s="13" t="s">
        <v>1797</v>
      </c>
      <c r="E582" s="13">
        <v>1.0</v>
      </c>
      <c r="F582" s="23">
        <v>8.81</v>
      </c>
      <c r="G582" s="23">
        <v>8.35</v>
      </c>
      <c r="H582" s="23">
        <v>8.09</v>
      </c>
      <c r="I582" s="13">
        <v>3.0</v>
      </c>
      <c r="J582" s="13">
        <v>6.0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>
        <v>582.0</v>
      </c>
      <c r="B583" s="13" t="s">
        <v>1798</v>
      </c>
      <c r="C583" s="13" t="s">
        <v>1799</v>
      </c>
      <c r="D583" s="13" t="s">
        <v>1800</v>
      </c>
      <c r="E583" s="13">
        <v>1.0</v>
      </c>
      <c r="F583" s="23">
        <v>2.57</v>
      </c>
      <c r="G583" s="23">
        <v>9.14</v>
      </c>
      <c r="H583" s="23">
        <v>7.02</v>
      </c>
      <c r="I583" s="13">
        <v>3.0</v>
      </c>
      <c r="J583" s="13">
        <v>6.0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>
        <v>583.0</v>
      </c>
      <c r="B584" s="13" t="s">
        <v>1801</v>
      </c>
      <c r="C584" s="13" t="s">
        <v>1802</v>
      </c>
      <c r="D584" s="13" t="s">
        <v>1803</v>
      </c>
      <c r="E584" s="13">
        <v>1.0</v>
      </c>
      <c r="F584" s="23">
        <v>8.81</v>
      </c>
      <c r="G584" s="23">
        <v>4.53</v>
      </c>
      <c r="H584" s="23"/>
      <c r="I584" s="13">
        <v>4.0</v>
      </c>
      <c r="J584" s="13">
        <v>13.0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>
        <v>584.0</v>
      </c>
      <c r="B585" s="13" t="s">
        <v>1804</v>
      </c>
      <c r="C585" s="13" t="s">
        <v>1805</v>
      </c>
      <c r="D585" s="13" t="s">
        <v>1806</v>
      </c>
      <c r="E585" s="13">
        <v>6.0</v>
      </c>
      <c r="F585" s="23">
        <v>3.03</v>
      </c>
      <c r="G585" s="23">
        <v>3.67</v>
      </c>
      <c r="H585" s="23">
        <v>6.42</v>
      </c>
      <c r="I585" s="13">
        <v>5.0</v>
      </c>
      <c r="J585" s="13">
        <v>12.0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>
        <v>585.0</v>
      </c>
      <c r="B586" s="13" t="s">
        <v>1807</v>
      </c>
      <c r="C586" s="13" t="s">
        <v>1808</v>
      </c>
      <c r="D586" s="13" t="s">
        <v>1809</v>
      </c>
      <c r="E586" s="13">
        <v>1.0</v>
      </c>
      <c r="F586" s="23">
        <v>9.23</v>
      </c>
      <c r="G586" s="23">
        <v>6.25</v>
      </c>
      <c r="H586" s="23">
        <v>3.0</v>
      </c>
      <c r="I586" s="13">
        <v>3.0</v>
      </c>
      <c r="J586" s="13">
        <v>9.0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>
        <v>586.0</v>
      </c>
      <c r="B587" s="13" t="s">
        <v>1810</v>
      </c>
      <c r="C587" s="13" t="s">
        <v>1811</v>
      </c>
      <c r="D587" s="13" t="s">
        <v>1812</v>
      </c>
      <c r="E587" s="13">
        <v>2.0</v>
      </c>
      <c r="F587" s="23">
        <v>1.88</v>
      </c>
      <c r="G587" s="23">
        <v>6.86</v>
      </c>
      <c r="H587" s="23">
        <v>6.99</v>
      </c>
      <c r="I587" s="13">
        <v>1.0</v>
      </c>
      <c r="J587" s="13">
        <v>5.0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>
        <v>587.0</v>
      </c>
      <c r="B588" s="13" t="s">
        <v>1813</v>
      </c>
      <c r="C588" s="13" t="s">
        <v>1814</v>
      </c>
      <c r="D588" s="13" t="s">
        <v>1815</v>
      </c>
      <c r="E588" s="13">
        <v>2.0</v>
      </c>
      <c r="F588" s="23">
        <v>5.91</v>
      </c>
      <c r="G588" s="23">
        <v>7.87</v>
      </c>
      <c r="H588" s="23"/>
      <c r="I588" s="13">
        <v>5.0</v>
      </c>
      <c r="J588" s="13">
        <v>1.0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>
        <v>588.0</v>
      </c>
      <c r="B589" s="13" t="s">
        <v>1816</v>
      </c>
      <c r="C589" s="13" t="s">
        <v>1817</v>
      </c>
      <c r="D589" s="13" t="s">
        <v>1818</v>
      </c>
      <c r="E589" s="13">
        <v>2.0</v>
      </c>
      <c r="F589" s="23">
        <v>2.71</v>
      </c>
      <c r="G589" s="23">
        <v>6.18</v>
      </c>
      <c r="H589" s="23">
        <v>3.93</v>
      </c>
      <c r="I589" s="13">
        <v>2.0</v>
      </c>
      <c r="J589" s="13">
        <v>4.0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>
        <v>589.0</v>
      </c>
      <c r="B590" s="13" t="s">
        <v>341</v>
      </c>
      <c r="C590" s="13" t="s">
        <v>1819</v>
      </c>
      <c r="D590" s="13" t="s">
        <v>1820</v>
      </c>
      <c r="E590" s="13">
        <v>2.0</v>
      </c>
      <c r="F590" s="23">
        <v>6.92</v>
      </c>
      <c r="G590" s="23">
        <v>9.25</v>
      </c>
      <c r="H590" s="23">
        <v>4.03</v>
      </c>
      <c r="I590" s="13">
        <v>1.0</v>
      </c>
      <c r="J590" s="13">
        <v>17.0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>
        <v>590.0</v>
      </c>
      <c r="B591" s="13" t="s">
        <v>1821</v>
      </c>
      <c r="C591" s="13" t="s">
        <v>1822</v>
      </c>
      <c r="D591" s="13" t="s">
        <v>1823</v>
      </c>
      <c r="E591" s="13">
        <v>1.0</v>
      </c>
      <c r="F591" s="23">
        <v>9.85</v>
      </c>
      <c r="G591" s="23">
        <v>3.81</v>
      </c>
      <c r="H591" s="23"/>
      <c r="I591" s="13">
        <v>4.0</v>
      </c>
      <c r="J591" s="13">
        <v>19.0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>
        <v>591.0</v>
      </c>
      <c r="B592" s="13" t="s">
        <v>1333</v>
      </c>
      <c r="C592" s="13" t="s">
        <v>1824</v>
      </c>
      <c r="D592" s="13" t="s">
        <v>1825</v>
      </c>
      <c r="E592" s="13">
        <v>2.0</v>
      </c>
      <c r="F592" s="23">
        <v>9.06</v>
      </c>
      <c r="G592" s="23">
        <v>4.2</v>
      </c>
      <c r="H592" s="23">
        <v>6.79</v>
      </c>
      <c r="I592" s="13">
        <v>2.0</v>
      </c>
      <c r="J592" s="13">
        <v>10.0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>
        <v>592.0</v>
      </c>
      <c r="B593" s="13" t="s">
        <v>1826</v>
      </c>
      <c r="C593" s="13" t="s">
        <v>1827</v>
      </c>
      <c r="D593" s="13" t="s">
        <v>1828</v>
      </c>
      <c r="E593" s="13">
        <v>3.0</v>
      </c>
      <c r="F593" s="23">
        <v>8.05</v>
      </c>
      <c r="G593" s="23">
        <v>5.86</v>
      </c>
      <c r="H593" s="23">
        <v>2.59</v>
      </c>
      <c r="I593" s="13">
        <v>5.0</v>
      </c>
      <c r="J593" s="13">
        <v>10.0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>
        <v>593.0</v>
      </c>
      <c r="B594" s="13" t="s">
        <v>1829</v>
      </c>
      <c r="C594" s="13" t="s">
        <v>1830</v>
      </c>
      <c r="D594" s="13" t="s">
        <v>1831</v>
      </c>
      <c r="E594" s="13">
        <v>2.0</v>
      </c>
      <c r="F594" s="23">
        <v>1.22</v>
      </c>
      <c r="G594" s="23">
        <v>5.37</v>
      </c>
      <c r="H594" s="23">
        <v>6.27</v>
      </c>
      <c r="I594" s="13">
        <v>2.0</v>
      </c>
      <c r="J594" s="13">
        <v>6.0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>
        <v>594.0</v>
      </c>
      <c r="B595" s="13" t="s">
        <v>1832</v>
      </c>
      <c r="C595" s="13" t="s">
        <v>1833</v>
      </c>
      <c r="D595" s="13" t="s">
        <v>1834</v>
      </c>
      <c r="E595" s="13">
        <v>3.0</v>
      </c>
      <c r="F595" s="23">
        <v>5.5</v>
      </c>
      <c r="G595" s="23">
        <v>4.68</v>
      </c>
      <c r="H595" s="23">
        <v>5.36</v>
      </c>
      <c r="I595" s="13">
        <v>5.0</v>
      </c>
      <c r="J595" s="13">
        <v>17.0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>
        <v>595.0</v>
      </c>
      <c r="B596" s="13" t="s">
        <v>1835</v>
      </c>
      <c r="C596" s="13" t="s">
        <v>1836</v>
      </c>
      <c r="D596" s="13" t="s">
        <v>1837</v>
      </c>
      <c r="E596" s="13">
        <v>2.0</v>
      </c>
      <c r="F596" s="23">
        <v>6.17</v>
      </c>
      <c r="G596" s="23">
        <v>3.2</v>
      </c>
      <c r="H596" s="23">
        <v>1.52</v>
      </c>
      <c r="I596" s="13">
        <v>4.0</v>
      </c>
      <c r="J596" s="13">
        <v>20.0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>
        <v>596.0</v>
      </c>
      <c r="B597" s="13" t="s">
        <v>350</v>
      </c>
      <c r="C597" s="13" t="s">
        <v>1838</v>
      </c>
      <c r="D597" s="13" t="s">
        <v>1839</v>
      </c>
      <c r="E597" s="13">
        <v>2.0</v>
      </c>
      <c r="F597" s="23">
        <v>9.65</v>
      </c>
      <c r="G597" s="23">
        <v>2.37</v>
      </c>
      <c r="H597" s="23">
        <v>9.26</v>
      </c>
      <c r="I597" s="13">
        <v>2.0</v>
      </c>
      <c r="J597" s="13">
        <v>3.0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>
        <v>597.0</v>
      </c>
      <c r="B598" s="13" t="s">
        <v>1840</v>
      </c>
      <c r="C598" s="13" t="s">
        <v>1841</v>
      </c>
      <c r="D598" s="13" t="s">
        <v>1842</v>
      </c>
      <c r="E598" s="13">
        <v>2.0</v>
      </c>
      <c r="F598" s="23">
        <v>3.18</v>
      </c>
      <c r="G598" s="23">
        <v>4.48</v>
      </c>
      <c r="H598" s="23">
        <v>3.72</v>
      </c>
      <c r="I598" s="13">
        <v>1.0</v>
      </c>
      <c r="J598" s="13">
        <v>6.0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>
        <v>598.0</v>
      </c>
      <c r="B599" s="13" t="s">
        <v>1843</v>
      </c>
      <c r="C599" s="13" t="s">
        <v>1844</v>
      </c>
      <c r="D599" s="13" t="s">
        <v>1845</v>
      </c>
      <c r="E599" s="13">
        <v>1.0</v>
      </c>
      <c r="F599" s="23">
        <v>5.5</v>
      </c>
      <c r="G599" s="23">
        <v>4.52</v>
      </c>
      <c r="H599" s="23">
        <v>9.69</v>
      </c>
      <c r="I599" s="13">
        <v>3.0</v>
      </c>
      <c r="J599" s="13">
        <v>6.0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>
        <v>599.0</v>
      </c>
      <c r="B600" s="13" t="s">
        <v>1846</v>
      </c>
      <c r="C600" s="13" t="s">
        <v>1847</v>
      </c>
      <c r="D600" s="13" t="s">
        <v>1848</v>
      </c>
      <c r="E600" s="13">
        <v>1.0</v>
      </c>
      <c r="F600" s="23">
        <v>8.03</v>
      </c>
      <c r="G600" s="23">
        <v>6.84</v>
      </c>
      <c r="H600" s="23">
        <v>9.05</v>
      </c>
      <c r="I600" s="13">
        <v>4.0</v>
      </c>
      <c r="J600" s="13">
        <v>7.0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>
        <v>600.0</v>
      </c>
      <c r="B601" s="13" t="s">
        <v>1849</v>
      </c>
      <c r="C601" s="13" t="s">
        <v>1850</v>
      </c>
      <c r="D601" s="13" t="s">
        <v>1851</v>
      </c>
      <c r="E601" s="13">
        <v>1.0</v>
      </c>
      <c r="F601" s="23">
        <v>2.88</v>
      </c>
      <c r="G601" s="23">
        <v>1.87</v>
      </c>
      <c r="H601" s="23">
        <v>4.47</v>
      </c>
      <c r="I601" s="13">
        <v>2.0</v>
      </c>
      <c r="J601" s="13">
        <v>18.0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>
        <v>601.0</v>
      </c>
      <c r="B602" s="13" t="s">
        <v>1852</v>
      </c>
      <c r="C602" s="13" t="s">
        <v>1853</v>
      </c>
      <c r="D602" s="13" t="s">
        <v>1854</v>
      </c>
      <c r="E602" s="13">
        <v>1.0</v>
      </c>
      <c r="F602" s="23">
        <v>2.69</v>
      </c>
      <c r="G602" s="23">
        <v>4.65</v>
      </c>
      <c r="H602" s="23">
        <v>4.16</v>
      </c>
      <c r="I602" s="13">
        <v>3.0</v>
      </c>
      <c r="J602" s="13">
        <v>20.0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>
        <v>602.0</v>
      </c>
      <c r="B603" s="13" t="s">
        <v>1855</v>
      </c>
      <c r="C603" s="13" t="s">
        <v>1856</v>
      </c>
      <c r="D603" s="13" t="s">
        <v>1857</v>
      </c>
      <c r="E603" s="13">
        <v>2.0</v>
      </c>
      <c r="F603" s="23">
        <v>1.16</v>
      </c>
      <c r="G603" s="23">
        <v>9.58</v>
      </c>
      <c r="H603" s="23">
        <v>2.51</v>
      </c>
      <c r="I603" s="13">
        <v>4.0</v>
      </c>
      <c r="J603" s="13">
        <v>20.0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>
        <v>603.0</v>
      </c>
      <c r="B604" s="13" t="s">
        <v>1858</v>
      </c>
      <c r="C604" s="13" t="s">
        <v>1859</v>
      </c>
      <c r="D604" s="13" t="s">
        <v>1860</v>
      </c>
      <c r="E604" s="13">
        <v>2.0</v>
      </c>
      <c r="F604" s="23">
        <v>6.05</v>
      </c>
      <c r="G604" s="23">
        <v>4.89</v>
      </c>
      <c r="H604" s="23">
        <v>6.82</v>
      </c>
      <c r="I604" s="13">
        <v>2.0</v>
      </c>
      <c r="J604" s="13">
        <v>10.0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>
        <v>604.0</v>
      </c>
      <c r="B605" s="13" t="s">
        <v>1861</v>
      </c>
      <c r="C605" s="13" t="s">
        <v>1862</v>
      </c>
      <c r="D605" s="13" t="s">
        <v>1863</v>
      </c>
      <c r="E605" s="13">
        <v>1.0</v>
      </c>
      <c r="F605" s="23">
        <v>6.62</v>
      </c>
      <c r="G605" s="23">
        <v>4.15</v>
      </c>
      <c r="H605" s="23">
        <v>8.31</v>
      </c>
      <c r="I605" s="13">
        <v>3.0</v>
      </c>
      <c r="J605" s="13">
        <v>10.0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>
        <v>605.0</v>
      </c>
      <c r="B606" s="13" t="s">
        <v>1864</v>
      </c>
      <c r="C606" s="13" t="s">
        <v>1865</v>
      </c>
      <c r="D606" s="13" t="s">
        <v>1866</v>
      </c>
      <c r="E606" s="13">
        <v>4.0</v>
      </c>
      <c r="F606" s="23">
        <v>7.09</v>
      </c>
      <c r="G606" s="23">
        <v>4.4</v>
      </c>
      <c r="H606" s="23">
        <v>7.46</v>
      </c>
      <c r="I606" s="13">
        <v>5.0</v>
      </c>
      <c r="J606" s="13">
        <v>18.0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>
        <v>606.0</v>
      </c>
      <c r="B607" s="13" t="s">
        <v>1867</v>
      </c>
      <c r="C607" s="13" t="s">
        <v>1868</v>
      </c>
      <c r="D607" s="13" t="s">
        <v>1869</v>
      </c>
      <c r="E607" s="13">
        <v>1.0</v>
      </c>
      <c r="F607" s="23">
        <v>4.02</v>
      </c>
      <c r="G607" s="23">
        <v>1.69</v>
      </c>
      <c r="H607" s="23">
        <v>9.81</v>
      </c>
      <c r="I607" s="13">
        <v>5.0</v>
      </c>
      <c r="J607" s="13">
        <v>5.0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>
        <v>607.0</v>
      </c>
      <c r="B608" s="13" t="s">
        <v>1870</v>
      </c>
      <c r="C608" s="13" t="s">
        <v>1871</v>
      </c>
      <c r="D608" s="13" t="s">
        <v>1872</v>
      </c>
      <c r="E608" s="13">
        <v>2.0</v>
      </c>
      <c r="F608" s="23">
        <v>9.15</v>
      </c>
      <c r="G608" s="23">
        <v>7.1</v>
      </c>
      <c r="H608" s="23"/>
      <c r="I608" s="13">
        <v>1.0</v>
      </c>
      <c r="J608" s="13">
        <v>15.0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>
        <v>608.0</v>
      </c>
      <c r="B609" s="13" t="s">
        <v>1873</v>
      </c>
      <c r="C609" s="13" t="s">
        <v>1874</v>
      </c>
      <c r="D609" s="13" t="s">
        <v>1875</v>
      </c>
      <c r="E609" s="13">
        <v>2.0</v>
      </c>
      <c r="F609" s="23">
        <v>4.94</v>
      </c>
      <c r="G609" s="23">
        <v>6.69</v>
      </c>
      <c r="H609" s="23">
        <v>5.4</v>
      </c>
      <c r="I609" s="13">
        <v>2.0</v>
      </c>
      <c r="J609" s="13">
        <v>8.0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>
        <v>609.0</v>
      </c>
      <c r="B610" s="13" t="s">
        <v>1876</v>
      </c>
      <c r="C610" s="13" t="s">
        <v>1877</v>
      </c>
      <c r="D610" s="13" t="s">
        <v>1878</v>
      </c>
      <c r="E610" s="13">
        <v>1.0</v>
      </c>
      <c r="F610" s="23">
        <v>7.16</v>
      </c>
      <c r="G610" s="23">
        <v>2.64</v>
      </c>
      <c r="H610" s="23">
        <v>9.38</v>
      </c>
      <c r="I610" s="13">
        <v>4.0</v>
      </c>
      <c r="J610" s="13">
        <v>20.0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>
        <v>610.0</v>
      </c>
      <c r="B611" s="13" t="s">
        <v>1879</v>
      </c>
      <c r="C611" s="13" t="s">
        <v>1880</v>
      </c>
      <c r="D611" s="13" t="s">
        <v>1881</v>
      </c>
      <c r="E611" s="13">
        <v>2.0</v>
      </c>
      <c r="F611" s="23">
        <v>1.33</v>
      </c>
      <c r="G611" s="23">
        <v>3.46</v>
      </c>
      <c r="H611" s="23"/>
      <c r="I611" s="13">
        <v>1.0</v>
      </c>
      <c r="J611" s="13">
        <v>15.0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>
        <v>611.0</v>
      </c>
      <c r="B612" s="13" t="s">
        <v>1882</v>
      </c>
      <c r="C612" s="13" t="s">
        <v>1883</v>
      </c>
      <c r="D612" s="13" t="s">
        <v>1884</v>
      </c>
      <c r="E612" s="13">
        <v>2.0</v>
      </c>
      <c r="F612" s="23">
        <v>8.0</v>
      </c>
      <c r="G612" s="23">
        <v>1.39</v>
      </c>
      <c r="H612" s="23">
        <v>7.94</v>
      </c>
      <c r="I612" s="13">
        <v>4.0</v>
      </c>
      <c r="J612" s="13">
        <v>2.0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>
        <v>612.0</v>
      </c>
      <c r="B613" s="13" t="s">
        <v>1885</v>
      </c>
      <c r="C613" s="13" t="s">
        <v>1886</v>
      </c>
      <c r="D613" s="13" t="s">
        <v>1887</v>
      </c>
      <c r="E613" s="13">
        <v>2.0</v>
      </c>
      <c r="F613" s="23">
        <v>2.51</v>
      </c>
      <c r="G613" s="23">
        <v>9.89</v>
      </c>
      <c r="H613" s="23"/>
      <c r="I613" s="13">
        <v>2.0</v>
      </c>
      <c r="J613" s="13">
        <v>8.0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>
        <v>613.0</v>
      </c>
      <c r="B614" s="13" t="s">
        <v>1888</v>
      </c>
      <c r="C614" s="13" t="s">
        <v>1889</v>
      </c>
      <c r="D614" s="13" t="s">
        <v>1890</v>
      </c>
      <c r="E614" s="13">
        <v>2.0</v>
      </c>
      <c r="F614" s="23">
        <v>8.04</v>
      </c>
      <c r="G614" s="23">
        <v>9.79</v>
      </c>
      <c r="H614" s="23">
        <v>4.46</v>
      </c>
      <c r="I614" s="13">
        <v>5.0</v>
      </c>
      <c r="J614" s="13">
        <v>16.0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>
        <v>614.0</v>
      </c>
      <c r="B615" s="13" t="s">
        <v>1891</v>
      </c>
      <c r="C615" s="13" t="s">
        <v>1892</v>
      </c>
      <c r="D615" s="13" t="s">
        <v>1893</v>
      </c>
      <c r="E615" s="13">
        <v>1.0</v>
      </c>
      <c r="F615" s="23">
        <v>9.39</v>
      </c>
      <c r="G615" s="23">
        <v>5.52</v>
      </c>
      <c r="H615" s="23">
        <v>7.18</v>
      </c>
      <c r="I615" s="13">
        <v>2.0</v>
      </c>
      <c r="J615" s="13">
        <v>16.0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>
        <v>615.0</v>
      </c>
      <c r="B616" s="13" t="s">
        <v>1894</v>
      </c>
      <c r="C616" s="13" t="s">
        <v>1895</v>
      </c>
      <c r="D616" s="13" t="s">
        <v>1896</v>
      </c>
      <c r="E616" s="13">
        <v>2.0</v>
      </c>
      <c r="F616" s="23">
        <v>3.49</v>
      </c>
      <c r="G616" s="23">
        <v>1.06</v>
      </c>
      <c r="H616" s="23">
        <v>8.8</v>
      </c>
      <c r="I616" s="13">
        <v>5.0</v>
      </c>
      <c r="J616" s="13">
        <v>6.0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>
        <v>616.0</v>
      </c>
      <c r="B617" s="13" t="s">
        <v>1897</v>
      </c>
      <c r="C617" s="13" t="s">
        <v>1898</v>
      </c>
      <c r="D617" s="13" t="s">
        <v>1899</v>
      </c>
      <c r="E617" s="13">
        <v>2.0</v>
      </c>
      <c r="F617" s="23">
        <v>7.14</v>
      </c>
      <c r="G617" s="23">
        <v>6.93</v>
      </c>
      <c r="H617" s="23">
        <v>8.1</v>
      </c>
      <c r="I617" s="13">
        <v>2.0</v>
      </c>
      <c r="J617" s="13">
        <v>11.0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>
        <v>617.0</v>
      </c>
      <c r="B618" s="13" t="s">
        <v>1900</v>
      </c>
      <c r="C618" s="13" t="s">
        <v>1901</v>
      </c>
      <c r="D618" s="13" t="s">
        <v>1902</v>
      </c>
      <c r="E618" s="13">
        <v>1.0</v>
      </c>
      <c r="F618" s="23">
        <v>7.28</v>
      </c>
      <c r="G618" s="23">
        <v>7.14</v>
      </c>
      <c r="H618" s="23">
        <v>3.68</v>
      </c>
      <c r="I618" s="13">
        <v>5.0</v>
      </c>
      <c r="J618" s="13">
        <v>11.0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>
        <v>618.0</v>
      </c>
      <c r="B619" s="13" t="s">
        <v>1903</v>
      </c>
      <c r="C619" s="13" t="s">
        <v>1904</v>
      </c>
      <c r="D619" s="13" t="s">
        <v>1905</v>
      </c>
      <c r="E619" s="13">
        <v>1.0</v>
      </c>
      <c r="F619" s="23">
        <v>9.99</v>
      </c>
      <c r="G619" s="23">
        <v>3.75</v>
      </c>
      <c r="H619" s="23">
        <v>4.86</v>
      </c>
      <c r="I619" s="13">
        <v>5.0</v>
      </c>
      <c r="J619" s="13">
        <v>3.0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>
        <v>619.0</v>
      </c>
      <c r="B620" s="13" t="s">
        <v>383</v>
      </c>
      <c r="C620" s="13" t="s">
        <v>1906</v>
      </c>
      <c r="D620" s="13" t="s">
        <v>1907</v>
      </c>
      <c r="E620" s="13">
        <v>2.0</v>
      </c>
      <c r="F620" s="23">
        <v>5.29</v>
      </c>
      <c r="G620" s="23">
        <v>5.77</v>
      </c>
      <c r="H620" s="23">
        <v>3.12</v>
      </c>
      <c r="I620" s="13">
        <v>3.0</v>
      </c>
      <c r="J620" s="13">
        <v>14.0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>
        <v>620.0</v>
      </c>
      <c r="B621" s="13" t="s">
        <v>1908</v>
      </c>
      <c r="C621" s="13" t="s">
        <v>1909</v>
      </c>
      <c r="D621" s="13" t="s">
        <v>1910</v>
      </c>
      <c r="E621" s="13">
        <v>1.0</v>
      </c>
      <c r="F621" s="23">
        <v>8.41</v>
      </c>
      <c r="G621" s="23">
        <v>8.02</v>
      </c>
      <c r="H621" s="23">
        <v>9.52</v>
      </c>
      <c r="I621" s="13">
        <v>1.0</v>
      </c>
      <c r="J621" s="13">
        <v>8.0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>
        <v>621.0</v>
      </c>
      <c r="B622" s="13" t="s">
        <v>1911</v>
      </c>
      <c r="C622" s="13" t="s">
        <v>1912</v>
      </c>
      <c r="D622" s="13" t="s">
        <v>1913</v>
      </c>
      <c r="E622" s="13">
        <v>2.0</v>
      </c>
      <c r="F622" s="23">
        <v>6.77</v>
      </c>
      <c r="G622" s="23">
        <v>6.47</v>
      </c>
      <c r="H622" s="23">
        <v>9.33</v>
      </c>
      <c r="I622" s="13">
        <v>4.0</v>
      </c>
      <c r="J622" s="13">
        <v>17.0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>
        <v>622.0</v>
      </c>
      <c r="B623" s="13" t="s">
        <v>965</v>
      </c>
      <c r="C623" s="13" t="s">
        <v>1914</v>
      </c>
      <c r="D623" s="13" t="s">
        <v>1915</v>
      </c>
      <c r="E623" s="13">
        <v>1.0</v>
      </c>
      <c r="F623" s="23">
        <v>4.17</v>
      </c>
      <c r="G623" s="23">
        <v>2.2</v>
      </c>
      <c r="H623" s="23">
        <v>6.18</v>
      </c>
      <c r="I623" s="13">
        <v>4.0</v>
      </c>
      <c r="J623" s="13">
        <v>17.0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>
        <v>623.0</v>
      </c>
      <c r="B624" s="13" t="s">
        <v>1916</v>
      </c>
      <c r="C624" s="13" t="s">
        <v>1917</v>
      </c>
      <c r="D624" s="13" t="s">
        <v>1918</v>
      </c>
      <c r="E624" s="13">
        <v>1.0</v>
      </c>
      <c r="F624" s="23">
        <v>3.34</v>
      </c>
      <c r="G624" s="23">
        <v>6.41</v>
      </c>
      <c r="H624" s="23">
        <v>6.43</v>
      </c>
      <c r="I624" s="13">
        <v>3.0</v>
      </c>
      <c r="J624" s="13">
        <v>5.0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>
        <v>624.0</v>
      </c>
      <c r="B625" s="13" t="s">
        <v>1919</v>
      </c>
      <c r="C625" s="13" t="s">
        <v>1920</v>
      </c>
      <c r="D625" s="13" t="s">
        <v>1921</v>
      </c>
      <c r="E625" s="13">
        <v>2.0</v>
      </c>
      <c r="F625" s="23">
        <v>6.5</v>
      </c>
      <c r="G625" s="23">
        <v>9.13</v>
      </c>
      <c r="H625" s="23">
        <v>4.93</v>
      </c>
      <c r="I625" s="13">
        <v>2.0</v>
      </c>
      <c r="J625" s="13">
        <v>1.0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>
        <v>625.0</v>
      </c>
      <c r="B626" s="13" t="s">
        <v>1922</v>
      </c>
      <c r="C626" s="13" t="s">
        <v>1923</v>
      </c>
      <c r="D626" s="13" t="s">
        <v>1924</v>
      </c>
      <c r="E626" s="13">
        <v>8.0</v>
      </c>
      <c r="F626" s="23">
        <v>6.42</v>
      </c>
      <c r="G626" s="23">
        <v>5.89</v>
      </c>
      <c r="H626" s="23">
        <v>5.74</v>
      </c>
      <c r="I626" s="13">
        <v>1.0</v>
      </c>
      <c r="J626" s="13">
        <v>2.0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>
        <v>626.0</v>
      </c>
      <c r="B627" s="13" t="s">
        <v>1925</v>
      </c>
      <c r="C627" s="13" t="s">
        <v>1926</v>
      </c>
      <c r="D627" s="13" t="s">
        <v>1927</v>
      </c>
      <c r="E627" s="13">
        <v>6.0</v>
      </c>
      <c r="F627" s="23">
        <v>4.59</v>
      </c>
      <c r="G627" s="23">
        <v>4.84</v>
      </c>
      <c r="H627" s="23">
        <v>7.48</v>
      </c>
      <c r="I627" s="13">
        <v>5.0</v>
      </c>
      <c r="J627" s="13">
        <v>8.0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>
        <v>627.0</v>
      </c>
      <c r="B628" s="13" t="s">
        <v>155</v>
      </c>
      <c r="C628" s="13" t="s">
        <v>1928</v>
      </c>
      <c r="D628" s="13" t="s">
        <v>1929</v>
      </c>
      <c r="E628" s="13">
        <v>2.0</v>
      </c>
      <c r="F628" s="23">
        <v>3.93</v>
      </c>
      <c r="G628" s="23">
        <v>1.66</v>
      </c>
      <c r="H628" s="23">
        <v>5.43</v>
      </c>
      <c r="I628" s="13">
        <v>4.0</v>
      </c>
      <c r="J628" s="13">
        <v>3.0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>
        <v>628.0</v>
      </c>
      <c r="B629" s="13" t="s">
        <v>1930</v>
      </c>
      <c r="C629" s="13" t="s">
        <v>1931</v>
      </c>
      <c r="D629" s="13" t="s">
        <v>1932</v>
      </c>
      <c r="E629" s="13">
        <v>1.0</v>
      </c>
      <c r="F629" s="23">
        <v>9.31</v>
      </c>
      <c r="G629" s="23">
        <v>5.57</v>
      </c>
      <c r="H629" s="23">
        <v>4.76</v>
      </c>
      <c r="I629" s="13">
        <v>3.0</v>
      </c>
      <c r="J629" s="13">
        <v>20.0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>
        <v>629.0</v>
      </c>
      <c r="B630" s="13" t="s">
        <v>1933</v>
      </c>
      <c r="C630" s="13" t="s">
        <v>1934</v>
      </c>
      <c r="D630" s="13" t="s">
        <v>1935</v>
      </c>
      <c r="E630" s="13">
        <v>2.0</v>
      </c>
      <c r="F630" s="23">
        <v>7.52</v>
      </c>
      <c r="G630" s="23">
        <v>9.97</v>
      </c>
      <c r="H630" s="23">
        <v>5.16</v>
      </c>
      <c r="I630" s="13">
        <v>5.0</v>
      </c>
      <c r="J630" s="13">
        <v>15.0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>
        <v>630.0</v>
      </c>
      <c r="B631" s="13" t="s">
        <v>1936</v>
      </c>
      <c r="C631" s="13" t="s">
        <v>1937</v>
      </c>
      <c r="D631" s="13" t="s">
        <v>1938</v>
      </c>
      <c r="E631" s="13">
        <v>1.0</v>
      </c>
      <c r="F631" s="23">
        <v>5.74</v>
      </c>
      <c r="G631" s="23">
        <v>8.33</v>
      </c>
      <c r="H631" s="23">
        <v>8.13</v>
      </c>
      <c r="I631" s="13">
        <v>3.0</v>
      </c>
      <c r="J631" s="13">
        <v>12.0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>
        <v>631.0</v>
      </c>
      <c r="B632" s="13" t="s">
        <v>1939</v>
      </c>
      <c r="C632" s="13" t="s">
        <v>1940</v>
      </c>
      <c r="D632" s="13" t="s">
        <v>1941</v>
      </c>
      <c r="E632" s="13">
        <v>1.0</v>
      </c>
      <c r="F632" s="23">
        <v>2.1</v>
      </c>
      <c r="G632" s="23">
        <v>8.8</v>
      </c>
      <c r="H632" s="23"/>
      <c r="I632" s="13">
        <v>4.0</v>
      </c>
      <c r="J632" s="13">
        <v>2.0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>
        <v>632.0</v>
      </c>
      <c r="B633" s="13" t="s">
        <v>1942</v>
      </c>
      <c r="C633" s="13" t="s">
        <v>1943</v>
      </c>
      <c r="D633" s="13" t="s">
        <v>1944</v>
      </c>
      <c r="E633" s="13">
        <v>1.0</v>
      </c>
      <c r="F633" s="23">
        <v>2.43</v>
      </c>
      <c r="G633" s="23">
        <v>2.41</v>
      </c>
      <c r="H633" s="23">
        <v>9.82</v>
      </c>
      <c r="I633" s="13">
        <v>4.0</v>
      </c>
      <c r="J633" s="13">
        <v>2.0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>
        <v>633.0</v>
      </c>
      <c r="B634" s="13" t="s">
        <v>1945</v>
      </c>
      <c r="C634" s="13" t="s">
        <v>1946</v>
      </c>
      <c r="D634" s="13" t="s">
        <v>1947</v>
      </c>
      <c r="E634" s="13">
        <v>1.0</v>
      </c>
      <c r="F634" s="23">
        <v>3.45</v>
      </c>
      <c r="G634" s="23">
        <v>6.99</v>
      </c>
      <c r="H634" s="23">
        <v>3.91</v>
      </c>
      <c r="I634" s="13">
        <v>2.0</v>
      </c>
      <c r="J634" s="13">
        <v>1.0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>
        <v>634.0</v>
      </c>
      <c r="B635" s="13" t="s">
        <v>1948</v>
      </c>
      <c r="C635" s="13" t="s">
        <v>1949</v>
      </c>
      <c r="D635" s="13" t="s">
        <v>1950</v>
      </c>
      <c r="E635" s="13">
        <v>1.0</v>
      </c>
      <c r="F635" s="23">
        <v>9.3</v>
      </c>
      <c r="G635" s="23">
        <v>2.93</v>
      </c>
      <c r="H635" s="23">
        <v>5.12</v>
      </c>
      <c r="I635" s="13">
        <v>4.0</v>
      </c>
      <c r="J635" s="13">
        <v>16.0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>
        <v>635.0</v>
      </c>
      <c r="B636" s="13" t="s">
        <v>1951</v>
      </c>
      <c r="C636" s="13" t="s">
        <v>1952</v>
      </c>
      <c r="D636" s="13" t="s">
        <v>1953</v>
      </c>
      <c r="E636" s="13">
        <v>2.0</v>
      </c>
      <c r="F636" s="23">
        <v>1.02</v>
      </c>
      <c r="G636" s="23">
        <v>8.84</v>
      </c>
      <c r="H636" s="23">
        <v>3.09</v>
      </c>
      <c r="I636" s="13">
        <v>3.0</v>
      </c>
      <c r="J636" s="13">
        <v>5.0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>
        <v>636.0</v>
      </c>
      <c r="B637" s="13" t="s">
        <v>1954</v>
      </c>
      <c r="C637" s="13" t="s">
        <v>1955</v>
      </c>
      <c r="D637" s="13" t="s">
        <v>1956</v>
      </c>
      <c r="E637" s="13">
        <v>1.0</v>
      </c>
      <c r="F637" s="23">
        <v>8.23</v>
      </c>
      <c r="G637" s="23">
        <v>9.55</v>
      </c>
      <c r="H637" s="23"/>
      <c r="I637" s="13">
        <v>3.0</v>
      </c>
      <c r="J637" s="13">
        <v>19.0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>
        <v>637.0</v>
      </c>
      <c r="B638" s="13" t="s">
        <v>1957</v>
      </c>
      <c r="C638" s="13" t="s">
        <v>1958</v>
      </c>
      <c r="D638" s="13" t="s">
        <v>1959</v>
      </c>
      <c r="E638" s="13">
        <v>1.0</v>
      </c>
      <c r="F638" s="23">
        <v>3.72</v>
      </c>
      <c r="G638" s="23">
        <v>8.39</v>
      </c>
      <c r="H638" s="23">
        <v>2.81</v>
      </c>
      <c r="I638" s="13">
        <v>3.0</v>
      </c>
      <c r="J638" s="13">
        <v>15.0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>
        <v>638.0</v>
      </c>
      <c r="B639" s="13" t="s">
        <v>1960</v>
      </c>
      <c r="C639" s="13" t="s">
        <v>1961</v>
      </c>
      <c r="D639" s="13" t="s">
        <v>1962</v>
      </c>
      <c r="E639" s="13">
        <v>2.0</v>
      </c>
      <c r="F639" s="23">
        <v>7.71</v>
      </c>
      <c r="G639" s="23">
        <v>8.74</v>
      </c>
      <c r="H639" s="23">
        <v>7.09</v>
      </c>
      <c r="I639" s="13">
        <v>5.0</v>
      </c>
      <c r="J639" s="13">
        <v>19.0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>
        <v>639.0</v>
      </c>
      <c r="B640" s="13" t="s">
        <v>1963</v>
      </c>
      <c r="C640" s="13" t="s">
        <v>1964</v>
      </c>
      <c r="D640" s="13" t="s">
        <v>1965</v>
      </c>
      <c r="E640" s="13">
        <v>2.0</v>
      </c>
      <c r="F640" s="23">
        <v>5.61</v>
      </c>
      <c r="G640" s="23">
        <v>8.06</v>
      </c>
      <c r="H640" s="23">
        <v>9.92</v>
      </c>
      <c r="I640" s="13">
        <v>1.0</v>
      </c>
      <c r="J640" s="13">
        <v>3.0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>
        <v>640.0</v>
      </c>
      <c r="B641" s="13" t="s">
        <v>77</v>
      </c>
      <c r="C641" s="13" t="s">
        <v>1966</v>
      </c>
      <c r="D641" s="13" t="s">
        <v>1967</v>
      </c>
      <c r="E641" s="13">
        <v>2.0</v>
      </c>
      <c r="F641" s="23">
        <v>6.58</v>
      </c>
      <c r="G641" s="23">
        <v>1.04</v>
      </c>
      <c r="H641" s="23">
        <v>6.03</v>
      </c>
      <c r="I641" s="13">
        <v>2.0</v>
      </c>
      <c r="J641" s="13">
        <v>9.0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>
        <v>641.0</v>
      </c>
      <c r="B642" s="13" t="s">
        <v>1968</v>
      </c>
      <c r="C642" s="13" t="s">
        <v>1969</v>
      </c>
      <c r="D642" s="13" t="s">
        <v>1970</v>
      </c>
      <c r="E642" s="13">
        <v>1.0</v>
      </c>
      <c r="F642" s="23">
        <v>1.15</v>
      </c>
      <c r="G642" s="23">
        <v>9.29</v>
      </c>
      <c r="H642" s="23">
        <v>3.95</v>
      </c>
      <c r="I642" s="13">
        <v>1.0</v>
      </c>
      <c r="J642" s="13">
        <v>14.0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>
        <v>642.0</v>
      </c>
      <c r="B643" s="13" t="s">
        <v>27</v>
      </c>
      <c r="C643" s="13" t="s">
        <v>1971</v>
      </c>
      <c r="D643" s="13" t="s">
        <v>1972</v>
      </c>
      <c r="E643" s="13">
        <v>2.0</v>
      </c>
      <c r="F643" s="23">
        <v>2.28</v>
      </c>
      <c r="G643" s="23">
        <v>8.31</v>
      </c>
      <c r="H643" s="23">
        <v>6.88</v>
      </c>
      <c r="I643" s="13">
        <v>5.0</v>
      </c>
      <c r="J643" s="13">
        <v>17.0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>
        <v>643.0</v>
      </c>
      <c r="B644" s="13" t="s">
        <v>1973</v>
      </c>
      <c r="C644" s="13" t="s">
        <v>1974</v>
      </c>
      <c r="D644" s="13" t="s">
        <v>1975</v>
      </c>
      <c r="E644" s="13">
        <v>2.0</v>
      </c>
      <c r="F644" s="23">
        <v>3.2</v>
      </c>
      <c r="G644" s="23">
        <v>2.44</v>
      </c>
      <c r="H644" s="23"/>
      <c r="I644" s="13">
        <v>3.0</v>
      </c>
      <c r="J644" s="13">
        <v>5.0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>
        <v>644.0</v>
      </c>
      <c r="B645" s="13" t="s">
        <v>1976</v>
      </c>
      <c r="C645" s="13" t="s">
        <v>1977</v>
      </c>
      <c r="D645" s="13" t="s">
        <v>1978</v>
      </c>
      <c r="E645" s="13">
        <v>1.0</v>
      </c>
      <c r="F645" s="23">
        <v>8.05</v>
      </c>
      <c r="G645" s="23">
        <v>5.41</v>
      </c>
      <c r="H645" s="23">
        <v>9.72</v>
      </c>
      <c r="I645" s="13">
        <v>3.0</v>
      </c>
      <c r="J645" s="13">
        <v>5.0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>
        <v>645.0</v>
      </c>
      <c r="B646" s="13" t="s">
        <v>1979</v>
      </c>
      <c r="C646" s="13" t="s">
        <v>1980</v>
      </c>
      <c r="D646" s="13" t="s">
        <v>1981</v>
      </c>
      <c r="E646" s="13">
        <v>1.0</v>
      </c>
      <c r="F646" s="23">
        <v>4.18</v>
      </c>
      <c r="G646" s="23">
        <v>4.49</v>
      </c>
      <c r="H646" s="23">
        <v>7.93</v>
      </c>
      <c r="I646" s="13">
        <v>4.0</v>
      </c>
      <c r="J646" s="13">
        <v>20.0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>
        <v>646.0</v>
      </c>
      <c r="B647" s="13" t="s">
        <v>1982</v>
      </c>
      <c r="C647" s="13" t="s">
        <v>1983</v>
      </c>
      <c r="D647" s="13" t="s">
        <v>1984</v>
      </c>
      <c r="E647" s="13">
        <v>2.0</v>
      </c>
      <c r="F647" s="23">
        <v>6.14</v>
      </c>
      <c r="G647" s="23">
        <v>2.33</v>
      </c>
      <c r="H647" s="23">
        <v>5.97</v>
      </c>
      <c r="I647" s="13">
        <v>4.0</v>
      </c>
      <c r="J647" s="13">
        <v>11.0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>
        <v>647.0</v>
      </c>
      <c r="B648" s="13" t="s">
        <v>1985</v>
      </c>
      <c r="C648" s="13" t="s">
        <v>1986</v>
      </c>
      <c r="D648" s="13" t="s">
        <v>1987</v>
      </c>
      <c r="E648" s="13">
        <v>1.0</v>
      </c>
      <c r="F648" s="23">
        <v>9.35</v>
      </c>
      <c r="G648" s="23">
        <v>7.75</v>
      </c>
      <c r="H648" s="23">
        <v>5.04</v>
      </c>
      <c r="I648" s="13">
        <v>1.0</v>
      </c>
      <c r="J648" s="13">
        <v>20.0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>
        <v>648.0</v>
      </c>
      <c r="B649" s="13" t="s">
        <v>1988</v>
      </c>
      <c r="C649" s="13" t="s">
        <v>1989</v>
      </c>
      <c r="D649" s="13" t="s">
        <v>1990</v>
      </c>
      <c r="E649" s="13">
        <v>1.0</v>
      </c>
      <c r="F649" s="23">
        <v>8.11</v>
      </c>
      <c r="G649" s="23">
        <v>4.38</v>
      </c>
      <c r="H649" s="23">
        <v>2.98</v>
      </c>
      <c r="I649" s="13">
        <v>1.0</v>
      </c>
      <c r="J649" s="13">
        <v>20.0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>
        <v>649.0</v>
      </c>
      <c r="B650" s="13" t="s">
        <v>1991</v>
      </c>
      <c r="C650" s="13" t="s">
        <v>1992</v>
      </c>
      <c r="D650" s="13" t="s">
        <v>1993</v>
      </c>
      <c r="E650" s="13">
        <v>2.0</v>
      </c>
      <c r="F650" s="23">
        <v>1.56</v>
      </c>
      <c r="G650" s="23">
        <v>9.84</v>
      </c>
      <c r="H650" s="23">
        <v>5.16</v>
      </c>
      <c r="I650" s="13">
        <v>1.0</v>
      </c>
      <c r="J650" s="13">
        <v>16.0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>
        <v>650.0</v>
      </c>
      <c r="B651" s="13" t="s">
        <v>1994</v>
      </c>
      <c r="C651" s="13" t="s">
        <v>1995</v>
      </c>
      <c r="D651" s="13" t="s">
        <v>1996</v>
      </c>
      <c r="E651" s="13">
        <v>2.0</v>
      </c>
      <c r="F651" s="23">
        <v>3.36</v>
      </c>
      <c r="G651" s="23">
        <v>5.18</v>
      </c>
      <c r="H651" s="23"/>
      <c r="I651" s="13">
        <v>4.0</v>
      </c>
      <c r="J651" s="13">
        <v>11.0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>
        <v>651.0</v>
      </c>
      <c r="B652" s="13" t="s">
        <v>1997</v>
      </c>
      <c r="C652" s="13" t="s">
        <v>1998</v>
      </c>
      <c r="D652" s="13" t="s">
        <v>1999</v>
      </c>
      <c r="E652" s="13">
        <v>1.0</v>
      </c>
      <c r="F652" s="23">
        <v>4.85</v>
      </c>
      <c r="G652" s="23">
        <v>9.58</v>
      </c>
      <c r="H652" s="23"/>
      <c r="I652" s="13">
        <v>3.0</v>
      </c>
      <c r="J652" s="13">
        <v>19.0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>
        <v>652.0</v>
      </c>
      <c r="B653" s="13" t="s">
        <v>2000</v>
      </c>
      <c r="C653" s="13" t="s">
        <v>2001</v>
      </c>
      <c r="D653" s="13" t="s">
        <v>2002</v>
      </c>
      <c r="E653" s="13">
        <v>2.0</v>
      </c>
      <c r="F653" s="23">
        <v>6.73</v>
      </c>
      <c r="G653" s="23">
        <v>5.9</v>
      </c>
      <c r="H653" s="23">
        <v>3.3</v>
      </c>
      <c r="I653" s="13">
        <v>2.0</v>
      </c>
      <c r="J653" s="13">
        <v>8.0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>
        <v>653.0</v>
      </c>
      <c r="B654" s="13" t="s">
        <v>2003</v>
      </c>
      <c r="C654" s="13" t="s">
        <v>2004</v>
      </c>
      <c r="D654" s="13" t="s">
        <v>2005</v>
      </c>
      <c r="E654" s="13">
        <v>7.0</v>
      </c>
      <c r="F654" s="23">
        <v>6.46</v>
      </c>
      <c r="G654" s="23">
        <v>4.4</v>
      </c>
      <c r="H654" s="23">
        <v>3.58</v>
      </c>
      <c r="I654" s="13">
        <v>1.0</v>
      </c>
      <c r="J654" s="13">
        <v>11.0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>
        <v>654.0</v>
      </c>
      <c r="B655" s="13" t="s">
        <v>2006</v>
      </c>
      <c r="C655" s="13" t="s">
        <v>2007</v>
      </c>
      <c r="D655" s="13" t="s">
        <v>2008</v>
      </c>
      <c r="E655" s="13">
        <v>2.0</v>
      </c>
      <c r="F655" s="23">
        <v>1.27</v>
      </c>
      <c r="G655" s="23">
        <v>8.31</v>
      </c>
      <c r="H655" s="23">
        <v>1.51</v>
      </c>
      <c r="I655" s="13">
        <v>5.0</v>
      </c>
      <c r="J655" s="13">
        <v>16.0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>
        <v>655.0</v>
      </c>
      <c r="B656" s="13" t="s">
        <v>2009</v>
      </c>
      <c r="C656" s="13" t="s">
        <v>2010</v>
      </c>
      <c r="D656" s="13" t="s">
        <v>2011</v>
      </c>
      <c r="E656" s="13">
        <v>1.0</v>
      </c>
      <c r="F656" s="23">
        <v>5.92</v>
      </c>
      <c r="G656" s="23">
        <v>6.37</v>
      </c>
      <c r="H656" s="23">
        <v>9.11</v>
      </c>
      <c r="I656" s="13">
        <v>5.0</v>
      </c>
      <c r="J656" s="13">
        <v>8.0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>
        <v>656.0</v>
      </c>
      <c r="B657" s="13" t="s">
        <v>2012</v>
      </c>
      <c r="C657" s="13" t="s">
        <v>2013</v>
      </c>
      <c r="D657" s="13" t="s">
        <v>2014</v>
      </c>
      <c r="E657" s="13">
        <v>2.0</v>
      </c>
      <c r="F657" s="23">
        <v>7.56</v>
      </c>
      <c r="G657" s="23">
        <v>6.53</v>
      </c>
      <c r="H657" s="23"/>
      <c r="I657" s="13">
        <v>3.0</v>
      </c>
      <c r="J657" s="13">
        <v>12.0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>
        <v>657.0</v>
      </c>
      <c r="B658" s="13" t="s">
        <v>2015</v>
      </c>
      <c r="C658" s="13" t="s">
        <v>2016</v>
      </c>
      <c r="D658" s="13" t="s">
        <v>2017</v>
      </c>
      <c r="E658" s="13">
        <v>2.0</v>
      </c>
      <c r="F658" s="23">
        <v>9.84</v>
      </c>
      <c r="G658" s="23">
        <v>4.02</v>
      </c>
      <c r="H658" s="23">
        <v>5.6</v>
      </c>
      <c r="I658" s="13">
        <v>5.0</v>
      </c>
      <c r="J658" s="13">
        <v>7.0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>
        <v>658.0</v>
      </c>
      <c r="B659" s="13" t="s">
        <v>2018</v>
      </c>
      <c r="C659" s="13" t="s">
        <v>2019</v>
      </c>
      <c r="D659" s="13" t="s">
        <v>2020</v>
      </c>
      <c r="E659" s="13">
        <v>2.0</v>
      </c>
      <c r="F659" s="23">
        <v>7.64</v>
      </c>
      <c r="G659" s="23">
        <v>1.96</v>
      </c>
      <c r="H659" s="23">
        <v>3.49</v>
      </c>
      <c r="I659" s="13">
        <v>3.0</v>
      </c>
      <c r="J659" s="13">
        <v>15.0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>
        <v>659.0</v>
      </c>
      <c r="B660" s="13" t="s">
        <v>2021</v>
      </c>
      <c r="C660" s="13" t="s">
        <v>2022</v>
      </c>
      <c r="D660" s="13" t="s">
        <v>2023</v>
      </c>
      <c r="E660" s="13">
        <v>2.0</v>
      </c>
      <c r="F660" s="23">
        <v>6.65</v>
      </c>
      <c r="G660" s="23">
        <v>3.57</v>
      </c>
      <c r="H660" s="23">
        <v>5.15</v>
      </c>
      <c r="I660" s="13">
        <v>1.0</v>
      </c>
      <c r="J660" s="13">
        <v>4.0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>
        <v>660.0</v>
      </c>
      <c r="B661" s="13" t="s">
        <v>2024</v>
      </c>
      <c r="C661" s="13" t="s">
        <v>2025</v>
      </c>
      <c r="D661" s="13" t="s">
        <v>2026</v>
      </c>
      <c r="E661" s="13">
        <v>2.0</v>
      </c>
      <c r="F661" s="23">
        <v>2.06</v>
      </c>
      <c r="G661" s="23">
        <v>8.0</v>
      </c>
      <c r="H661" s="23">
        <v>9.61</v>
      </c>
      <c r="I661" s="13">
        <v>1.0</v>
      </c>
      <c r="J661" s="13">
        <v>11.0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>
        <v>661.0</v>
      </c>
      <c r="B662" s="13" t="s">
        <v>1864</v>
      </c>
      <c r="C662" s="13" t="s">
        <v>2027</v>
      </c>
      <c r="D662" s="13" t="s">
        <v>2028</v>
      </c>
      <c r="E662" s="13">
        <v>1.0</v>
      </c>
      <c r="F662" s="23">
        <v>5.67</v>
      </c>
      <c r="G662" s="23">
        <v>4.26</v>
      </c>
      <c r="H662" s="23">
        <v>9.92</v>
      </c>
      <c r="I662" s="13">
        <v>2.0</v>
      </c>
      <c r="J662" s="13">
        <v>19.0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>
        <v>662.0</v>
      </c>
      <c r="B663" s="13" t="s">
        <v>2029</v>
      </c>
      <c r="C663" s="13" t="s">
        <v>2030</v>
      </c>
      <c r="D663" s="13" t="s">
        <v>2031</v>
      </c>
      <c r="E663" s="13">
        <v>5.0</v>
      </c>
      <c r="F663" s="23">
        <v>1.05</v>
      </c>
      <c r="G663" s="23">
        <v>8.42</v>
      </c>
      <c r="H663" s="23">
        <v>9.42</v>
      </c>
      <c r="I663" s="13">
        <v>3.0</v>
      </c>
      <c r="J663" s="13">
        <v>6.0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>
        <v>663.0</v>
      </c>
      <c r="B664" s="13" t="s">
        <v>2032</v>
      </c>
      <c r="C664" s="13" t="s">
        <v>2033</v>
      </c>
      <c r="D664" s="13" t="s">
        <v>2034</v>
      </c>
      <c r="E664" s="13">
        <v>2.0</v>
      </c>
      <c r="F664" s="23">
        <v>1.88</v>
      </c>
      <c r="G664" s="23">
        <v>7.11</v>
      </c>
      <c r="H664" s="23">
        <v>3.4</v>
      </c>
      <c r="I664" s="13">
        <v>5.0</v>
      </c>
      <c r="J664" s="13">
        <v>5.0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>
        <v>664.0</v>
      </c>
      <c r="B665" s="13" t="s">
        <v>2035</v>
      </c>
      <c r="C665" s="13" t="s">
        <v>2036</v>
      </c>
      <c r="D665" s="13" t="s">
        <v>2037</v>
      </c>
      <c r="E665" s="13">
        <v>2.0</v>
      </c>
      <c r="F665" s="23">
        <v>1.76</v>
      </c>
      <c r="G665" s="23">
        <v>8.02</v>
      </c>
      <c r="H665" s="23">
        <v>6.92</v>
      </c>
      <c r="I665" s="13">
        <v>2.0</v>
      </c>
      <c r="J665" s="13">
        <v>12.0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>
        <v>665.0</v>
      </c>
      <c r="B666" s="13" t="s">
        <v>2038</v>
      </c>
      <c r="C666" s="13" t="s">
        <v>2039</v>
      </c>
      <c r="D666" s="13" t="s">
        <v>2040</v>
      </c>
      <c r="E666" s="13">
        <v>2.0</v>
      </c>
      <c r="F666" s="23">
        <v>6.72</v>
      </c>
      <c r="G666" s="23">
        <v>3.78</v>
      </c>
      <c r="H666" s="23">
        <v>6.16</v>
      </c>
      <c r="I666" s="13">
        <v>1.0</v>
      </c>
      <c r="J666" s="13">
        <v>7.0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>
        <v>666.0</v>
      </c>
      <c r="B667" s="13" t="s">
        <v>2041</v>
      </c>
      <c r="C667" s="13" t="s">
        <v>2042</v>
      </c>
      <c r="D667" s="13" t="s">
        <v>2043</v>
      </c>
      <c r="E667" s="13">
        <v>2.0</v>
      </c>
      <c r="F667" s="23">
        <v>8.72</v>
      </c>
      <c r="G667" s="23">
        <v>7.59</v>
      </c>
      <c r="H667" s="23">
        <v>9.77</v>
      </c>
      <c r="I667" s="13">
        <v>3.0</v>
      </c>
      <c r="J667" s="13">
        <v>12.0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>
        <v>667.0</v>
      </c>
      <c r="B668" s="13" t="s">
        <v>2044</v>
      </c>
      <c r="C668" s="13" t="s">
        <v>2045</v>
      </c>
      <c r="D668" s="13" t="s">
        <v>2046</v>
      </c>
      <c r="E668" s="13">
        <v>1.0</v>
      </c>
      <c r="F668" s="23">
        <v>6.16</v>
      </c>
      <c r="G668" s="23">
        <v>9.11</v>
      </c>
      <c r="H668" s="23">
        <v>4.67</v>
      </c>
      <c r="I668" s="13">
        <v>5.0</v>
      </c>
      <c r="J668" s="13">
        <v>2.0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>
        <v>668.0</v>
      </c>
      <c r="B669" s="13" t="s">
        <v>2047</v>
      </c>
      <c r="C669" s="13" t="s">
        <v>2048</v>
      </c>
      <c r="D669" s="13" t="s">
        <v>2049</v>
      </c>
      <c r="E669" s="13">
        <v>1.0</v>
      </c>
      <c r="F669" s="23">
        <v>6.5</v>
      </c>
      <c r="G669" s="23">
        <v>3.37</v>
      </c>
      <c r="H669" s="23"/>
      <c r="I669" s="13">
        <v>1.0</v>
      </c>
      <c r="J669" s="13">
        <v>14.0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>
        <v>669.0</v>
      </c>
      <c r="B670" s="13" t="s">
        <v>2050</v>
      </c>
      <c r="C670" s="13" t="s">
        <v>2051</v>
      </c>
      <c r="D670" s="13" t="s">
        <v>2052</v>
      </c>
      <c r="E670" s="13">
        <v>1.0</v>
      </c>
      <c r="F670" s="23">
        <v>1.95</v>
      </c>
      <c r="G670" s="23">
        <v>6.27</v>
      </c>
      <c r="H670" s="23">
        <v>4.37</v>
      </c>
      <c r="I670" s="13">
        <v>3.0</v>
      </c>
      <c r="J670" s="13">
        <v>9.0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>
        <v>670.0</v>
      </c>
      <c r="B671" s="13" t="s">
        <v>2053</v>
      </c>
      <c r="C671" s="13" t="s">
        <v>2054</v>
      </c>
      <c r="D671" s="13" t="s">
        <v>2055</v>
      </c>
      <c r="E671" s="13">
        <v>1.0</v>
      </c>
      <c r="F671" s="23">
        <v>5.03</v>
      </c>
      <c r="G671" s="23">
        <v>6.4</v>
      </c>
      <c r="H671" s="23">
        <v>2.9</v>
      </c>
      <c r="I671" s="13">
        <v>3.0</v>
      </c>
      <c r="J671" s="13">
        <v>7.0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>
        <v>671.0</v>
      </c>
      <c r="B672" s="13" t="s">
        <v>2056</v>
      </c>
      <c r="C672" s="13" t="s">
        <v>2057</v>
      </c>
      <c r="D672" s="13" t="s">
        <v>2058</v>
      </c>
      <c r="E672" s="13">
        <v>1.0</v>
      </c>
      <c r="F672" s="23">
        <v>8.64</v>
      </c>
      <c r="G672" s="23">
        <v>6.78</v>
      </c>
      <c r="H672" s="23">
        <v>8.14</v>
      </c>
      <c r="I672" s="13">
        <v>2.0</v>
      </c>
      <c r="J672" s="13">
        <v>17.0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>
        <v>672.0</v>
      </c>
      <c r="B673" s="13" t="s">
        <v>2053</v>
      </c>
      <c r="C673" s="13" t="s">
        <v>2059</v>
      </c>
      <c r="D673" s="13" t="s">
        <v>2060</v>
      </c>
      <c r="E673" s="13">
        <v>1.0</v>
      </c>
      <c r="F673" s="23">
        <v>2.02</v>
      </c>
      <c r="G673" s="23">
        <v>9.17</v>
      </c>
      <c r="H673" s="23">
        <v>8.65</v>
      </c>
      <c r="I673" s="13">
        <v>2.0</v>
      </c>
      <c r="J673" s="13">
        <v>13.0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>
        <v>673.0</v>
      </c>
      <c r="B674" s="13" t="s">
        <v>1091</v>
      </c>
      <c r="C674" s="13" t="s">
        <v>2061</v>
      </c>
      <c r="D674" s="13" t="s">
        <v>2062</v>
      </c>
      <c r="E674" s="13">
        <v>2.0</v>
      </c>
      <c r="F674" s="23">
        <v>9.48</v>
      </c>
      <c r="G674" s="23">
        <v>7.45</v>
      </c>
      <c r="H674" s="23">
        <v>8.32</v>
      </c>
      <c r="I674" s="13">
        <v>4.0</v>
      </c>
      <c r="J674" s="13">
        <v>9.0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>
        <v>674.0</v>
      </c>
      <c r="B675" s="13" t="s">
        <v>2063</v>
      </c>
      <c r="C675" s="13" t="s">
        <v>2064</v>
      </c>
      <c r="D675" s="13" t="s">
        <v>2065</v>
      </c>
      <c r="E675" s="13">
        <v>2.0</v>
      </c>
      <c r="F675" s="23">
        <v>4.44</v>
      </c>
      <c r="G675" s="23">
        <v>8.81</v>
      </c>
      <c r="H675" s="23">
        <v>6.03</v>
      </c>
      <c r="I675" s="13">
        <v>4.0</v>
      </c>
      <c r="J675" s="13">
        <v>12.0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>
        <v>675.0</v>
      </c>
      <c r="B676" s="13" t="s">
        <v>2066</v>
      </c>
      <c r="C676" s="13" t="s">
        <v>2067</v>
      </c>
      <c r="D676" s="13" t="s">
        <v>2068</v>
      </c>
      <c r="E676" s="13">
        <v>1.0</v>
      </c>
      <c r="F676" s="23">
        <v>8.26</v>
      </c>
      <c r="G676" s="23">
        <v>1.4</v>
      </c>
      <c r="H676" s="23"/>
      <c r="I676" s="13">
        <v>4.0</v>
      </c>
      <c r="J676" s="13">
        <v>1.0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>
        <v>676.0</v>
      </c>
      <c r="B677" s="13" t="s">
        <v>2069</v>
      </c>
      <c r="C677" s="13" t="s">
        <v>2070</v>
      </c>
      <c r="D677" s="13" t="s">
        <v>2071</v>
      </c>
      <c r="E677" s="13">
        <v>1.0</v>
      </c>
      <c r="F677" s="23">
        <v>6.57</v>
      </c>
      <c r="G677" s="23">
        <v>1.09</v>
      </c>
      <c r="H677" s="23">
        <v>4.95</v>
      </c>
      <c r="I677" s="13">
        <v>4.0</v>
      </c>
      <c r="J677" s="13">
        <v>18.0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>
        <v>677.0</v>
      </c>
      <c r="B678" s="13" t="s">
        <v>1289</v>
      </c>
      <c r="C678" s="13" t="s">
        <v>2072</v>
      </c>
      <c r="D678" s="13" t="s">
        <v>2073</v>
      </c>
      <c r="E678" s="13">
        <v>2.0</v>
      </c>
      <c r="F678" s="23">
        <v>8.42</v>
      </c>
      <c r="G678" s="23">
        <v>1.53</v>
      </c>
      <c r="H678" s="23">
        <v>8.28</v>
      </c>
      <c r="I678" s="13">
        <v>5.0</v>
      </c>
      <c r="J678" s="13">
        <v>17.0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>
        <v>678.0</v>
      </c>
      <c r="B679" s="13" t="s">
        <v>2074</v>
      </c>
      <c r="C679" s="13" t="s">
        <v>2075</v>
      </c>
      <c r="D679" s="13" t="s">
        <v>2076</v>
      </c>
      <c r="E679" s="13">
        <v>1.0</v>
      </c>
      <c r="F679" s="23">
        <v>6.52</v>
      </c>
      <c r="G679" s="23">
        <v>1.98</v>
      </c>
      <c r="H679" s="23">
        <v>1.6</v>
      </c>
      <c r="I679" s="13">
        <v>2.0</v>
      </c>
      <c r="J679" s="13">
        <v>14.0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>
        <v>679.0</v>
      </c>
      <c r="B680" s="13" t="s">
        <v>2077</v>
      </c>
      <c r="C680" s="13" t="s">
        <v>2078</v>
      </c>
      <c r="D680" s="13" t="s">
        <v>2079</v>
      </c>
      <c r="E680" s="13">
        <v>1.0</v>
      </c>
      <c r="F680" s="23">
        <v>7.97</v>
      </c>
      <c r="G680" s="23">
        <v>2.49</v>
      </c>
      <c r="H680" s="23"/>
      <c r="I680" s="13">
        <v>5.0</v>
      </c>
      <c r="J680" s="13">
        <v>16.0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>
        <v>680.0</v>
      </c>
      <c r="B681" s="13" t="s">
        <v>2080</v>
      </c>
      <c r="C681" s="13" t="s">
        <v>2081</v>
      </c>
      <c r="D681" s="13" t="s">
        <v>2082</v>
      </c>
      <c r="E681" s="13">
        <v>2.0</v>
      </c>
      <c r="F681" s="23">
        <v>7.62</v>
      </c>
      <c r="G681" s="23">
        <v>3.95</v>
      </c>
      <c r="H681" s="23">
        <v>8.7</v>
      </c>
      <c r="I681" s="13">
        <v>3.0</v>
      </c>
      <c r="J681" s="13">
        <v>9.0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>
        <v>681.0</v>
      </c>
      <c r="B682" s="13" t="s">
        <v>2083</v>
      </c>
      <c r="C682" s="13" t="s">
        <v>2084</v>
      </c>
      <c r="D682" s="13" t="s">
        <v>2085</v>
      </c>
      <c r="E682" s="13">
        <v>2.0</v>
      </c>
      <c r="F682" s="23">
        <v>4.05</v>
      </c>
      <c r="G682" s="23">
        <v>5.28</v>
      </c>
      <c r="H682" s="23">
        <v>6.17</v>
      </c>
      <c r="I682" s="13">
        <v>4.0</v>
      </c>
      <c r="J682" s="13">
        <v>4.0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>
        <v>682.0</v>
      </c>
      <c r="B683" s="13" t="s">
        <v>2086</v>
      </c>
      <c r="C683" s="13" t="s">
        <v>2087</v>
      </c>
      <c r="D683" s="13" t="s">
        <v>2088</v>
      </c>
      <c r="E683" s="13">
        <v>2.0</v>
      </c>
      <c r="F683" s="23">
        <v>7.08</v>
      </c>
      <c r="G683" s="23">
        <v>8.33</v>
      </c>
      <c r="H683" s="23"/>
      <c r="I683" s="13">
        <v>4.0</v>
      </c>
      <c r="J683" s="13">
        <v>4.0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>
        <v>683.0</v>
      </c>
      <c r="B684" s="13" t="s">
        <v>2089</v>
      </c>
      <c r="C684" s="13" t="s">
        <v>2090</v>
      </c>
      <c r="D684" s="13" t="s">
        <v>2091</v>
      </c>
      <c r="E684" s="13">
        <v>7.0</v>
      </c>
      <c r="F684" s="23">
        <v>3.6</v>
      </c>
      <c r="G684" s="23">
        <v>9.54</v>
      </c>
      <c r="H684" s="23">
        <v>2.5</v>
      </c>
      <c r="I684" s="13">
        <v>2.0</v>
      </c>
      <c r="J684" s="13">
        <v>15.0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>
        <v>684.0</v>
      </c>
      <c r="B685" s="13" t="s">
        <v>2092</v>
      </c>
      <c r="C685" s="13" t="s">
        <v>2093</v>
      </c>
      <c r="D685" s="13" t="s">
        <v>2094</v>
      </c>
      <c r="E685" s="13">
        <v>7.0</v>
      </c>
      <c r="F685" s="23">
        <v>6.85</v>
      </c>
      <c r="G685" s="23">
        <v>5.53</v>
      </c>
      <c r="H685" s="23"/>
      <c r="I685" s="13">
        <v>3.0</v>
      </c>
      <c r="J685" s="13">
        <v>19.0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>
        <v>685.0</v>
      </c>
      <c r="B686" s="13" t="s">
        <v>2095</v>
      </c>
      <c r="C686" s="13" t="s">
        <v>2096</v>
      </c>
      <c r="D686" s="13" t="s">
        <v>2097</v>
      </c>
      <c r="E686" s="13">
        <v>1.0</v>
      </c>
      <c r="F686" s="23">
        <v>6.4</v>
      </c>
      <c r="G686" s="23">
        <v>1.77</v>
      </c>
      <c r="H686" s="23">
        <v>3.17</v>
      </c>
      <c r="I686" s="13">
        <v>1.0</v>
      </c>
      <c r="J686" s="13">
        <v>5.0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>
        <v>686.0</v>
      </c>
      <c r="B687" s="13" t="s">
        <v>2098</v>
      </c>
      <c r="C687" s="13" t="s">
        <v>2099</v>
      </c>
      <c r="D687" s="13" t="s">
        <v>2100</v>
      </c>
      <c r="E687" s="13">
        <v>1.0</v>
      </c>
      <c r="F687" s="23">
        <v>4.3</v>
      </c>
      <c r="G687" s="23">
        <v>2.36</v>
      </c>
      <c r="H687" s="23"/>
      <c r="I687" s="13">
        <v>4.0</v>
      </c>
      <c r="J687" s="13">
        <v>5.0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>
        <v>687.0</v>
      </c>
      <c r="B688" s="13" t="s">
        <v>2101</v>
      </c>
      <c r="C688" s="13" t="s">
        <v>2102</v>
      </c>
      <c r="D688" s="13" t="s">
        <v>2103</v>
      </c>
      <c r="E688" s="13">
        <v>1.0</v>
      </c>
      <c r="F688" s="23">
        <v>8.2</v>
      </c>
      <c r="G688" s="23">
        <v>2.0</v>
      </c>
      <c r="H688" s="23">
        <v>4.02</v>
      </c>
      <c r="I688" s="13">
        <v>1.0</v>
      </c>
      <c r="J688" s="13">
        <v>2.0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>
        <v>688.0</v>
      </c>
      <c r="B689" s="13" t="s">
        <v>588</v>
      </c>
      <c r="C689" s="13" t="s">
        <v>2104</v>
      </c>
      <c r="D689" s="13" t="s">
        <v>2105</v>
      </c>
      <c r="E689" s="13">
        <v>2.0</v>
      </c>
      <c r="F689" s="23">
        <v>4.73</v>
      </c>
      <c r="G689" s="23">
        <v>4.65</v>
      </c>
      <c r="H689" s="23">
        <v>4.31</v>
      </c>
      <c r="I689" s="13">
        <v>4.0</v>
      </c>
      <c r="J689" s="13">
        <v>1.0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>
        <v>689.0</v>
      </c>
      <c r="B690" s="13" t="s">
        <v>2106</v>
      </c>
      <c r="C690" s="13" t="s">
        <v>2107</v>
      </c>
      <c r="D690" s="13" t="s">
        <v>2108</v>
      </c>
      <c r="E690" s="13">
        <v>2.0</v>
      </c>
      <c r="F690" s="23">
        <v>2.26</v>
      </c>
      <c r="G690" s="23">
        <v>5.93</v>
      </c>
      <c r="H690" s="23">
        <v>8.19</v>
      </c>
      <c r="I690" s="13">
        <v>1.0</v>
      </c>
      <c r="J690" s="13">
        <v>3.0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>
        <v>690.0</v>
      </c>
      <c r="B691" s="13" t="s">
        <v>2109</v>
      </c>
      <c r="C691" s="13" t="s">
        <v>2110</v>
      </c>
      <c r="D691" s="13" t="s">
        <v>2111</v>
      </c>
      <c r="E691" s="13">
        <v>2.0</v>
      </c>
      <c r="F691" s="23">
        <v>6.92</v>
      </c>
      <c r="G691" s="23">
        <v>9.4</v>
      </c>
      <c r="H691" s="23">
        <v>3.06</v>
      </c>
      <c r="I691" s="13">
        <v>1.0</v>
      </c>
      <c r="J691" s="13">
        <v>8.0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>
        <v>691.0</v>
      </c>
      <c r="B692" s="13" t="s">
        <v>2112</v>
      </c>
      <c r="C692" s="13" t="s">
        <v>2113</v>
      </c>
      <c r="D692" s="13" t="s">
        <v>2114</v>
      </c>
      <c r="E692" s="13">
        <v>1.0</v>
      </c>
      <c r="F692" s="23">
        <v>4.41</v>
      </c>
      <c r="G692" s="23">
        <v>4.52</v>
      </c>
      <c r="H692" s="23"/>
      <c r="I692" s="13">
        <v>3.0</v>
      </c>
      <c r="J692" s="13">
        <v>1.0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>
        <v>692.0</v>
      </c>
      <c r="B693" s="13" t="s">
        <v>2115</v>
      </c>
      <c r="C693" s="13" t="s">
        <v>2116</v>
      </c>
      <c r="D693" s="13" t="s">
        <v>2117</v>
      </c>
      <c r="E693" s="13">
        <v>2.0</v>
      </c>
      <c r="F693" s="23">
        <v>2.54</v>
      </c>
      <c r="G693" s="23">
        <v>1.54</v>
      </c>
      <c r="H693" s="23">
        <v>6.75</v>
      </c>
      <c r="I693" s="13">
        <v>1.0</v>
      </c>
      <c r="J693" s="13">
        <v>7.0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>
        <v>693.0</v>
      </c>
      <c r="B694" s="13" t="s">
        <v>2118</v>
      </c>
      <c r="C694" s="13" t="s">
        <v>2119</v>
      </c>
      <c r="D694" s="13" t="s">
        <v>2120</v>
      </c>
      <c r="E694" s="13">
        <v>1.0</v>
      </c>
      <c r="F694" s="23">
        <v>3.52</v>
      </c>
      <c r="G694" s="23">
        <v>1.01</v>
      </c>
      <c r="H694" s="23">
        <v>8.9</v>
      </c>
      <c r="I694" s="13">
        <v>2.0</v>
      </c>
      <c r="J694" s="13">
        <v>15.0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>
        <v>694.0</v>
      </c>
      <c r="B695" s="13" t="s">
        <v>2121</v>
      </c>
      <c r="C695" s="13" t="s">
        <v>2122</v>
      </c>
      <c r="D695" s="13" t="s">
        <v>2123</v>
      </c>
      <c r="E695" s="13">
        <v>2.0</v>
      </c>
      <c r="F695" s="23">
        <v>7.74</v>
      </c>
      <c r="G695" s="23">
        <v>7.56</v>
      </c>
      <c r="H695" s="23">
        <v>1.6</v>
      </c>
      <c r="I695" s="13">
        <v>1.0</v>
      </c>
      <c r="J695" s="13">
        <v>11.0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>
        <v>695.0</v>
      </c>
      <c r="B696" s="13" t="s">
        <v>1694</v>
      </c>
      <c r="C696" s="13" t="s">
        <v>2124</v>
      </c>
      <c r="D696" s="13" t="s">
        <v>2125</v>
      </c>
      <c r="E696" s="13">
        <v>2.0</v>
      </c>
      <c r="F696" s="23">
        <v>4.51</v>
      </c>
      <c r="G696" s="23">
        <v>8.46</v>
      </c>
      <c r="H696" s="23">
        <v>3.07</v>
      </c>
      <c r="I696" s="13">
        <v>2.0</v>
      </c>
      <c r="J696" s="13">
        <v>4.0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>
        <v>696.0</v>
      </c>
      <c r="B697" s="13" t="s">
        <v>2126</v>
      </c>
      <c r="C697" s="13" t="s">
        <v>2127</v>
      </c>
      <c r="D697" s="13" t="s">
        <v>2128</v>
      </c>
      <c r="E697" s="13">
        <v>1.0</v>
      </c>
      <c r="F697" s="23">
        <v>6.86</v>
      </c>
      <c r="G697" s="23">
        <v>9.06</v>
      </c>
      <c r="H697" s="23">
        <v>1.15</v>
      </c>
      <c r="I697" s="13">
        <v>1.0</v>
      </c>
      <c r="J697" s="13">
        <v>13.0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>
        <v>697.0</v>
      </c>
      <c r="B698" s="13" t="s">
        <v>2129</v>
      </c>
      <c r="C698" s="13" t="s">
        <v>2130</v>
      </c>
      <c r="D698" s="13" t="s">
        <v>2131</v>
      </c>
      <c r="E698" s="13">
        <v>7.0</v>
      </c>
      <c r="F698" s="23">
        <v>2.32</v>
      </c>
      <c r="G698" s="23">
        <v>6.17</v>
      </c>
      <c r="H698" s="23">
        <v>2.0</v>
      </c>
      <c r="I698" s="13">
        <v>5.0</v>
      </c>
      <c r="J698" s="13">
        <v>9.0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>
        <v>698.0</v>
      </c>
      <c r="B699" s="13" t="s">
        <v>2132</v>
      </c>
      <c r="C699" s="13" t="s">
        <v>2133</v>
      </c>
      <c r="D699" s="13" t="s">
        <v>2134</v>
      </c>
      <c r="E699" s="13">
        <v>1.0</v>
      </c>
      <c r="F699" s="23">
        <v>8.09</v>
      </c>
      <c r="G699" s="23">
        <v>4.1</v>
      </c>
      <c r="H699" s="23">
        <v>9.24</v>
      </c>
      <c r="I699" s="13">
        <v>1.0</v>
      </c>
      <c r="J699" s="13">
        <v>20.0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>
        <v>699.0</v>
      </c>
      <c r="B700" s="13" t="s">
        <v>2135</v>
      </c>
      <c r="C700" s="13" t="s">
        <v>2136</v>
      </c>
      <c r="D700" s="13" t="s">
        <v>2137</v>
      </c>
      <c r="E700" s="13">
        <v>1.0</v>
      </c>
      <c r="F700" s="23">
        <v>6.55</v>
      </c>
      <c r="G700" s="23">
        <v>9.68</v>
      </c>
      <c r="H700" s="23">
        <v>3.37</v>
      </c>
      <c r="I700" s="13">
        <v>2.0</v>
      </c>
      <c r="J700" s="13">
        <v>12.0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>
        <v>700.0</v>
      </c>
      <c r="B701" s="13" t="s">
        <v>2138</v>
      </c>
      <c r="C701" s="13" t="s">
        <v>2139</v>
      </c>
      <c r="D701" s="13" t="s">
        <v>2140</v>
      </c>
      <c r="E701" s="13">
        <v>2.0</v>
      </c>
      <c r="F701" s="23">
        <v>6.91</v>
      </c>
      <c r="G701" s="23">
        <v>8.25</v>
      </c>
      <c r="H701" s="23">
        <v>7.58</v>
      </c>
      <c r="I701" s="13">
        <v>2.0</v>
      </c>
      <c r="J701" s="13">
        <v>9.0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>
        <v>701.0</v>
      </c>
      <c r="B702" s="13" t="s">
        <v>2141</v>
      </c>
      <c r="C702" s="13" t="s">
        <v>2142</v>
      </c>
      <c r="D702" s="13" t="s">
        <v>2143</v>
      </c>
      <c r="E702" s="13">
        <v>2.0</v>
      </c>
      <c r="F702" s="23">
        <v>9.12</v>
      </c>
      <c r="G702" s="23">
        <v>8.01</v>
      </c>
      <c r="H702" s="23">
        <v>8.48</v>
      </c>
      <c r="I702" s="13">
        <v>4.0</v>
      </c>
      <c r="J702" s="13">
        <v>20.0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>
        <v>702.0</v>
      </c>
      <c r="B703" s="13" t="s">
        <v>2144</v>
      </c>
      <c r="C703" s="13" t="s">
        <v>2145</v>
      </c>
      <c r="D703" s="13" t="s">
        <v>2146</v>
      </c>
      <c r="E703" s="13">
        <v>1.0</v>
      </c>
      <c r="F703" s="23">
        <v>4.9</v>
      </c>
      <c r="G703" s="23">
        <v>2.85</v>
      </c>
      <c r="H703" s="23">
        <v>2.6</v>
      </c>
      <c r="I703" s="13">
        <v>3.0</v>
      </c>
      <c r="J703" s="13">
        <v>7.0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>
        <v>703.0</v>
      </c>
      <c r="B704" s="13" t="s">
        <v>913</v>
      </c>
      <c r="C704" s="13" t="s">
        <v>2147</v>
      </c>
      <c r="D704" s="13" t="s">
        <v>2148</v>
      </c>
      <c r="E704" s="13">
        <v>1.0</v>
      </c>
      <c r="F704" s="23">
        <v>7.78</v>
      </c>
      <c r="G704" s="23">
        <v>3.44</v>
      </c>
      <c r="H704" s="23"/>
      <c r="I704" s="13">
        <v>2.0</v>
      </c>
      <c r="J704" s="13">
        <v>1.0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>
        <v>704.0</v>
      </c>
      <c r="B705" s="13" t="s">
        <v>2149</v>
      </c>
      <c r="C705" s="13" t="s">
        <v>2150</v>
      </c>
      <c r="D705" s="13" t="s">
        <v>2151</v>
      </c>
      <c r="E705" s="13">
        <v>1.0</v>
      </c>
      <c r="F705" s="23">
        <v>5.85</v>
      </c>
      <c r="G705" s="23">
        <v>2.26</v>
      </c>
      <c r="H705" s="23">
        <v>1.81</v>
      </c>
      <c r="I705" s="13">
        <v>1.0</v>
      </c>
      <c r="J705" s="13">
        <v>10.0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>
        <v>705.0</v>
      </c>
      <c r="B706" s="13" t="s">
        <v>2152</v>
      </c>
      <c r="C706" s="13" t="s">
        <v>2153</v>
      </c>
      <c r="D706" s="13" t="s">
        <v>2154</v>
      </c>
      <c r="E706" s="13">
        <v>2.0</v>
      </c>
      <c r="F706" s="23">
        <v>4.59</v>
      </c>
      <c r="G706" s="23">
        <v>1.65</v>
      </c>
      <c r="H706" s="23"/>
      <c r="I706" s="13">
        <v>3.0</v>
      </c>
      <c r="J706" s="13">
        <v>14.0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>
        <v>706.0</v>
      </c>
      <c r="B707" s="13" t="s">
        <v>2155</v>
      </c>
      <c r="C707" s="13" t="s">
        <v>2156</v>
      </c>
      <c r="D707" s="13" t="s">
        <v>2157</v>
      </c>
      <c r="E707" s="13">
        <v>2.0</v>
      </c>
      <c r="F707" s="23">
        <v>2.64</v>
      </c>
      <c r="G707" s="23">
        <v>7.55</v>
      </c>
      <c r="H707" s="23">
        <v>3.6</v>
      </c>
      <c r="I707" s="13">
        <v>2.0</v>
      </c>
      <c r="J707" s="13">
        <v>2.0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>
        <v>707.0</v>
      </c>
      <c r="B708" s="13" t="s">
        <v>2158</v>
      </c>
      <c r="C708" s="13" t="s">
        <v>2159</v>
      </c>
      <c r="D708" s="13" t="s">
        <v>2160</v>
      </c>
      <c r="E708" s="13">
        <v>1.0</v>
      </c>
      <c r="F708" s="23">
        <v>7.14</v>
      </c>
      <c r="G708" s="23">
        <v>6.23</v>
      </c>
      <c r="H708" s="23">
        <v>2.16</v>
      </c>
      <c r="I708" s="13">
        <v>3.0</v>
      </c>
      <c r="J708" s="13">
        <v>18.0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>
        <v>708.0</v>
      </c>
      <c r="B709" s="13" t="s">
        <v>2161</v>
      </c>
      <c r="C709" s="13" t="s">
        <v>2162</v>
      </c>
      <c r="D709" s="13" t="s">
        <v>2163</v>
      </c>
      <c r="E709" s="13">
        <v>2.0</v>
      </c>
      <c r="F709" s="23">
        <v>5.2</v>
      </c>
      <c r="G709" s="23">
        <v>2.63</v>
      </c>
      <c r="H709" s="23">
        <v>7.46</v>
      </c>
      <c r="I709" s="13">
        <v>3.0</v>
      </c>
      <c r="J709" s="13">
        <v>20.0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>
        <v>709.0</v>
      </c>
      <c r="B710" s="13" t="s">
        <v>2164</v>
      </c>
      <c r="C710" s="13" t="s">
        <v>2165</v>
      </c>
      <c r="D710" s="13" t="s">
        <v>2166</v>
      </c>
      <c r="E710" s="13">
        <v>1.0</v>
      </c>
      <c r="F710" s="23">
        <v>7.84</v>
      </c>
      <c r="G710" s="23">
        <v>7.11</v>
      </c>
      <c r="H710" s="23"/>
      <c r="I710" s="13">
        <v>1.0</v>
      </c>
      <c r="J710" s="13">
        <v>18.0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>
        <v>710.0</v>
      </c>
      <c r="B711" s="13" t="s">
        <v>2167</v>
      </c>
      <c r="C711" s="13" t="s">
        <v>2168</v>
      </c>
      <c r="D711" s="13" t="s">
        <v>2169</v>
      </c>
      <c r="E711" s="13">
        <v>1.0</v>
      </c>
      <c r="F711" s="23">
        <v>9.94</v>
      </c>
      <c r="G711" s="23">
        <v>8.11</v>
      </c>
      <c r="H711" s="23">
        <v>4.25</v>
      </c>
      <c r="I711" s="13">
        <v>3.0</v>
      </c>
      <c r="J711" s="13">
        <v>14.0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>
        <v>711.0</v>
      </c>
      <c r="B712" s="13" t="s">
        <v>2170</v>
      </c>
      <c r="C712" s="13" t="s">
        <v>2171</v>
      </c>
      <c r="D712" s="13" t="s">
        <v>2172</v>
      </c>
      <c r="E712" s="13">
        <v>1.0</v>
      </c>
      <c r="F712" s="23">
        <v>1.09</v>
      </c>
      <c r="G712" s="23">
        <v>8.28</v>
      </c>
      <c r="H712" s="23">
        <v>7.05</v>
      </c>
      <c r="I712" s="13">
        <v>2.0</v>
      </c>
      <c r="J712" s="13">
        <v>4.0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>
        <v>712.0</v>
      </c>
      <c r="B713" s="13" t="s">
        <v>882</v>
      </c>
      <c r="C713" s="13" t="s">
        <v>2173</v>
      </c>
      <c r="D713" s="13" t="s">
        <v>2174</v>
      </c>
      <c r="E713" s="13">
        <v>2.0</v>
      </c>
      <c r="F713" s="23">
        <v>7.8</v>
      </c>
      <c r="G713" s="23">
        <v>9.54</v>
      </c>
      <c r="H713" s="23">
        <v>6.65</v>
      </c>
      <c r="I713" s="13">
        <v>1.0</v>
      </c>
      <c r="J713" s="13">
        <v>16.0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>
        <v>713.0</v>
      </c>
      <c r="B714" s="13" t="s">
        <v>2175</v>
      </c>
      <c r="C714" s="13" t="s">
        <v>2176</v>
      </c>
      <c r="D714" s="13" t="s">
        <v>2177</v>
      </c>
      <c r="E714" s="13">
        <v>4.0</v>
      </c>
      <c r="F714" s="23">
        <v>5.98</v>
      </c>
      <c r="G714" s="23">
        <v>4.55</v>
      </c>
      <c r="H714" s="23">
        <v>5.86</v>
      </c>
      <c r="I714" s="13">
        <v>5.0</v>
      </c>
      <c r="J714" s="13">
        <v>9.0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>
        <v>714.0</v>
      </c>
      <c r="B715" s="13" t="s">
        <v>2178</v>
      </c>
      <c r="C715" s="13" t="s">
        <v>2179</v>
      </c>
      <c r="D715" s="13" t="s">
        <v>2180</v>
      </c>
      <c r="E715" s="13">
        <v>2.0</v>
      </c>
      <c r="F715" s="23">
        <v>4.73</v>
      </c>
      <c r="G715" s="23">
        <v>5.67</v>
      </c>
      <c r="H715" s="23">
        <v>1.14</v>
      </c>
      <c r="I715" s="13">
        <v>3.0</v>
      </c>
      <c r="J715" s="13">
        <v>5.0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>
        <v>715.0</v>
      </c>
      <c r="B716" s="13" t="s">
        <v>2181</v>
      </c>
      <c r="C716" s="13" t="s">
        <v>2182</v>
      </c>
      <c r="D716" s="13" t="s">
        <v>2183</v>
      </c>
      <c r="E716" s="13">
        <v>1.0</v>
      </c>
      <c r="F716" s="23">
        <v>4.96</v>
      </c>
      <c r="G716" s="23">
        <v>7.69</v>
      </c>
      <c r="H716" s="23">
        <v>3.71</v>
      </c>
      <c r="I716" s="13">
        <v>2.0</v>
      </c>
      <c r="J716" s="13">
        <v>1.0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>
        <v>716.0</v>
      </c>
      <c r="B717" s="13" t="s">
        <v>2184</v>
      </c>
      <c r="C717" s="13" t="s">
        <v>2185</v>
      </c>
      <c r="D717" s="13" t="s">
        <v>2186</v>
      </c>
      <c r="E717" s="13">
        <v>2.0</v>
      </c>
      <c r="F717" s="23">
        <v>1.06</v>
      </c>
      <c r="G717" s="23">
        <v>1.08</v>
      </c>
      <c r="H717" s="23"/>
      <c r="I717" s="13">
        <v>1.0</v>
      </c>
      <c r="J717" s="13">
        <v>3.0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>
        <v>717.0</v>
      </c>
      <c r="B718" s="13" t="s">
        <v>2187</v>
      </c>
      <c r="C718" s="13" t="s">
        <v>2188</v>
      </c>
      <c r="D718" s="13" t="s">
        <v>2189</v>
      </c>
      <c r="E718" s="13">
        <v>1.0</v>
      </c>
      <c r="F718" s="23">
        <v>9.47</v>
      </c>
      <c r="G718" s="23">
        <v>7.27</v>
      </c>
      <c r="H718" s="23"/>
      <c r="I718" s="13">
        <v>1.0</v>
      </c>
      <c r="J718" s="13">
        <v>14.0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>
        <v>718.0</v>
      </c>
      <c r="B719" s="13" t="s">
        <v>2190</v>
      </c>
      <c r="C719" s="13" t="s">
        <v>1613</v>
      </c>
      <c r="D719" s="13" t="s">
        <v>2191</v>
      </c>
      <c r="E719" s="13">
        <v>1.0</v>
      </c>
      <c r="F719" s="23">
        <v>1.5</v>
      </c>
      <c r="G719" s="23">
        <v>7.57</v>
      </c>
      <c r="H719" s="23">
        <v>3.3</v>
      </c>
      <c r="I719" s="13">
        <v>2.0</v>
      </c>
      <c r="J719" s="13">
        <v>16.0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>
        <v>719.0</v>
      </c>
      <c r="B720" s="13" t="s">
        <v>1829</v>
      </c>
      <c r="C720" s="13" t="s">
        <v>2192</v>
      </c>
      <c r="D720" s="13" t="s">
        <v>2193</v>
      </c>
      <c r="E720" s="13">
        <v>2.0</v>
      </c>
      <c r="F720" s="23">
        <v>9.85</v>
      </c>
      <c r="G720" s="23">
        <v>7.77</v>
      </c>
      <c r="H720" s="23">
        <v>6.3</v>
      </c>
      <c r="I720" s="13">
        <v>5.0</v>
      </c>
      <c r="J720" s="13">
        <v>15.0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>
        <v>720.0</v>
      </c>
      <c r="B721" s="13" t="s">
        <v>2194</v>
      </c>
      <c r="C721" s="13" t="s">
        <v>2195</v>
      </c>
      <c r="D721" s="13" t="s">
        <v>2196</v>
      </c>
      <c r="E721" s="13">
        <v>1.0</v>
      </c>
      <c r="F721" s="23">
        <v>6.23</v>
      </c>
      <c r="G721" s="23">
        <v>6.95</v>
      </c>
      <c r="H721" s="23"/>
      <c r="I721" s="13">
        <v>3.0</v>
      </c>
      <c r="J721" s="13">
        <v>15.0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>
        <v>721.0</v>
      </c>
      <c r="B722" s="13" t="s">
        <v>2197</v>
      </c>
      <c r="C722" s="13" t="s">
        <v>2198</v>
      </c>
      <c r="D722" s="13" t="s">
        <v>2199</v>
      </c>
      <c r="E722" s="13">
        <v>2.0</v>
      </c>
      <c r="F722" s="23">
        <v>4.39</v>
      </c>
      <c r="G722" s="23">
        <v>2.6</v>
      </c>
      <c r="H722" s="23">
        <v>1.15</v>
      </c>
      <c r="I722" s="13">
        <v>4.0</v>
      </c>
      <c r="J722" s="13">
        <v>6.0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>
        <v>722.0</v>
      </c>
      <c r="B723" s="13" t="s">
        <v>543</v>
      </c>
      <c r="C723" s="13" t="s">
        <v>2200</v>
      </c>
      <c r="D723" s="13" t="s">
        <v>2201</v>
      </c>
      <c r="E723" s="13">
        <v>1.0</v>
      </c>
      <c r="F723" s="23">
        <v>3.56</v>
      </c>
      <c r="G723" s="23">
        <v>1.09</v>
      </c>
      <c r="H723" s="23">
        <v>7.42</v>
      </c>
      <c r="I723" s="13">
        <v>5.0</v>
      </c>
      <c r="J723" s="13">
        <v>4.0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>
        <v>723.0</v>
      </c>
      <c r="B724" s="13" t="s">
        <v>2202</v>
      </c>
      <c r="C724" s="13" t="s">
        <v>2203</v>
      </c>
      <c r="D724" s="13" t="s">
        <v>2204</v>
      </c>
      <c r="E724" s="13">
        <v>1.0</v>
      </c>
      <c r="F724" s="23">
        <v>3.77</v>
      </c>
      <c r="G724" s="23">
        <v>2.84</v>
      </c>
      <c r="H724" s="23">
        <v>3.38</v>
      </c>
      <c r="I724" s="13">
        <v>3.0</v>
      </c>
      <c r="J724" s="13">
        <v>18.0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>
        <v>724.0</v>
      </c>
      <c r="B725" s="13" t="s">
        <v>2205</v>
      </c>
      <c r="C725" s="13" t="s">
        <v>2206</v>
      </c>
      <c r="D725" s="13" t="s">
        <v>2207</v>
      </c>
      <c r="E725" s="13">
        <v>1.0</v>
      </c>
      <c r="F725" s="23">
        <v>7.04</v>
      </c>
      <c r="G725" s="23">
        <v>8.23</v>
      </c>
      <c r="H725" s="23"/>
      <c r="I725" s="13">
        <v>1.0</v>
      </c>
      <c r="J725" s="13">
        <v>20.0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>
        <v>725.0</v>
      </c>
      <c r="B726" s="13" t="s">
        <v>2208</v>
      </c>
      <c r="C726" s="13" t="s">
        <v>2209</v>
      </c>
      <c r="D726" s="13" t="s">
        <v>2210</v>
      </c>
      <c r="E726" s="13">
        <v>1.0</v>
      </c>
      <c r="F726" s="23">
        <v>7.06</v>
      </c>
      <c r="G726" s="23">
        <v>3.53</v>
      </c>
      <c r="H726" s="23">
        <v>2.07</v>
      </c>
      <c r="I726" s="13">
        <v>5.0</v>
      </c>
      <c r="J726" s="13">
        <v>16.0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>
        <v>726.0</v>
      </c>
      <c r="B727" s="13" t="s">
        <v>2211</v>
      </c>
      <c r="C727" s="13" t="s">
        <v>2212</v>
      </c>
      <c r="D727" s="13" t="s">
        <v>2213</v>
      </c>
      <c r="E727" s="13">
        <v>1.0</v>
      </c>
      <c r="F727" s="23">
        <v>2.57</v>
      </c>
      <c r="G727" s="23">
        <v>4.84</v>
      </c>
      <c r="H727" s="23">
        <v>8.41</v>
      </c>
      <c r="I727" s="13">
        <v>1.0</v>
      </c>
      <c r="J727" s="13">
        <v>5.0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>
        <v>727.0</v>
      </c>
      <c r="B728" s="13" t="s">
        <v>2214</v>
      </c>
      <c r="C728" s="13" t="s">
        <v>2215</v>
      </c>
      <c r="D728" s="13" t="s">
        <v>2216</v>
      </c>
      <c r="E728" s="13">
        <v>1.0</v>
      </c>
      <c r="F728" s="23">
        <v>9.94</v>
      </c>
      <c r="G728" s="23">
        <v>4.76</v>
      </c>
      <c r="H728" s="23"/>
      <c r="I728" s="13">
        <v>5.0</v>
      </c>
      <c r="J728" s="13">
        <v>8.0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>
        <v>728.0</v>
      </c>
      <c r="B729" s="13" t="s">
        <v>2217</v>
      </c>
      <c r="C729" s="13" t="s">
        <v>2218</v>
      </c>
      <c r="D729" s="13" t="s">
        <v>2219</v>
      </c>
      <c r="E729" s="13">
        <v>1.0</v>
      </c>
      <c r="F729" s="23">
        <v>6.0</v>
      </c>
      <c r="G729" s="23">
        <v>8.58</v>
      </c>
      <c r="H729" s="23">
        <v>6.42</v>
      </c>
      <c r="I729" s="13">
        <v>3.0</v>
      </c>
      <c r="J729" s="13">
        <v>6.0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>
        <v>729.0</v>
      </c>
      <c r="B730" s="13" t="s">
        <v>2220</v>
      </c>
      <c r="C730" s="13" t="s">
        <v>2221</v>
      </c>
      <c r="D730" s="13" t="s">
        <v>2222</v>
      </c>
      <c r="E730" s="13">
        <v>1.0</v>
      </c>
      <c r="F730" s="23">
        <v>9.05</v>
      </c>
      <c r="G730" s="23">
        <v>3.29</v>
      </c>
      <c r="H730" s="23">
        <v>2.31</v>
      </c>
      <c r="I730" s="13">
        <v>3.0</v>
      </c>
      <c r="J730" s="13">
        <v>5.0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>
        <v>730.0</v>
      </c>
      <c r="B731" s="13" t="s">
        <v>2223</v>
      </c>
      <c r="C731" s="13" t="s">
        <v>2224</v>
      </c>
      <c r="D731" s="13" t="s">
        <v>2225</v>
      </c>
      <c r="E731" s="13">
        <v>1.0</v>
      </c>
      <c r="F731" s="23">
        <v>7.33</v>
      </c>
      <c r="G731" s="23">
        <v>5.8</v>
      </c>
      <c r="H731" s="23">
        <v>6.08</v>
      </c>
      <c r="I731" s="13">
        <v>5.0</v>
      </c>
      <c r="J731" s="13">
        <v>1.0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>
        <v>731.0</v>
      </c>
      <c r="B732" s="13" t="s">
        <v>2226</v>
      </c>
      <c r="C732" s="13" t="s">
        <v>2227</v>
      </c>
      <c r="D732" s="13" t="s">
        <v>2228</v>
      </c>
      <c r="E732" s="13">
        <v>1.0</v>
      </c>
      <c r="F732" s="23">
        <v>5.37</v>
      </c>
      <c r="G732" s="23">
        <v>2.85</v>
      </c>
      <c r="H732" s="23">
        <v>8.47</v>
      </c>
      <c r="I732" s="13">
        <v>2.0</v>
      </c>
      <c r="J732" s="13">
        <v>14.0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>
        <v>732.0</v>
      </c>
      <c r="B733" s="13" t="s">
        <v>1354</v>
      </c>
      <c r="C733" s="13" t="s">
        <v>2229</v>
      </c>
      <c r="D733" s="13" t="s">
        <v>2230</v>
      </c>
      <c r="E733" s="13">
        <v>2.0</v>
      </c>
      <c r="F733" s="23">
        <v>8.78</v>
      </c>
      <c r="G733" s="23">
        <v>9.8</v>
      </c>
      <c r="H733" s="23">
        <v>1.04</v>
      </c>
      <c r="I733" s="13">
        <v>1.0</v>
      </c>
      <c r="J733" s="13">
        <v>17.0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>
        <v>733.0</v>
      </c>
      <c r="B734" s="13" t="s">
        <v>2231</v>
      </c>
      <c r="C734" s="13" t="s">
        <v>2232</v>
      </c>
      <c r="D734" s="13" t="s">
        <v>2233</v>
      </c>
      <c r="E734" s="13">
        <v>1.0</v>
      </c>
      <c r="F734" s="23">
        <v>5.34</v>
      </c>
      <c r="G734" s="23">
        <v>8.31</v>
      </c>
      <c r="H734" s="23">
        <v>8.72</v>
      </c>
      <c r="I734" s="13">
        <v>5.0</v>
      </c>
      <c r="J734" s="13">
        <v>18.0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>
        <v>734.0</v>
      </c>
      <c r="B735" s="13" t="s">
        <v>2234</v>
      </c>
      <c r="C735" s="13" t="s">
        <v>2235</v>
      </c>
      <c r="D735" s="13" t="s">
        <v>2236</v>
      </c>
      <c r="E735" s="13">
        <v>5.0</v>
      </c>
      <c r="F735" s="23">
        <v>6.27</v>
      </c>
      <c r="G735" s="23">
        <v>1.21</v>
      </c>
      <c r="H735" s="23">
        <v>2.47</v>
      </c>
      <c r="I735" s="13">
        <v>1.0</v>
      </c>
      <c r="J735" s="13">
        <v>15.0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>
        <v>735.0</v>
      </c>
      <c r="B736" s="13" t="s">
        <v>2237</v>
      </c>
      <c r="C736" s="13" t="s">
        <v>2238</v>
      </c>
      <c r="D736" s="13" t="s">
        <v>2239</v>
      </c>
      <c r="E736" s="13">
        <v>6.0</v>
      </c>
      <c r="F736" s="23">
        <v>5.74</v>
      </c>
      <c r="G736" s="23">
        <v>6.95</v>
      </c>
      <c r="H736" s="23">
        <v>9.04</v>
      </c>
      <c r="I736" s="13">
        <v>1.0</v>
      </c>
      <c r="J736" s="13">
        <v>16.0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>
        <v>736.0</v>
      </c>
      <c r="B737" s="13" t="s">
        <v>2240</v>
      </c>
      <c r="C737" s="13" t="s">
        <v>2241</v>
      </c>
      <c r="D737" s="13" t="s">
        <v>2242</v>
      </c>
      <c r="E737" s="13">
        <v>3.0</v>
      </c>
      <c r="F737" s="23">
        <v>6.09</v>
      </c>
      <c r="G737" s="23">
        <v>7.84</v>
      </c>
      <c r="H737" s="23"/>
      <c r="I737" s="13">
        <v>1.0</v>
      </c>
      <c r="J737" s="13">
        <v>9.0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>
        <v>737.0</v>
      </c>
      <c r="B738" s="13" t="s">
        <v>2243</v>
      </c>
      <c r="C738" s="13" t="s">
        <v>2244</v>
      </c>
      <c r="D738" s="13" t="s">
        <v>2245</v>
      </c>
      <c r="E738" s="13">
        <v>1.0</v>
      </c>
      <c r="F738" s="23">
        <v>1.98</v>
      </c>
      <c r="G738" s="23">
        <v>6.88</v>
      </c>
      <c r="H738" s="23">
        <v>3.2</v>
      </c>
      <c r="I738" s="13">
        <v>2.0</v>
      </c>
      <c r="J738" s="13">
        <v>8.0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>
        <v>738.0</v>
      </c>
      <c r="B739" s="13" t="s">
        <v>2246</v>
      </c>
      <c r="C739" s="13" t="s">
        <v>2247</v>
      </c>
      <c r="D739" s="13" t="s">
        <v>2248</v>
      </c>
      <c r="E739" s="13">
        <v>1.0</v>
      </c>
      <c r="F739" s="23">
        <v>2.32</v>
      </c>
      <c r="G739" s="23">
        <v>2.62</v>
      </c>
      <c r="H739" s="23">
        <v>6.67</v>
      </c>
      <c r="I739" s="13">
        <v>3.0</v>
      </c>
      <c r="J739" s="13">
        <v>4.0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>
        <v>739.0</v>
      </c>
      <c r="B740" s="13" t="s">
        <v>2249</v>
      </c>
      <c r="C740" s="13" t="s">
        <v>2250</v>
      </c>
      <c r="D740" s="13" t="s">
        <v>2251</v>
      </c>
      <c r="E740" s="13">
        <v>6.0</v>
      </c>
      <c r="F740" s="23">
        <v>6.33</v>
      </c>
      <c r="G740" s="23">
        <v>5.18</v>
      </c>
      <c r="H740" s="23">
        <v>1.41</v>
      </c>
      <c r="I740" s="13">
        <v>5.0</v>
      </c>
      <c r="J740" s="13">
        <v>11.0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>
        <v>740.0</v>
      </c>
      <c r="B741" s="13" t="s">
        <v>2252</v>
      </c>
      <c r="C741" s="13" t="s">
        <v>2253</v>
      </c>
      <c r="D741" s="13" t="s">
        <v>2254</v>
      </c>
      <c r="E741" s="13">
        <v>2.0</v>
      </c>
      <c r="F741" s="23">
        <v>7.93</v>
      </c>
      <c r="G741" s="23">
        <v>7.41</v>
      </c>
      <c r="H741" s="23"/>
      <c r="I741" s="13">
        <v>3.0</v>
      </c>
      <c r="J741" s="13">
        <v>11.0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>
        <v>741.0</v>
      </c>
      <c r="B742" s="13" t="s">
        <v>2255</v>
      </c>
      <c r="C742" s="13" t="s">
        <v>2256</v>
      </c>
      <c r="D742" s="13" t="s">
        <v>2257</v>
      </c>
      <c r="E742" s="13">
        <v>1.0</v>
      </c>
      <c r="F742" s="23">
        <v>1.12</v>
      </c>
      <c r="G742" s="23">
        <v>1.29</v>
      </c>
      <c r="H742" s="23">
        <v>2.98</v>
      </c>
      <c r="I742" s="13">
        <v>3.0</v>
      </c>
      <c r="J742" s="13">
        <v>18.0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>
        <v>742.0</v>
      </c>
      <c r="B743" s="13" t="s">
        <v>143</v>
      </c>
      <c r="C743" s="13" t="s">
        <v>2258</v>
      </c>
      <c r="D743" s="13" t="s">
        <v>2259</v>
      </c>
      <c r="E743" s="13">
        <v>2.0</v>
      </c>
      <c r="F743" s="23">
        <v>6.78</v>
      </c>
      <c r="G743" s="23">
        <v>5.41</v>
      </c>
      <c r="H743" s="23">
        <v>1.1</v>
      </c>
      <c r="I743" s="13">
        <v>2.0</v>
      </c>
      <c r="J743" s="13">
        <v>14.0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>
        <v>743.0</v>
      </c>
      <c r="B744" s="13" t="s">
        <v>2260</v>
      </c>
      <c r="C744" s="13" t="s">
        <v>2261</v>
      </c>
      <c r="D744" s="13" t="s">
        <v>2262</v>
      </c>
      <c r="E744" s="13">
        <v>2.0</v>
      </c>
      <c r="F744" s="23">
        <v>6.36</v>
      </c>
      <c r="G744" s="23">
        <v>2.35</v>
      </c>
      <c r="H744" s="23">
        <v>1.44</v>
      </c>
      <c r="I744" s="13">
        <v>1.0</v>
      </c>
      <c r="J744" s="13">
        <v>3.0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>
        <v>744.0</v>
      </c>
      <c r="B745" s="13" t="s">
        <v>2263</v>
      </c>
      <c r="C745" s="13" t="s">
        <v>2264</v>
      </c>
      <c r="D745" s="13" t="s">
        <v>2265</v>
      </c>
      <c r="E745" s="13">
        <v>1.0</v>
      </c>
      <c r="F745" s="23">
        <v>2.96</v>
      </c>
      <c r="G745" s="23">
        <v>8.61</v>
      </c>
      <c r="H745" s="23">
        <v>9.0</v>
      </c>
      <c r="I745" s="13">
        <v>3.0</v>
      </c>
      <c r="J745" s="13">
        <v>9.0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>
        <v>745.0</v>
      </c>
      <c r="B746" s="13" t="s">
        <v>2266</v>
      </c>
      <c r="C746" s="13" t="s">
        <v>2267</v>
      </c>
      <c r="D746" s="13" t="s">
        <v>2268</v>
      </c>
      <c r="E746" s="13">
        <v>1.0</v>
      </c>
      <c r="F746" s="23">
        <v>4.86</v>
      </c>
      <c r="G746" s="23">
        <v>4.64</v>
      </c>
      <c r="H746" s="23">
        <v>6.6</v>
      </c>
      <c r="I746" s="13">
        <v>1.0</v>
      </c>
      <c r="J746" s="13">
        <v>11.0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>
        <v>746.0</v>
      </c>
      <c r="B747" s="13" t="s">
        <v>2269</v>
      </c>
      <c r="C747" s="13" t="s">
        <v>2270</v>
      </c>
      <c r="D747" s="13" t="s">
        <v>2271</v>
      </c>
      <c r="E747" s="13">
        <v>1.0</v>
      </c>
      <c r="F747" s="23">
        <v>8.59</v>
      </c>
      <c r="G747" s="23">
        <v>3.07</v>
      </c>
      <c r="H747" s="23">
        <v>9.12</v>
      </c>
      <c r="I747" s="13">
        <v>3.0</v>
      </c>
      <c r="J747" s="13">
        <v>17.0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>
        <v>747.0</v>
      </c>
      <c r="B748" s="13" t="s">
        <v>700</v>
      </c>
      <c r="C748" s="13" t="s">
        <v>2272</v>
      </c>
      <c r="D748" s="13" t="s">
        <v>2273</v>
      </c>
      <c r="E748" s="13">
        <v>1.0</v>
      </c>
      <c r="F748" s="23">
        <v>1.68</v>
      </c>
      <c r="G748" s="23">
        <v>8.04</v>
      </c>
      <c r="H748" s="23">
        <v>6.64</v>
      </c>
      <c r="I748" s="13">
        <v>1.0</v>
      </c>
      <c r="J748" s="13">
        <v>16.0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>
        <v>748.0</v>
      </c>
      <c r="B749" s="13" t="s">
        <v>2274</v>
      </c>
      <c r="C749" s="13" t="s">
        <v>2275</v>
      </c>
      <c r="D749" s="13" t="s">
        <v>2276</v>
      </c>
      <c r="E749" s="13">
        <v>2.0</v>
      </c>
      <c r="F749" s="23">
        <v>1.97</v>
      </c>
      <c r="G749" s="23">
        <v>7.82</v>
      </c>
      <c r="H749" s="23">
        <v>5.55</v>
      </c>
      <c r="I749" s="13">
        <v>1.0</v>
      </c>
      <c r="J749" s="13">
        <v>5.0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>
        <v>749.0</v>
      </c>
      <c r="B750" s="13" t="s">
        <v>2277</v>
      </c>
      <c r="C750" s="13" t="s">
        <v>2278</v>
      </c>
      <c r="D750" s="13" t="s">
        <v>2279</v>
      </c>
      <c r="E750" s="13">
        <v>1.0</v>
      </c>
      <c r="F750" s="23">
        <v>4.49</v>
      </c>
      <c r="G750" s="23">
        <v>1.67</v>
      </c>
      <c r="H750" s="23">
        <v>5.02</v>
      </c>
      <c r="I750" s="13">
        <v>5.0</v>
      </c>
      <c r="J750" s="13">
        <v>1.0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>
        <v>750.0</v>
      </c>
      <c r="B751" s="13" t="s">
        <v>2280</v>
      </c>
      <c r="C751" s="13" t="s">
        <v>2281</v>
      </c>
      <c r="D751" s="13" t="s">
        <v>2282</v>
      </c>
      <c r="E751" s="13">
        <v>1.0</v>
      </c>
      <c r="F751" s="23">
        <v>5.4</v>
      </c>
      <c r="G751" s="23">
        <v>5.11</v>
      </c>
      <c r="H751" s="23">
        <v>5.84</v>
      </c>
      <c r="I751" s="13">
        <v>3.0</v>
      </c>
      <c r="J751" s="13">
        <v>16.0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>
        <v>751.0</v>
      </c>
      <c r="B752" s="13" t="s">
        <v>2283</v>
      </c>
      <c r="C752" s="13" t="s">
        <v>2284</v>
      </c>
      <c r="D752" s="13" t="s">
        <v>2285</v>
      </c>
      <c r="E752" s="13">
        <v>2.0</v>
      </c>
      <c r="F752" s="23">
        <v>3.06</v>
      </c>
      <c r="G752" s="23">
        <v>2.53</v>
      </c>
      <c r="H752" s="23">
        <v>3.11</v>
      </c>
      <c r="I752" s="13">
        <v>2.0</v>
      </c>
      <c r="J752" s="13">
        <v>7.0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>
        <v>752.0</v>
      </c>
      <c r="B753" s="13" t="s">
        <v>2286</v>
      </c>
      <c r="C753" s="13" t="s">
        <v>2287</v>
      </c>
      <c r="D753" s="13" t="s">
        <v>2288</v>
      </c>
      <c r="E753" s="13">
        <v>1.0</v>
      </c>
      <c r="F753" s="23">
        <v>8.23</v>
      </c>
      <c r="G753" s="23">
        <v>5.06</v>
      </c>
      <c r="H753" s="23">
        <v>2.41</v>
      </c>
      <c r="I753" s="13">
        <v>4.0</v>
      </c>
      <c r="J753" s="13">
        <v>1.0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>
        <v>753.0</v>
      </c>
      <c r="B754" s="13" t="s">
        <v>2289</v>
      </c>
      <c r="C754" s="13" t="s">
        <v>2290</v>
      </c>
      <c r="D754" s="13" t="s">
        <v>2291</v>
      </c>
      <c r="E754" s="13">
        <v>1.0</v>
      </c>
      <c r="F754" s="23">
        <v>6.58</v>
      </c>
      <c r="G754" s="23">
        <v>6.95</v>
      </c>
      <c r="H754" s="23"/>
      <c r="I754" s="13">
        <v>1.0</v>
      </c>
      <c r="J754" s="13">
        <v>5.0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>
        <v>754.0</v>
      </c>
      <c r="B755" s="13" t="s">
        <v>2292</v>
      </c>
      <c r="C755" s="13" t="s">
        <v>2293</v>
      </c>
      <c r="D755" s="13" t="s">
        <v>2294</v>
      </c>
      <c r="E755" s="13">
        <v>2.0</v>
      </c>
      <c r="F755" s="23">
        <v>2.2</v>
      </c>
      <c r="G755" s="23">
        <v>4.29</v>
      </c>
      <c r="H755" s="23"/>
      <c r="I755" s="13">
        <v>2.0</v>
      </c>
      <c r="J755" s="13">
        <v>10.0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>
        <v>755.0</v>
      </c>
      <c r="B756" s="13" t="s">
        <v>2295</v>
      </c>
      <c r="C756" s="13" t="s">
        <v>2296</v>
      </c>
      <c r="D756" s="13" t="s">
        <v>2297</v>
      </c>
      <c r="E756" s="13">
        <v>1.0</v>
      </c>
      <c r="F756" s="23">
        <v>9.38</v>
      </c>
      <c r="G756" s="23">
        <v>6.24</v>
      </c>
      <c r="H756" s="23">
        <v>6.57</v>
      </c>
      <c r="I756" s="13">
        <v>4.0</v>
      </c>
      <c r="J756" s="13">
        <v>15.0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>
        <v>756.0</v>
      </c>
      <c r="B757" s="13" t="s">
        <v>1668</v>
      </c>
      <c r="C757" s="13" t="s">
        <v>2298</v>
      </c>
      <c r="D757" s="13" t="s">
        <v>2299</v>
      </c>
      <c r="E757" s="13">
        <v>1.0</v>
      </c>
      <c r="F757" s="23">
        <v>5.59</v>
      </c>
      <c r="G757" s="23">
        <v>1.83</v>
      </c>
      <c r="H757" s="23">
        <v>5.37</v>
      </c>
      <c r="I757" s="13">
        <v>5.0</v>
      </c>
      <c r="J757" s="13">
        <v>9.0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>
        <v>757.0</v>
      </c>
      <c r="B758" s="13" t="s">
        <v>2300</v>
      </c>
      <c r="C758" s="13" t="s">
        <v>2301</v>
      </c>
      <c r="D758" s="13" t="s">
        <v>2302</v>
      </c>
      <c r="E758" s="13">
        <v>1.0</v>
      </c>
      <c r="F758" s="23">
        <v>3.85</v>
      </c>
      <c r="G758" s="23">
        <v>9.17</v>
      </c>
      <c r="H758" s="23">
        <v>3.39</v>
      </c>
      <c r="I758" s="13">
        <v>3.0</v>
      </c>
      <c r="J758" s="13">
        <v>9.0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>
        <v>758.0</v>
      </c>
      <c r="B759" s="13" t="s">
        <v>2303</v>
      </c>
      <c r="C759" s="13" t="s">
        <v>2304</v>
      </c>
      <c r="D759" s="13" t="s">
        <v>2305</v>
      </c>
      <c r="E759" s="13">
        <v>1.0</v>
      </c>
      <c r="F759" s="23">
        <v>7.33</v>
      </c>
      <c r="G759" s="23">
        <v>6.25</v>
      </c>
      <c r="H759" s="23">
        <v>9.81</v>
      </c>
      <c r="I759" s="13">
        <v>5.0</v>
      </c>
      <c r="J759" s="13">
        <v>9.0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>
        <v>759.0</v>
      </c>
      <c r="B760" s="13" t="s">
        <v>2306</v>
      </c>
      <c r="C760" s="13" t="s">
        <v>2307</v>
      </c>
      <c r="D760" s="13" t="s">
        <v>2308</v>
      </c>
      <c r="E760" s="13">
        <v>2.0</v>
      </c>
      <c r="F760" s="23">
        <v>8.86</v>
      </c>
      <c r="G760" s="23">
        <v>9.45</v>
      </c>
      <c r="H760" s="23">
        <v>7.15</v>
      </c>
      <c r="I760" s="13">
        <v>3.0</v>
      </c>
      <c r="J760" s="13">
        <v>18.0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>
        <v>760.0</v>
      </c>
      <c r="B761" s="13" t="s">
        <v>2309</v>
      </c>
      <c r="C761" s="13" t="s">
        <v>2310</v>
      </c>
      <c r="D761" s="13" t="s">
        <v>2311</v>
      </c>
      <c r="E761" s="13">
        <v>2.0</v>
      </c>
      <c r="F761" s="23">
        <v>8.95</v>
      </c>
      <c r="G761" s="23">
        <v>2.5</v>
      </c>
      <c r="H761" s="23">
        <v>9.88</v>
      </c>
      <c r="I761" s="13">
        <v>1.0</v>
      </c>
      <c r="J761" s="13">
        <v>1.0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>
        <v>761.0</v>
      </c>
      <c r="B762" s="13" t="s">
        <v>2312</v>
      </c>
      <c r="C762" s="13" t="s">
        <v>2313</v>
      </c>
      <c r="D762" s="13" t="s">
        <v>2314</v>
      </c>
      <c r="E762" s="13">
        <v>1.0</v>
      </c>
      <c r="F762" s="23">
        <v>3.5</v>
      </c>
      <c r="G762" s="23">
        <v>3.12</v>
      </c>
      <c r="H762" s="23"/>
      <c r="I762" s="13">
        <v>2.0</v>
      </c>
      <c r="J762" s="13">
        <v>1.0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>
        <v>762.0</v>
      </c>
      <c r="B763" s="13" t="s">
        <v>2315</v>
      </c>
      <c r="C763" s="13" t="s">
        <v>2316</v>
      </c>
      <c r="D763" s="13" t="s">
        <v>2317</v>
      </c>
      <c r="E763" s="13">
        <v>2.0</v>
      </c>
      <c r="F763" s="23">
        <v>4.41</v>
      </c>
      <c r="G763" s="23">
        <v>9.57</v>
      </c>
      <c r="H763" s="23"/>
      <c r="I763" s="13">
        <v>4.0</v>
      </c>
      <c r="J763" s="13">
        <v>14.0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>
        <v>763.0</v>
      </c>
      <c r="B764" s="13" t="s">
        <v>2318</v>
      </c>
      <c r="C764" s="13" t="s">
        <v>2319</v>
      </c>
      <c r="D764" s="13" t="s">
        <v>2320</v>
      </c>
      <c r="E764" s="13">
        <v>1.0</v>
      </c>
      <c r="F764" s="23">
        <v>3.61</v>
      </c>
      <c r="G764" s="23">
        <v>6.93</v>
      </c>
      <c r="H764" s="23"/>
      <c r="I764" s="13">
        <v>4.0</v>
      </c>
      <c r="J764" s="13">
        <v>9.0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>
        <v>764.0</v>
      </c>
      <c r="B765" s="13" t="s">
        <v>2321</v>
      </c>
      <c r="C765" s="13" t="s">
        <v>2322</v>
      </c>
      <c r="D765" s="13" t="s">
        <v>2323</v>
      </c>
      <c r="E765" s="13">
        <v>1.0</v>
      </c>
      <c r="F765" s="23">
        <v>7.81</v>
      </c>
      <c r="G765" s="23">
        <v>6.93</v>
      </c>
      <c r="H765" s="23">
        <v>9.82</v>
      </c>
      <c r="I765" s="13">
        <v>1.0</v>
      </c>
      <c r="J765" s="13">
        <v>6.0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>
        <v>765.0</v>
      </c>
      <c r="B766" s="13" t="s">
        <v>2324</v>
      </c>
      <c r="C766" s="13" t="s">
        <v>2325</v>
      </c>
      <c r="D766" s="13" t="s">
        <v>2326</v>
      </c>
      <c r="E766" s="13">
        <v>1.0</v>
      </c>
      <c r="F766" s="23">
        <v>7.82</v>
      </c>
      <c r="G766" s="23">
        <v>4.01</v>
      </c>
      <c r="H766" s="23"/>
      <c r="I766" s="13">
        <v>5.0</v>
      </c>
      <c r="J766" s="13">
        <v>13.0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>
        <v>766.0</v>
      </c>
      <c r="B767" s="13" t="s">
        <v>2327</v>
      </c>
      <c r="C767" s="13" t="s">
        <v>2328</v>
      </c>
      <c r="D767" s="13" t="s">
        <v>2329</v>
      </c>
      <c r="E767" s="13">
        <v>1.0</v>
      </c>
      <c r="F767" s="23">
        <v>5.01</v>
      </c>
      <c r="G767" s="23">
        <v>3.47</v>
      </c>
      <c r="H767" s="23">
        <v>6.81</v>
      </c>
      <c r="I767" s="13">
        <v>5.0</v>
      </c>
      <c r="J767" s="13">
        <v>2.0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>
        <v>767.0</v>
      </c>
      <c r="B768" s="13" t="s">
        <v>2330</v>
      </c>
      <c r="C768" s="13" t="s">
        <v>2331</v>
      </c>
      <c r="D768" s="13" t="s">
        <v>2332</v>
      </c>
      <c r="E768" s="13">
        <v>1.0</v>
      </c>
      <c r="F768" s="23">
        <v>2.72</v>
      </c>
      <c r="G768" s="23">
        <v>5.5</v>
      </c>
      <c r="H768" s="23">
        <v>8.23</v>
      </c>
      <c r="I768" s="13">
        <v>3.0</v>
      </c>
      <c r="J768" s="13">
        <v>5.0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>
        <v>768.0</v>
      </c>
      <c r="B769" s="13" t="s">
        <v>2333</v>
      </c>
      <c r="C769" s="13" t="s">
        <v>2334</v>
      </c>
      <c r="D769" s="13" t="s">
        <v>2335</v>
      </c>
      <c r="E769" s="13">
        <v>1.0</v>
      </c>
      <c r="F769" s="23">
        <v>8.51</v>
      </c>
      <c r="G769" s="23">
        <v>1.48</v>
      </c>
      <c r="H769" s="23"/>
      <c r="I769" s="13">
        <v>1.0</v>
      </c>
      <c r="J769" s="13">
        <v>7.0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>
        <v>769.0</v>
      </c>
      <c r="B770" s="13" t="s">
        <v>2336</v>
      </c>
      <c r="C770" s="13" t="s">
        <v>2337</v>
      </c>
      <c r="D770" s="13" t="s">
        <v>2338</v>
      </c>
      <c r="E770" s="13">
        <v>2.0</v>
      </c>
      <c r="F770" s="23">
        <v>3.33</v>
      </c>
      <c r="G770" s="23">
        <v>3.55</v>
      </c>
      <c r="H770" s="23">
        <v>7.56</v>
      </c>
      <c r="I770" s="13">
        <v>4.0</v>
      </c>
      <c r="J770" s="13">
        <v>12.0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>
        <v>770.0</v>
      </c>
      <c r="B771" s="13" t="s">
        <v>2339</v>
      </c>
      <c r="C771" s="13" t="s">
        <v>2340</v>
      </c>
      <c r="D771" s="13" t="s">
        <v>2341</v>
      </c>
      <c r="E771" s="13">
        <v>1.0</v>
      </c>
      <c r="F771" s="23">
        <v>2.57</v>
      </c>
      <c r="G771" s="23">
        <v>8.7</v>
      </c>
      <c r="H771" s="23">
        <v>7.46</v>
      </c>
      <c r="I771" s="13">
        <v>5.0</v>
      </c>
      <c r="J771" s="13">
        <v>15.0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>
        <v>771.0</v>
      </c>
      <c r="B772" s="13" t="s">
        <v>2342</v>
      </c>
      <c r="C772" s="13" t="s">
        <v>2343</v>
      </c>
      <c r="D772" s="13" t="s">
        <v>2344</v>
      </c>
      <c r="E772" s="13">
        <v>2.0</v>
      </c>
      <c r="F772" s="23">
        <v>6.73</v>
      </c>
      <c r="G772" s="23">
        <v>4.34</v>
      </c>
      <c r="H772" s="23">
        <v>3.68</v>
      </c>
      <c r="I772" s="13">
        <v>3.0</v>
      </c>
      <c r="J772" s="13">
        <v>12.0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>
        <v>772.0</v>
      </c>
      <c r="B773" s="13" t="s">
        <v>2345</v>
      </c>
      <c r="C773" s="13" t="s">
        <v>2346</v>
      </c>
      <c r="D773" s="13" t="s">
        <v>2347</v>
      </c>
      <c r="E773" s="13">
        <v>2.0</v>
      </c>
      <c r="F773" s="23">
        <v>7.89</v>
      </c>
      <c r="G773" s="23">
        <v>1.04</v>
      </c>
      <c r="H773" s="23">
        <v>3.15</v>
      </c>
      <c r="I773" s="13">
        <v>3.0</v>
      </c>
      <c r="J773" s="13">
        <v>18.0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>
        <v>773.0</v>
      </c>
      <c r="B774" s="13" t="s">
        <v>2348</v>
      </c>
      <c r="C774" s="13" t="s">
        <v>2349</v>
      </c>
      <c r="D774" s="13" t="s">
        <v>2350</v>
      </c>
      <c r="E774" s="13">
        <v>1.0</v>
      </c>
      <c r="F774" s="23">
        <v>9.7</v>
      </c>
      <c r="G774" s="23">
        <v>5.52</v>
      </c>
      <c r="H774" s="23">
        <v>5.65</v>
      </c>
      <c r="I774" s="13">
        <v>4.0</v>
      </c>
      <c r="J774" s="13">
        <v>1.0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>
        <v>774.0</v>
      </c>
      <c r="B775" s="13" t="s">
        <v>2351</v>
      </c>
      <c r="C775" s="13" t="s">
        <v>2352</v>
      </c>
      <c r="D775" s="13" t="s">
        <v>2353</v>
      </c>
      <c r="E775" s="13">
        <v>8.0</v>
      </c>
      <c r="F775" s="23">
        <v>4.32</v>
      </c>
      <c r="G775" s="23">
        <v>9.96</v>
      </c>
      <c r="H775" s="23">
        <v>3.58</v>
      </c>
      <c r="I775" s="13">
        <v>2.0</v>
      </c>
      <c r="J775" s="13">
        <v>2.0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>
        <v>775.0</v>
      </c>
      <c r="B776" s="13" t="s">
        <v>2354</v>
      </c>
      <c r="C776" s="13" t="s">
        <v>2355</v>
      </c>
      <c r="D776" s="13" t="s">
        <v>2356</v>
      </c>
      <c r="E776" s="13">
        <v>7.0</v>
      </c>
      <c r="F776" s="23">
        <v>7.55</v>
      </c>
      <c r="G776" s="23">
        <v>8.92</v>
      </c>
      <c r="H776" s="23">
        <v>7.92</v>
      </c>
      <c r="I776" s="13">
        <v>2.0</v>
      </c>
      <c r="J776" s="13">
        <v>10.0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>
        <v>776.0</v>
      </c>
      <c r="B777" s="13" t="s">
        <v>2357</v>
      </c>
      <c r="C777" s="13" t="s">
        <v>2358</v>
      </c>
      <c r="D777" s="13" t="s">
        <v>2359</v>
      </c>
      <c r="E777" s="13">
        <v>2.0</v>
      </c>
      <c r="F777" s="23">
        <v>1.48</v>
      </c>
      <c r="G777" s="23">
        <v>9.03</v>
      </c>
      <c r="H777" s="23">
        <v>2.78</v>
      </c>
      <c r="I777" s="13">
        <v>5.0</v>
      </c>
      <c r="J777" s="13">
        <v>11.0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>
        <v>777.0</v>
      </c>
      <c r="B778" s="13" t="s">
        <v>2360</v>
      </c>
      <c r="C778" s="13" t="s">
        <v>2361</v>
      </c>
      <c r="D778" s="13" t="s">
        <v>2362</v>
      </c>
      <c r="E778" s="13">
        <v>2.0</v>
      </c>
      <c r="F778" s="23">
        <v>2.51</v>
      </c>
      <c r="G778" s="23">
        <v>1.54</v>
      </c>
      <c r="H778" s="23">
        <v>4.89</v>
      </c>
      <c r="I778" s="13">
        <v>2.0</v>
      </c>
      <c r="J778" s="13">
        <v>4.0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>
        <v>778.0</v>
      </c>
      <c r="B779" s="13" t="s">
        <v>2363</v>
      </c>
      <c r="C779" s="13" t="s">
        <v>2364</v>
      </c>
      <c r="D779" s="13" t="s">
        <v>2365</v>
      </c>
      <c r="E779" s="13">
        <v>2.0</v>
      </c>
      <c r="F779" s="23">
        <v>9.46</v>
      </c>
      <c r="G779" s="23">
        <v>8.16</v>
      </c>
      <c r="H779" s="23">
        <v>7.16</v>
      </c>
      <c r="I779" s="13">
        <v>3.0</v>
      </c>
      <c r="J779" s="13">
        <v>12.0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>
        <v>779.0</v>
      </c>
      <c r="B780" s="13" t="s">
        <v>2141</v>
      </c>
      <c r="C780" s="13" t="s">
        <v>2366</v>
      </c>
      <c r="D780" s="13" t="s">
        <v>2367</v>
      </c>
      <c r="E780" s="13">
        <v>2.0</v>
      </c>
      <c r="F780" s="23">
        <v>4.74</v>
      </c>
      <c r="G780" s="23">
        <v>2.81</v>
      </c>
      <c r="H780" s="23">
        <v>3.77</v>
      </c>
      <c r="I780" s="13">
        <v>4.0</v>
      </c>
      <c r="J780" s="13">
        <v>1.0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>
        <v>780.0</v>
      </c>
      <c r="B781" s="13" t="s">
        <v>2368</v>
      </c>
      <c r="C781" s="13" t="s">
        <v>2369</v>
      </c>
      <c r="D781" s="13" t="s">
        <v>2370</v>
      </c>
      <c r="E781" s="13">
        <v>1.0</v>
      </c>
      <c r="F781" s="23">
        <v>8.06</v>
      </c>
      <c r="G781" s="23">
        <v>3.02</v>
      </c>
      <c r="H781" s="23">
        <v>9.97</v>
      </c>
      <c r="I781" s="13">
        <v>2.0</v>
      </c>
      <c r="J781" s="13">
        <v>4.0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>
        <v>781.0</v>
      </c>
      <c r="B782" s="13" t="s">
        <v>2371</v>
      </c>
      <c r="C782" s="13" t="s">
        <v>2372</v>
      </c>
      <c r="D782" s="13" t="s">
        <v>2373</v>
      </c>
      <c r="E782" s="13">
        <v>8.0</v>
      </c>
      <c r="F782" s="23">
        <v>4.1</v>
      </c>
      <c r="G782" s="23">
        <v>6.92</v>
      </c>
      <c r="H782" s="23">
        <v>5.18</v>
      </c>
      <c r="I782" s="13">
        <v>4.0</v>
      </c>
      <c r="J782" s="13">
        <v>2.0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>
        <v>782.0</v>
      </c>
      <c r="B783" s="13" t="s">
        <v>2374</v>
      </c>
      <c r="C783" s="13" t="s">
        <v>2375</v>
      </c>
      <c r="D783" s="13" t="s">
        <v>2376</v>
      </c>
      <c r="E783" s="13">
        <v>5.0</v>
      </c>
      <c r="F783" s="23">
        <v>5.93</v>
      </c>
      <c r="G783" s="23">
        <v>2.02</v>
      </c>
      <c r="H783" s="23">
        <v>6.33</v>
      </c>
      <c r="I783" s="13">
        <v>5.0</v>
      </c>
      <c r="J783" s="13">
        <v>18.0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>
        <v>783.0</v>
      </c>
      <c r="B784" s="13" t="s">
        <v>2377</v>
      </c>
      <c r="C784" s="13" t="s">
        <v>2378</v>
      </c>
      <c r="D784" s="13" t="s">
        <v>2379</v>
      </c>
      <c r="E784" s="13">
        <v>1.0</v>
      </c>
      <c r="F784" s="23">
        <v>1.89</v>
      </c>
      <c r="G784" s="23">
        <v>9.73</v>
      </c>
      <c r="H784" s="23">
        <v>9.03</v>
      </c>
      <c r="I784" s="13">
        <v>5.0</v>
      </c>
      <c r="J784" s="13">
        <v>5.0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>
        <v>784.0</v>
      </c>
      <c r="B785" s="13" t="s">
        <v>1541</v>
      </c>
      <c r="C785" s="13" t="s">
        <v>2380</v>
      </c>
      <c r="D785" s="13" t="s">
        <v>2381</v>
      </c>
      <c r="E785" s="13">
        <v>1.0</v>
      </c>
      <c r="F785" s="23">
        <v>1.18</v>
      </c>
      <c r="G785" s="23">
        <v>5.1</v>
      </c>
      <c r="H785" s="23">
        <v>9.22</v>
      </c>
      <c r="I785" s="13">
        <v>5.0</v>
      </c>
      <c r="J785" s="13">
        <v>17.0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>
        <v>785.0</v>
      </c>
      <c r="B786" s="13" t="s">
        <v>2382</v>
      </c>
      <c r="C786" s="13" t="s">
        <v>2383</v>
      </c>
      <c r="D786" s="13" t="s">
        <v>2384</v>
      </c>
      <c r="E786" s="13">
        <v>1.0</v>
      </c>
      <c r="F786" s="23">
        <v>4.24</v>
      </c>
      <c r="G786" s="23">
        <v>6.46</v>
      </c>
      <c r="H786" s="23"/>
      <c r="I786" s="13">
        <v>1.0</v>
      </c>
      <c r="J786" s="13">
        <v>20.0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>
        <v>786.0</v>
      </c>
      <c r="B787" s="13" t="s">
        <v>2385</v>
      </c>
      <c r="C787" s="13" t="s">
        <v>2386</v>
      </c>
      <c r="D787" s="13" t="s">
        <v>2387</v>
      </c>
      <c r="E787" s="13">
        <v>1.0</v>
      </c>
      <c r="F787" s="23">
        <v>7.11</v>
      </c>
      <c r="G787" s="23">
        <v>8.61</v>
      </c>
      <c r="H787" s="23">
        <v>9.42</v>
      </c>
      <c r="I787" s="13">
        <v>1.0</v>
      </c>
      <c r="J787" s="13">
        <v>13.0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>
        <v>787.0</v>
      </c>
      <c r="B788" s="13" t="s">
        <v>2388</v>
      </c>
      <c r="C788" s="13" t="s">
        <v>2389</v>
      </c>
      <c r="D788" s="13" t="s">
        <v>2390</v>
      </c>
      <c r="E788" s="13">
        <v>1.0</v>
      </c>
      <c r="F788" s="23">
        <v>6.84</v>
      </c>
      <c r="G788" s="23">
        <v>2.87</v>
      </c>
      <c r="H788" s="23">
        <v>3.29</v>
      </c>
      <c r="I788" s="13">
        <v>5.0</v>
      </c>
      <c r="J788" s="13">
        <v>18.0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>
        <v>788.0</v>
      </c>
      <c r="B789" s="13" t="s">
        <v>2391</v>
      </c>
      <c r="C789" s="13" t="s">
        <v>2392</v>
      </c>
      <c r="D789" s="13" t="s">
        <v>2393</v>
      </c>
      <c r="E789" s="13">
        <v>2.0</v>
      </c>
      <c r="F789" s="23">
        <v>8.03</v>
      </c>
      <c r="G789" s="23">
        <v>3.15</v>
      </c>
      <c r="H789" s="23">
        <v>1.34</v>
      </c>
      <c r="I789" s="13">
        <v>1.0</v>
      </c>
      <c r="J789" s="13">
        <v>13.0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>
        <v>789.0</v>
      </c>
      <c r="B790" s="13" t="s">
        <v>2394</v>
      </c>
      <c r="C790" s="13" t="s">
        <v>2395</v>
      </c>
      <c r="D790" s="13" t="s">
        <v>2396</v>
      </c>
      <c r="E790" s="13">
        <v>1.0</v>
      </c>
      <c r="F790" s="23">
        <v>3.7</v>
      </c>
      <c r="G790" s="23">
        <v>6.86</v>
      </c>
      <c r="H790" s="23">
        <v>7.35</v>
      </c>
      <c r="I790" s="13">
        <v>2.0</v>
      </c>
      <c r="J790" s="13">
        <v>14.0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>
        <v>790.0</v>
      </c>
      <c r="B791" s="13" t="s">
        <v>2397</v>
      </c>
      <c r="C791" s="13" t="s">
        <v>2398</v>
      </c>
      <c r="D791" s="13" t="s">
        <v>2399</v>
      </c>
      <c r="E791" s="13">
        <v>1.0</v>
      </c>
      <c r="F791" s="23">
        <v>1.22</v>
      </c>
      <c r="G791" s="23">
        <v>1.6</v>
      </c>
      <c r="H791" s="23">
        <v>3.36</v>
      </c>
      <c r="I791" s="13">
        <v>4.0</v>
      </c>
      <c r="J791" s="13">
        <v>10.0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>
        <v>791.0</v>
      </c>
      <c r="B792" s="13" t="s">
        <v>2400</v>
      </c>
      <c r="C792" s="13" t="s">
        <v>2401</v>
      </c>
      <c r="D792" s="13" t="s">
        <v>2402</v>
      </c>
      <c r="E792" s="13">
        <v>2.0</v>
      </c>
      <c r="F792" s="23">
        <v>4.87</v>
      </c>
      <c r="G792" s="23">
        <v>8.53</v>
      </c>
      <c r="H792" s="23">
        <v>3.37</v>
      </c>
      <c r="I792" s="13">
        <v>3.0</v>
      </c>
      <c r="J792" s="13">
        <v>2.0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>
        <v>792.0</v>
      </c>
      <c r="B793" s="13" t="s">
        <v>2403</v>
      </c>
      <c r="C793" s="13" t="s">
        <v>2404</v>
      </c>
      <c r="D793" s="13" t="s">
        <v>2405</v>
      </c>
      <c r="E793" s="13">
        <v>2.0</v>
      </c>
      <c r="F793" s="23">
        <v>1.54</v>
      </c>
      <c r="G793" s="23">
        <v>2.6</v>
      </c>
      <c r="H793" s="23"/>
      <c r="I793" s="13">
        <v>3.0</v>
      </c>
      <c r="J793" s="13">
        <v>6.0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>
        <v>793.0</v>
      </c>
      <c r="B794" s="13" t="s">
        <v>2406</v>
      </c>
      <c r="C794" s="13" t="s">
        <v>2407</v>
      </c>
      <c r="D794" s="13" t="s">
        <v>2408</v>
      </c>
      <c r="E794" s="13">
        <v>1.0</v>
      </c>
      <c r="F794" s="23">
        <v>3.7</v>
      </c>
      <c r="G794" s="23">
        <v>5.79</v>
      </c>
      <c r="H794" s="23"/>
      <c r="I794" s="13">
        <v>3.0</v>
      </c>
      <c r="J794" s="13">
        <v>12.0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>
        <v>794.0</v>
      </c>
      <c r="B795" s="13" t="s">
        <v>2409</v>
      </c>
      <c r="C795" s="13" t="s">
        <v>2410</v>
      </c>
      <c r="D795" s="13" t="s">
        <v>2411</v>
      </c>
      <c r="E795" s="13">
        <v>1.0</v>
      </c>
      <c r="F795" s="23">
        <v>7.44</v>
      </c>
      <c r="G795" s="23">
        <v>3.01</v>
      </c>
      <c r="H795" s="23">
        <v>5.71</v>
      </c>
      <c r="I795" s="13">
        <v>4.0</v>
      </c>
      <c r="J795" s="13">
        <v>19.0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>
        <v>795.0</v>
      </c>
      <c r="B796" s="13" t="s">
        <v>332</v>
      </c>
      <c r="C796" s="13" t="s">
        <v>2412</v>
      </c>
      <c r="D796" s="13" t="s">
        <v>2413</v>
      </c>
      <c r="E796" s="13">
        <v>1.0</v>
      </c>
      <c r="F796" s="23">
        <v>6.14</v>
      </c>
      <c r="G796" s="23">
        <v>6.6</v>
      </c>
      <c r="H796" s="23"/>
      <c r="I796" s="13">
        <v>4.0</v>
      </c>
      <c r="J796" s="13">
        <v>14.0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>
        <v>796.0</v>
      </c>
      <c r="B797" s="13" t="s">
        <v>2414</v>
      </c>
      <c r="C797" s="13" t="s">
        <v>2415</v>
      </c>
      <c r="D797" s="13" t="s">
        <v>2416</v>
      </c>
      <c r="E797" s="13">
        <v>2.0</v>
      </c>
      <c r="F797" s="23">
        <v>8.81</v>
      </c>
      <c r="G797" s="23">
        <v>5.51</v>
      </c>
      <c r="H797" s="23">
        <v>9.9</v>
      </c>
      <c r="I797" s="13">
        <v>4.0</v>
      </c>
      <c r="J797" s="13">
        <v>9.0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>
        <v>797.0</v>
      </c>
      <c r="B798" s="13" t="s">
        <v>2417</v>
      </c>
      <c r="C798" s="13" t="s">
        <v>2418</v>
      </c>
      <c r="D798" s="13" t="s">
        <v>2419</v>
      </c>
      <c r="E798" s="13">
        <v>2.0</v>
      </c>
      <c r="F798" s="23">
        <v>3.14</v>
      </c>
      <c r="G798" s="23">
        <v>3.21</v>
      </c>
      <c r="H798" s="23">
        <v>5.36</v>
      </c>
      <c r="I798" s="13">
        <v>5.0</v>
      </c>
      <c r="J798" s="13">
        <v>8.0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>
        <v>798.0</v>
      </c>
      <c r="B799" s="13" t="s">
        <v>2420</v>
      </c>
      <c r="C799" s="13" t="s">
        <v>2421</v>
      </c>
      <c r="D799" s="13" t="s">
        <v>2422</v>
      </c>
      <c r="E799" s="13">
        <v>6.0</v>
      </c>
      <c r="F799" s="23">
        <v>9.84</v>
      </c>
      <c r="G799" s="23">
        <v>4.46</v>
      </c>
      <c r="H799" s="23">
        <v>3.86</v>
      </c>
      <c r="I799" s="13">
        <v>3.0</v>
      </c>
      <c r="J799" s="13">
        <v>18.0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>
        <v>799.0</v>
      </c>
      <c r="B800" s="13" t="s">
        <v>2423</v>
      </c>
      <c r="C800" s="13" t="s">
        <v>2424</v>
      </c>
      <c r="D800" s="13" t="s">
        <v>2425</v>
      </c>
      <c r="E800" s="13">
        <v>1.0</v>
      </c>
      <c r="F800" s="23">
        <v>1.53</v>
      </c>
      <c r="G800" s="23">
        <v>5.16</v>
      </c>
      <c r="H800" s="23"/>
      <c r="I800" s="13">
        <v>3.0</v>
      </c>
      <c r="J800" s="13">
        <v>5.0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>
        <v>800.0</v>
      </c>
      <c r="B801" s="13" t="s">
        <v>2426</v>
      </c>
      <c r="C801" s="13" t="s">
        <v>2427</v>
      </c>
      <c r="D801" s="13" t="s">
        <v>2428</v>
      </c>
      <c r="E801" s="13">
        <v>3.0</v>
      </c>
      <c r="F801" s="23">
        <v>1.21</v>
      </c>
      <c r="G801" s="23">
        <v>7.71</v>
      </c>
      <c r="H801" s="23"/>
      <c r="I801" s="13">
        <v>5.0</v>
      </c>
      <c r="J801" s="13">
        <v>19.0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>
        <v>801.0</v>
      </c>
      <c r="B802" s="13" t="s">
        <v>2429</v>
      </c>
      <c r="C802" s="13" t="s">
        <v>2430</v>
      </c>
      <c r="D802" s="13" t="s">
        <v>2431</v>
      </c>
      <c r="E802" s="13">
        <v>5.0</v>
      </c>
      <c r="F802" s="23">
        <v>9.57</v>
      </c>
      <c r="G802" s="23">
        <v>7.31</v>
      </c>
      <c r="H802" s="23">
        <v>3.99</v>
      </c>
      <c r="I802" s="13">
        <v>1.0</v>
      </c>
      <c r="J802" s="13">
        <v>20.0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>
        <v>802.0</v>
      </c>
      <c r="B803" s="13" t="s">
        <v>2432</v>
      </c>
      <c r="C803" s="13" t="s">
        <v>2433</v>
      </c>
      <c r="D803" s="13" t="s">
        <v>2434</v>
      </c>
      <c r="E803" s="13">
        <v>1.0</v>
      </c>
      <c r="F803" s="23">
        <v>2.57</v>
      </c>
      <c r="G803" s="23">
        <v>4.7</v>
      </c>
      <c r="H803" s="23"/>
      <c r="I803" s="13">
        <v>3.0</v>
      </c>
      <c r="J803" s="13">
        <v>17.0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>
        <v>803.0</v>
      </c>
      <c r="B804" s="13" t="s">
        <v>2435</v>
      </c>
      <c r="C804" s="13" t="s">
        <v>2436</v>
      </c>
      <c r="D804" s="13" t="s">
        <v>2437</v>
      </c>
      <c r="E804" s="13">
        <v>2.0</v>
      </c>
      <c r="F804" s="23">
        <v>3.62</v>
      </c>
      <c r="G804" s="23">
        <v>3.81</v>
      </c>
      <c r="H804" s="23">
        <v>5.27</v>
      </c>
      <c r="I804" s="13">
        <v>2.0</v>
      </c>
      <c r="J804" s="13">
        <v>4.0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>
        <v>804.0</v>
      </c>
      <c r="B805" s="13" t="s">
        <v>742</v>
      </c>
      <c r="C805" s="13" t="s">
        <v>2438</v>
      </c>
      <c r="D805" s="13" t="s">
        <v>2439</v>
      </c>
      <c r="E805" s="13">
        <v>2.0</v>
      </c>
      <c r="F805" s="23">
        <v>5.79</v>
      </c>
      <c r="G805" s="23">
        <v>5.32</v>
      </c>
      <c r="H805" s="23">
        <v>9.99</v>
      </c>
      <c r="I805" s="13">
        <v>2.0</v>
      </c>
      <c r="J805" s="13">
        <v>11.0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>
        <v>805.0</v>
      </c>
      <c r="B806" s="13" t="s">
        <v>2440</v>
      </c>
      <c r="C806" s="13" t="s">
        <v>2441</v>
      </c>
      <c r="D806" s="13" t="s">
        <v>2442</v>
      </c>
      <c r="E806" s="13">
        <v>1.0</v>
      </c>
      <c r="F806" s="23">
        <v>4.07</v>
      </c>
      <c r="G806" s="23">
        <v>9.97</v>
      </c>
      <c r="H806" s="23">
        <v>2.14</v>
      </c>
      <c r="I806" s="13">
        <v>3.0</v>
      </c>
      <c r="J806" s="13">
        <v>9.0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>
        <v>806.0</v>
      </c>
      <c r="B807" s="13" t="s">
        <v>2443</v>
      </c>
      <c r="C807" s="13" t="s">
        <v>2444</v>
      </c>
      <c r="D807" s="13" t="s">
        <v>2445</v>
      </c>
      <c r="E807" s="13">
        <v>2.0</v>
      </c>
      <c r="F807" s="23">
        <v>1.67</v>
      </c>
      <c r="G807" s="23">
        <v>2.03</v>
      </c>
      <c r="H807" s="23">
        <v>2.79</v>
      </c>
      <c r="I807" s="13">
        <v>3.0</v>
      </c>
      <c r="J807" s="13">
        <v>20.0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>
        <v>807.0</v>
      </c>
      <c r="B808" s="13" t="s">
        <v>2446</v>
      </c>
      <c r="C808" s="13" t="s">
        <v>2447</v>
      </c>
      <c r="D808" s="13" t="s">
        <v>2448</v>
      </c>
      <c r="E808" s="13">
        <v>2.0</v>
      </c>
      <c r="F808" s="23">
        <v>1.49</v>
      </c>
      <c r="G808" s="23">
        <v>7.17</v>
      </c>
      <c r="H808" s="23">
        <v>1.44</v>
      </c>
      <c r="I808" s="13">
        <v>5.0</v>
      </c>
      <c r="J808" s="13">
        <v>12.0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>
        <v>808.0</v>
      </c>
      <c r="B809" s="13" t="s">
        <v>2449</v>
      </c>
      <c r="C809" s="13" t="s">
        <v>2450</v>
      </c>
      <c r="D809" s="13" t="s">
        <v>2451</v>
      </c>
      <c r="E809" s="13">
        <v>1.0</v>
      </c>
      <c r="F809" s="23">
        <v>4.38</v>
      </c>
      <c r="G809" s="23">
        <v>1.04</v>
      </c>
      <c r="H809" s="23">
        <v>3.69</v>
      </c>
      <c r="I809" s="13">
        <v>5.0</v>
      </c>
      <c r="J809" s="13">
        <v>17.0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>
        <v>809.0</v>
      </c>
      <c r="B810" s="13" t="s">
        <v>476</v>
      </c>
      <c r="C810" s="13" t="s">
        <v>2452</v>
      </c>
      <c r="D810" s="13" t="s">
        <v>2453</v>
      </c>
      <c r="E810" s="13">
        <v>2.0</v>
      </c>
      <c r="F810" s="23">
        <v>4.73</v>
      </c>
      <c r="G810" s="23">
        <v>8.06</v>
      </c>
      <c r="H810" s="23">
        <v>7.12</v>
      </c>
      <c r="I810" s="13">
        <v>1.0</v>
      </c>
      <c r="J810" s="13">
        <v>8.0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>
        <v>810.0</v>
      </c>
      <c r="B811" s="13" t="s">
        <v>2454</v>
      </c>
      <c r="C811" s="13" t="s">
        <v>2455</v>
      </c>
      <c r="D811" s="13" t="s">
        <v>2456</v>
      </c>
      <c r="E811" s="13">
        <v>2.0</v>
      </c>
      <c r="F811" s="23">
        <v>5.56</v>
      </c>
      <c r="G811" s="23">
        <v>5.79</v>
      </c>
      <c r="H811" s="23">
        <v>6.18</v>
      </c>
      <c r="I811" s="13">
        <v>4.0</v>
      </c>
      <c r="J811" s="13">
        <v>11.0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>
        <v>811.0</v>
      </c>
      <c r="B812" s="13" t="s">
        <v>2457</v>
      </c>
      <c r="C812" s="13" t="s">
        <v>2458</v>
      </c>
      <c r="D812" s="13" t="s">
        <v>2459</v>
      </c>
      <c r="E812" s="13">
        <v>1.0</v>
      </c>
      <c r="F812" s="23">
        <v>3.4</v>
      </c>
      <c r="G812" s="23">
        <v>4.26</v>
      </c>
      <c r="H812" s="23">
        <v>2.89</v>
      </c>
      <c r="I812" s="13">
        <v>1.0</v>
      </c>
      <c r="J812" s="13">
        <v>3.0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>
        <v>812.0</v>
      </c>
      <c r="B813" s="13" t="s">
        <v>2460</v>
      </c>
      <c r="C813" s="13" t="s">
        <v>2461</v>
      </c>
      <c r="D813" s="13" t="s">
        <v>2462</v>
      </c>
      <c r="E813" s="13">
        <v>2.0</v>
      </c>
      <c r="F813" s="23">
        <v>4.71</v>
      </c>
      <c r="G813" s="23">
        <v>5.02</v>
      </c>
      <c r="H813" s="23"/>
      <c r="I813" s="13">
        <v>4.0</v>
      </c>
      <c r="J813" s="13">
        <v>20.0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>
        <v>813.0</v>
      </c>
      <c r="B814" s="13" t="s">
        <v>2463</v>
      </c>
      <c r="C814" s="13" t="s">
        <v>2464</v>
      </c>
      <c r="D814" s="13" t="s">
        <v>2465</v>
      </c>
      <c r="E814" s="13">
        <v>1.0</v>
      </c>
      <c r="F814" s="23">
        <v>3.9</v>
      </c>
      <c r="G814" s="23">
        <v>7.1</v>
      </c>
      <c r="H814" s="23">
        <v>8.38</v>
      </c>
      <c r="I814" s="13">
        <v>5.0</v>
      </c>
      <c r="J814" s="13">
        <v>9.0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>
        <v>814.0</v>
      </c>
      <c r="B815" s="13" t="s">
        <v>2466</v>
      </c>
      <c r="C815" s="13" t="s">
        <v>966</v>
      </c>
      <c r="D815" s="13" t="s">
        <v>2467</v>
      </c>
      <c r="E815" s="13">
        <v>1.0</v>
      </c>
      <c r="F815" s="23">
        <v>5.54</v>
      </c>
      <c r="G815" s="23">
        <v>7.31</v>
      </c>
      <c r="H815" s="23">
        <v>9.23</v>
      </c>
      <c r="I815" s="13">
        <v>2.0</v>
      </c>
      <c r="J815" s="13">
        <v>7.0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>
        <v>815.0</v>
      </c>
      <c r="B816" s="13" t="s">
        <v>1052</v>
      </c>
      <c r="C816" s="13" t="s">
        <v>2468</v>
      </c>
      <c r="D816" s="13" t="s">
        <v>2469</v>
      </c>
      <c r="E816" s="13">
        <v>1.0</v>
      </c>
      <c r="F816" s="23">
        <v>3.17</v>
      </c>
      <c r="G816" s="23">
        <v>6.12</v>
      </c>
      <c r="H816" s="23">
        <v>2.12</v>
      </c>
      <c r="I816" s="13">
        <v>3.0</v>
      </c>
      <c r="J816" s="13">
        <v>6.0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>
        <v>816.0</v>
      </c>
      <c r="B817" s="13" t="s">
        <v>2470</v>
      </c>
      <c r="C817" s="13" t="s">
        <v>2471</v>
      </c>
      <c r="D817" s="13" t="s">
        <v>2472</v>
      </c>
      <c r="E817" s="13">
        <v>1.0</v>
      </c>
      <c r="F817" s="23">
        <v>4.69</v>
      </c>
      <c r="G817" s="23">
        <v>5.96</v>
      </c>
      <c r="H817" s="23"/>
      <c r="I817" s="13">
        <v>3.0</v>
      </c>
      <c r="J817" s="13">
        <v>10.0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>
        <v>817.0</v>
      </c>
      <c r="B818" s="13" t="s">
        <v>2473</v>
      </c>
      <c r="C818" s="13" t="s">
        <v>2474</v>
      </c>
      <c r="D818" s="13" t="s">
        <v>2475</v>
      </c>
      <c r="E818" s="13">
        <v>2.0</v>
      </c>
      <c r="F818" s="23">
        <v>2.65</v>
      </c>
      <c r="G818" s="23">
        <v>6.89</v>
      </c>
      <c r="H818" s="23">
        <v>3.14</v>
      </c>
      <c r="I818" s="13">
        <v>3.0</v>
      </c>
      <c r="J818" s="13">
        <v>9.0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>
        <v>818.0</v>
      </c>
      <c r="B819" s="13" t="s">
        <v>2476</v>
      </c>
      <c r="C819" s="13" t="s">
        <v>2477</v>
      </c>
      <c r="D819" s="13" t="s">
        <v>2478</v>
      </c>
      <c r="E819" s="13">
        <v>1.0</v>
      </c>
      <c r="F819" s="23">
        <v>7.52</v>
      </c>
      <c r="G819" s="23">
        <v>5.6</v>
      </c>
      <c r="H819" s="23">
        <v>8.87</v>
      </c>
      <c r="I819" s="13">
        <v>1.0</v>
      </c>
      <c r="J819" s="13">
        <v>13.0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>
        <v>819.0</v>
      </c>
      <c r="B820" s="13" t="s">
        <v>2479</v>
      </c>
      <c r="C820" s="13" t="s">
        <v>2480</v>
      </c>
      <c r="D820" s="13" t="s">
        <v>2481</v>
      </c>
      <c r="E820" s="13">
        <v>2.0</v>
      </c>
      <c r="F820" s="23">
        <v>9.61</v>
      </c>
      <c r="G820" s="23">
        <v>6.89</v>
      </c>
      <c r="H820" s="23"/>
      <c r="I820" s="13">
        <v>2.0</v>
      </c>
      <c r="J820" s="13">
        <v>2.0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>
        <v>820.0</v>
      </c>
      <c r="B821" s="13" t="s">
        <v>2482</v>
      </c>
      <c r="C821" s="13" t="s">
        <v>2483</v>
      </c>
      <c r="D821" s="13" t="s">
        <v>2484</v>
      </c>
      <c r="E821" s="13">
        <v>1.0</v>
      </c>
      <c r="F821" s="23">
        <v>6.11</v>
      </c>
      <c r="G821" s="23">
        <v>1.7</v>
      </c>
      <c r="H821" s="23">
        <v>8.02</v>
      </c>
      <c r="I821" s="13">
        <v>1.0</v>
      </c>
      <c r="J821" s="13">
        <v>17.0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>
        <v>821.0</v>
      </c>
      <c r="B822" s="13" t="s">
        <v>2485</v>
      </c>
      <c r="C822" s="13" t="s">
        <v>2486</v>
      </c>
      <c r="D822" s="13" t="s">
        <v>2487</v>
      </c>
      <c r="E822" s="13">
        <v>1.0</v>
      </c>
      <c r="F822" s="23">
        <v>1.85</v>
      </c>
      <c r="G822" s="23">
        <v>6.46</v>
      </c>
      <c r="H822" s="23">
        <v>8.55</v>
      </c>
      <c r="I822" s="13">
        <v>3.0</v>
      </c>
      <c r="J822" s="13">
        <v>6.0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>
        <v>822.0</v>
      </c>
      <c r="B823" s="13" t="s">
        <v>2488</v>
      </c>
      <c r="C823" s="13" t="s">
        <v>2489</v>
      </c>
      <c r="D823" s="13" t="s">
        <v>2490</v>
      </c>
      <c r="E823" s="13">
        <v>1.0</v>
      </c>
      <c r="F823" s="23">
        <v>6.36</v>
      </c>
      <c r="G823" s="23">
        <v>2.62</v>
      </c>
      <c r="H823" s="23">
        <v>2.02</v>
      </c>
      <c r="I823" s="13">
        <v>3.0</v>
      </c>
      <c r="J823" s="13">
        <v>13.0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>
        <v>823.0</v>
      </c>
      <c r="B824" s="13" t="s">
        <v>2491</v>
      </c>
      <c r="C824" s="13" t="s">
        <v>2492</v>
      </c>
      <c r="D824" s="13" t="s">
        <v>2493</v>
      </c>
      <c r="E824" s="13">
        <v>2.0</v>
      </c>
      <c r="F824" s="23">
        <v>2.65</v>
      </c>
      <c r="G824" s="23">
        <v>2.62</v>
      </c>
      <c r="H824" s="23">
        <v>3.4</v>
      </c>
      <c r="I824" s="13">
        <v>4.0</v>
      </c>
      <c r="J824" s="13">
        <v>15.0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>
        <v>824.0</v>
      </c>
      <c r="B825" s="13" t="s">
        <v>288</v>
      </c>
      <c r="C825" s="13" t="s">
        <v>2494</v>
      </c>
      <c r="D825" s="13" t="s">
        <v>2495</v>
      </c>
      <c r="E825" s="13">
        <v>2.0</v>
      </c>
      <c r="F825" s="23">
        <v>4.76</v>
      </c>
      <c r="G825" s="23">
        <v>1.44</v>
      </c>
      <c r="H825" s="23">
        <v>9.48</v>
      </c>
      <c r="I825" s="13">
        <v>2.0</v>
      </c>
      <c r="J825" s="13">
        <v>15.0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>
        <v>825.0</v>
      </c>
      <c r="B826" s="13" t="s">
        <v>2496</v>
      </c>
      <c r="C826" s="13" t="s">
        <v>2497</v>
      </c>
      <c r="D826" s="13" t="s">
        <v>2498</v>
      </c>
      <c r="E826" s="13">
        <v>1.0</v>
      </c>
      <c r="F826" s="23">
        <v>8.31</v>
      </c>
      <c r="G826" s="23">
        <v>3.62</v>
      </c>
      <c r="H826" s="23"/>
      <c r="I826" s="13">
        <v>4.0</v>
      </c>
      <c r="J826" s="13">
        <v>8.0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>
        <v>826.0</v>
      </c>
      <c r="B827" s="13" t="s">
        <v>2499</v>
      </c>
      <c r="C827" s="13" t="s">
        <v>2500</v>
      </c>
      <c r="D827" s="13" t="s">
        <v>2501</v>
      </c>
      <c r="E827" s="13">
        <v>2.0</v>
      </c>
      <c r="F827" s="23">
        <v>3.13</v>
      </c>
      <c r="G827" s="23">
        <v>5.73</v>
      </c>
      <c r="H827" s="23">
        <v>5.53</v>
      </c>
      <c r="I827" s="13">
        <v>5.0</v>
      </c>
      <c r="J827" s="13">
        <v>13.0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>
        <v>827.0</v>
      </c>
      <c r="B828" s="13" t="s">
        <v>2502</v>
      </c>
      <c r="C828" s="13" t="s">
        <v>2503</v>
      </c>
      <c r="D828" s="13" t="s">
        <v>2504</v>
      </c>
      <c r="E828" s="13">
        <v>1.0</v>
      </c>
      <c r="F828" s="23">
        <v>7.29</v>
      </c>
      <c r="G828" s="23">
        <v>9.18</v>
      </c>
      <c r="H828" s="23">
        <v>8.36</v>
      </c>
      <c r="I828" s="13">
        <v>1.0</v>
      </c>
      <c r="J828" s="13">
        <v>19.0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>
        <v>828.0</v>
      </c>
      <c r="B829" s="13" t="s">
        <v>2505</v>
      </c>
      <c r="C829" s="13" t="s">
        <v>2506</v>
      </c>
      <c r="D829" s="13" t="s">
        <v>2507</v>
      </c>
      <c r="E829" s="13">
        <v>6.0</v>
      </c>
      <c r="F829" s="23">
        <v>7.47</v>
      </c>
      <c r="G829" s="23">
        <v>8.65</v>
      </c>
      <c r="H829" s="23">
        <v>5.22</v>
      </c>
      <c r="I829" s="13">
        <v>3.0</v>
      </c>
      <c r="J829" s="13">
        <v>11.0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>
        <v>829.0</v>
      </c>
      <c r="B830" s="13" t="s">
        <v>2508</v>
      </c>
      <c r="C830" s="13" t="s">
        <v>2509</v>
      </c>
      <c r="D830" s="13" t="s">
        <v>2510</v>
      </c>
      <c r="E830" s="13">
        <v>1.0</v>
      </c>
      <c r="F830" s="23">
        <v>7.17</v>
      </c>
      <c r="G830" s="23">
        <v>3.54</v>
      </c>
      <c r="H830" s="23"/>
      <c r="I830" s="13">
        <v>5.0</v>
      </c>
      <c r="J830" s="13">
        <v>5.0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>
        <v>830.0</v>
      </c>
      <c r="B831" s="13" t="s">
        <v>2511</v>
      </c>
      <c r="C831" s="13" t="s">
        <v>1980</v>
      </c>
      <c r="D831" s="13" t="s">
        <v>2512</v>
      </c>
      <c r="E831" s="13">
        <v>1.0</v>
      </c>
      <c r="F831" s="23">
        <v>6.32</v>
      </c>
      <c r="G831" s="23">
        <v>5.43</v>
      </c>
      <c r="H831" s="23">
        <v>8.55</v>
      </c>
      <c r="I831" s="13">
        <v>5.0</v>
      </c>
      <c r="J831" s="13">
        <v>2.0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>
        <v>831.0</v>
      </c>
      <c r="B832" s="13" t="s">
        <v>2513</v>
      </c>
      <c r="C832" s="13" t="s">
        <v>1856</v>
      </c>
      <c r="D832" s="13" t="s">
        <v>2514</v>
      </c>
      <c r="E832" s="13">
        <v>1.0</v>
      </c>
      <c r="F832" s="23">
        <v>8.82</v>
      </c>
      <c r="G832" s="23">
        <v>8.45</v>
      </c>
      <c r="H832" s="23">
        <v>2.5</v>
      </c>
      <c r="I832" s="13">
        <v>3.0</v>
      </c>
      <c r="J832" s="13">
        <v>8.0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>
        <v>832.0</v>
      </c>
      <c r="B833" s="13" t="s">
        <v>2515</v>
      </c>
      <c r="C833" s="13" t="s">
        <v>2516</v>
      </c>
      <c r="D833" s="13" t="s">
        <v>2517</v>
      </c>
      <c r="E833" s="13">
        <v>5.0</v>
      </c>
      <c r="F833" s="23">
        <v>2.46</v>
      </c>
      <c r="G833" s="23">
        <v>7.13</v>
      </c>
      <c r="H833" s="23"/>
      <c r="I833" s="13">
        <v>4.0</v>
      </c>
      <c r="J833" s="13">
        <v>8.0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>
        <v>833.0</v>
      </c>
      <c r="B834" s="13" t="s">
        <v>2518</v>
      </c>
      <c r="C834" s="13" t="s">
        <v>2519</v>
      </c>
      <c r="D834" s="13" t="s">
        <v>2520</v>
      </c>
      <c r="E834" s="13">
        <v>1.0</v>
      </c>
      <c r="F834" s="23">
        <v>3.77</v>
      </c>
      <c r="G834" s="23">
        <v>4.38</v>
      </c>
      <c r="H834" s="23"/>
      <c r="I834" s="13">
        <v>5.0</v>
      </c>
      <c r="J834" s="13">
        <v>13.0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>
        <v>834.0</v>
      </c>
      <c r="B835" s="13" t="s">
        <v>2521</v>
      </c>
      <c r="C835" s="13" t="s">
        <v>2522</v>
      </c>
      <c r="D835" s="13" t="s">
        <v>2523</v>
      </c>
      <c r="E835" s="13">
        <v>2.0</v>
      </c>
      <c r="F835" s="23">
        <v>8.47</v>
      </c>
      <c r="G835" s="23">
        <v>4.26</v>
      </c>
      <c r="H835" s="23">
        <v>6.03</v>
      </c>
      <c r="I835" s="13">
        <v>3.0</v>
      </c>
      <c r="J835" s="13">
        <v>13.0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>
        <v>835.0</v>
      </c>
      <c r="B836" s="13" t="s">
        <v>2524</v>
      </c>
      <c r="C836" s="13" t="s">
        <v>2525</v>
      </c>
      <c r="D836" s="13" t="s">
        <v>2526</v>
      </c>
      <c r="E836" s="13">
        <v>2.0</v>
      </c>
      <c r="F836" s="23">
        <v>6.03</v>
      </c>
      <c r="G836" s="23">
        <v>6.91</v>
      </c>
      <c r="H836" s="23">
        <v>2.16</v>
      </c>
      <c r="I836" s="13">
        <v>4.0</v>
      </c>
      <c r="J836" s="13">
        <v>10.0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>
        <v>836.0</v>
      </c>
      <c r="B837" s="13" t="s">
        <v>2527</v>
      </c>
      <c r="C837" s="13" t="s">
        <v>2528</v>
      </c>
      <c r="D837" s="13" t="s">
        <v>2529</v>
      </c>
      <c r="E837" s="13">
        <v>1.0</v>
      </c>
      <c r="F837" s="23">
        <v>7.87</v>
      </c>
      <c r="G837" s="23">
        <v>3.85</v>
      </c>
      <c r="H837" s="23"/>
      <c r="I837" s="13">
        <v>5.0</v>
      </c>
      <c r="J837" s="13">
        <v>12.0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>
        <v>837.0</v>
      </c>
      <c r="B838" s="13" t="s">
        <v>2530</v>
      </c>
      <c r="C838" s="13" t="s">
        <v>2531</v>
      </c>
      <c r="D838" s="13" t="s">
        <v>2532</v>
      </c>
      <c r="E838" s="13">
        <v>2.0</v>
      </c>
      <c r="F838" s="23">
        <v>7.83</v>
      </c>
      <c r="G838" s="23">
        <v>4.71</v>
      </c>
      <c r="H838" s="23">
        <v>8.01</v>
      </c>
      <c r="I838" s="13">
        <v>2.0</v>
      </c>
      <c r="J838" s="13">
        <v>6.0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>
        <v>838.0</v>
      </c>
      <c r="B839" s="13" t="s">
        <v>2533</v>
      </c>
      <c r="C839" s="13" t="s">
        <v>2534</v>
      </c>
      <c r="D839" s="13" t="s">
        <v>2535</v>
      </c>
      <c r="E839" s="13">
        <v>2.0</v>
      </c>
      <c r="F839" s="23">
        <v>3.27</v>
      </c>
      <c r="G839" s="23">
        <v>3.53</v>
      </c>
      <c r="H839" s="23"/>
      <c r="I839" s="13">
        <v>4.0</v>
      </c>
      <c r="J839" s="13">
        <v>13.0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>
        <v>839.0</v>
      </c>
      <c r="B840" s="13" t="s">
        <v>2536</v>
      </c>
      <c r="C840" s="13" t="s">
        <v>2537</v>
      </c>
      <c r="D840" s="13" t="s">
        <v>2538</v>
      </c>
      <c r="E840" s="13">
        <v>1.0</v>
      </c>
      <c r="F840" s="23">
        <v>6.95</v>
      </c>
      <c r="G840" s="23">
        <v>1.82</v>
      </c>
      <c r="H840" s="23">
        <v>4.01</v>
      </c>
      <c r="I840" s="13">
        <v>1.0</v>
      </c>
      <c r="J840" s="13">
        <v>4.0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>
        <v>840.0</v>
      </c>
      <c r="B841" s="13" t="s">
        <v>2539</v>
      </c>
      <c r="C841" s="13" t="s">
        <v>2540</v>
      </c>
      <c r="D841" s="13" t="s">
        <v>2541</v>
      </c>
      <c r="E841" s="13">
        <v>2.0</v>
      </c>
      <c r="F841" s="23">
        <v>8.58</v>
      </c>
      <c r="G841" s="23">
        <v>4.99</v>
      </c>
      <c r="H841" s="23">
        <v>3.48</v>
      </c>
      <c r="I841" s="13">
        <v>3.0</v>
      </c>
      <c r="J841" s="13">
        <v>15.0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>
        <v>841.0</v>
      </c>
      <c r="B842" s="13" t="s">
        <v>2542</v>
      </c>
      <c r="C842" s="13" t="s">
        <v>2543</v>
      </c>
      <c r="D842" s="13" t="s">
        <v>2544</v>
      </c>
      <c r="E842" s="13">
        <v>1.0</v>
      </c>
      <c r="F842" s="23">
        <v>5.06</v>
      </c>
      <c r="G842" s="23">
        <v>9.67</v>
      </c>
      <c r="H842" s="23">
        <v>3.37</v>
      </c>
      <c r="I842" s="13">
        <v>5.0</v>
      </c>
      <c r="J842" s="13">
        <v>5.0</v>
      </c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>
        <v>842.0</v>
      </c>
      <c r="B843" s="13" t="s">
        <v>2545</v>
      </c>
      <c r="C843" s="13" t="s">
        <v>2546</v>
      </c>
      <c r="D843" s="13" t="s">
        <v>2547</v>
      </c>
      <c r="E843" s="13">
        <v>2.0</v>
      </c>
      <c r="F843" s="23">
        <v>8.52</v>
      </c>
      <c r="G843" s="23">
        <v>8.16</v>
      </c>
      <c r="H843" s="23">
        <v>8.46</v>
      </c>
      <c r="I843" s="13">
        <v>5.0</v>
      </c>
      <c r="J843" s="13">
        <v>8.0</v>
      </c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>
        <v>843.0</v>
      </c>
      <c r="B844" s="13" t="s">
        <v>2548</v>
      </c>
      <c r="C844" s="13" t="s">
        <v>2549</v>
      </c>
      <c r="D844" s="13" t="s">
        <v>2550</v>
      </c>
      <c r="E844" s="13">
        <v>1.0</v>
      </c>
      <c r="F844" s="23">
        <v>9.32</v>
      </c>
      <c r="G844" s="23">
        <v>4.35</v>
      </c>
      <c r="H844" s="23">
        <v>3.53</v>
      </c>
      <c r="I844" s="13">
        <v>2.0</v>
      </c>
      <c r="J844" s="13">
        <v>4.0</v>
      </c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>
        <v>844.0</v>
      </c>
      <c r="B845" s="13" t="s">
        <v>1858</v>
      </c>
      <c r="C845" s="13" t="s">
        <v>2551</v>
      </c>
      <c r="D845" s="13" t="s">
        <v>2552</v>
      </c>
      <c r="E845" s="13">
        <v>2.0</v>
      </c>
      <c r="F845" s="23">
        <v>9.52</v>
      </c>
      <c r="G845" s="23">
        <v>1.8</v>
      </c>
      <c r="H845" s="23">
        <v>1.43</v>
      </c>
      <c r="I845" s="13">
        <v>5.0</v>
      </c>
      <c r="J845" s="13">
        <v>4.0</v>
      </c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>
        <v>845.0</v>
      </c>
      <c r="B846" s="13" t="s">
        <v>2553</v>
      </c>
      <c r="C846" s="13" t="s">
        <v>2554</v>
      </c>
      <c r="D846" s="13" t="s">
        <v>2555</v>
      </c>
      <c r="E846" s="13">
        <v>1.0</v>
      </c>
      <c r="F846" s="23">
        <v>2.53</v>
      </c>
      <c r="G846" s="23">
        <v>4.4</v>
      </c>
      <c r="H846" s="23">
        <v>8.13</v>
      </c>
      <c r="I846" s="13">
        <v>2.0</v>
      </c>
      <c r="J846" s="13">
        <v>9.0</v>
      </c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>
        <v>846.0</v>
      </c>
      <c r="B847" s="13" t="s">
        <v>2556</v>
      </c>
      <c r="C847" s="13" t="s">
        <v>2557</v>
      </c>
      <c r="D847" s="13" t="s">
        <v>2558</v>
      </c>
      <c r="E847" s="13">
        <v>1.0</v>
      </c>
      <c r="F847" s="23">
        <v>6.95</v>
      </c>
      <c r="G847" s="23">
        <v>7.59</v>
      </c>
      <c r="H847" s="23">
        <v>5.37</v>
      </c>
      <c r="I847" s="13">
        <v>4.0</v>
      </c>
      <c r="J847" s="13">
        <v>9.0</v>
      </c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>
        <v>847.0</v>
      </c>
      <c r="B848" s="13" t="s">
        <v>2559</v>
      </c>
      <c r="C848" s="13" t="s">
        <v>2560</v>
      </c>
      <c r="D848" s="13" t="s">
        <v>2561</v>
      </c>
      <c r="E848" s="13">
        <v>1.0</v>
      </c>
      <c r="F848" s="23">
        <v>3.89</v>
      </c>
      <c r="G848" s="23">
        <v>5.92</v>
      </c>
      <c r="H848" s="23"/>
      <c r="I848" s="13">
        <v>1.0</v>
      </c>
      <c r="J848" s="13">
        <v>6.0</v>
      </c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>
        <v>848.0</v>
      </c>
      <c r="B849" s="13" t="s">
        <v>2562</v>
      </c>
      <c r="C849" s="13" t="s">
        <v>2563</v>
      </c>
      <c r="D849" s="13" t="s">
        <v>2564</v>
      </c>
      <c r="E849" s="13">
        <v>1.0</v>
      </c>
      <c r="F849" s="23">
        <v>2.98</v>
      </c>
      <c r="G849" s="23">
        <v>5.87</v>
      </c>
      <c r="H849" s="23">
        <v>1.52</v>
      </c>
      <c r="I849" s="13">
        <v>4.0</v>
      </c>
      <c r="J849" s="13">
        <v>20.0</v>
      </c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>
        <v>849.0</v>
      </c>
      <c r="B850" s="13" t="s">
        <v>2565</v>
      </c>
      <c r="C850" s="13" t="s">
        <v>2566</v>
      </c>
      <c r="D850" s="13" t="s">
        <v>2567</v>
      </c>
      <c r="E850" s="13">
        <v>1.0</v>
      </c>
      <c r="F850" s="23">
        <v>6.39</v>
      </c>
      <c r="G850" s="23">
        <v>2.29</v>
      </c>
      <c r="H850" s="23">
        <v>4.61</v>
      </c>
      <c r="I850" s="13">
        <v>2.0</v>
      </c>
      <c r="J850" s="13">
        <v>4.0</v>
      </c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>
        <v>850.0</v>
      </c>
      <c r="B851" s="13" t="s">
        <v>2568</v>
      </c>
      <c r="C851" s="13" t="s">
        <v>2569</v>
      </c>
      <c r="D851" s="13" t="s">
        <v>2570</v>
      </c>
      <c r="E851" s="13">
        <v>5.0</v>
      </c>
      <c r="F851" s="23">
        <v>5.17</v>
      </c>
      <c r="G851" s="23">
        <v>6.16</v>
      </c>
      <c r="H851" s="23">
        <v>1.52</v>
      </c>
      <c r="I851" s="13">
        <v>3.0</v>
      </c>
      <c r="J851" s="13">
        <v>9.0</v>
      </c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>
        <v>851.0</v>
      </c>
      <c r="B852" s="13" t="s">
        <v>2571</v>
      </c>
      <c r="C852" s="13" t="s">
        <v>2572</v>
      </c>
      <c r="D852" s="13" t="s">
        <v>2573</v>
      </c>
      <c r="E852" s="13">
        <v>4.0</v>
      </c>
      <c r="F852" s="23">
        <v>5.81</v>
      </c>
      <c r="G852" s="23">
        <v>9.79</v>
      </c>
      <c r="H852" s="23"/>
      <c r="I852" s="13">
        <v>4.0</v>
      </c>
      <c r="J852" s="13">
        <v>20.0</v>
      </c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>
        <v>852.0</v>
      </c>
      <c r="B853" s="13" t="s">
        <v>2574</v>
      </c>
      <c r="C853" s="13" t="s">
        <v>2575</v>
      </c>
      <c r="D853" s="13" t="s">
        <v>2576</v>
      </c>
      <c r="E853" s="13">
        <v>2.0</v>
      </c>
      <c r="F853" s="23">
        <v>1.2</v>
      </c>
      <c r="G853" s="23">
        <v>8.48</v>
      </c>
      <c r="H853" s="23">
        <v>5.73</v>
      </c>
      <c r="I853" s="13">
        <v>1.0</v>
      </c>
      <c r="J853" s="13">
        <v>1.0</v>
      </c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>
        <v>853.0</v>
      </c>
      <c r="B854" s="13" t="s">
        <v>2577</v>
      </c>
      <c r="C854" s="13" t="s">
        <v>2578</v>
      </c>
      <c r="D854" s="13" t="s">
        <v>2579</v>
      </c>
      <c r="E854" s="13">
        <v>2.0</v>
      </c>
      <c r="F854" s="23">
        <v>7.21</v>
      </c>
      <c r="G854" s="23">
        <v>4.6</v>
      </c>
      <c r="H854" s="23">
        <v>9.45</v>
      </c>
      <c r="I854" s="13">
        <v>2.0</v>
      </c>
      <c r="J854" s="13">
        <v>8.0</v>
      </c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>
        <v>854.0</v>
      </c>
      <c r="B855" s="13" t="s">
        <v>2580</v>
      </c>
      <c r="C855" s="13" t="s">
        <v>2581</v>
      </c>
      <c r="D855" s="13" t="s">
        <v>2582</v>
      </c>
      <c r="E855" s="13">
        <v>1.0</v>
      </c>
      <c r="F855" s="23">
        <v>2.89</v>
      </c>
      <c r="G855" s="23">
        <v>8.89</v>
      </c>
      <c r="H855" s="23">
        <v>6.49</v>
      </c>
      <c r="I855" s="13">
        <v>1.0</v>
      </c>
      <c r="J855" s="13">
        <v>16.0</v>
      </c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>
        <v>855.0</v>
      </c>
      <c r="B856" s="13" t="s">
        <v>2583</v>
      </c>
      <c r="C856" s="13" t="s">
        <v>2584</v>
      </c>
      <c r="D856" s="13" t="s">
        <v>2585</v>
      </c>
      <c r="E856" s="13">
        <v>1.0</v>
      </c>
      <c r="F856" s="23">
        <v>1.43</v>
      </c>
      <c r="G856" s="23">
        <v>6.47</v>
      </c>
      <c r="H856" s="23">
        <v>5.47</v>
      </c>
      <c r="I856" s="13">
        <v>5.0</v>
      </c>
      <c r="J856" s="13">
        <v>4.0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>
        <v>856.0</v>
      </c>
      <c r="B857" s="13" t="s">
        <v>2586</v>
      </c>
      <c r="C857" s="13" t="s">
        <v>2587</v>
      </c>
      <c r="D857" s="13" t="s">
        <v>2588</v>
      </c>
      <c r="E857" s="13">
        <v>2.0</v>
      </c>
      <c r="F857" s="23">
        <v>5.24</v>
      </c>
      <c r="G857" s="23">
        <v>5.96</v>
      </c>
      <c r="H857" s="23">
        <v>4.94</v>
      </c>
      <c r="I857" s="13">
        <v>3.0</v>
      </c>
      <c r="J857" s="13">
        <v>19.0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>
        <v>857.0</v>
      </c>
      <c r="B858" s="13" t="s">
        <v>2589</v>
      </c>
      <c r="C858" s="13" t="s">
        <v>2590</v>
      </c>
      <c r="D858" s="13" t="s">
        <v>2591</v>
      </c>
      <c r="E858" s="13">
        <v>1.0</v>
      </c>
      <c r="F858" s="23">
        <v>6.1</v>
      </c>
      <c r="G858" s="23">
        <v>6.93</v>
      </c>
      <c r="H858" s="23">
        <v>4.97</v>
      </c>
      <c r="I858" s="13">
        <v>1.0</v>
      </c>
      <c r="J858" s="13">
        <v>10.0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>
        <v>858.0</v>
      </c>
      <c r="B859" s="13" t="s">
        <v>2211</v>
      </c>
      <c r="C859" s="13" t="s">
        <v>2592</v>
      </c>
      <c r="D859" s="13" t="s">
        <v>2593</v>
      </c>
      <c r="E859" s="13">
        <v>1.0</v>
      </c>
      <c r="F859" s="23">
        <v>3.82</v>
      </c>
      <c r="G859" s="23">
        <v>2.13</v>
      </c>
      <c r="H859" s="23">
        <v>3.88</v>
      </c>
      <c r="I859" s="13">
        <v>5.0</v>
      </c>
      <c r="J859" s="13">
        <v>13.0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>
        <v>859.0</v>
      </c>
      <c r="B860" s="13" t="s">
        <v>2594</v>
      </c>
      <c r="C860" s="13" t="s">
        <v>2595</v>
      </c>
      <c r="D860" s="13" t="s">
        <v>2596</v>
      </c>
      <c r="E860" s="13">
        <v>2.0</v>
      </c>
      <c r="F860" s="23">
        <v>4.8</v>
      </c>
      <c r="G860" s="23">
        <v>6.49</v>
      </c>
      <c r="H860" s="23">
        <v>7.01</v>
      </c>
      <c r="I860" s="13">
        <v>4.0</v>
      </c>
      <c r="J860" s="13">
        <v>15.0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>
        <v>860.0</v>
      </c>
      <c r="B861" s="13" t="s">
        <v>2597</v>
      </c>
      <c r="C861" s="13" t="s">
        <v>2598</v>
      </c>
      <c r="D861" s="13" t="s">
        <v>2599</v>
      </c>
      <c r="E861" s="13">
        <v>1.0</v>
      </c>
      <c r="F861" s="23">
        <v>6.47</v>
      </c>
      <c r="G861" s="23">
        <v>4.66</v>
      </c>
      <c r="H861" s="23">
        <v>9.03</v>
      </c>
      <c r="I861" s="13">
        <v>1.0</v>
      </c>
      <c r="J861" s="13">
        <v>12.0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>
        <v>861.0</v>
      </c>
      <c r="B862" s="13" t="s">
        <v>2600</v>
      </c>
      <c r="C862" s="13" t="s">
        <v>2601</v>
      </c>
      <c r="D862" s="13" t="s">
        <v>2602</v>
      </c>
      <c r="E862" s="13">
        <v>2.0</v>
      </c>
      <c r="F862" s="23">
        <v>1.15</v>
      </c>
      <c r="G862" s="23">
        <v>1.85</v>
      </c>
      <c r="H862" s="23"/>
      <c r="I862" s="13">
        <v>2.0</v>
      </c>
      <c r="J862" s="13">
        <v>17.0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>
        <v>862.0</v>
      </c>
      <c r="B863" s="13" t="s">
        <v>2603</v>
      </c>
      <c r="C863" s="13" t="s">
        <v>2604</v>
      </c>
      <c r="D863" s="13" t="s">
        <v>2605</v>
      </c>
      <c r="E863" s="13">
        <v>1.0</v>
      </c>
      <c r="F863" s="23">
        <v>1.13</v>
      </c>
      <c r="G863" s="23">
        <v>2.27</v>
      </c>
      <c r="H863" s="23">
        <v>1.1</v>
      </c>
      <c r="I863" s="13">
        <v>1.0</v>
      </c>
      <c r="J863" s="13">
        <v>10.0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>
        <v>863.0</v>
      </c>
      <c r="B864" s="13" t="s">
        <v>2606</v>
      </c>
      <c r="C864" s="13" t="s">
        <v>2607</v>
      </c>
      <c r="D864" s="13" t="s">
        <v>2608</v>
      </c>
      <c r="E864" s="13">
        <v>2.0</v>
      </c>
      <c r="F864" s="23">
        <v>5.37</v>
      </c>
      <c r="G864" s="23">
        <v>7.3</v>
      </c>
      <c r="H864" s="23"/>
      <c r="I864" s="13">
        <v>4.0</v>
      </c>
      <c r="J864" s="13">
        <v>12.0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>
        <v>864.0</v>
      </c>
      <c r="B865" s="13" t="s">
        <v>395</v>
      </c>
      <c r="C865" s="13" t="s">
        <v>2609</v>
      </c>
      <c r="D865" s="13" t="s">
        <v>2610</v>
      </c>
      <c r="E865" s="13">
        <v>1.0</v>
      </c>
      <c r="F865" s="23">
        <v>4.57</v>
      </c>
      <c r="G865" s="23">
        <v>8.51</v>
      </c>
      <c r="H865" s="23">
        <v>9.54</v>
      </c>
      <c r="I865" s="13">
        <v>3.0</v>
      </c>
      <c r="J865" s="13">
        <v>5.0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>
        <v>865.0</v>
      </c>
      <c r="B866" s="13" t="s">
        <v>2611</v>
      </c>
      <c r="C866" s="13" t="s">
        <v>2612</v>
      </c>
      <c r="D866" s="13" t="s">
        <v>2613</v>
      </c>
      <c r="E866" s="13">
        <v>2.0</v>
      </c>
      <c r="F866" s="23">
        <v>1.78</v>
      </c>
      <c r="G866" s="23">
        <v>5.89</v>
      </c>
      <c r="H866" s="23"/>
      <c r="I866" s="13">
        <v>4.0</v>
      </c>
      <c r="J866" s="13">
        <v>6.0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>
        <v>866.0</v>
      </c>
      <c r="B867" s="13" t="s">
        <v>2614</v>
      </c>
      <c r="C867" s="13" t="s">
        <v>2615</v>
      </c>
      <c r="D867" s="13" t="s">
        <v>2616</v>
      </c>
      <c r="E867" s="13">
        <v>2.0</v>
      </c>
      <c r="F867" s="23">
        <v>3.25</v>
      </c>
      <c r="G867" s="23">
        <v>9.26</v>
      </c>
      <c r="H867" s="23">
        <v>3.44</v>
      </c>
      <c r="I867" s="13">
        <v>1.0</v>
      </c>
      <c r="J867" s="13">
        <v>14.0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>
        <v>867.0</v>
      </c>
      <c r="B868" s="13" t="s">
        <v>2617</v>
      </c>
      <c r="C868" s="13" t="s">
        <v>2618</v>
      </c>
      <c r="D868" s="13" t="s">
        <v>2619</v>
      </c>
      <c r="E868" s="13">
        <v>1.0</v>
      </c>
      <c r="F868" s="23">
        <v>8.32</v>
      </c>
      <c r="G868" s="23">
        <v>9.9</v>
      </c>
      <c r="H868" s="23">
        <v>4.16</v>
      </c>
      <c r="I868" s="13">
        <v>2.0</v>
      </c>
      <c r="J868" s="13">
        <v>5.0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>
        <v>868.0</v>
      </c>
      <c r="B869" s="13" t="s">
        <v>288</v>
      </c>
      <c r="C869" s="13" t="s">
        <v>2620</v>
      </c>
      <c r="D869" s="13" t="s">
        <v>2621</v>
      </c>
      <c r="E869" s="13">
        <v>2.0</v>
      </c>
      <c r="F869" s="23">
        <v>4.61</v>
      </c>
      <c r="G869" s="23">
        <v>3.36</v>
      </c>
      <c r="H869" s="23">
        <v>5.35</v>
      </c>
      <c r="I869" s="13">
        <v>4.0</v>
      </c>
      <c r="J869" s="13">
        <v>7.0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>
        <v>869.0</v>
      </c>
      <c r="B870" s="13" t="s">
        <v>2622</v>
      </c>
      <c r="C870" s="13" t="s">
        <v>2623</v>
      </c>
      <c r="D870" s="13" t="s">
        <v>2624</v>
      </c>
      <c r="E870" s="13">
        <v>1.0</v>
      </c>
      <c r="F870" s="23">
        <v>8.7</v>
      </c>
      <c r="G870" s="23">
        <v>7.61</v>
      </c>
      <c r="H870" s="23">
        <v>1.08</v>
      </c>
      <c r="I870" s="13">
        <v>3.0</v>
      </c>
      <c r="J870" s="13">
        <v>2.0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>
        <v>870.0</v>
      </c>
      <c r="B871" s="13" t="s">
        <v>2625</v>
      </c>
      <c r="C871" s="13" t="s">
        <v>2626</v>
      </c>
      <c r="D871" s="13" t="s">
        <v>2627</v>
      </c>
      <c r="E871" s="13">
        <v>1.0</v>
      </c>
      <c r="F871" s="23">
        <v>3.35</v>
      </c>
      <c r="G871" s="23">
        <v>4.42</v>
      </c>
      <c r="H871" s="23"/>
      <c r="I871" s="13">
        <v>4.0</v>
      </c>
      <c r="J871" s="13">
        <v>7.0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>
        <v>871.0</v>
      </c>
      <c r="B872" s="13" t="s">
        <v>2628</v>
      </c>
      <c r="C872" s="13" t="s">
        <v>2629</v>
      </c>
      <c r="D872" s="13" t="s">
        <v>2630</v>
      </c>
      <c r="E872" s="13">
        <v>2.0</v>
      </c>
      <c r="F872" s="23">
        <v>6.96</v>
      </c>
      <c r="G872" s="23">
        <v>1.57</v>
      </c>
      <c r="H872" s="23"/>
      <c r="I872" s="13">
        <v>2.0</v>
      </c>
      <c r="J872" s="13">
        <v>19.0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>
        <v>872.0</v>
      </c>
      <c r="B873" s="13" t="s">
        <v>2631</v>
      </c>
      <c r="C873" s="13" t="s">
        <v>2632</v>
      </c>
      <c r="D873" s="13" t="s">
        <v>2633</v>
      </c>
      <c r="E873" s="13">
        <v>2.0</v>
      </c>
      <c r="F873" s="23">
        <v>4.71</v>
      </c>
      <c r="G873" s="23">
        <v>9.01</v>
      </c>
      <c r="H873" s="23">
        <v>4.24</v>
      </c>
      <c r="I873" s="13">
        <v>1.0</v>
      </c>
      <c r="J873" s="13">
        <v>14.0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>
        <v>873.0</v>
      </c>
      <c r="B874" s="13" t="s">
        <v>2634</v>
      </c>
      <c r="C874" s="13" t="s">
        <v>2635</v>
      </c>
      <c r="D874" s="13" t="s">
        <v>2636</v>
      </c>
      <c r="E874" s="13">
        <v>1.0</v>
      </c>
      <c r="F874" s="23">
        <v>4.29</v>
      </c>
      <c r="G874" s="23">
        <v>3.42</v>
      </c>
      <c r="H874" s="23">
        <v>9.15</v>
      </c>
      <c r="I874" s="13">
        <v>3.0</v>
      </c>
      <c r="J874" s="13">
        <v>7.0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>
        <v>874.0</v>
      </c>
      <c r="B875" s="13" t="s">
        <v>2637</v>
      </c>
      <c r="C875" s="13" t="s">
        <v>2638</v>
      </c>
      <c r="D875" s="13" t="s">
        <v>2639</v>
      </c>
      <c r="E875" s="13">
        <v>1.0</v>
      </c>
      <c r="F875" s="23">
        <v>6.48</v>
      </c>
      <c r="G875" s="23">
        <v>5.33</v>
      </c>
      <c r="H875" s="23">
        <v>3.88</v>
      </c>
      <c r="I875" s="13">
        <v>2.0</v>
      </c>
      <c r="J875" s="13">
        <v>14.0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>
        <v>875.0</v>
      </c>
      <c r="B876" s="13" t="s">
        <v>1870</v>
      </c>
      <c r="C876" s="13" t="s">
        <v>2640</v>
      </c>
      <c r="D876" s="13" t="s">
        <v>2641</v>
      </c>
      <c r="E876" s="13">
        <v>2.0</v>
      </c>
      <c r="F876" s="23">
        <v>5.89</v>
      </c>
      <c r="G876" s="23">
        <v>8.66</v>
      </c>
      <c r="H876" s="23"/>
      <c r="I876" s="13">
        <v>1.0</v>
      </c>
      <c r="J876" s="13">
        <v>12.0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>
        <v>876.0</v>
      </c>
      <c r="B877" s="13" t="s">
        <v>2642</v>
      </c>
      <c r="C877" s="13" t="s">
        <v>2464</v>
      </c>
      <c r="D877" s="13" t="s">
        <v>2643</v>
      </c>
      <c r="E877" s="13">
        <v>1.0</v>
      </c>
      <c r="F877" s="23">
        <v>1.63</v>
      </c>
      <c r="G877" s="23">
        <v>8.28</v>
      </c>
      <c r="H877" s="23">
        <v>6.6</v>
      </c>
      <c r="I877" s="13">
        <v>3.0</v>
      </c>
      <c r="J877" s="13">
        <v>18.0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>
        <v>877.0</v>
      </c>
      <c r="B878" s="13" t="s">
        <v>2644</v>
      </c>
      <c r="C878" s="13" t="s">
        <v>2645</v>
      </c>
      <c r="D878" s="13" t="s">
        <v>2646</v>
      </c>
      <c r="E878" s="13">
        <v>1.0</v>
      </c>
      <c r="F878" s="23">
        <v>5.88</v>
      </c>
      <c r="G878" s="23">
        <v>1.25</v>
      </c>
      <c r="H878" s="23"/>
      <c r="I878" s="13">
        <v>4.0</v>
      </c>
      <c r="J878" s="13">
        <v>12.0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>
        <v>878.0</v>
      </c>
      <c r="B879" s="13" t="s">
        <v>2647</v>
      </c>
      <c r="C879" s="13" t="s">
        <v>2648</v>
      </c>
      <c r="D879" s="13" t="s">
        <v>2649</v>
      </c>
      <c r="E879" s="13">
        <v>1.0</v>
      </c>
      <c r="F879" s="23">
        <v>9.75</v>
      </c>
      <c r="G879" s="23">
        <v>2.19</v>
      </c>
      <c r="H879" s="23">
        <v>5.11</v>
      </c>
      <c r="I879" s="13">
        <v>5.0</v>
      </c>
      <c r="J879" s="13">
        <v>9.0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>
        <v>879.0</v>
      </c>
      <c r="B880" s="13" t="s">
        <v>638</v>
      </c>
      <c r="C880" s="13" t="s">
        <v>2650</v>
      </c>
      <c r="D880" s="13" t="s">
        <v>2651</v>
      </c>
      <c r="E880" s="13">
        <v>2.0</v>
      </c>
      <c r="F880" s="23">
        <v>5.65</v>
      </c>
      <c r="G880" s="23">
        <v>1.41</v>
      </c>
      <c r="H880" s="23">
        <v>1.94</v>
      </c>
      <c r="I880" s="13">
        <v>3.0</v>
      </c>
      <c r="J880" s="13">
        <v>11.0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>
        <v>880.0</v>
      </c>
      <c r="B881" s="13" t="s">
        <v>2652</v>
      </c>
      <c r="C881" s="13" t="s">
        <v>2653</v>
      </c>
      <c r="D881" s="13" t="s">
        <v>2654</v>
      </c>
      <c r="E881" s="13">
        <v>2.0</v>
      </c>
      <c r="F881" s="23">
        <v>4.77</v>
      </c>
      <c r="G881" s="23">
        <v>2.87</v>
      </c>
      <c r="H881" s="23">
        <v>6.99</v>
      </c>
      <c r="I881" s="13">
        <v>4.0</v>
      </c>
      <c r="J881" s="13">
        <v>3.0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>
        <v>881.0</v>
      </c>
      <c r="B882" s="13" t="s">
        <v>2655</v>
      </c>
      <c r="C882" s="13" t="s">
        <v>2656</v>
      </c>
      <c r="D882" s="13" t="s">
        <v>2657</v>
      </c>
      <c r="E882" s="13">
        <v>2.0</v>
      </c>
      <c r="F882" s="23">
        <v>6.45</v>
      </c>
      <c r="G882" s="23">
        <v>6.57</v>
      </c>
      <c r="H882" s="23">
        <v>5.53</v>
      </c>
      <c r="I882" s="13">
        <v>1.0</v>
      </c>
      <c r="J882" s="13">
        <v>8.0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>
        <v>882.0</v>
      </c>
      <c r="B883" s="13" t="s">
        <v>2658</v>
      </c>
      <c r="C883" s="13" t="s">
        <v>2659</v>
      </c>
      <c r="D883" s="13" t="s">
        <v>2660</v>
      </c>
      <c r="E883" s="13">
        <v>2.0</v>
      </c>
      <c r="F883" s="23">
        <v>3.18</v>
      </c>
      <c r="G883" s="23">
        <v>3.64</v>
      </c>
      <c r="H883" s="23">
        <v>6.31</v>
      </c>
      <c r="I883" s="13">
        <v>3.0</v>
      </c>
      <c r="J883" s="13">
        <v>20.0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>
        <v>883.0</v>
      </c>
      <c r="B884" s="13" t="s">
        <v>2661</v>
      </c>
      <c r="C884" s="13" t="s">
        <v>2662</v>
      </c>
      <c r="D884" s="13" t="s">
        <v>2663</v>
      </c>
      <c r="E884" s="13">
        <v>2.0</v>
      </c>
      <c r="F884" s="23">
        <v>3.52</v>
      </c>
      <c r="G884" s="23">
        <v>2.64</v>
      </c>
      <c r="H884" s="23">
        <v>8.17</v>
      </c>
      <c r="I884" s="13">
        <v>2.0</v>
      </c>
      <c r="J884" s="13">
        <v>11.0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>
        <v>884.0</v>
      </c>
      <c r="B885" s="13" t="s">
        <v>2664</v>
      </c>
      <c r="C885" s="13" t="s">
        <v>2665</v>
      </c>
      <c r="D885" s="13" t="s">
        <v>2666</v>
      </c>
      <c r="E885" s="13">
        <v>2.0</v>
      </c>
      <c r="F885" s="23">
        <v>5.41</v>
      </c>
      <c r="G885" s="23">
        <v>7.18</v>
      </c>
      <c r="H885" s="23">
        <v>6.55</v>
      </c>
      <c r="I885" s="13">
        <v>5.0</v>
      </c>
      <c r="J885" s="13">
        <v>3.0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>
        <v>885.0</v>
      </c>
      <c r="B886" s="13" t="s">
        <v>2667</v>
      </c>
      <c r="C886" s="13" t="s">
        <v>2668</v>
      </c>
      <c r="D886" s="13" t="s">
        <v>2669</v>
      </c>
      <c r="E886" s="13">
        <v>1.0</v>
      </c>
      <c r="F886" s="23">
        <v>6.31</v>
      </c>
      <c r="G886" s="23">
        <v>9.62</v>
      </c>
      <c r="H886" s="23">
        <v>2.41</v>
      </c>
      <c r="I886" s="13">
        <v>2.0</v>
      </c>
      <c r="J886" s="13">
        <v>12.0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>
        <v>886.0</v>
      </c>
      <c r="B887" s="13" t="s">
        <v>2670</v>
      </c>
      <c r="C887" s="13" t="s">
        <v>2671</v>
      </c>
      <c r="D887" s="13" t="s">
        <v>2672</v>
      </c>
      <c r="E887" s="13">
        <v>2.0</v>
      </c>
      <c r="F887" s="23">
        <v>2.67</v>
      </c>
      <c r="G887" s="23">
        <v>1.47</v>
      </c>
      <c r="H887" s="23">
        <v>3.59</v>
      </c>
      <c r="I887" s="13">
        <v>5.0</v>
      </c>
      <c r="J887" s="13">
        <v>16.0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>
        <v>887.0</v>
      </c>
      <c r="B888" s="13" t="s">
        <v>1677</v>
      </c>
      <c r="C888" s="13" t="s">
        <v>2673</v>
      </c>
      <c r="D888" s="13" t="s">
        <v>2674</v>
      </c>
      <c r="E888" s="13">
        <v>1.0</v>
      </c>
      <c r="F888" s="23">
        <v>6.35</v>
      </c>
      <c r="G888" s="23">
        <v>5.58</v>
      </c>
      <c r="H888" s="23">
        <v>7.3</v>
      </c>
      <c r="I888" s="13">
        <v>2.0</v>
      </c>
      <c r="J888" s="13">
        <v>9.0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>
        <v>888.0</v>
      </c>
      <c r="B889" s="13" t="s">
        <v>2675</v>
      </c>
      <c r="C889" s="13" t="s">
        <v>2676</v>
      </c>
      <c r="D889" s="13" t="s">
        <v>2677</v>
      </c>
      <c r="E889" s="13">
        <v>2.0</v>
      </c>
      <c r="F889" s="23">
        <v>1.16</v>
      </c>
      <c r="G889" s="23">
        <v>2.05</v>
      </c>
      <c r="H889" s="23"/>
      <c r="I889" s="13">
        <v>2.0</v>
      </c>
      <c r="J889" s="13">
        <v>17.0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>
        <v>889.0</v>
      </c>
      <c r="B890" s="13" t="s">
        <v>2678</v>
      </c>
      <c r="C890" s="13" t="s">
        <v>2679</v>
      </c>
      <c r="D890" s="13" t="s">
        <v>2680</v>
      </c>
      <c r="E890" s="13">
        <v>2.0</v>
      </c>
      <c r="F890" s="23">
        <v>2.47</v>
      </c>
      <c r="G890" s="23">
        <v>1.16</v>
      </c>
      <c r="H890" s="23"/>
      <c r="I890" s="13">
        <v>3.0</v>
      </c>
      <c r="J890" s="13">
        <v>19.0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>
        <v>890.0</v>
      </c>
      <c r="B891" s="13" t="s">
        <v>2681</v>
      </c>
      <c r="C891" s="13" t="s">
        <v>1424</v>
      </c>
      <c r="D891" s="13" t="s">
        <v>2682</v>
      </c>
      <c r="E891" s="13">
        <v>2.0</v>
      </c>
      <c r="F891" s="23">
        <v>5.89</v>
      </c>
      <c r="G891" s="23">
        <v>1.8</v>
      </c>
      <c r="H891" s="23">
        <v>3.27</v>
      </c>
      <c r="I891" s="13">
        <v>2.0</v>
      </c>
      <c r="J891" s="13">
        <v>7.0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>
        <v>891.0</v>
      </c>
      <c r="B892" s="13" t="s">
        <v>2683</v>
      </c>
      <c r="C892" s="13" t="s">
        <v>2684</v>
      </c>
      <c r="D892" s="13" t="s">
        <v>2685</v>
      </c>
      <c r="E892" s="13">
        <v>2.0</v>
      </c>
      <c r="F892" s="23">
        <v>7.16</v>
      </c>
      <c r="G892" s="23">
        <v>4.29</v>
      </c>
      <c r="H892" s="23">
        <v>7.68</v>
      </c>
      <c r="I892" s="13">
        <v>1.0</v>
      </c>
      <c r="J892" s="13">
        <v>16.0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>
        <v>892.0</v>
      </c>
      <c r="B893" s="13" t="s">
        <v>2686</v>
      </c>
      <c r="C893" s="13" t="s">
        <v>2687</v>
      </c>
      <c r="D893" s="13" t="s">
        <v>2688</v>
      </c>
      <c r="E893" s="13">
        <v>2.0</v>
      </c>
      <c r="F893" s="23">
        <v>4.44</v>
      </c>
      <c r="G893" s="23">
        <v>2.12</v>
      </c>
      <c r="H893" s="23">
        <v>6.08</v>
      </c>
      <c r="I893" s="13">
        <v>5.0</v>
      </c>
      <c r="J893" s="13">
        <v>3.0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>
        <v>893.0</v>
      </c>
      <c r="B894" s="13" t="s">
        <v>2689</v>
      </c>
      <c r="C894" s="13" t="s">
        <v>2690</v>
      </c>
      <c r="D894" s="13" t="s">
        <v>2691</v>
      </c>
      <c r="E894" s="13">
        <v>1.0</v>
      </c>
      <c r="F894" s="23">
        <v>8.38</v>
      </c>
      <c r="G894" s="23">
        <v>2.76</v>
      </c>
      <c r="H894" s="23"/>
      <c r="I894" s="13">
        <v>4.0</v>
      </c>
      <c r="J894" s="13">
        <v>12.0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>
        <v>894.0</v>
      </c>
      <c r="B895" s="13" t="s">
        <v>2692</v>
      </c>
      <c r="C895" s="13" t="s">
        <v>2693</v>
      </c>
      <c r="D895" s="13" t="s">
        <v>2694</v>
      </c>
      <c r="E895" s="13">
        <v>1.0</v>
      </c>
      <c r="F895" s="23">
        <v>4.17</v>
      </c>
      <c r="G895" s="23">
        <v>8.63</v>
      </c>
      <c r="H895" s="23">
        <v>8.01</v>
      </c>
      <c r="I895" s="13">
        <v>4.0</v>
      </c>
      <c r="J895" s="13">
        <v>11.0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>
        <v>895.0</v>
      </c>
      <c r="B896" s="13" t="s">
        <v>2161</v>
      </c>
      <c r="C896" s="13" t="s">
        <v>2695</v>
      </c>
      <c r="D896" s="13" t="s">
        <v>2696</v>
      </c>
      <c r="E896" s="13">
        <v>1.0</v>
      </c>
      <c r="F896" s="23">
        <v>6.62</v>
      </c>
      <c r="G896" s="23">
        <v>6.4</v>
      </c>
      <c r="H896" s="23">
        <v>3.41</v>
      </c>
      <c r="I896" s="13">
        <v>1.0</v>
      </c>
      <c r="J896" s="13">
        <v>13.0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>
        <v>896.0</v>
      </c>
      <c r="B897" s="13" t="s">
        <v>2697</v>
      </c>
      <c r="C897" s="13" t="s">
        <v>2698</v>
      </c>
      <c r="D897" s="13" t="s">
        <v>2699</v>
      </c>
      <c r="E897" s="13">
        <v>2.0</v>
      </c>
      <c r="F897" s="23">
        <v>5.23</v>
      </c>
      <c r="G897" s="23">
        <v>1.01</v>
      </c>
      <c r="H897" s="23">
        <v>3.46</v>
      </c>
      <c r="I897" s="13">
        <v>2.0</v>
      </c>
      <c r="J897" s="13">
        <v>6.0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>
        <v>897.0</v>
      </c>
      <c r="B898" s="13" t="s">
        <v>2700</v>
      </c>
      <c r="C898" s="13" t="s">
        <v>2701</v>
      </c>
      <c r="D898" s="13" t="s">
        <v>2702</v>
      </c>
      <c r="E898" s="13">
        <v>2.0</v>
      </c>
      <c r="F898" s="23">
        <v>5.31</v>
      </c>
      <c r="G898" s="23">
        <v>2.09</v>
      </c>
      <c r="H898" s="23">
        <v>6.18</v>
      </c>
      <c r="I898" s="13">
        <v>1.0</v>
      </c>
      <c r="J898" s="13">
        <v>15.0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>
        <v>898.0</v>
      </c>
      <c r="B899" s="13" t="s">
        <v>2703</v>
      </c>
      <c r="C899" s="13" t="s">
        <v>2704</v>
      </c>
      <c r="D899" s="13" t="s">
        <v>2705</v>
      </c>
      <c r="E899" s="13">
        <v>1.0</v>
      </c>
      <c r="F899" s="23">
        <v>6.47</v>
      </c>
      <c r="G899" s="23">
        <v>2.61</v>
      </c>
      <c r="H899" s="23">
        <v>5.13</v>
      </c>
      <c r="I899" s="13">
        <v>1.0</v>
      </c>
      <c r="J899" s="13">
        <v>6.0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>
        <v>899.0</v>
      </c>
      <c r="B900" s="13" t="s">
        <v>2706</v>
      </c>
      <c r="C900" s="13" t="s">
        <v>2707</v>
      </c>
      <c r="D900" s="13" t="s">
        <v>2708</v>
      </c>
      <c r="E900" s="13">
        <v>1.0</v>
      </c>
      <c r="F900" s="23">
        <v>2.63</v>
      </c>
      <c r="G900" s="23">
        <v>6.26</v>
      </c>
      <c r="H900" s="23"/>
      <c r="I900" s="13">
        <v>4.0</v>
      </c>
      <c r="J900" s="13">
        <v>6.0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>
        <v>900.0</v>
      </c>
      <c r="B901" s="13" t="s">
        <v>2709</v>
      </c>
      <c r="C901" s="13" t="s">
        <v>2710</v>
      </c>
      <c r="D901" s="13" t="s">
        <v>2711</v>
      </c>
      <c r="E901" s="13">
        <v>2.0</v>
      </c>
      <c r="F901" s="23">
        <v>7.0</v>
      </c>
      <c r="G901" s="23">
        <v>4.77</v>
      </c>
      <c r="H901" s="23"/>
      <c r="I901" s="13">
        <v>1.0</v>
      </c>
      <c r="J901" s="13">
        <v>14.0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>
        <v>901.0</v>
      </c>
      <c r="B902" s="13" t="s">
        <v>2712</v>
      </c>
      <c r="C902" s="13" t="s">
        <v>2713</v>
      </c>
      <c r="D902" s="13" t="s">
        <v>2714</v>
      </c>
      <c r="E902" s="13">
        <v>2.0</v>
      </c>
      <c r="F902" s="23">
        <v>4.12</v>
      </c>
      <c r="G902" s="23">
        <v>9.13</v>
      </c>
      <c r="H902" s="23">
        <v>6.81</v>
      </c>
      <c r="I902" s="13">
        <v>3.0</v>
      </c>
      <c r="J902" s="13">
        <v>5.0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>
        <v>902.0</v>
      </c>
      <c r="B903" s="13" t="s">
        <v>2715</v>
      </c>
      <c r="C903" s="13" t="s">
        <v>2716</v>
      </c>
      <c r="D903" s="13" t="s">
        <v>2717</v>
      </c>
      <c r="E903" s="13">
        <v>2.0</v>
      </c>
      <c r="F903" s="23">
        <v>1.76</v>
      </c>
      <c r="G903" s="23">
        <v>5.91</v>
      </c>
      <c r="H903" s="23">
        <v>5.33</v>
      </c>
      <c r="I903" s="13">
        <v>5.0</v>
      </c>
      <c r="J903" s="13">
        <v>1.0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>
        <v>903.0</v>
      </c>
      <c r="B904" s="13" t="s">
        <v>2718</v>
      </c>
      <c r="C904" s="13" t="s">
        <v>2719</v>
      </c>
      <c r="D904" s="13" t="s">
        <v>2720</v>
      </c>
      <c r="E904" s="13">
        <v>2.0</v>
      </c>
      <c r="F904" s="23">
        <v>1.53</v>
      </c>
      <c r="G904" s="23">
        <v>9.14</v>
      </c>
      <c r="H904" s="23">
        <v>4.26</v>
      </c>
      <c r="I904" s="13">
        <v>3.0</v>
      </c>
      <c r="J904" s="13">
        <v>5.0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>
        <v>904.0</v>
      </c>
      <c r="B905" s="13" t="s">
        <v>2721</v>
      </c>
      <c r="C905" s="13" t="s">
        <v>2722</v>
      </c>
      <c r="D905" s="13" t="s">
        <v>2723</v>
      </c>
      <c r="E905" s="13">
        <v>1.0</v>
      </c>
      <c r="F905" s="23">
        <v>2.96</v>
      </c>
      <c r="G905" s="23">
        <v>2.17</v>
      </c>
      <c r="H905" s="23">
        <v>7.19</v>
      </c>
      <c r="I905" s="13">
        <v>4.0</v>
      </c>
      <c r="J905" s="13">
        <v>20.0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>
        <v>905.0</v>
      </c>
      <c r="B906" s="13" t="s">
        <v>2724</v>
      </c>
      <c r="C906" s="13" t="s">
        <v>2156</v>
      </c>
      <c r="D906" s="13" t="s">
        <v>2725</v>
      </c>
      <c r="E906" s="13">
        <v>6.0</v>
      </c>
      <c r="F906" s="23">
        <v>3.34</v>
      </c>
      <c r="G906" s="23">
        <v>1.54</v>
      </c>
      <c r="H906" s="23">
        <v>7.34</v>
      </c>
      <c r="I906" s="13">
        <v>2.0</v>
      </c>
      <c r="J906" s="13">
        <v>5.0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>
        <v>906.0</v>
      </c>
      <c r="B907" s="13" t="s">
        <v>2726</v>
      </c>
      <c r="C907" s="13" t="s">
        <v>2727</v>
      </c>
      <c r="D907" s="13" t="s">
        <v>2728</v>
      </c>
      <c r="E907" s="13">
        <v>1.0</v>
      </c>
      <c r="F907" s="23">
        <v>1.95</v>
      </c>
      <c r="G907" s="23">
        <v>2.14</v>
      </c>
      <c r="H907" s="23">
        <v>7.95</v>
      </c>
      <c r="I907" s="13">
        <v>5.0</v>
      </c>
      <c r="J907" s="13">
        <v>10.0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>
        <v>907.0</v>
      </c>
      <c r="B908" s="13" t="s">
        <v>2729</v>
      </c>
      <c r="C908" s="13" t="s">
        <v>2730</v>
      </c>
      <c r="D908" s="13" t="s">
        <v>2731</v>
      </c>
      <c r="E908" s="13">
        <v>1.0</v>
      </c>
      <c r="F908" s="23">
        <v>6.94</v>
      </c>
      <c r="G908" s="23">
        <v>7.14</v>
      </c>
      <c r="H908" s="23"/>
      <c r="I908" s="13">
        <v>3.0</v>
      </c>
      <c r="J908" s="13">
        <v>11.0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>
        <v>908.0</v>
      </c>
      <c r="B909" s="13" t="s">
        <v>2732</v>
      </c>
      <c r="C909" s="13" t="s">
        <v>2733</v>
      </c>
      <c r="D909" s="13" t="s">
        <v>2734</v>
      </c>
      <c r="E909" s="13">
        <v>2.0</v>
      </c>
      <c r="F909" s="23">
        <v>2.74</v>
      </c>
      <c r="G909" s="23">
        <v>8.74</v>
      </c>
      <c r="H909" s="23"/>
      <c r="I909" s="13">
        <v>5.0</v>
      </c>
      <c r="J909" s="13">
        <v>8.0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>
        <v>909.0</v>
      </c>
      <c r="B910" s="13" t="s">
        <v>2735</v>
      </c>
      <c r="C910" s="13" t="s">
        <v>2736</v>
      </c>
      <c r="D910" s="13" t="s">
        <v>2737</v>
      </c>
      <c r="E910" s="13">
        <v>4.0</v>
      </c>
      <c r="F910" s="23">
        <v>8.1</v>
      </c>
      <c r="G910" s="23">
        <v>7.74</v>
      </c>
      <c r="H910" s="23">
        <v>8.7</v>
      </c>
      <c r="I910" s="13">
        <v>4.0</v>
      </c>
      <c r="J910" s="13">
        <v>12.0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>
        <v>910.0</v>
      </c>
      <c r="B911" s="13" t="s">
        <v>2738</v>
      </c>
      <c r="C911" s="13" t="s">
        <v>2739</v>
      </c>
      <c r="D911" s="13" t="s">
        <v>2740</v>
      </c>
      <c r="E911" s="13">
        <v>1.0</v>
      </c>
      <c r="F911" s="23">
        <v>6.62</v>
      </c>
      <c r="G911" s="23">
        <v>1.17</v>
      </c>
      <c r="H911" s="23">
        <v>4.98</v>
      </c>
      <c r="I911" s="13">
        <v>2.0</v>
      </c>
      <c r="J911" s="13">
        <v>13.0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>
        <v>911.0</v>
      </c>
      <c r="B912" s="13" t="s">
        <v>2741</v>
      </c>
      <c r="C912" s="13" t="s">
        <v>2742</v>
      </c>
      <c r="D912" s="13" t="s">
        <v>2743</v>
      </c>
      <c r="E912" s="13">
        <v>1.0</v>
      </c>
      <c r="F912" s="23">
        <v>7.4</v>
      </c>
      <c r="G912" s="23">
        <v>7.5</v>
      </c>
      <c r="H912" s="23">
        <v>5.56</v>
      </c>
      <c r="I912" s="13">
        <v>1.0</v>
      </c>
      <c r="J912" s="13">
        <v>12.0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>
        <v>912.0</v>
      </c>
      <c r="B913" s="13" t="s">
        <v>2744</v>
      </c>
      <c r="C913" s="13" t="s">
        <v>2745</v>
      </c>
      <c r="D913" s="13" t="s">
        <v>2746</v>
      </c>
      <c r="E913" s="13">
        <v>1.0</v>
      </c>
      <c r="F913" s="23">
        <v>1.77</v>
      </c>
      <c r="G913" s="23">
        <v>5.24</v>
      </c>
      <c r="H913" s="23">
        <v>1.86</v>
      </c>
      <c r="I913" s="13">
        <v>4.0</v>
      </c>
      <c r="J913" s="13">
        <v>5.0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>
        <v>913.0</v>
      </c>
      <c r="B914" s="13" t="s">
        <v>2747</v>
      </c>
      <c r="C914" s="13" t="s">
        <v>2748</v>
      </c>
      <c r="D914" s="13" t="s">
        <v>2749</v>
      </c>
      <c r="E914" s="13">
        <v>2.0</v>
      </c>
      <c r="F914" s="23">
        <v>7.0</v>
      </c>
      <c r="G914" s="23">
        <v>2.58</v>
      </c>
      <c r="H914" s="23">
        <v>2.25</v>
      </c>
      <c r="I914" s="13">
        <v>5.0</v>
      </c>
      <c r="J914" s="13">
        <v>8.0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>
        <v>914.0</v>
      </c>
      <c r="B915" s="13" t="s">
        <v>2750</v>
      </c>
      <c r="C915" s="13" t="s">
        <v>2751</v>
      </c>
      <c r="D915" s="13" t="s">
        <v>2752</v>
      </c>
      <c r="E915" s="13">
        <v>7.0</v>
      </c>
      <c r="F915" s="23">
        <v>2.15</v>
      </c>
      <c r="G915" s="23">
        <v>3.43</v>
      </c>
      <c r="H915" s="23">
        <v>2.82</v>
      </c>
      <c r="I915" s="13">
        <v>5.0</v>
      </c>
      <c r="J915" s="13">
        <v>4.0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>
        <v>915.0</v>
      </c>
      <c r="B916" s="13" t="s">
        <v>2753</v>
      </c>
      <c r="C916" s="13" t="s">
        <v>2754</v>
      </c>
      <c r="D916" s="13" t="s">
        <v>2755</v>
      </c>
      <c r="E916" s="13">
        <v>2.0</v>
      </c>
      <c r="F916" s="23">
        <v>1.26</v>
      </c>
      <c r="G916" s="23">
        <v>4.67</v>
      </c>
      <c r="H916" s="23">
        <v>7.13</v>
      </c>
      <c r="I916" s="13">
        <v>1.0</v>
      </c>
      <c r="J916" s="13">
        <v>7.0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>
        <v>916.0</v>
      </c>
      <c r="B917" s="13" t="s">
        <v>2756</v>
      </c>
      <c r="C917" s="13" t="s">
        <v>2757</v>
      </c>
      <c r="D917" s="13" t="s">
        <v>2758</v>
      </c>
      <c r="E917" s="13">
        <v>2.0</v>
      </c>
      <c r="F917" s="23">
        <v>9.55</v>
      </c>
      <c r="G917" s="23">
        <v>2.05</v>
      </c>
      <c r="H917" s="23"/>
      <c r="I917" s="13">
        <v>4.0</v>
      </c>
      <c r="J917" s="13">
        <v>7.0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>
        <v>917.0</v>
      </c>
      <c r="B918" s="13" t="s">
        <v>2759</v>
      </c>
      <c r="C918" s="13" t="s">
        <v>2760</v>
      </c>
      <c r="D918" s="13" t="s">
        <v>2761</v>
      </c>
      <c r="E918" s="13">
        <v>2.0</v>
      </c>
      <c r="F918" s="23">
        <v>1.59</v>
      </c>
      <c r="G918" s="23">
        <v>8.47</v>
      </c>
      <c r="H918" s="23">
        <v>9.04</v>
      </c>
      <c r="I918" s="13">
        <v>5.0</v>
      </c>
      <c r="J918" s="13">
        <v>15.0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>
        <v>918.0</v>
      </c>
      <c r="B919" s="13" t="s">
        <v>2762</v>
      </c>
      <c r="C919" s="13" t="s">
        <v>2763</v>
      </c>
      <c r="D919" s="13" t="s">
        <v>2764</v>
      </c>
      <c r="E919" s="13">
        <v>2.0</v>
      </c>
      <c r="F919" s="23">
        <v>7.03</v>
      </c>
      <c r="G919" s="23">
        <v>9.77</v>
      </c>
      <c r="H919" s="23">
        <v>4.88</v>
      </c>
      <c r="I919" s="13">
        <v>4.0</v>
      </c>
      <c r="J919" s="13">
        <v>2.0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>
        <v>919.0</v>
      </c>
      <c r="B920" s="13" t="s">
        <v>2644</v>
      </c>
      <c r="C920" s="13" t="s">
        <v>2765</v>
      </c>
      <c r="D920" s="13" t="s">
        <v>2766</v>
      </c>
      <c r="E920" s="13">
        <v>1.0</v>
      </c>
      <c r="F920" s="23">
        <v>5.48</v>
      </c>
      <c r="G920" s="23">
        <v>4.47</v>
      </c>
      <c r="H920" s="23">
        <v>2.98</v>
      </c>
      <c r="I920" s="13">
        <v>3.0</v>
      </c>
      <c r="J920" s="13">
        <v>18.0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>
        <v>920.0</v>
      </c>
      <c r="B921" s="13" t="s">
        <v>2767</v>
      </c>
      <c r="C921" s="13" t="s">
        <v>2768</v>
      </c>
      <c r="D921" s="13" t="s">
        <v>2769</v>
      </c>
      <c r="E921" s="13">
        <v>1.0</v>
      </c>
      <c r="F921" s="23">
        <v>1.64</v>
      </c>
      <c r="G921" s="23">
        <v>6.13</v>
      </c>
      <c r="H921" s="23">
        <v>5.48</v>
      </c>
      <c r="I921" s="13">
        <v>3.0</v>
      </c>
      <c r="J921" s="13">
        <v>4.0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>
        <v>921.0</v>
      </c>
      <c r="B922" s="13" t="s">
        <v>1049</v>
      </c>
      <c r="C922" s="13" t="s">
        <v>2770</v>
      </c>
      <c r="D922" s="13" t="s">
        <v>2771</v>
      </c>
      <c r="E922" s="13">
        <v>1.0</v>
      </c>
      <c r="F922" s="23">
        <v>2.83</v>
      </c>
      <c r="G922" s="23">
        <v>9.57</v>
      </c>
      <c r="H922" s="23">
        <v>7.24</v>
      </c>
      <c r="I922" s="13">
        <v>2.0</v>
      </c>
      <c r="J922" s="13">
        <v>9.0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>
        <v>922.0</v>
      </c>
      <c r="B923" s="13" t="s">
        <v>1623</v>
      </c>
      <c r="C923" s="13" t="s">
        <v>2772</v>
      </c>
      <c r="D923" s="13" t="s">
        <v>2773</v>
      </c>
      <c r="E923" s="13">
        <v>1.0</v>
      </c>
      <c r="F923" s="23">
        <v>5.8</v>
      </c>
      <c r="G923" s="23">
        <v>5.67</v>
      </c>
      <c r="H923" s="23"/>
      <c r="I923" s="13">
        <v>5.0</v>
      </c>
      <c r="J923" s="13">
        <v>15.0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>
        <v>923.0</v>
      </c>
      <c r="B924" s="13" t="s">
        <v>2729</v>
      </c>
      <c r="C924" s="13" t="s">
        <v>2774</v>
      </c>
      <c r="D924" s="13" t="s">
        <v>2775</v>
      </c>
      <c r="E924" s="13">
        <v>1.0</v>
      </c>
      <c r="F924" s="23">
        <v>3.35</v>
      </c>
      <c r="G924" s="23">
        <v>3.78</v>
      </c>
      <c r="H924" s="23">
        <v>6.84</v>
      </c>
      <c r="I924" s="13">
        <v>5.0</v>
      </c>
      <c r="J924" s="13">
        <v>10.0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>
        <v>924.0</v>
      </c>
      <c r="B925" s="13" t="s">
        <v>2776</v>
      </c>
      <c r="C925" s="13" t="s">
        <v>2777</v>
      </c>
      <c r="D925" s="13" t="s">
        <v>2778</v>
      </c>
      <c r="E925" s="13">
        <v>1.0</v>
      </c>
      <c r="F925" s="23">
        <v>1.2</v>
      </c>
      <c r="G925" s="23">
        <v>7.36</v>
      </c>
      <c r="H925" s="23">
        <v>3.31</v>
      </c>
      <c r="I925" s="13">
        <v>2.0</v>
      </c>
      <c r="J925" s="13">
        <v>11.0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>
        <v>925.0</v>
      </c>
      <c r="B926" s="13" t="s">
        <v>2779</v>
      </c>
      <c r="C926" s="13" t="s">
        <v>2780</v>
      </c>
      <c r="D926" s="13" t="s">
        <v>2781</v>
      </c>
      <c r="E926" s="13">
        <v>3.0</v>
      </c>
      <c r="F926" s="23">
        <v>1.57</v>
      </c>
      <c r="G926" s="23">
        <v>6.14</v>
      </c>
      <c r="H926" s="23"/>
      <c r="I926" s="13">
        <v>1.0</v>
      </c>
      <c r="J926" s="13">
        <v>6.0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>
        <v>926.0</v>
      </c>
      <c r="B927" s="13" t="s">
        <v>2782</v>
      </c>
      <c r="C927" s="13" t="s">
        <v>2783</v>
      </c>
      <c r="D927" s="13" t="s">
        <v>2784</v>
      </c>
      <c r="E927" s="13">
        <v>4.0</v>
      </c>
      <c r="F927" s="23">
        <v>3.8</v>
      </c>
      <c r="G927" s="23">
        <v>7.75</v>
      </c>
      <c r="H927" s="23">
        <v>5.03</v>
      </c>
      <c r="I927" s="13">
        <v>5.0</v>
      </c>
      <c r="J927" s="13">
        <v>18.0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>
        <v>927.0</v>
      </c>
      <c r="B928" s="13" t="s">
        <v>2785</v>
      </c>
      <c r="C928" s="13" t="s">
        <v>2786</v>
      </c>
      <c r="D928" s="13" t="s">
        <v>2787</v>
      </c>
      <c r="E928" s="13">
        <v>1.0</v>
      </c>
      <c r="F928" s="23">
        <v>8.86</v>
      </c>
      <c r="G928" s="23">
        <v>9.56</v>
      </c>
      <c r="H928" s="23">
        <v>8.88</v>
      </c>
      <c r="I928" s="13">
        <v>4.0</v>
      </c>
      <c r="J928" s="13">
        <v>1.0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>
        <v>928.0</v>
      </c>
      <c r="B929" s="13" t="s">
        <v>2788</v>
      </c>
      <c r="C929" s="13" t="s">
        <v>2789</v>
      </c>
      <c r="D929" s="13" t="s">
        <v>2790</v>
      </c>
      <c r="E929" s="13">
        <v>1.0</v>
      </c>
      <c r="F929" s="23">
        <v>3.77</v>
      </c>
      <c r="G929" s="23">
        <v>2.4</v>
      </c>
      <c r="H929" s="23"/>
      <c r="I929" s="13">
        <v>2.0</v>
      </c>
      <c r="J929" s="13">
        <v>11.0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>
        <v>929.0</v>
      </c>
      <c r="B930" s="13" t="s">
        <v>2791</v>
      </c>
      <c r="C930" s="13" t="s">
        <v>2792</v>
      </c>
      <c r="D930" s="13" t="s">
        <v>2793</v>
      </c>
      <c r="E930" s="13">
        <v>1.0</v>
      </c>
      <c r="F930" s="23">
        <v>2.29</v>
      </c>
      <c r="G930" s="23">
        <v>2.32</v>
      </c>
      <c r="H930" s="23">
        <v>1.73</v>
      </c>
      <c r="I930" s="13">
        <v>1.0</v>
      </c>
      <c r="J930" s="13">
        <v>1.0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>
        <v>930.0</v>
      </c>
      <c r="B931" s="13" t="s">
        <v>2794</v>
      </c>
      <c r="C931" s="13" t="s">
        <v>2795</v>
      </c>
      <c r="D931" s="13" t="s">
        <v>2796</v>
      </c>
      <c r="E931" s="13">
        <v>2.0</v>
      </c>
      <c r="F931" s="23">
        <v>6.7</v>
      </c>
      <c r="G931" s="23">
        <v>3.94</v>
      </c>
      <c r="H931" s="23">
        <v>8.72</v>
      </c>
      <c r="I931" s="13">
        <v>5.0</v>
      </c>
      <c r="J931" s="13">
        <v>12.0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>
        <v>931.0</v>
      </c>
      <c r="B932" s="13" t="s">
        <v>2797</v>
      </c>
      <c r="C932" s="13" t="s">
        <v>2798</v>
      </c>
      <c r="D932" s="13" t="s">
        <v>2799</v>
      </c>
      <c r="E932" s="13">
        <v>1.0</v>
      </c>
      <c r="F932" s="23">
        <v>3.17</v>
      </c>
      <c r="G932" s="23">
        <v>2.7</v>
      </c>
      <c r="H932" s="23">
        <v>6.21</v>
      </c>
      <c r="I932" s="13">
        <v>1.0</v>
      </c>
      <c r="J932" s="13">
        <v>15.0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>
        <v>932.0</v>
      </c>
      <c r="B933" s="13" t="s">
        <v>2800</v>
      </c>
      <c r="C933" s="13" t="s">
        <v>879</v>
      </c>
      <c r="D933" s="13" t="s">
        <v>2801</v>
      </c>
      <c r="E933" s="13">
        <v>1.0</v>
      </c>
      <c r="F933" s="23">
        <v>3.42</v>
      </c>
      <c r="G933" s="23">
        <v>5.56</v>
      </c>
      <c r="H933" s="23">
        <v>2.26</v>
      </c>
      <c r="I933" s="13">
        <v>1.0</v>
      </c>
      <c r="J933" s="13">
        <v>15.0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>
        <v>933.0</v>
      </c>
      <c r="B934" s="13" t="s">
        <v>1079</v>
      </c>
      <c r="C934" s="13" t="s">
        <v>2802</v>
      </c>
      <c r="D934" s="13" t="s">
        <v>2803</v>
      </c>
      <c r="E934" s="13">
        <v>2.0</v>
      </c>
      <c r="F934" s="23">
        <v>1.43</v>
      </c>
      <c r="G934" s="23">
        <v>7.46</v>
      </c>
      <c r="H934" s="23">
        <v>6.54</v>
      </c>
      <c r="I934" s="13">
        <v>4.0</v>
      </c>
      <c r="J934" s="13">
        <v>5.0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>
        <v>934.0</v>
      </c>
      <c r="B935" s="13" t="s">
        <v>2804</v>
      </c>
      <c r="C935" s="13" t="s">
        <v>2805</v>
      </c>
      <c r="D935" s="13" t="s">
        <v>2806</v>
      </c>
      <c r="E935" s="13">
        <v>1.0</v>
      </c>
      <c r="F935" s="23">
        <v>7.89</v>
      </c>
      <c r="G935" s="23">
        <v>2.45</v>
      </c>
      <c r="H935" s="23">
        <v>5.05</v>
      </c>
      <c r="I935" s="13">
        <v>3.0</v>
      </c>
      <c r="J935" s="13">
        <v>20.0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>
        <v>935.0</v>
      </c>
      <c r="B936" s="13" t="s">
        <v>2807</v>
      </c>
      <c r="C936" s="13" t="s">
        <v>2808</v>
      </c>
      <c r="D936" s="13" t="s">
        <v>2809</v>
      </c>
      <c r="E936" s="13">
        <v>2.0</v>
      </c>
      <c r="F936" s="23">
        <v>4.85</v>
      </c>
      <c r="G936" s="23">
        <v>3.33</v>
      </c>
      <c r="H936" s="23">
        <v>1.85</v>
      </c>
      <c r="I936" s="13">
        <v>1.0</v>
      </c>
      <c r="J936" s="13">
        <v>4.0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>
        <v>936.0</v>
      </c>
      <c r="B937" s="13" t="s">
        <v>47</v>
      </c>
      <c r="C937" s="13" t="s">
        <v>2810</v>
      </c>
      <c r="D937" s="13" t="s">
        <v>2811</v>
      </c>
      <c r="E937" s="13">
        <v>2.0</v>
      </c>
      <c r="F937" s="23">
        <v>6.24</v>
      </c>
      <c r="G937" s="23">
        <v>5.99</v>
      </c>
      <c r="H937" s="23">
        <v>5.74</v>
      </c>
      <c r="I937" s="13">
        <v>3.0</v>
      </c>
      <c r="J937" s="13">
        <v>3.0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>
        <v>937.0</v>
      </c>
      <c r="B938" s="13" t="s">
        <v>2812</v>
      </c>
      <c r="C938" s="13" t="s">
        <v>2813</v>
      </c>
      <c r="D938" s="13" t="s">
        <v>2814</v>
      </c>
      <c r="E938" s="13">
        <v>2.0</v>
      </c>
      <c r="F938" s="23">
        <v>2.28</v>
      </c>
      <c r="G938" s="23">
        <v>3.55</v>
      </c>
      <c r="H938" s="23">
        <v>1.45</v>
      </c>
      <c r="I938" s="13">
        <v>1.0</v>
      </c>
      <c r="J938" s="13">
        <v>12.0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>
        <v>938.0</v>
      </c>
      <c r="B939" s="13" t="s">
        <v>2815</v>
      </c>
      <c r="C939" s="13" t="s">
        <v>2816</v>
      </c>
      <c r="D939" s="13" t="s">
        <v>2817</v>
      </c>
      <c r="E939" s="13">
        <v>1.0</v>
      </c>
      <c r="F939" s="23">
        <v>6.07</v>
      </c>
      <c r="G939" s="23">
        <v>2.87</v>
      </c>
      <c r="H939" s="23">
        <v>6.61</v>
      </c>
      <c r="I939" s="13">
        <v>1.0</v>
      </c>
      <c r="J939" s="13">
        <v>11.0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>
        <v>939.0</v>
      </c>
      <c r="B940" s="13" t="s">
        <v>2818</v>
      </c>
      <c r="C940" s="13" t="s">
        <v>2819</v>
      </c>
      <c r="D940" s="13" t="s">
        <v>2820</v>
      </c>
      <c r="E940" s="13">
        <v>2.0</v>
      </c>
      <c r="F940" s="23">
        <v>2.57</v>
      </c>
      <c r="G940" s="23">
        <v>5.48</v>
      </c>
      <c r="H940" s="23">
        <v>6.77</v>
      </c>
      <c r="I940" s="13">
        <v>1.0</v>
      </c>
      <c r="J940" s="13">
        <v>12.0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>
        <v>940.0</v>
      </c>
      <c r="B941" s="13" t="s">
        <v>2821</v>
      </c>
      <c r="C941" s="13" t="s">
        <v>2822</v>
      </c>
      <c r="D941" s="13" t="s">
        <v>2823</v>
      </c>
      <c r="E941" s="13">
        <v>2.0</v>
      </c>
      <c r="F941" s="23">
        <v>1.74</v>
      </c>
      <c r="G941" s="23">
        <v>8.19</v>
      </c>
      <c r="H941" s="23">
        <v>7.43</v>
      </c>
      <c r="I941" s="13">
        <v>2.0</v>
      </c>
      <c r="J941" s="13">
        <v>20.0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>
        <v>941.0</v>
      </c>
      <c r="B942" s="13" t="s">
        <v>2824</v>
      </c>
      <c r="C942" s="13" t="s">
        <v>2825</v>
      </c>
      <c r="D942" s="13" t="s">
        <v>2826</v>
      </c>
      <c r="E942" s="13">
        <v>2.0</v>
      </c>
      <c r="F942" s="23">
        <v>1.46</v>
      </c>
      <c r="G942" s="23">
        <v>4.66</v>
      </c>
      <c r="H942" s="23"/>
      <c r="I942" s="13">
        <v>4.0</v>
      </c>
      <c r="J942" s="13">
        <v>9.0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>
        <v>942.0</v>
      </c>
      <c r="B943" s="13" t="s">
        <v>2827</v>
      </c>
      <c r="C943" s="13" t="s">
        <v>2828</v>
      </c>
      <c r="D943" s="13" t="s">
        <v>2829</v>
      </c>
      <c r="E943" s="13">
        <v>3.0</v>
      </c>
      <c r="F943" s="23">
        <v>3.71</v>
      </c>
      <c r="G943" s="23">
        <v>7.37</v>
      </c>
      <c r="H943" s="23">
        <v>8.77</v>
      </c>
      <c r="I943" s="13">
        <v>3.0</v>
      </c>
      <c r="J943" s="13">
        <v>10.0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>
        <v>943.0</v>
      </c>
      <c r="B944" s="13" t="s">
        <v>2830</v>
      </c>
      <c r="C944" s="13" t="s">
        <v>2831</v>
      </c>
      <c r="D944" s="13" t="s">
        <v>2832</v>
      </c>
      <c r="E944" s="13">
        <v>7.0</v>
      </c>
      <c r="F944" s="23">
        <v>1.96</v>
      </c>
      <c r="G944" s="23">
        <v>1.74</v>
      </c>
      <c r="H944" s="23">
        <v>7.64</v>
      </c>
      <c r="I944" s="13">
        <v>2.0</v>
      </c>
      <c r="J944" s="13">
        <v>8.0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>
        <v>944.0</v>
      </c>
      <c r="B945" s="13" t="s">
        <v>2833</v>
      </c>
      <c r="C945" s="13" t="s">
        <v>2834</v>
      </c>
      <c r="D945" s="13" t="s">
        <v>2835</v>
      </c>
      <c r="E945" s="13">
        <v>1.0</v>
      </c>
      <c r="F945" s="23">
        <v>6.31</v>
      </c>
      <c r="G945" s="23">
        <v>8.13</v>
      </c>
      <c r="H945" s="23">
        <v>9.74</v>
      </c>
      <c r="I945" s="13">
        <v>3.0</v>
      </c>
      <c r="J945" s="13">
        <v>8.0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>
        <v>945.0</v>
      </c>
      <c r="B946" s="13" t="s">
        <v>2836</v>
      </c>
      <c r="C946" s="13" t="s">
        <v>2837</v>
      </c>
      <c r="D946" s="13" t="s">
        <v>2838</v>
      </c>
      <c r="E946" s="13">
        <v>2.0</v>
      </c>
      <c r="F946" s="23">
        <v>9.04</v>
      </c>
      <c r="G946" s="23">
        <v>2.44</v>
      </c>
      <c r="H946" s="23">
        <v>3.45</v>
      </c>
      <c r="I946" s="13">
        <v>1.0</v>
      </c>
      <c r="J946" s="13">
        <v>1.0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>
        <v>946.0</v>
      </c>
      <c r="B947" s="13" t="s">
        <v>2839</v>
      </c>
      <c r="C947" s="13" t="s">
        <v>2840</v>
      </c>
      <c r="D947" s="13" t="s">
        <v>2841</v>
      </c>
      <c r="E947" s="13">
        <v>1.0</v>
      </c>
      <c r="F947" s="23">
        <v>9.65</v>
      </c>
      <c r="G947" s="23">
        <v>5.84</v>
      </c>
      <c r="H947" s="23">
        <v>3.85</v>
      </c>
      <c r="I947" s="13">
        <v>4.0</v>
      </c>
      <c r="J947" s="13">
        <v>1.0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>
        <v>947.0</v>
      </c>
      <c r="B948" s="13" t="s">
        <v>2842</v>
      </c>
      <c r="C948" s="13" t="s">
        <v>2843</v>
      </c>
      <c r="D948" s="13" t="s">
        <v>2844</v>
      </c>
      <c r="E948" s="13">
        <v>1.0</v>
      </c>
      <c r="F948" s="23">
        <v>5.87</v>
      </c>
      <c r="G948" s="23">
        <v>4.0</v>
      </c>
      <c r="H948" s="23">
        <v>3.96</v>
      </c>
      <c r="I948" s="13">
        <v>5.0</v>
      </c>
      <c r="J948" s="13">
        <v>9.0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>
        <v>948.0</v>
      </c>
      <c r="B949" s="13" t="s">
        <v>902</v>
      </c>
      <c r="C949" s="13" t="s">
        <v>2845</v>
      </c>
      <c r="D949" s="13" t="s">
        <v>2846</v>
      </c>
      <c r="E949" s="13">
        <v>1.0</v>
      </c>
      <c r="F949" s="23">
        <v>1.53</v>
      </c>
      <c r="G949" s="23">
        <v>3.14</v>
      </c>
      <c r="H949" s="23">
        <v>7.51</v>
      </c>
      <c r="I949" s="13">
        <v>5.0</v>
      </c>
      <c r="J949" s="13">
        <v>2.0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>
        <v>949.0</v>
      </c>
      <c r="B950" s="13" t="s">
        <v>2847</v>
      </c>
      <c r="C950" s="13" t="s">
        <v>2848</v>
      </c>
      <c r="D950" s="13" t="s">
        <v>2849</v>
      </c>
      <c r="E950" s="13">
        <v>1.0</v>
      </c>
      <c r="F950" s="23">
        <v>1.49</v>
      </c>
      <c r="G950" s="23">
        <v>7.94</v>
      </c>
      <c r="H950" s="23">
        <v>9.59</v>
      </c>
      <c r="I950" s="13">
        <v>3.0</v>
      </c>
      <c r="J950" s="13">
        <v>17.0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>
        <v>950.0</v>
      </c>
      <c r="B951" s="13" t="s">
        <v>2850</v>
      </c>
      <c r="C951" s="13" t="s">
        <v>2851</v>
      </c>
      <c r="D951" s="13" t="s">
        <v>2852</v>
      </c>
      <c r="E951" s="13">
        <v>1.0</v>
      </c>
      <c r="F951" s="23">
        <v>1.0</v>
      </c>
      <c r="G951" s="23">
        <v>1.65</v>
      </c>
      <c r="H951" s="23"/>
      <c r="I951" s="13">
        <v>4.0</v>
      </c>
      <c r="J951" s="13">
        <v>20.0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>
        <v>951.0</v>
      </c>
      <c r="B952" s="13" t="s">
        <v>2853</v>
      </c>
      <c r="C952" s="13" t="s">
        <v>2854</v>
      </c>
      <c r="D952" s="13" t="s">
        <v>2855</v>
      </c>
      <c r="E952" s="13">
        <v>1.0</v>
      </c>
      <c r="F952" s="23">
        <v>1.91</v>
      </c>
      <c r="G952" s="23">
        <v>2.09</v>
      </c>
      <c r="H952" s="23"/>
      <c r="I952" s="13">
        <v>5.0</v>
      </c>
      <c r="J952" s="13">
        <v>14.0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>
        <v>952.0</v>
      </c>
      <c r="B953" s="13" t="s">
        <v>2856</v>
      </c>
      <c r="C953" s="13" t="s">
        <v>2857</v>
      </c>
      <c r="D953" s="13" t="s">
        <v>2858</v>
      </c>
      <c r="E953" s="13">
        <v>2.0</v>
      </c>
      <c r="F953" s="23">
        <v>4.52</v>
      </c>
      <c r="G953" s="23">
        <v>4.79</v>
      </c>
      <c r="H953" s="23">
        <v>9.46</v>
      </c>
      <c r="I953" s="13">
        <v>5.0</v>
      </c>
      <c r="J953" s="13">
        <v>7.0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>
        <v>953.0</v>
      </c>
      <c r="B954" s="13" t="s">
        <v>2804</v>
      </c>
      <c r="C954" s="13" t="s">
        <v>2859</v>
      </c>
      <c r="D954" s="13" t="s">
        <v>2860</v>
      </c>
      <c r="E954" s="13">
        <v>1.0</v>
      </c>
      <c r="F954" s="23">
        <v>7.07</v>
      </c>
      <c r="G954" s="23">
        <v>3.98</v>
      </c>
      <c r="H954" s="23">
        <v>4.71</v>
      </c>
      <c r="I954" s="13">
        <v>5.0</v>
      </c>
      <c r="J954" s="13">
        <v>12.0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>
        <v>954.0</v>
      </c>
      <c r="B955" s="13" t="s">
        <v>2861</v>
      </c>
      <c r="C955" s="13" t="s">
        <v>2862</v>
      </c>
      <c r="D955" s="13" t="s">
        <v>2863</v>
      </c>
      <c r="E955" s="13">
        <v>2.0</v>
      </c>
      <c r="F955" s="23">
        <v>8.81</v>
      </c>
      <c r="G955" s="23">
        <v>7.96</v>
      </c>
      <c r="H955" s="23">
        <v>6.4</v>
      </c>
      <c r="I955" s="13">
        <v>4.0</v>
      </c>
      <c r="J955" s="13">
        <v>19.0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>
        <v>955.0</v>
      </c>
      <c r="B956" s="13" t="s">
        <v>1821</v>
      </c>
      <c r="C956" s="13" t="s">
        <v>2864</v>
      </c>
      <c r="D956" s="13" t="s">
        <v>2865</v>
      </c>
      <c r="E956" s="13">
        <v>1.0</v>
      </c>
      <c r="F956" s="23">
        <v>1.24</v>
      </c>
      <c r="G956" s="23">
        <v>3.0</v>
      </c>
      <c r="H956" s="23">
        <v>9.16</v>
      </c>
      <c r="I956" s="13">
        <v>4.0</v>
      </c>
      <c r="J956" s="13">
        <v>2.0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>
        <v>956.0</v>
      </c>
      <c r="B957" s="13" t="s">
        <v>2866</v>
      </c>
      <c r="C957" s="13" t="s">
        <v>2867</v>
      </c>
      <c r="D957" s="13" t="s">
        <v>2868</v>
      </c>
      <c r="E957" s="13">
        <v>1.0</v>
      </c>
      <c r="F957" s="23">
        <v>5.33</v>
      </c>
      <c r="G957" s="23">
        <v>3.33</v>
      </c>
      <c r="H957" s="23">
        <v>5.36</v>
      </c>
      <c r="I957" s="13">
        <v>3.0</v>
      </c>
      <c r="J957" s="13">
        <v>7.0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>
        <v>957.0</v>
      </c>
      <c r="B958" s="13" t="s">
        <v>2869</v>
      </c>
      <c r="C958" s="13" t="s">
        <v>2870</v>
      </c>
      <c r="D958" s="13" t="s">
        <v>2871</v>
      </c>
      <c r="E958" s="13">
        <v>2.0</v>
      </c>
      <c r="F958" s="23">
        <v>3.57</v>
      </c>
      <c r="G958" s="23">
        <v>1.19</v>
      </c>
      <c r="H958" s="23">
        <v>3.17</v>
      </c>
      <c r="I958" s="13">
        <v>1.0</v>
      </c>
      <c r="J958" s="13">
        <v>12.0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>
        <v>958.0</v>
      </c>
      <c r="B959" s="13" t="s">
        <v>1597</v>
      </c>
      <c r="C959" s="13" t="s">
        <v>2872</v>
      </c>
      <c r="D959" s="13" t="s">
        <v>2873</v>
      </c>
      <c r="E959" s="13">
        <v>2.0</v>
      </c>
      <c r="F959" s="23">
        <v>10.0</v>
      </c>
      <c r="G959" s="23">
        <v>1.22</v>
      </c>
      <c r="H959" s="23">
        <v>2.63</v>
      </c>
      <c r="I959" s="13">
        <v>2.0</v>
      </c>
      <c r="J959" s="13">
        <v>3.0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>
        <v>959.0</v>
      </c>
      <c r="B960" s="13" t="s">
        <v>1721</v>
      </c>
      <c r="C960" s="13" t="s">
        <v>2874</v>
      </c>
      <c r="D960" s="13" t="s">
        <v>2875</v>
      </c>
      <c r="E960" s="13">
        <v>2.0</v>
      </c>
      <c r="F960" s="23">
        <v>7.9</v>
      </c>
      <c r="G960" s="23">
        <v>4.14</v>
      </c>
      <c r="H960" s="23">
        <v>2.04</v>
      </c>
      <c r="I960" s="13">
        <v>3.0</v>
      </c>
      <c r="J960" s="13">
        <v>7.0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>
        <v>960.0</v>
      </c>
      <c r="B961" s="13" t="s">
        <v>2876</v>
      </c>
      <c r="C961" s="13" t="s">
        <v>2877</v>
      </c>
      <c r="D961" s="13" t="s">
        <v>2878</v>
      </c>
      <c r="E961" s="13">
        <v>2.0</v>
      </c>
      <c r="F961" s="23">
        <v>7.77</v>
      </c>
      <c r="G961" s="23">
        <v>7.5</v>
      </c>
      <c r="H961" s="23">
        <v>9.86</v>
      </c>
      <c r="I961" s="13">
        <v>4.0</v>
      </c>
      <c r="J961" s="13">
        <v>1.0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>
        <v>961.0</v>
      </c>
      <c r="B962" s="13" t="s">
        <v>2879</v>
      </c>
      <c r="C962" s="13" t="s">
        <v>2880</v>
      </c>
      <c r="D962" s="13" t="s">
        <v>2881</v>
      </c>
      <c r="E962" s="13">
        <v>1.0</v>
      </c>
      <c r="F962" s="23">
        <v>5.27</v>
      </c>
      <c r="G962" s="23">
        <v>6.76</v>
      </c>
      <c r="H962" s="23"/>
      <c r="I962" s="13">
        <v>3.0</v>
      </c>
      <c r="J962" s="13">
        <v>20.0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>
        <v>962.0</v>
      </c>
      <c r="B963" s="13" t="s">
        <v>2882</v>
      </c>
      <c r="C963" s="13" t="s">
        <v>2883</v>
      </c>
      <c r="D963" s="13" t="s">
        <v>2884</v>
      </c>
      <c r="E963" s="13">
        <v>1.0</v>
      </c>
      <c r="F963" s="23">
        <v>8.79</v>
      </c>
      <c r="G963" s="23">
        <v>5.53</v>
      </c>
      <c r="H963" s="23">
        <v>3.38</v>
      </c>
      <c r="I963" s="13">
        <v>3.0</v>
      </c>
      <c r="J963" s="13">
        <v>13.0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>
        <v>963.0</v>
      </c>
      <c r="B964" s="13" t="s">
        <v>2885</v>
      </c>
      <c r="C964" s="13" t="s">
        <v>2886</v>
      </c>
      <c r="D964" s="13" t="s">
        <v>2887</v>
      </c>
      <c r="E964" s="13">
        <v>2.0</v>
      </c>
      <c r="F964" s="23">
        <v>9.11</v>
      </c>
      <c r="G964" s="23">
        <v>8.92</v>
      </c>
      <c r="H964" s="23">
        <v>5.16</v>
      </c>
      <c r="I964" s="13">
        <v>2.0</v>
      </c>
      <c r="J964" s="13">
        <v>18.0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>
        <v>964.0</v>
      </c>
      <c r="B965" s="13" t="s">
        <v>2888</v>
      </c>
      <c r="C965" s="13" t="s">
        <v>2889</v>
      </c>
      <c r="D965" s="13" t="s">
        <v>2890</v>
      </c>
      <c r="E965" s="13">
        <v>2.0</v>
      </c>
      <c r="F965" s="23">
        <v>6.97</v>
      </c>
      <c r="G965" s="23">
        <v>3.36</v>
      </c>
      <c r="H965" s="23"/>
      <c r="I965" s="13">
        <v>3.0</v>
      </c>
      <c r="J965" s="13">
        <v>1.0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>
        <v>965.0</v>
      </c>
      <c r="B966" s="13" t="s">
        <v>2891</v>
      </c>
      <c r="C966" s="13" t="s">
        <v>2892</v>
      </c>
      <c r="D966" s="13" t="s">
        <v>2893</v>
      </c>
      <c r="E966" s="13">
        <v>1.0</v>
      </c>
      <c r="F966" s="23">
        <v>8.37</v>
      </c>
      <c r="G966" s="23">
        <v>6.01</v>
      </c>
      <c r="H966" s="23">
        <v>6.19</v>
      </c>
      <c r="I966" s="13">
        <v>5.0</v>
      </c>
      <c r="J966" s="13">
        <v>2.0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>
        <v>966.0</v>
      </c>
      <c r="B967" s="13" t="s">
        <v>2249</v>
      </c>
      <c r="C967" s="13" t="s">
        <v>2894</v>
      </c>
      <c r="D967" s="13" t="s">
        <v>2895</v>
      </c>
      <c r="E967" s="13">
        <v>1.0</v>
      </c>
      <c r="F967" s="23">
        <v>8.65</v>
      </c>
      <c r="G967" s="23">
        <v>9.29</v>
      </c>
      <c r="H967" s="23">
        <v>2.96</v>
      </c>
      <c r="I967" s="13">
        <v>1.0</v>
      </c>
      <c r="J967" s="13">
        <v>15.0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>
        <v>967.0</v>
      </c>
      <c r="B968" s="13" t="s">
        <v>2896</v>
      </c>
      <c r="C968" s="13" t="s">
        <v>2897</v>
      </c>
      <c r="D968" s="13" t="s">
        <v>2898</v>
      </c>
      <c r="E968" s="13">
        <v>2.0</v>
      </c>
      <c r="F968" s="23">
        <v>3.54</v>
      </c>
      <c r="G968" s="23">
        <v>8.41</v>
      </c>
      <c r="H968" s="23"/>
      <c r="I968" s="13">
        <v>1.0</v>
      </c>
      <c r="J968" s="13">
        <v>12.0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>
        <v>968.0</v>
      </c>
      <c r="B969" s="13" t="s">
        <v>588</v>
      </c>
      <c r="C969" s="13" t="s">
        <v>2899</v>
      </c>
      <c r="D969" s="13" t="s">
        <v>2900</v>
      </c>
      <c r="E969" s="13">
        <v>2.0</v>
      </c>
      <c r="F969" s="23">
        <v>7.2</v>
      </c>
      <c r="G969" s="23">
        <v>2.18</v>
      </c>
      <c r="H969" s="23">
        <v>7.73</v>
      </c>
      <c r="I969" s="13">
        <v>1.0</v>
      </c>
      <c r="J969" s="13">
        <v>19.0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>
        <v>969.0</v>
      </c>
      <c r="B970" s="13" t="s">
        <v>2901</v>
      </c>
      <c r="C970" s="13" t="s">
        <v>2902</v>
      </c>
      <c r="D970" s="13" t="s">
        <v>2903</v>
      </c>
      <c r="E970" s="13">
        <v>1.0</v>
      </c>
      <c r="F970" s="23">
        <v>3.52</v>
      </c>
      <c r="G970" s="23">
        <v>1.71</v>
      </c>
      <c r="H970" s="23">
        <v>3.62</v>
      </c>
      <c r="I970" s="13">
        <v>1.0</v>
      </c>
      <c r="J970" s="13">
        <v>3.0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>
        <v>970.0</v>
      </c>
      <c r="B971" s="13" t="s">
        <v>2904</v>
      </c>
      <c r="C971" s="13" t="s">
        <v>2905</v>
      </c>
      <c r="D971" s="13" t="s">
        <v>2906</v>
      </c>
      <c r="E971" s="13">
        <v>2.0</v>
      </c>
      <c r="F971" s="23">
        <v>4.42</v>
      </c>
      <c r="G971" s="23">
        <v>1.76</v>
      </c>
      <c r="H971" s="23">
        <v>9.73</v>
      </c>
      <c r="I971" s="13">
        <v>3.0</v>
      </c>
      <c r="J971" s="13">
        <v>4.0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>
        <v>971.0</v>
      </c>
      <c r="B972" s="13" t="s">
        <v>505</v>
      </c>
      <c r="C972" s="13" t="s">
        <v>2907</v>
      </c>
      <c r="D972" s="13" t="s">
        <v>2908</v>
      </c>
      <c r="E972" s="13">
        <v>1.0</v>
      </c>
      <c r="F972" s="23">
        <v>4.21</v>
      </c>
      <c r="G972" s="23">
        <v>8.62</v>
      </c>
      <c r="H972" s="23">
        <v>7.58</v>
      </c>
      <c r="I972" s="13">
        <v>3.0</v>
      </c>
      <c r="J972" s="13">
        <v>10.0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>
        <v>972.0</v>
      </c>
      <c r="B973" s="13" t="s">
        <v>2909</v>
      </c>
      <c r="C973" s="13" t="s">
        <v>2910</v>
      </c>
      <c r="D973" s="13" t="s">
        <v>2911</v>
      </c>
      <c r="E973" s="13">
        <v>1.0</v>
      </c>
      <c r="F973" s="23">
        <v>5.14</v>
      </c>
      <c r="G973" s="23">
        <v>9.54</v>
      </c>
      <c r="H973" s="23">
        <v>3.89</v>
      </c>
      <c r="I973" s="13">
        <v>5.0</v>
      </c>
      <c r="J973" s="13">
        <v>13.0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>
        <v>973.0</v>
      </c>
      <c r="B974" s="13" t="s">
        <v>2912</v>
      </c>
      <c r="C974" s="13" t="s">
        <v>2913</v>
      </c>
      <c r="D974" s="13" t="s">
        <v>2914</v>
      </c>
      <c r="E974" s="13">
        <v>1.0</v>
      </c>
      <c r="F974" s="23">
        <v>5.31</v>
      </c>
      <c r="G974" s="23">
        <v>5.58</v>
      </c>
      <c r="H974" s="23">
        <v>3.26</v>
      </c>
      <c r="I974" s="13">
        <v>5.0</v>
      </c>
      <c r="J974" s="13">
        <v>1.0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>
        <v>974.0</v>
      </c>
      <c r="B975" s="13" t="s">
        <v>2915</v>
      </c>
      <c r="C975" s="13" t="s">
        <v>2916</v>
      </c>
      <c r="D975" s="13" t="s">
        <v>2917</v>
      </c>
      <c r="E975" s="13">
        <v>2.0</v>
      </c>
      <c r="F975" s="23">
        <v>6.27</v>
      </c>
      <c r="G975" s="23">
        <v>3.73</v>
      </c>
      <c r="H975" s="23">
        <v>8.95</v>
      </c>
      <c r="I975" s="13">
        <v>2.0</v>
      </c>
      <c r="J975" s="13">
        <v>2.0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>
        <v>975.0</v>
      </c>
      <c r="B976" s="13" t="s">
        <v>2918</v>
      </c>
      <c r="C976" s="13" t="s">
        <v>2919</v>
      </c>
      <c r="D976" s="13" t="s">
        <v>2920</v>
      </c>
      <c r="E976" s="13">
        <v>2.0</v>
      </c>
      <c r="F976" s="23">
        <v>7.25</v>
      </c>
      <c r="G976" s="23">
        <v>1.36</v>
      </c>
      <c r="H976" s="23"/>
      <c r="I976" s="13">
        <v>5.0</v>
      </c>
      <c r="J976" s="13">
        <v>2.0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>
        <v>976.0</v>
      </c>
      <c r="B977" s="13" t="s">
        <v>2921</v>
      </c>
      <c r="C977" s="13" t="s">
        <v>2922</v>
      </c>
      <c r="D977" s="13" t="s">
        <v>2923</v>
      </c>
      <c r="E977" s="13">
        <v>1.0</v>
      </c>
      <c r="F977" s="23">
        <v>7.09</v>
      </c>
      <c r="G977" s="23">
        <v>6.02</v>
      </c>
      <c r="H977" s="23"/>
      <c r="I977" s="13">
        <v>3.0</v>
      </c>
      <c r="J977" s="13">
        <v>9.0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>
        <v>977.0</v>
      </c>
      <c r="B978" s="13" t="s">
        <v>2924</v>
      </c>
      <c r="C978" s="13" t="s">
        <v>2925</v>
      </c>
      <c r="D978" s="13" t="s">
        <v>2926</v>
      </c>
      <c r="E978" s="13">
        <v>2.0</v>
      </c>
      <c r="F978" s="23">
        <v>3.13</v>
      </c>
      <c r="G978" s="23">
        <v>8.71</v>
      </c>
      <c r="H978" s="23">
        <v>9.85</v>
      </c>
      <c r="I978" s="13">
        <v>5.0</v>
      </c>
      <c r="J978" s="13">
        <v>11.0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>
        <v>978.0</v>
      </c>
      <c r="B979" s="13" t="s">
        <v>2927</v>
      </c>
      <c r="C979" s="13" t="s">
        <v>2928</v>
      </c>
      <c r="D979" s="13" t="s">
        <v>2929</v>
      </c>
      <c r="E979" s="13">
        <v>2.0</v>
      </c>
      <c r="F979" s="23">
        <v>6.74</v>
      </c>
      <c r="G979" s="23">
        <v>4.68</v>
      </c>
      <c r="H979" s="23"/>
      <c r="I979" s="13">
        <v>2.0</v>
      </c>
      <c r="J979" s="13">
        <v>5.0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>
        <v>979.0</v>
      </c>
      <c r="B980" s="13" t="s">
        <v>2930</v>
      </c>
      <c r="C980" s="13" t="s">
        <v>2931</v>
      </c>
      <c r="D980" s="13" t="s">
        <v>2932</v>
      </c>
      <c r="E980" s="13">
        <v>1.0</v>
      </c>
      <c r="F980" s="23">
        <v>7.95</v>
      </c>
      <c r="G980" s="23">
        <v>2.6</v>
      </c>
      <c r="H980" s="23"/>
      <c r="I980" s="13">
        <v>1.0</v>
      </c>
      <c r="J980" s="13">
        <v>9.0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>
        <v>980.0</v>
      </c>
      <c r="B981" s="13" t="s">
        <v>2933</v>
      </c>
      <c r="C981" s="13" t="s">
        <v>2934</v>
      </c>
      <c r="D981" s="13" t="s">
        <v>2935</v>
      </c>
      <c r="E981" s="13">
        <v>1.0</v>
      </c>
      <c r="F981" s="23">
        <v>3.67</v>
      </c>
      <c r="G981" s="23">
        <v>8.07</v>
      </c>
      <c r="H981" s="23">
        <v>2.56</v>
      </c>
      <c r="I981" s="13">
        <v>5.0</v>
      </c>
      <c r="J981" s="13">
        <v>16.0</v>
      </c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>
        <v>981.0</v>
      </c>
      <c r="B982" s="13" t="s">
        <v>2936</v>
      </c>
      <c r="C982" s="13" t="s">
        <v>2937</v>
      </c>
      <c r="D982" s="13" t="s">
        <v>2938</v>
      </c>
      <c r="E982" s="13">
        <v>2.0</v>
      </c>
      <c r="F982" s="23">
        <v>9.51</v>
      </c>
      <c r="G982" s="23">
        <v>9.37</v>
      </c>
      <c r="H982" s="23">
        <v>4.86</v>
      </c>
      <c r="I982" s="13">
        <v>5.0</v>
      </c>
      <c r="J982" s="13">
        <v>13.0</v>
      </c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>
        <v>982.0</v>
      </c>
      <c r="B983" s="13" t="s">
        <v>2939</v>
      </c>
      <c r="C983" s="13" t="s">
        <v>2940</v>
      </c>
      <c r="D983" s="13" t="s">
        <v>2941</v>
      </c>
      <c r="E983" s="13">
        <v>2.0</v>
      </c>
      <c r="F983" s="23">
        <v>6.26</v>
      </c>
      <c r="G983" s="23">
        <v>7.72</v>
      </c>
      <c r="H983" s="23">
        <v>5.18</v>
      </c>
      <c r="I983" s="13">
        <v>1.0</v>
      </c>
      <c r="J983" s="13">
        <v>12.0</v>
      </c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>
        <v>983.0</v>
      </c>
      <c r="B984" s="13" t="s">
        <v>1324</v>
      </c>
      <c r="C984" s="13" t="s">
        <v>2942</v>
      </c>
      <c r="D984" s="13" t="s">
        <v>2943</v>
      </c>
      <c r="E984" s="13">
        <v>1.0</v>
      </c>
      <c r="F984" s="23">
        <v>5.34</v>
      </c>
      <c r="G984" s="23">
        <v>2.31</v>
      </c>
      <c r="H984" s="23">
        <v>5.33</v>
      </c>
      <c r="I984" s="13">
        <v>2.0</v>
      </c>
      <c r="J984" s="13">
        <v>1.0</v>
      </c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>
        <v>984.0</v>
      </c>
      <c r="B985" s="13" t="s">
        <v>2944</v>
      </c>
      <c r="C985" s="13" t="s">
        <v>2945</v>
      </c>
      <c r="D985" s="13" t="s">
        <v>2946</v>
      </c>
      <c r="E985" s="13">
        <v>8.0</v>
      </c>
      <c r="F985" s="23">
        <v>9.03</v>
      </c>
      <c r="G985" s="23">
        <v>8.64</v>
      </c>
      <c r="H985" s="23">
        <v>1.38</v>
      </c>
      <c r="I985" s="13">
        <v>5.0</v>
      </c>
      <c r="J985" s="13">
        <v>2.0</v>
      </c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>
        <v>985.0</v>
      </c>
      <c r="B986" s="13" t="s">
        <v>2947</v>
      </c>
      <c r="C986" s="13" t="s">
        <v>2948</v>
      </c>
      <c r="D986" s="13" t="s">
        <v>2949</v>
      </c>
      <c r="E986" s="13">
        <v>8.0</v>
      </c>
      <c r="F986" s="23">
        <v>1.03</v>
      </c>
      <c r="G986" s="23">
        <v>2.72</v>
      </c>
      <c r="H986" s="23">
        <v>5.01</v>
      </c>
      <c r="I986" s="13">
        <v>1.0</v>
      </c>
      <c r="J986" s="13">
        <v>10.0</v>
      </c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>
        <v>986.0</v>
      </c>
      <c r="B987" s="13" t="s">
        <v>2950</v>
      </c>
      <c r="C987" s="13" t="s">
        <v>2951</v>
      </c>
      <c r="D987" s="13" t="s">
        <v>2952</v>
      </c>
      <c r="E987" s="13">
        <v>2.0</v>
      </c>
      <c r="F987" s="23">
        <v>9.68</v>
      </c>
      <c r="G987" s="23">
        <v>7.5</v>
      </c>
      <c r="H987" s="23">
        <v>8.0</v>
      </c>
      <c r="I987" s="13">
        <v>5.0</v>
      </c>
      <c r="J987" s="13">
        <v>4.0</v>
      </c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>
        <v>987.0</v>
      </c>
      <c r="B988" s="13" t="s">
        <v>2089</v>
      </c>
      <c r="C988" s="13" t="s">
        <v>2953</v>
      </c>
      <c r="D988" s="13" t="s">
        <v>2954</v>
      </c>
      <c r="E988" s="13">
        <v>3.0</v>
      </c>
      <c r="F988" s="23">
        <v>1.12</v>
      </c>
      <c r="G988" s="23">
        <v>2.95</v>
      </c>
      <c r="H988" s="23">
        <v>7.29</v>
      </c>
      <c r="I988" s="13">
        <v>5.0</v>
      </c>
      <c r="J988" s="13">
        <v>1.0</v>
      </c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>
        <v>988.0</v>
      </c>
      <c r="B989" s="13" t="s">
        <v>2955</v>
      </c>
      <c r="C989" s="13" t="s">
        <v>2956</v>
      </c>
      <c r="D989" s="13" t="s">
        <v>2957</v>
      </c>
      <c r="E989" s="13">
        <v>1.0</v>
      </c>
      <c r="F989" s="23">
        <v>4.65</v>
      </c>
      <c r="G989" s="23">
        <v>9.26</v>
      </c>
      <c r="H989" s="23"/>
      <c r="I989" s="13">
        <v>5.0</v>
      </c>
      <c r="J989" s="13">
        <v>20.0</v>
      </c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>
        <v>989.0</v>
      </c>
      <c r="B990" s="13" t="s">
        <v>2958</v>
      </c>
      <c r="C990" s="13" t="s">
        <v>2959</v>
      </c>
      <c r="D990" s="13" t="s">
        <v>2960</v>
      </c>
      <c r="E990" s="13">
        <v>1.0</v>
      </c>
      <c r="F990" s="23">
        <v>5.5</v>
      </c>
      <c r="G990" s="23">
        <v>4.14</v>
      </c>
      <c r="H990" s="23">
        <v>9.59</v>
      </c>
      <c r="I990" s="13">
        <v>3.0</v>
      </c>
      <c r="J990" s="13">
        <v>19.0</v>
      </c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>
        <v>990.0</v>
      </c>
      <c r="B991" s="13" t="s">
        <v>2961</v>
      </c>
      <c r="C991" s="13" t="s">
        <v>2962</v>
      </c>
      <c r="D991" s="13" t="s">
        <v>2963</v>
      </c>
      <c r="E991" s="13">
        <v>1.0</v>
      </c>
      <c r="F991" s="23">
        <v>7.55</v>
      </c>
      <c r="G991" s="23">
        <v>5.16</v>
      </c>
      <c r="H991" s="23">
        <v>2.08</v>
      </c>
      <c r="I991" s="13">
        <v>2.0</v>
      </c>
      <c r="J991" s="13">
        <v>3.0</v>
      </c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>
        <v>991.0</v>
      </c>
      <c r="B992" s="13" t="s">
        <v>2964</v>
      </c>
      <c r="C992" s="13" t="s">
        <v>2965</v>
      </c>
      <c r="D992" s="13" t="s">
        <v>2966</v>
      </c>
      <c r="E992" s="13">
        <v>1.0</v>
      </c>
      <c r="F992" s="23">
        <v>2.7</v>
      </c>
      <c r="G992" s="23">
        <v>6.9</v>
      </c>
      <c r="H992" s="23">
        <v>7.11</v>
      </c>
      <c r="I992" s="13">
        <v>3.0</v>
      </c>
      <c r="J992" s="13">
        <v>6.0</v>
      </c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>
        <v>992.0</v>
      </c>
      <c r="B993" s="13" t="s">
        <v>2967</v>
      </c>
      <c r="C993" s="13" t="s">
        <v>2968</v>
      </c>
      <c r="D993" s="13" t="s">
        <v>2969</v>
      </c>
      <c r="E993" s="13">
        <v>2.0</v>
      </c>
      <c r="F993" s="23">
        <v>6.88</v>
      </c>
      <c r="G993" s="23">
        <v>9.36</v>
      </c>
      <c r="H993" s="23">
        <v>9.96</v>
      </c>
      <c r="I993" s="13">
        <v>4.0</v>
      </c>
      <c r="J993" s="13">
        <v>19.0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>
        <v>993.0</v>
      </c>
      <c r="B994" s="13" t="s">
        <v>749</v>
      </c>
      <c r="C994" s="13" t="s">
        <v>2970</v>
      </c>
      <c r="D994" s="13" t="s">
        <v>2971</v>
      </c>
      <c r="E994" s="13">
        <v>2.0</v>
      </c>
      <c r="F994" s="23">
        <v>9.89</v>
      </c>
      <c r="G994" s="23">
        <v>8.22</v>
      </c>
      <c r="H994" s="23"/>
      <c r="I994" s="13">
        <v>1.0</v>
      </c>
      <c r="J994" s="13">
        <v>14.0</v>
      </c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>
        <v>994.0</v>
      </c>
      <c r="B995" s="13" t="s">
        <v>2972</v>
      </c>
      <c r="C995" s="13" t="s">
        <v>2973</v>
      </c>
      <c r="D995" s="13" t="s">
        <v>2974</v>
      </c>
      <c r="E995" s="13">
        <v>2.0</v>
      </c>
      <c r="F995" s="23">
        <v>8.56</v>
      </c>
      <c r="G995" s="23">
        <v>3.08</v>
      </c>
      <c r="H995" s="23"/>
      <c r="I995" s="13">
        <v>3.0</v>
      </c>
      <c r="J995" s="13">
        <v>13.0</v>
      </c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>
        <v>995.0</v>
      </c>
      <c r="B996" s="13" t="s">
        <v>2975</v>
      </c>
      <c r="C996" s="13" t="s">
        <v>2976</v>
      </c>
      <c r="D996" s="13" t="s">
        <v>2977</v>
      </c>
      <c r="E996" s="13">
        <v>2.0</v>
      </c>
      <c r="F996" s="23">
        <v>8.94</v>
      </c>
      <c r="G996" s="23">
        <v>1.34</v>
      </c>
      <c r="H996" s="23">
        <v>7.11</v>
      </c>
      <c r="I996" s="13">
        <v>1.0</v>
      </c>
      <c r="J996" s="13">
        <v>18.0</v>
      </c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>
        <v>996.0</v>
      </c>
      <c r="B997" s="13" t="s">
        <v>2978</v>
      </c>
      <c r="C997" s="13" t="s">
        <v>2979</v>
      </c>
      <c r="D997" s="13" t="s">
        <v>2980</v>
      </c>
      <c r="E997" s="13">
        <v>2.0</v>
      </c>
      <c r="F997" s="23">
        <v>1.16</v>
      </c>
      <c r="G997" s="23">
        <v>4.23</v>
      </c>
      <c r="H997" s="23">
        <v>4.26</v>
      </c>
      <c r="I997" s="13">
        <v>4.0</v>
      </c>
      <c r="J997" s="13">
        <v>1.0</v>
      </c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>
        <v>997.0</v>
      </c>
      <c r="B998" s="13" t="s">
        <v>2126</v>
      </c>
      <c r="C998" s="13" t="s">
        <v>2981</v>
      </c>
      <c r="D998" s="13" t="s">
        <v>2982</v>
      </c>
      <c r="E998" s="13">
        <v>1.0</v>
      </c>
      <c r="F998" s="23">
        <v>3.71</v>
      </c>
      <c r="G998" s="23">
        <v>8.17</v>
      </c>
      <c r="H998" s="23">
        <v>4.41</v>
      </c>
      <c r="I998" s="13">
        <v>1.0</v>
      </c>
      <c r="J998" s="13">
        <v>18.0</v>
      </c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>
        <v>998.0</v>
      </c>
      <c r="B999" s="13" t="s">
        <v>2983</v>
      </c>
      <c r="C999" s="13" t="s">
        <v>2739</v>
      </c>
      <c r="D999" s="13" t="s">
        <v>2984</v>
      </c>
      <c r="E999" s="13">
        <v>2.0</v>
      </c>
      <c r="F999" s="23">
        <v>1.4</v>
      </c>
      <c r="G999" s="23">
        <v>6.8</v>
      </c>
      <c r="H999" s="23">
        <v>5.56</v>
      </c>
      <c r="I999" s="13">
        <v>3.0</v>
      </c>
      <c r="J999" s="13">
        <v>4.0</v>
      </c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>
        <v>999.0</v>
      </c>
      <c r="B1000" s="13" t="s">
        <v>2985</v>
      </c>
      <c r="C1000" s="13" t="s">
        <v>2986</v>
      </c>
      <c r="D1000" s="13" t="s">
        <v>2987</v>
      </c>
      <c r="E1000" s="13">
        <v>1.0</v>
      </c>
      <c r="F1000" s="23">
        <v>1.71</v>
      </c>
      <c r="G1000" s="23">
        <v>2.37</v>
      </c>
      <c r="H1000" s="23">
        <v>1.74</v>
      </c>
      <c r="I1000" s="13">
        <v>1.0</v>
      </c>
      <c r="J1000" s="13">
        <v>4.0</v>
      </c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>
        <v>1000.0</v>
      </c>
      <c r="B1001" s="13" t="s">
        <v>2190</v>
      </c>
      <c r="C1001" s="13" t="s">
        <v>2988</v>
      </c>
      <c r="D1001" s="13" t="s">
        <v>2989</v>
      </c>
      <c r="E1001" s="13">
        <v>4.0</v>
      </c>
      <c r="F1001" s="23">
        <v>5.95</v>
      </c>
      <c r="G1001" s="23">
        <v>5.68</v>
      </c>
      <c r="H1001" s="23">
        <v>5.25</v>
      </c>
      <c r="I1001" s="13">
        <v>3.0</v>
      </c>
      <c r="J1001" s="13">
        <v>13.0</v>
      </c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 t="e">
        <v>#N/A</v>
      </c>
      <c r="F1002" s="23"/>
      <c r="G1002" s="23"/>
      <c r="H1002" s="23"/>
      <c r="I1002" s="13" t="e">
        <v>#N/A</v>
      </c>
      <c r="J1002" s="13" t="e">
        <v>#N/A</v>
      </c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</row>
    <row r="1073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</row>
    <row r="1074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</row>
    <row r="107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</row>
    <row r="1076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</row>
    <row r="1077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</row>
    <row r="1078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</row>
    <row r="1079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</row>
    <row r="1080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</row>
    <row r="1081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</row>
    <row r="1082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</row>
    <row r="1083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</row>
    <row r="1084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</row>
    <row r="108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</row>
    <row r="1086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</row>
    <row r="1087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</row>
    <row r="1088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</row>
    <row r="1089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</row>
    <row r="1090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</row>
    <row r="1091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</row>
    <row r="1092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</row>
    <row r="1093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</row>
    <row r="1094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</row>
    <row r="109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</row>
    <row r="1096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</row>
    <row r="1097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</row>
    <row r="1098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</row>
    <row r="1099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</row>
    <row r="1100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</row>
    <row r="1101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</row>
    <row r="1102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</row>
    <row r="1103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</row>
    <row r="1104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</row>
    <row r="110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</row>
    <row r="1106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</row>
    <row r="1107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</row>
    <row r="1108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</row>
    <row r="1109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</row>
    <row r="1110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</row>
    <row r="1111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</row>
    <row r="1112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</row>
    <row r="1113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</row>
    <row r="1114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</row>
    <row r="111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</row>
    <row r="1116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</row>
    <row r="1117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</row>
    <row r="1118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</row>
    <row r="1119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</row>
    <row r="1120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</row>
    <row r="112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</row>
    <row r="1122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</row>
    <row r="1123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</row>
    <row r="1124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</row>
    <row r="11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</row>
    <row r="1126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</row>
    <row r="1127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</row>
    <row r="1128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</row>
    <row r="1129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</row>
    <row r="1130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</row>
    <row r="113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</row>
    <row r="1132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</row>
    <row r="1133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</row>
    <row r="1134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</row>
    <row r="113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</row>
    <row r="1136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</row>
    <row r="1137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</row>
    <row r="1138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</row>
    <row r="1139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</row>
    <row r="1140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</row>
    <row r="114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</row>
    <row r="1142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</row>
    <row r="1143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</row>
    <row r="1144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</row>
    <row r="114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</row>
    <row r="1146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</row>
    <row r="1147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</row>
    <row r="1148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</row>
    <row r="1149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</row>
    <row r="1150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</row>
    <row r="115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</row>
    <row r="1152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</row>
    <row r="1153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</row>
    <row r="1154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</row>
    <row r="115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</row>
    <row r="1156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</row>
    <row r="1157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</row>
    <row r="1158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</row>
    <row r="1159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</row>
    <row r="1160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</row>
    <row r="116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</row>
    <row r="1162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</row>
    <row r="1163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</row>
    <row r="1164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</row>
    <row r="116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</row>
    <row r="1166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</row>
    <row r="1167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</row>
    <row r="1168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</row>
    <row r="1169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</row>
    <row r="1170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</row>
    <row r="117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</row>
    <row r="1172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</row>
    <row r="1173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</row>
    <row r="1174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</row>
    <row r="117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</row>
    <row r="1176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</row>
    <row r="1177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</row>
    <row r="1178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</row>
    <row r="1179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</row>
    <row r="1180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</row>
    <row r="118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</row>
    <row r="1182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</row>
    <row r="1183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</row>
    <row r="1184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</row>
    <row r="118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</row>
    <row r="1186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</row>
    <row r="1187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</row>
    <row r="1188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</row>
    <row r="1189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</row>
    <row r="1190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</row>
    <row r="119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</row>
    <row r="1192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</row>
    <row r="1193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</row>
    <row r="1194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</row>
    <row r="119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</row>
    <row r="1196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</row>
    <row r="1197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</row>
    <row r="1198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</row>
    <row r="1199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</row>
    <row r="1200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</row>
    <row r="120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</row>
    <row r="1202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</row>
    <row r="1203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</row>
    <row r="1204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</row>
    <row r="120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</row>
    <row r="1206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</row>
    <row r="1207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</row>
    <row r="1208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</row>
    <row r="1209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</row>
    <row r="1210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</row>
    <row r="121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</row>
    <row r="1212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</row>
    <row r="1213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</row>
    <row r="1214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</row>
    <row r="121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</row>
    <row r="1216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</row>
    <row r="1217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</row>
    <row r="1218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</row>
    <row r="1219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</row>
    <row r="1220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</row>
    <row r="122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</row>
    <row r="1222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</row>
    <row r="1223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</row>
    <row r="1224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</row>
    <row r="12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</row>
    <row r="1226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</row>
    <row r="1227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</row>
    <row r="1228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</row>
    <row r="1229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</row>
    <row r="1230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</row>
    <row r="123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</row>
    <row r="1232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</row>
    <row r="1233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</row>
    <row r="1234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</row>
    <row r="123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</row>
    <row r="1236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</row>
    <row r="1237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</row>
    <row r="1238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</row>
    <row r="1239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</row>
    <row r="1240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</row>
    <row r="124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</row>
    <row r="1242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</row>
    <row r="1243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</row>
    <row r="1244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</row>
    <row r="124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</row>
    <row r="1246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</row>
    <row r="1247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</row>
    <row r="1248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</row>
    <row r="1249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</row>
    <row r="1250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</row>
    <row r="125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</row>
    <row r="1252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</row>
    <row r="1253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</row>
    <row r="1254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</row>
    <row r="125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</row>
    <row r="1256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</row>
    <row r="1257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</row>
    <row r="1258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</row>
    <row r="1259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</row>
    <row r="1260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</row>
    <row r="126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</row>
    <row r="1262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</row>
    <row r="1263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</row>
    <row r="1264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</row>
    <row r="126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</row>
    <row r="1266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</row>
    <row r="1267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</row>
    <row r="1268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</row>
    <row r="1269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</row>
    <row r="1270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</row>
    <row r="127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</row>
    <row r="1272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</row>
    <row r="1273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</row>
    <row r="1274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</row>
    <row r="127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</row>
    <row r="1276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</row>
    <row r="1277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</row>
    <row r="1278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</row>
    <row r="1279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</row>
    <row r="1280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</row>
    <row r="128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</row>
    <row r="1282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</row>
    <row r="1283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</row>
    <row r="1284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</row>
    <row r="128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</row>
    <row r="1286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</row>
    <row r="1287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</row>
    <row r="1288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</row>
    <row r="1289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</row>
    <row r="1290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</row>
    <row r="129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</row>
    <row r="1292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</row>
    <row r="1293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</row>
    <row r="1294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</row>
    <row r="129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</row>
    <row r="1296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</row>
    <row r="1297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</row>
    <row r="1298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</row>
    <row r="1299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</row>
    <row r="1300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</row>
    <row r="130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</row>
    <row r="1302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</row>
    <row r="1303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</row>
    <row r="1304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</row>
    <row r="130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</row>
    <row r="1306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</row>
    <row r="1307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</row>
    <row r="1308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</row>
    <row r="1309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</row>
    <row r="1310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</row>
    <row r="131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</row>
    <row r="1312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</row>
    <row r="1313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</row>
    <row r="1314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</row>
    <row r="131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</row>
    <row r="1316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</row>
    <row r="1317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</row>
    <row r="1318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</row>
    <row r="1319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</row>
    <row r="1320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</row>
    <row r="132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</row>
    <row r="1322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</row>
    <row r="1323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</row>
    <row r="1324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</row>
    <row r="13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</row>
    <row r="1326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</row>
    <row r="1327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</row>
    <row r="1328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</row>
    <row r="1329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</row>
    <row r="1330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</row>
    <row r="133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</row>
    <row r="1332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</row>
    <row r="1333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</row>
    <row r="1334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</row>
    <row r="133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</row>
    <row r="1336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</row>
    <row r="1337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</row>
    <row r="1338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</row>
    <row r="1339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</row>
    <row r="1340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</row>
    <row r="134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</row>
    <row r="1342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</row>
    <row r="1343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</row>
    <row r="1344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</row>
    <row r="134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</row>
    <row r="1346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</row>
    <row r="1347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</row>
    <row r="1348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</row>
    <row r="1349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</row>
    <row r="1350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</row>
    <row r="135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</row>
    <row r="1352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</row>
    <row r="1353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</row>
    <row r="1354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</row>
    <row r="135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</row>
    <row r="1356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</row>
    <row r="1357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</row>
    <row r="1358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</row>
    <row r="1359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</row>
    <row r="1360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</row>
    <row r="136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</row>
    <row r="1362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</row>
    <row r="1363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</row>
    <row r="1364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</row>
    <row r="136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</row>
    <row r="1366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</row>
    <row r="1367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</row>
    <row r="1368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</row>
    <row r="1369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</row>
    <row r="1370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</row>
    <row r="137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</row>
    <row r="1372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</row>
    <row r="1373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</row>
    <row r="1374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</row>
    <row r="137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</row>
    <row r="1376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</row>
    <row r="1377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</row>
    <row r="1378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</row>
    <row r="1379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</row>
    <row r="1380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</row>
    <row r="138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</row>
    <row r="1382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</row>
    <row r="1383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</row>
    <row r="1384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</row>
    <row r="138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</row>
    <row r="1386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</row>
    <row r="1387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</row>
    <row r="1388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</row>
    <row r="1389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</row>
    <row r="1390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</row>
    <row r="139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</row>
    <row r="139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</row>
    <row r="1393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</row>
    <row r="1394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</row>
    <row r="139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</row>
    <row r="1396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</row>
    <row r="1397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</row>
    <row r="1398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</row>
    <row r="1399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</row>
    <row r="1400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</row>
    <row r="140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</row>
    <row r="1402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</row>
    <row r="1403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</row>
    <row r="1404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</row>
    <row r="140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</row>
    <row r="1406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</row>
    <row r="1407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</row>
    <row r="1408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</row>
    <row r="1409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</row>
    <row r="1410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</row>
    <row r="141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</row>
    <row r="1412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</row>
    <row r="1413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</row>
    <row r="1414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</row>
    <row r="141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</row>
    <row r="1416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</row>
    <row r="1417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</row>
    <row r="1418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</row>
    <row r="1419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</row>
    <row r="1420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</row>
    <row r="142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</row>
    <row r="1422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</row>
    <row r="1423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</row>
    <row r="1424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</row>
    <row r="14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</row>
    <row r="1426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</row>
    <row r="1427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</row>
    <row r="1428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</row>
    <row r="1429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</row>
    <row r="1430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</row>
    <row r="143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</row>
    <row r="143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</row>
    <row r="1433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</row>
    <row r="1434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</row>
    <row r="143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</row>
    <row r="1436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</row>
    <row r="1437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</row>
    <row r="1438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</row>
    <row r="1439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</row>
    <row r="1440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</row>
    <row r="144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</row>
    <row r="1442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</row>
    <row r="1443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</row>
    <row r="1444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</row>
    <row r="144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</row>
    <row r="1446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</row>
    <row r="1447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</row>
    <row r="1448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</row>
    <row r="1449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</row>
    <row r="1450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</row>
    <row r="145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</row>
    <row r="145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</row>
    <row r="1453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</row>
    <row r="1454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</row>
    <row r="145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</row>
    <row r="1456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</row>
    <row r="1457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</row>
    <row r="1458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</row>
    <row r="1459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</row>
    <row r="1460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</row>
    <row r="146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</row>
    <row r="146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</row>
    <row r="1463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</row>
    <row r="1464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</row>
    <row r="146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</row>
    <row r="1466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</row>
    <row r="1467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</row>
    <row r="1468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</row>
    <row r="1469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</row>
    <row r="1470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</row>
    <row r="147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</row>
    <row r="147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</row>
    <row r="1473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</row>
    <row r="1474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</row>
    <row r="147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</row>
    <row r="1476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</row>
    <row r="1477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</row>
    <row r="1478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</row>
    <row r="1479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</row>
    <row r="1480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</row>
    <row r="148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</row>
    <row r="148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</row>
    <row r="1483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</row>
    <row r="1484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</row>
    <row r="148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</row>
    <row r="1486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</row>
    <row r="1487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</row>
    <row r="1488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</row>
    <row r="1489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</row>
    <row r="1490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</row>
    <row r="149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</row>
    <row r="149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</row>
    <row r="1493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</row>
    <row r="1494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</row>
    <row r="149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</row>
    <row r="1496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</row>
    <row r="1497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</row>
    <row r="1498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</row>
    <row r="1499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</row>
    <row r="1500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</row>
    <row r="150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</row>
  </sheetData>
  <drawing r:id="rId1"/>
</worksheet>
</file>