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285" yWindow="30" windowWidth="9720" windowHeight="6195" tabRatio="628"/>
  </bookViews>
  <sheets>
    <sheet name="1.12final" sheetId="1" r:id="rId1"/>
    <sheet name="TRIAL 1.12" sheetId="2" r:id="rId2"/>
  </sheets>
  <definedNames>
    <definedName name="_xlnm._FilterDatabase" localSheetId="0" hidden="1">'1.12final'!$A$11:$S$15</definedName>
    <definedName name="_xlnm.Print_Area" localSheetId="0">'1.12final'!$A$1:$S$114</definedName>
    <definedName name="_xlnm.Print_Area" localSheetId="1">'TRIAL 1.12'!$A$1:$U$112</definedName>
  </definedNames>
  <calcPr calcId="144525" iterate="1" iterateCount="5"/>
</workbook>
</file>

<file path=xl/calcChain.xml><?xml version="1.0" encoding="utf-8"?>
<calcChain xmlns="http://schemas.openxmlformats.org/spreadsheetml/2006/main">
  <c r="C67" i="1" l="1"/>
  <c r="D67" i="1"/>
  <c r="B67" i="1"/>
  <c r="C68" i="1"/>
  <c r="D68" i="1"/>
  <c r="B68" i="1" s="1"/>
  <c r="C69" i="1"/>
  <c r="B69" i="1" s="1"/>
  <c r="D69" i="1"/>
  <c r="C70" i="1"/>
  <c r="D70" i="1"/>
  <c r="B70" i="1"/>
  <c r="C72" i="1"/>
  <c r="D72" i="1"/>
  <c r="B72" i="1" s="1"/>
  <c r="C73" i="1"/>
  <c r="D73" i="1"/>
  <c r="B73" i="1" s="1"/>
  <c r="C74" i="1"/>
  <c r="D74" i="1"/>
  <c r="B74" i="1"/>
  <c r="C75" i="1"/>
  <c r="B75" i="1" s="1"/>
  <c r="D75" i="1"/>
  <c r="C76" i="1"/>
  <c r="B76" i="1" s="1"/>
  <c r="D76" i="1"/>
  <c r="C78" i="1"/>
  <c r="D78" i="1"/>
  <c r="B78" i="1"/>
  <c r="C79" i="1"/>
  <c r="D79" i="1"/>
  <c r="B79" i="1"/>
  <c r="C80" i="1"/>
  <c r="B80" i="1" s="1"/>
  <c r="D80" i="1"/>
  <c r="C81" i="1"/>
  <c r="D81" i="1"/>
  <c r="B81" i="1" s="1"/>
  <c r="C82" i="1"/>
  <c r="D82" i="1"/>
  <c r="B82" i="1"/>
  <c r="C84" i="1"/>
  <c r="D84" i="1"/>
  <c r="C85" i="1"/>
  <c r="D85" i="1"/>
  <c r="B85" i="1"/>
  <c r="C86" i="1"/>
  <c r="D86" i="1"/>
  <c r="B86" i="1" s="1"/>
  <c r="C87" i="1"/>
  <c r="B87" i="1" s="1"/>
  <c r="D87" i="1"/>
  <c r="C88" i="1"/>
  <c r="D88" i="1"/>
  <c r="B88" i="1" s="1"/>
  <c r="C90" i="1"/>
  <c r="B90" i="1" s="1"/>
  <c r="D90" i="1"/>
  <c r="C91" i="1"/>
  <c r="D91" i="1"/>
  <c r="B91" i="1" s="1"/>
  <c r="C92" i="1"/>
  <c r="D92" i="1"/>
  <c r="B92" i="1"/>
  <c r="C93" i="1"/>
  <c r="D93" i="1"/>
  <c r="C94" i="1"/>
  <c r="D94" i="1"/>
  <c r="B94" i="1"/>
  <c r="C96" i="1"/>
  <c r="D96" i="1"/>
  <c r="B96" i="1" s="1"/>
  <c r="C97" i="1"/>
  <c r="B97" i="1" s="1"/>
  <c r="D97" i="1"/>
  <c r="C98" i="1"/>
  <c r="D98" i="1"/>
  <c r="B98" i="1" s="1"/>
  <c r="C99" i="1"/>
  <c r="B99" i="1" s="1"/>
  <c r="D99" i="1"/>
  <c r="C100" i="1"/>
  <c r="D100" i="1"/>
  <c r="B100" i="1" s="1"/>
  <c r="C102" i="1"/>
  <c r="D102" i="1"/>
  <c r="B102" i="1"/>
  <c r="C103" i="1"/>
  <c r="D103" i="1"/>
  <c r="C104" i="1"/>
  <c r="D104" i="1"/>
  <c r="B104" i="1"/>
  <c r="C105" i="1"/>
  <c r="D105" i="1"/>
  <c r="B105" i="1" s="1"/>
  <c r="C106" i="1"/>
  <c r="B106" i="1" s="1"/>
  <c r="D106" i="1"/>
  <c r="C108" i="1"/>
  <c r="D108" i="1"/>
  <c r="B108" i="1" s="1"/>
  <c r="C109" i="1"/>
  <c r="B109" i="1" s="1"/>
  <c r="D109" i="1"/>
  <c r="C110" i="1"/>
  <c r="D110" i="1"/>
  <c r="B110" i="1" s="1"/>
  <c r="C111" i="1"/>
  <c r="D111" i="1"/>
  <c r="B111" i="1"/>
  <c r="C112" i="1"/>
  <c r="D112" i="1"/>
  <c r="C113" i="1"/>
  <c r="D113" i="1"/>
  <c r="B113" i="1"/>
  <c r="C66" i="1"/>
  <c r="D66" i="1"/>
  <c r="B66" i="1" s="1"/>
  <c r="C12" i="1"/>
  <c r="B12" i="1" s="1"/>
  <c r="D12" i="1"/>
  <c r="C13" i="1"/>
  <c r="D13" i="1"/>
  <c r="B13" i="1" s="1"/>
  <c r="C14" i="1"/>
  <c r="B14" i="1" s="1"/>
  <c r="D14" i="1"/>
  <c r="C15" i="1"/>
  <c r="D15" i="1"/>
  <c r="B15" i="1" s="1"/>
  <c r="C17" i="1"/>
  <c r="D17" i="1"/>
  <c r="B17" i="1"/>
  <c r="C18" i="1"/>
  <c r="D18" i="1"/>
  <c r="C19" i="1"/>
  <c r="D19" i="1"/>
  <c r="B19" i="1"/>
  <c r="C20" i="1"/>
  <c r="D20" i="1"/>
  <c r="B20" i="1" s="1"/>
  <c r="C21" i="1"/>
  <c r="B21" i="1" s="1"/>
  <c r="D21" i="1"/>
  <c r="C23" i="1"/>
  <c r="D23" i="1"/>
  <c r="B23" i="1" s="1"/>
  <c r="C24" i="1"/>
  <c r="B24" i="1" s="1"/>
  <c r="D24" i="1"/>
  <c r="C25" i="1"/>
  <c r="D25" i="1"/>
  <c r="B25" i="1" s="1"/>
  <c r="C26" i="1"/>
  <c r="D26" i="1"/>
  <c r="B26" i="1"/>
  <c r="C27" i="1"/>
  <c r="D27" i="1"/>
  <c r="C29" i="1"/>
  <c r="D29" i="1"/>
  <c r="B29" i="1"/>
  <c r="C30" i="1"/>
  <c r="D30" i="1"/>
  <c r="B30" i="1" s="1"/>
  <c r="C31" i="1"/>
  <c r="B31" i="1" s="1"/>
  <c r="D31" i="1"/>
  <c r="C32" i="1"/>
  <c r="D32" i="1"/>
  <c r="B32" i="1" s="1"/>
  <c r="C33" i="1"/>
  <c r="B33" i="1" s="1"/>
  <c r="D33" i="1"/>
  <c r="C35" i="1"/>
  <c r="D35" i="1"/>
  <c r="B35" i="1" s="1"/>
  <c r="C36" i="1"/>
  <c r="D36" i="1"/>
  <c r="B36" i="1"/>
  <c r="C37" i="1"/>
  <c r="D37" i="1"/>
  <c r="C38" i="1"/>
  <c r="D38" i="1"/>
  <c r="B38" i="1"/>
  <c r="C39" i="1"/>
  <c r="D39" i="1"/>
  <c r="B39" i="1" s="1"/>
  <c r="C41" i="1"/>
  <c r="B41" i="1" s="1"/>
  <c r="D41" i="1"/>
  <c r="C42" i="1"/>
  <c r="D42" i="1"/>
  <c r="B42" i="1" s="1"/>
  <c r="C43" i="1"/>
  <c r="B43" i="1" s="1"/>
  <c r="D43" i="1"/>
  <c r="C44" i="1"/>
  <c r="D44" i="1"/>
  <c r="B44" i="1" s="1"/>
  <c r="C45" i="1"/>
  <c r="D45" i="1"/>
  <c r="B45" i="1"/>
  <c r="C47" i="1"/>
  <c r="D47" i="1"/>
  <c r="C48" i="1"/>
  <c r="D48" i="1"/>
  <c r="B48" i="1"/>
  <c r="C49" i="1"/>
  <c r="D49" i="1"/>
  <c r="B49" i="1" s="1"/>
  <c r="C50" i="1"/>
  <c r="B50" i="1" s="1"/>
  <c r="D50" i="1"/>
  <c r="C51" i="1"/>
  <c r="D51" i="1"/>
  <c r="B51" i="1"/>
  <c r="C53" i="1"/>
  <c r="D53" i="1"/>
  <c r="B53" i="1"/>
  <c r="C54" i="1"/>
  <c r="B54" i="1" s="1"/>
  <c r="D54" i="1"/>
  <c r="C11" i="1"/>
  <c r="B11" i="1" s="1"/>
  <c r="D11" i="1"/>
  <c r="F9" i="1"/>
  <c r="I9" i="1"/>
  <c r="L9" i="1"/>
  <c r="O9" i="1"/>
  <c r="R9" i="1"/>
  <c r="Q67" i="1"/>
  <c r="Q68" i="1"/>
  <c r="Q69" i="1"/>
  <c r="Q70" i="1"/>
  <c r="Q72" i="1"/>
  <c r="Q73" i="1"/>
  <c r="Q74" i="1"/>
  <c r="Q75" i="1"/>
  <c r="Q76" i="1"/>
  <c r="Q78" i="1"/>
  <c r="Q79" i="1"/>
  <c r="Q80" i="1"/>
  <c r="Q81" i="1"/>
  <c r="Q82" i="1"/>
  <c r="Q84" i="1"/>
  <c r="Q85" i="1"/>
  <c r="Q86" i="1"/>
  <c r="Q87" i="1"/>
  <c r="Q88" i="1"/>
  <c r="Q90" i="1"/>
  <c r="Q91" i="1"/>
  <c r="Q92" i="1"/>
  <c r="Q93" i="1"/>
  <c r="Q94" i="1"/>
  <c r="Q96" i="1"/>
  <c r="Q97" i="1"/>
  <c r="Q98" i="1"/>
  <c r="Q99" i="1"/>
  <c r="Q100" i="1"/>
  <c r="Q102" i="1"/>
  <c r="Q103" i="1"/>
  <c r="Q104" i="1"/>
  <c r="Q105" i="1"/>
  <c r="Q106" i="1"/>
  <c r="Q108" i="1"/>
  <c r="Q109" i="1"/>
  <c r="Q110" i="1"/>
  <c r="Q111" i="1"/>
  <c r="Q112" i="1"/>
  <c r="Q113" i="1"/>
  <c r="Q66" i="1"/>
  <c r="Q12" i="1"/>
  <c r="Q13" i="1"/>
  <c r="Q14" i="1"/>
  <c r="Q15" i="1"/>
  <c r="Q17" i="1"/>
  <c r="Q18" i="1"/>
  <c r="Q19" i="1"/>
  <c r="Q20" i="1"/>
  <c r="Q21" i="1"/>
  <c r="Q23" i="1"/>
  <c r="Q24" i="1"/>
  <c r="Q25" i="1"/>
  <c r="Q26" i="1"/>
  <c r="Q27" i="1"/>
  <c r="Q29" i="1"/>
  <c r="Q30" i="1"/>
  <c r="Q31" i="1"/>
  <c r="Q32" i="1"/>
  <c r="Q33" i="1"/>
  <c r="Q35" i="1"/>
  <c r="Q36" i="1"/>
  <c r="Q37" i="1"/>
  <c r="Q38" i="1"/>
  <c r="Q39" i="1"/>
  <c r="Q41" i="1"/>
  <c r="Q42" i="1"/>
  <c r="Q43" i="1"/>
  <c r="Q44" i="1"/>
  <c r="Q45" i="1"/>
  <c r="Q47" i="1"/>
  <c r="Q48" i="1"/>
  <c r="Q49" i="1"/>
  <c r="Q50" i="1"/>
  <c r="Q51" i="1"/>
  <c r="Q53" i="1"/>
  <c r="Q54" i="1"/>
  <c r="Q11" i="1"/>
  <c r="N67" i="1"/>
  <c r="N68" i="1"/>
  <c r="N69" i="1"/>
  <c r="N70" i="1"/>
  <c r="N72" i="1"/>
  <c r="N73" i="1"/>
  <c r="N74" i="1"/>
  <c r="N75" i="1"/>
  <c r="N76" i="1"/>
  <c r="N78" i="1"/>
  <c r="N79" i="1"/>
  <c r="N80" i="1"/>
  <c r="N81" i="1"/>
  <c r="N82" i="1"/>
  <c r="N84" i="1"/>
  <c r="N85" i="1"/>
  <c r="N86" i="1"/>
  <c r="N87" i="1"/>
  <c r="N88" i="1"/>
  <c r="N90" i="1"/>
  <c r="N91" i="1"/>
  <c r="N92" i="1"/>
  <c r="N93" i="1"/>
  <c r="N94" i="1"/>
  <c r="N96" i="1"/>
  <c r="N97" i="1"/>
  <c r="N98" i="1"/>
  <c r="N99" i="1"/>
  <c r="N100" i="1"/>
  <c r="N102" i="1"/>
  <c r="N103" i="1"/>
  <c r="N104" i="1"/>
  <c r="N105" i="1"/>
  <c r="N106" i="1"/>
  <c r="N108" i="1"/>
  <c r="N109" i="1"/>
  <c r="N110" i="1"/>
  <c r="N111" i="1"/>
  <c r="N112" i="1"/>
  <c r="N113" i="1"/>
  <c r="N66" i="1"/>
  <c r="N12" i="1"/>
  <c r="N13" i="1"/>
  <c r="N14" i="1"/>
  <c r="N15" i="1"/>
  <c r="N17" i="1"/>
  <c r="N18" i="1"/>
  <c r="N19" i="1"/>
  <c r="N20" i="1"/>
  <c r="N21" i="1"/>
  <c r="N23" i="1"/>
  <c r="N24" i="1"/>
  <c r="N25" i="1"/>
  <c r="N26" i="1"/>
  <c r="N27" i="1"/>
  <c r="N29" i="1"/>
  <c r="N30" i="1"/>
  <c r="N31" i="1"/>
  <c r="N32" i="1"/>
  <c r="N33" i="1"/>
  <c r="N35" i="1"/>
  <c r="N36" i="1"/>
  <c r="N37" i="1"/>
  <c r="N38" i="1"/>
  <c r="N39" i="1"/>
  <c r="N41" i="1"/>
  <c r="N42" i="1"/>
  <c r="N43" i="1"/>
  <c r="N44" i="1"/>
  <c r="N45" i="1"/>
  <c r="N47" i="1"/>
  <c r="N48" i="1"/>
  <c r="N49" i="1"/>
  <c r="N50" i="1"/>
  <c r="N51" i="1"/>
  <c r="N53" i="1"/>
  <c r="N54" i="1"/>
  <c r="N11" i="1"/>
  <c r="K67" i="1"/>
  <c r="K68" i="1"/>
  <c r="K69" i="1"/>
  <c r="K70" i="1"/>
  <c r="K72" i="1"/>
  <c r="K73" i="1"/>
  <c r="K74" i="1"/>
  <c r="K75" i="1"/>
  <c r="K76" i="1"/>
  <c r="K78" i="1"/>
  <c r="K79" i="1"/>
  <c r="K80" i="1"/>
  <c r="K81" i="1"/>
  <c r="K82" i="1"/>
  <c r="K84" i="1"/>
  <c r="K85" i="1"/>
  <c r="K86" i="1"/>
  <c r="K87" i="1"/>
  <c r="K88" i="1"/>
  <c r="K90" i="1"/>
  <c r="K91" i="1"/>
  <c r="K92" i="1"/>
  <c r="K93" i="1"/>
  <c r="K94" i="1"/>
  <c r="K96" i="1"/>
  <c r="K97" i="1"/>
  <c r="K98" i="1"/>
  <c r="K99" i="1"/>
  <c r="K100" i="1"/>
  <c r="K102" i="1"/>
  <c r="K103" i="1"/>
  <c r="K104" i="1"/>
  <c r="K105" i="1"/>
  <c r="K106" i="1"/>
  <c r="K108" i="1"/>
  <c r="K109" i="1"/>
  <c r="K110" i="1"/>
  <c r="K111" i="1"/>
  <c r="K112" i="1"/>
  <c r="K113" i="1"/>
  <c r="K66" i="1"/>
  <c r="K12" i="1"/>
  <c r="K13" i="1"/>
  <c r="K14" i="1"/>
  <c r="K15" i="1"/>
  <c r="K17" i="1"/>
  <c r="K18" i="1"/>
  <c r="K19" i="1"/>
  <c r="K20" i="1"/>
  <c r="K21" i="1"/>
  <c r="K23" i="1"/>
  <c r="K24" i="1"/>
  <c r="K25" i="1"/>
  <c r="K26" i="1"/>
  <c r="K27" i="1"/>
  <c r="K29" i="1"/>
  <c r="K30" i="1"/>
  <c r="K31" i="1"/>
  <c r="K32" i="1"/>
  <c r="K33" i="1"/>
  <c r="K35" i="1"/>
  <c r="K36" i="1"/>
  <c r="K37" i="1"/>
  <c r="K38" i="1"/>
  <c r="K39" i="1"/>
  <c r="K41" i="1"/>
  <c r="K42" i="1"/>
  <c r="K43" i="1"/>
  <c r="K44" i="1"/>
  <c r="K45" i="1"/>
  <c r="K47" i="1"/>
  <c r="K48" i="1"/>
  <c r="K49" i="1"/>
  <c r="K50" i="1"/>
  <c r="K51" i="1"/>
  <c r="K53" i="1"/>
  <c r="K54" i="1"/>
  <c r="K11" i="1"/>
  <c r="H12" i="1"/>
  <c r="H13" i="1"/>
  <c r="H14" i="1"/>
  <c r="H15" i="1"/>
  <c r="H17" i="1"/>
  <c r="H18" i="1"/>
  <c r="H19" i="1"/>
  <c r="H20" i="1"/>
  <c r="H21" i="1"/>
  <c r="H23" i="1"/>
  <c r="H24" i="1"/>
  <c r="H25" i="1"/>
  <c r="H26" i="1"/>
  <c r="H27" i="1"/>
  <c r="H29" i="1"/>
  <c r="H30" i="1"/>
  <c r="H31" i="1"/>
  <c r="H32" i="1"/>
  <c r="H33" i="1"/>
  <c r="H35" i="1"/>
  <c r="H36" i="1"/>
  <c r="H37" i="1"/>
  <c r="H38" i="1"/>
  <c r="H39" i="1"/>
  <c r="H41" i="1"/>
  <c r="H42" i="1"/>
  <c r="H43" i="1"/>
  <c r="H44" i="1"/>
  <c r="H45" i="1"/>
  <c r="H47" i="1"/>
  <c r="H48" i="1"/>
  <c r="H49" i="1"/>
  <c r="H50" i="1"/>
  <c r="H51" i="1"/>
  <c r="H53" i="1"/>
  <c r="H54" i="1"/>
  <c r="H11" i="1"/>
  <c r="E67" i="1"/>
  <c r="E68" i="1"/>
  <c r="E69" i="1"/>
  <c r="E70" i="1"/>
  <c r="E72" i="1"/>
  <c r="E73" i="1"/>
  <c r="E74" i="1"/>
  <c r="E75" i="1"/>
  <c r="E76" i="1"/>
  <c r="E78" i="1"/>
  <c r="E79" i="1"/>
  <c r="E80" i="1"/>
  <c r="E81" i="1"/>
  <c r="E82" i="1"/>
  <c r="E84" i="1"/>
  <c r="E85" i="1"/>
  <c r="E86" i="1"/>
  <c r="E87" i="1"/>
  <c r="E88" i="1"/>
  <c r="E90" i="1"/>
  <c r="E91" i="1"/>
  <c r="E92" i="1"/>
  <c r="E93" i="1"/>
  <c r="E94" i="1"/>
  <c r="E96" i="1"/>
  <c r="E97" i="1"/>
  <c r="E98" i="1"/>
  <c r="E99" i="1"/>
  <c r="E100" i="1"/>
  <c r="E102" i="1"/>
  <c r="E103" i="1"/>
  <c r="E104" i="1"/>
  <c r="E105" i="1"/>
  <c r="E106" i="1"/>
  <c r="E108" i="1"/>
  <c r="E109" i="1"/>
  <c r="E110" i="1"/>
  <c r="E111" i="1"/>
  <c r="E112" i="1"/>
  <c r="E113" i="1"/>
  <c r="E66" i="1"/>
  <c r="E24" i="1"/>
  <c r="E25" i="1"/>
  <c r="E26" i="1"/>
  <c r="E27" i="1"/>
  <c r="E29" i="1"/>
  <c r="E30" i="1"/>
  <c r="E31" i="1"/>
  <c r="E32" i="1"/>
  <c r="E33" i="1"/>
  <c r="E35" i="1"/>
  <c r="E36" i="1"/>
  <c r="E37" i="1"/>
  <c r="E38" i="1"/>
  <c r="E39" i="1"/>
  <c r="E41" i="1"/>
  <c r="E42" i="1"/>
  <c r="E43" i="1"/>
  <c r="E44" i="1"/>
  <c r="E45" i="1"/>
  <c r="E47" i="1"/>
  <c r="E48" i="1"/>
  <c r="E49" i="1"/>
  <c r="E50" i="1"/>
  <c r="E51" i="1"/>
  <c r="E53" i="1"/>
  <c r="E54" i="1"/>
  <c r="E23" i="1"/>
  <c r="E18" i="1"/>
  <c r="E19" i="1"/>
  <c r="E20" i="1"/>
  <c r="E21" i="1"/>
  <c r="E17" i="1"/>
  <c r="E12" i="1"/>
  <c r="E13" i="1"/>
  <c r="E14" i="1"/>
  <c r="E15" i="1"/>
  <c r="E11" i="1"/>
  <c r="G9" i="1"/>
  <c r="E9" i="1" s="1"/>
  <c r="S9" i="1"/>
  <c r="Q9" i="1" s="1"/>
  <c r="P9" i="1"/>
  <c r="N9" i="1" s="1"/>
  <c r="M9" i="1"/>
  <c r="K9" i="1" s="1"/>
  <c r="J9" i="1"/>
  <c r="H109" i="1"/>
  <c r="H108" i="1"/>
  <c r="H105" i="1"/>
  <c r="H104" i="1"/>
  <c r="H102" i="1"/>
  <c r="H100" i="1"/>
  <c r="H99" i="1"/>
  <c r="H98" i="1"/>
  <c r="H97" i="1"/>
  <c r="H96" i="1"/>
  <c r="H92" i="1"/>
  <c r="H91" i="1"/>
  <c r="H90" i="1"/>
  <c r="H88" i="1"/>
  <c r="H87" i="1"/>
  <c r="H82" i="1"/>
  <c r="H80" i="1"/>
  <c r="H79" i="1"/>
  <c r="H78" i="1"/>
  <c r="H76" i="1"/>
  <c r="H75" i="1"/>
  <c r="H74" i="1"/>
  <c r="H73" i="1"/>
  <c r="H72" i="1"/>
  <c r="H70" i="1"/>
  <c r="H69" i="1"/>
  <c r="H68" i="1"/>
  <c r="H67" i="1"/>
  <c r="H66" i="1"/>
  <c r="T9" i="2"/>
  <c r="U9" i="2"/>
  <c r="S9" i="2" s="1"/>
  <c r="Q9" i="2"/>
  <c r="R9" i="2"/>
  <c r="P9" i="2"/>
  <c r="N9" i="2"/>
  <c r="O9" i="2"/>
  <c r="I9" i="2"/>
  <c r="J9" i="2"/>
  <c r="H9" i="2"/>
  <c r="F9" i="2"/>
  <c r="G9" i="2"/>
  <c r="E9" i="2" s="1"/>
  <c r="C19" i="2"/>
  <c r="C9" i="2" s="1"/>
  <c r="C24" i="2"/>
  <c r="C25" i="2"/>
  <c r="C26" i="2"/>
  <c r="C29" i="2"/>
  <c r="C30" i="2"/>
  <c r="C31" i="2"/>
  <c r="C32" i="2"/>
  <c r="C33" i="2"/>
  <c r="C35" i="2"/>
  <c r="C36" i="2"/>
  <c r="C37" i="2"/>
  <c r="C39" i="2"/>
  <c r="C42" i="2"/>
  <c r="C45" i="2"/>
  <c r="C47" i="2"/>
  <c r="C54" i="2"/>
  <c r="C74" i="2"/>
  <c r="C75" i="2"/>
  <c r="C78" i="2"/>
  <c r="C79" i="2"/>
  <c r="C88" i="2"/>
  <c r="C90" i="2"/>
  <c r="C91" i="2"/>
  <c r="C97" i="2"/>
  <c r="C98" i="2"/>
  <c r="C102" i="2"/>
  <c r="C103" i="2"/>
  <c r="C104" i="2"/>
  <c r="C106" i="2"/>
  <c r="C108" i="2"/>
  <c r="D11" i="2"/>
  <c r="D9" i="2" s="1"/>
  <c r="B9" i="2" s="1"/>
  <c r="D29" i="2"/>
  <c r="D30" i="2"/>
  <c r="D31" i="2"/>
  <c r="D32" i="2"/>
  <c r="D33" i="2"/>
  <c r="D35" i="2"/>
  <c r="D37" i="2"/>
  <c r="D38" i="2"/>
  <c r="D39" i="2"/>
  <c r="D45" i="2"/>
  <c r="D47" i="2"/>
  <c r="D72" i="2"/>
  <c r="D74" i="2"/>
  <c r="D75" i="2"/>
  <c r="D78" i="2"/>
  <c r="D88" i="2"/>
  <c r="D92" i="2"/>
  <c r="D98" i="2"/>
  <c r="D99" i="2"/>
  <c r="D102" i="2"/>
  <c r="D108" i="2"/>
  <c r="S54" i="2"/>
  <c r="S53" i="2"/>
  <c r="S51" i="2"/>
  <c r="S50" i="2"/>
  <c r="S49" i="2"/>
  <c r="S47" i="2"/>
  <c r="S45" i="2"/>
  <c r="S44" i="2"/>
  <c r="S43" i="2"/>
  <c r="S42" i="2"/>
  <c r="S41" i="2"/>
  <c r="S39" i="2"/>
  <c r="S38" i="2"/>
  <c r="S37" i="2"/>
  <c r="S36" i="2"/>
  <c r="S35" i="2"/>
  <c r="S33" i="2"/>
  <c r="S32" i="2"/>
  <c r="S31" i="2"/>
  <c r="S30" i="2"/>
  <c r="S29" i="2"/>
  <c r="S27" i="2"/>
  <c r="S26" i="2"/>
  <c r="S25" i="2"/>
  <c r="S24" i="2"/>
  <c r="S23" i="2"/>
  <c r="S21" i="2"/>
  <c r="S20" i="2"/>
  <c r="S19" i="2"/>
  <c r="S17" i="2"/>
  <c r="S15" i="2"/>
  <c r="S14" i="2"/>
  <c r="S13" i="2"/>
  <c r="S12" i="2"/>
  <c r="P54" i="2"/>
  <c r="P53" i="2"/>
  <c r="P51" i="2"/>
  <c r="P50" i="2"/>
  <c r="P49" i="2"/>
  <c r="P47" i="2"/>
  <c r="P45" i="2"/>
  <c r="P44" i="2"/>
  <c r="P43" i="2"/>
  <c r="P42" i="2"/>
  <c r="P41" i="2"/>
  <c r="B41" i="2" s="1"/>
  <c r="P39" i="2"/>
  <c r="P38" i="2"/>
  <c r="P37" i="2"/>
  <c r="P36" i="2"/>
  <c r="P35" i="2"/>
  <c r="P33" i="2"/>
  <c r="P32" i="2"/>
  <c r="P31" i="2"/>
  <c r="P30" i="2"/>
  <c r="P29" i="2"/>
  <c r="P27" i="2"/>
  <c r="P26" i="2"/>
  <c r="P24" i="2"/>
  <c r="P14" i="2"/>
  <c r="P13" i="2"/>
  <c r="P12" i="2"/>
  <c r="P11" i="2"/>
  <c r="E53" i="2"/>
  <c r="H53" i="2"/>
  <c r="E51" i="2"/>
  <c r="H51" i="2"/>
  <c r="B51" i="2"/>
  <c r="E50" i="2"/>
  <c r="H50" i="2"/>
  <c r="E49" i="2"/>
  <c r="B49" i="2" s="1"/>
  <c r="H49" i="2"/>
  <c r="E48" i="2"/>
  <c r="B48" i="2" s="1"/>
  <c r="H48" i="2"/>
  <c r="M48" i="2"/>
  <c r="E47" i="2"/>
  <c r="B47" i="2" s="1"/>
  <c r="H47" i="2"/>
  <c r="M47" i="2"/>
  <c r="E45" i="2"/>
  <c r="B45" i="2" s="1"/>
  <c r="H45" i="2"/>
  <c r="M45" i="2"/>
  <c r="E44" i="2"/>
  <c r="H44" i="2"/>
  <c r="B44" i="2" s="1"/>
  <c r="E43" i="2"/>
  <c r="B43" i="2" s="1"/>
  <c r="H43" i="2"/>
  <c r="E42" i="2"/>
  <c r="H42" i="2"/>
  <c r="B42" i="2" s="1"/>
  <c r="E39" i="2"/>
  <c r="B39" i="2" s="1"/>
  <c r="H39" i="2"/>
  <c r="M39" i="2"/>
  <c r="E38" i="2"/>
  <c r="H38" i="2"/>
  <c r="E37" i="2"/>
  <c r="B37" i="2" s="1"/>
  <c r="H37" i="2"/>
  <c r="M37" i="2"/>
  <c r="E36" i="2"/>
  <c r="H36" i="2"/>
  <c r="M36" i="2"/>
  <c r="E35" i="2"/>
  <c r="H35" i="2"/>
  <c r="M35" i="2"/>
  <c r="E33" i="2"/>
  <c r="H33" i="2"/>
  <c r="M33" i="2"/>
  <c r="E32" i="2"/>
  <c r="B32" i="2" s="1"/>
  <c r="H32" i="2"/>
  <c r="M32" i="2"/>
  <c r="E31" i="2"/>
  <c r="H31" i="2"/>
  <c r="M31" i="2"/>
  <c r="E30" i="2"/>
  <c r="B30" i="2" s="1"/>
  <c r="H30" i="2"/>
  <c r="M30" i="2"/>
  <c r="E29" i="2"/>
  <c r="B29" i="2" s="1"/>
  <c r="H29" i="2"/>
  <c r="M29" i="2"/>
  <c r="E27" i="2"/>
  <c r="B27" i="2" s="1"/>
  <c r="H27" i="2"/>
  <c r="M27" i="2"/>
  <c r="E26" i="2"/>
  <c r="B26" i="2" s="1"/>
  <c r="H26" i="2"/>
  <c r="M26" i="2"/>
  <c r="E25" i="2"/>
  <c r="B25" i="2" s="1"/>
  <c r="H25" i="2"/>
  <c r="M25" i="2"/>
  <c r="E24" i="2"/>
  <c r="H24" i="2"/>
  <c r="M24" i="2"/>
  <c r="E23" i="2"/>
  <c r="H23" i="2"/>
  <c r="B23" i="2"/>
  <c r="E21" i="2"/>
  <c r="B21" i="2" s="1"/>
  <c r="H21" i="2"/>
  <c r="M21" i="2"/>
  <c r="H20" i="2"/>
  <c r="B20" i="2" s="1"/>
  <c r="E19" i="2"/>
  <c r="B19" i="2" s="1"/>
  <c r="H19" i="2"/>
  <c r="M19" i="2"/>
  <c r="M18" i="2"/>
  <c r="M17" i="2"/>
  <c r="M15" i="2"/>
  <c r="M14" i="2"/>
  <c r="E13" i="2"/>
  <c r="M13" i="2"/>
  <c r="B13" i="2" s="1"/>
  <c r="H12" i="2"/>
  <c r="B12" i="2" s="1"/>
  <c r="M12" i="2"/>
  <c r="E54" i="2"/>
  <c r="B54" i="2" s="1"/>
  <c r="H54" i="2"/>
  <c r="M54" i="2"/>
  <c r="E109" i="2"/>
  <c r="H109" i="2"/>
  <c r="P109" i="2"/>
  <c r="E108" i="2"/>
  <c r="H108" i="2"/>
  <c r="M108" i="2"/>
  <c r="E106" i="2"/>
  <c r="S106" i="2"/>
  <c r="H105" i="2"/>
  <c r="E104" i="2"/>
  <c r="B104" i="2" s="1"/>
  <c r="H104" i="2"/>
  <c r="M104" i="2"/>
  <c r="M103" i="2"/>
  <c r="S103" i="2"/>
  <c r="E102" i="2"/>
  <c r="H102" i="2"/>
  <c r="M102" i="2"/>
  <c r="S102" i="2"/>
  <c r="E100" i="2"/>
  <c r="H100" i="2"/>
  <c r="E99" i="2"/>
  <c r="B99" i="2" s="1"/>
  <c r="H99" i="2"/>
  <c r="M99" i="2"/>
  <c r="S99" i="2"/>
  <c r="E98" i="2"/>
  <c r="H98" i="2"/>
  <c r="M98" i="2"/>
  <c r="S98" i="2"/>
  <c r="E97" i="2"/>
  <c r="H97" i="2"/>
  <c r="M97" i="2"/>
  <c r="E96" i="2"/>
  <c r="H96" i="2"/>
  <c r="S96" i="2"/>
  <c r="S94" i="2"/>
  <c r="E93" i="2"/>
  <c r="E92" i="2"/>
  <c r="H92" i="2"/>
  <c r="M92" i="2"/>
  <c r="S92" i="2"/>
  <c r="E91" i="2"/>
  <c r="H91" i="2"/>
  <c r="S91" i="2"/>
  <c r="E90" i="2"/>
  <c r="B90" i="2" s="1"/>
  <c r="H90" i="2"/>
  <c r="S90" i="2"/>
  <c r="E88" i="2"/>
  <c r="H88" i="2"/>
  <c r="B88" i="2" s="1"/>
  <c r="M88" i="2"/>
  <c r="S88" i="2"/>
  <c r="E87" i="2"/>
  <c r="H87" i="2"/>
  <c r="E86" i="2"/>
  <c r="E84" i="2"/>
  <c r="S84" i="2"/>
  <c r="E82" i="2"/>
  <c r="H82" i="2"/>
  <c r="S82" i="2"/>
  <c r="E81" i="2"/>
  <c r="H80" i="2"/>
  <c r="S80" i="2"/>
  <c r="E79" i="2"/>
  <c r="B79" i="2" s="1"/>
  <c r="H79" i="2"/>
  <c r="S79" i="2"/>
  <c r="E78" i="2"/>
  <c r="H78" i="2"/>
  <c r="B78" i="2" s="1"/>
  <c r="M78" i="2"/>
  <c r="S78" i="2"/>
  <c r="H76" i="2"/>
  <c r="E75" i="2"/>
  <c r="H75" i="2"/>
  <c r="M75" i="2"/>
  <c r="S75" i="2"/>
  <c r="E74" i="2"/>
  <c r="H74" i="2"/>
  <c r="M74" i="2"/>
  <c r="S74" i="2"/>
  <c r="B74" i="2"/>
  <c r="E73" i="2"/>
  <c r="H73" i="2"/>
  <c r="S73" i="2"/>
  <c r="E72" i="2"/>
  <c r="B72" i="2" s="1"/>
  <c r="H72" i="2"/>
  <c r="E70" i="2"/>
  <c r="H70" i="2"/>
  <c r="S70" i="2"/>
  <c r="E69" i="2"/>
  <c r="H69" i="2"/>
  <c r="S69" i="2"/>
  <c r="E68" i="2"/>
  <c r="H68" i="2"/>
  <c r="E67" i="2"/>
  <c r="H67" i="2"/>
  <c r="E66" i="2"/>
  <c r="H66" i="2"/>
  <c r="E11" i="2"/>
  <c r="H11" i="2"/>
  <c r="M11" i="2"/>
  <c r="S11" i="2"/>
  <c r="B102" i="2" l="1"/>
  <c r="B92" i="2"/>
  <c r="B108" i="2"/>
  <c r="B75" i="2"/>
  <c r="B82" i="2"/>
  <c r="B91" i="2"/>
  <c r="B97" i="2"/>
  <c r="B33" i="2"/>
  <c r="M9" i="2"/>
  <c r="H9" i="1"/>
  <c r="B47" i="1"/>
  <c r="B37" i="1"/>
  <c r="B27" i="1"/>
  <c r="B18" i="1"/>
  <c r="B112" i="1"/>
  <c r="B103" i="1"/>
  <c r="B93" i="1"/>
  <c r="B84" i="1"/>
  <c r="B36" i="2"/>
  <c r="B38" i="2"/>
  <c r="B98" i="2"/>
  <c r="B35" i="2"/>
  <c r="B50" i="2"/>
  <c r="C9" i="1"/>
  <c r="B9" i="1" s="1"/>
</calcChain>
</file>

<file path=xl/sharedStrings.xml><?xml version="1.0" encoding="utf-8"?>
<sst xmlns="http://schemas.openxmlformats.org/spreadsheetml/2006/main" count="389" uniqueCount="99">
  <si>
    <t>Table 1.12</t>
  </si>
  <si>
    <t>Table 1.12 Continued</t>
  </si>
  <si>
    <t>NUMBER OF OUT-MIGRANTS BY SEX AND AREA OF DESTINATION BY PROVINCE</t>
  </si>
  <si>
    <t>1985-1990</t>
  </si>
  <si>
    <t>Destination</t>
  </si>
  <si>
    <t xml:space="preserve"> </t>
  </si>
  <si>
    <t>CAR</t>
  </si>
  <si>
    <t>Abra</t>
  </si>
  <si>
    <t>Benguet</t>
  </si>
  <si>
    <t>Ifugao</t>
  </si>
  <si>
    <t>Kalinga-Apayao</t>
  </si>
  <si>
    <t>Mountain Province</t>
  </si>
  <si>
    <t>Sexes</t>
  </si>
  <si>
    <t xml:space="preserve">Male </t>
  </si>
  <si>
    <t>Female</t>
  </si>
  <si>
    <t>All Province</t>
  </si>
  <si>
    <t xml:space="preserve">   NCR</t>
  </si>
  <si>
    <t xml:space="preserve">   Abra</t>
  </si>
  <si>
    <t xml:space="preserve">   Benguet</t>
  </si>
  <si>
    <t xml:space="preserve">   Mt. Province</t>
  </si>
  <si>
    <t xml:space="preserve">   Ilocos Norte</t>
  </si>
  <si>
    <t xml:space="preserve">   Ilocos Sur</t>
  </si>
  <si>
    <t xml:space="preserve">   La Union</t>
  </si>
  <si>
    <t xml:space="preserve">   Pangasinan</t>
  </si>
  <si>
    <t xml:space="preserve">   Batanes</t>
  </si>
  <si>
    <t xml:space="preserve">   Cagayan</t>
  </si>
  <si>
    <t xml:space="preserve">   Ifugao</t>
  </si>
  <si>
    <t xml:space="preserve">   Isabela</t>
  </si>
  <si>
    <t xml:space="preserve">   Kalinga-Apayao</t>
  </si>
  <si>
    <t xml:space="preserve">   Nueva Viscaya</t>
  </si>
  <si>
    <t xml:space="preserve">   Quirino</t>
  </si>
  <si>
    <t xml:space="preserve">   Bataan</t>
  </si>
  <si>
    <t xml:space="preserve">   Bulacan</t>
  </si>
  <si>
    <t xml:space="preserve">   Nueva Ecija</t>
  </si>
  <si>
    <t xml:space="preserve">   Pampanga</t>
  </si>
  <si>
    <t xml:space="preserve">   Tarlac</t>
  </si>
  <si>
    <t xml:space="preserve">   Zambales</t>
  </si>
  <si>
    <t xml:space="preserve">   Aurora</t>
  </si>
  <si>
    <t xml:space="preserve">   Batangas</t>
  </si>
  <si>
    <t xml:space="preserve">   Cavite</t>
  </si>
  <si>
    <t xml:space="preserve">   Laguna</t>
  </si>
  <si>
    <t xml:space="preserve">   Marinduque</t>
  </si>
  <si>
    <t xml:space="preserve">   Occidental Mindoro</t>
  </si>
  <si>
    <t xml:space="preserve">   Oriental Mindoro</t>
  </si>
  <si>
    <t xml:space="preserve">   Palawan </t>
  </si>
  <si>
    <t xml:space="preserve">   Quezon</t>
  </si>
  <si>
    <t xml:space="preserve">   Rizal</t>
  </si>
  <si>
    <t xml:space="preserve">   Romblon</t>
  </si>
  <si>
    <t xml:space="preserve">   Albay</t>
  </si>
  <si>
    <t xml:space="preserve">   Camarines Norte</t>
  </si>
  <si>
    <t xml:space="preserve">   Camarines Sur</t>
  </si>
  <si>
    <t xml:space="preserve">   Catanduanes</t>
  </si>
  <si>
    <t xml:space="preserve">   Masbate</t>
  </si>
  <si>
    <t>Source: National Statistics Office</t>
  </si>
  <si>
    <t xml:space="preserve">   Sorsogon</t>
  </si>
  <si>
    <t xml:space="preserve">   Aklan</t>
  </si>
  <si>
    <t xml:space="preserve">   Antique</t>
  </si>
  <si>
    <t xml:space="preserve">   Capiz</t>
  </si>
  <si>
    <t xml:space="preserve">   Iloilo</t>
  </si>
  <si>
    <t xml:space="preserve">   Negros Occidental</t>
  </si>
  <si>
    <t xml:space="preserve">   Bohol</t>
  </si>
  <si>
    <t xml:space="preserve">   Cebu</t>
  </si>
  <si>
    <t xml:space="preserve">   Negros Oriental</t>
  </si>
  <si>
    <t xml:space="preserve">   Siquijor</t>
  </si>
  <si>
    <t xml:space="preserve">   Leyte</t>
  </si>
  <si>
    <t xml:space="preserve">   Southern Leyte</t>
  </si>
  <si>
    <t xml:space="preserve">   Eastern Samar</t>
  </si>
  <si>
    <t xml:space="preserve">   Northern Samar</t>
  </si>
  <si>
    <t xml:space="preserve">   Western Samar</t>
  </si>
  <si>
    <t xml:space="preserve">   Basilan</t>
  </si>
  <si>
    <t xml:space="preserve">   Sulu</t>
  </si>
  <si>
    <t xml:space="preserve">   Tawi-Tawi</t>
  </si>
  <si>
    <t xml:space="preserve">   Zamboanga del  Norte</t>
  </si>
  <si>
    <t xml:space="preserve">   Zamboanga del Sur</t>
  </si>
  <si>
    <t xml:space="preserve">   Agusan del Norte</t>
  </si>
  <si>
    <t xml:space="preserve">   Agusan del Sur</t>
  </si>
  <si>
    <t xml:space="preserve">   Bukidnon</t>
  </si>
  <si>
    <t xml:space="preserve">   Camiguin</t>
  </si>
  <si>
    <t xml:space="preserve">   Misamis Occidental</t>
  </si>
  <si>
    <t xml:space="preserve">   Misamis Oriental</t>
  </si>
  <si>
    <t xml:space="preserve">   Surigao del Norte</t>
  </si>
  <si>
    <t xml:space="preserve">   Davao del Norte</t>
  </si>
  <si>
    <t xml:space="preserve">   Davao del Sur</t>
  </si>
  <si>
    <t xml:space="preserve">   Davao Oriental</t>
  </si>
  <si>
    <t xml:space="preserve">   South Cotabato</t>
  </si>
  <si>
    <t xml:space="preserve">   Surigao del Sur</t>
  </si>
  <si>
    <t xml:space="preserve">   Lanao del Norte</t>
  </si>
  <si>
    <t xml:space="preserve">   Lanao del Sur</t>
  </si>
  <si>
    <t xml:space="preserve">   Maguindanao</t>
  </si>
  <si>
    <t xml:space="preserve">   North Cotabato</t>
  </si>
  <si>
    <t xml:space="preserve">   Sultan Kudarat</t>
  </si>
  <si>
    <t xml:space="preserve">   Foreign Countries</t>
  </si>
  <si>
    <t xml:space="preserve">   Unknown</t>
  </si>
  <si>
    <t>Both</t>
  </si>
  <si>
    <t>of</t>
  </si>
  <si>
    <t>Area</t>
  </si>
  <si>
    <t xml:space="preserve">   Guimaras</t>
  </si>
  <si>
    <t xml:space="preserve">   Biliran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</si>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</sst>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_)"/>
    <numFmt numFmtId="165" formatCode="#,##0\ \ 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61">
    <xf numFmtId="164" fontId="0" fillId="0" borderId="0" xfId="0"/>
    <xf numFmtId="164" fontId="2" fillId="0" borderId="0" xfId="0" applyFont="1"/>
    <xf numFmtId="164" fontId="1" fillId="0" borderId="0" xfId="0" applyFont="1"/>
    <xf numFmtId="41" fontId="3" fillId="0" borderId="0" xfId="0" applyNumberFormat="1" applyFont="1" applyBorder="1"/>
    <xf numFmtId="164" fontId="1" fillId="0" borderId="0" xfId="0" applyFont="1" applyBorder="1"/>
    <xf numFmtId="165" fontId="2" fillId="0" borderId="0" xfId="0" applyNumberFormat="1" applyFont="1" applyBorder="1"/>
    <xf numFmtId="165" fontId="3" fillId="0" borderId="0" xfId="0" applyNumberFormat="1" applyFont="1" applyBorder="1"/>
    <xf numFmtId="41" fontId="1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Border="1"/>
    <xf numFmtId="41" fontId="1" fillId="0" borderId="1" xfId="0" applyNumberFormat="1" applyFont="1" applyBorder="1"/>
    <xf numFmtId="165" fontId="2" fillId="0" borderId="0" xfId="0" applyNumberFormat="1" applyFont="1" applyBorder="1" applyAlignment="1">
      <alignment horizontal="center"/>
    </xf>
    <xf numFmtId="41" fontId="1" fillId="0" borderId="0" xfId="0" applyNumberFormat="1" applyFont="1"/>
    <xf numFmtId="164" fontId="3" fillId="0" borderId="0" xfId="0" applyFont="1"/>
    <xf numFmtId="165" fontId="3" fillId="0" borderId="0" xfId="0" applyNumberFormat="1" applyFont="1"/>
    <xf numFmtId="164" fontId="4" fillId="0" borderId="0" xfId="0" applyFont="1" applyBorder="1"/>
    <xf numFmtId="164" fontId="4" fillId="2" borderId="2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2" borderId="1" xfId="0" applyFont="1" applyFill="1" applyBorder="1" applyAlignment="1">
      <alignment horizontal="centerContinuous"/>
    </xf>
    <xf numFmtId="164" fontId="4" fillId="2" borderId="0" xfId="0" applyFont="1" applyFill="1" applyBorder="1" applyAlignment="1">
      <alignment horizontal="centerContinuous"/>
    </xf>
    <xf numFmtId="164" fontId="3" fillId="0" borderId="3" xfId="0" applyFont="1" applyBorder="1"/>
    <xf numFmtId="165" fontId="4" fillId="2" borderId="0" xfId="0" applyNumberFormat="1" applyFont="1" applyFill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/>
    </xf>
    <xf numFmtId="164" fontId="4" fillId="0" borderId="6" xfId="0" applyFont="1" applyBorder="1" applyAlignment="1">
      <alignment horizontal="left"/>
    </xf>
    <xf numFmtId="41" fontId="4" fillId="0" borderId="5" xfId="0" applyNumberFormat="1" applyFont="1" applyBorder="1"/>
    <xf numFmtId="41" fontId="4" fillId="0" borderId="7" xfId="0" applyNumberFormat="1" applyFont="1" applyBorder="1"/>
    <xf numFmtId="164" fontId="4" fillId="0" borderId="6" xfId="0" applyFont="1" applyBorder="1"/>
    <xf numFmtId="41" fontId="4" fillId="0" borderId="5" xfId="0" applyNumberFormat="1" applyFont="1" applyBorder="1" applyAlignment="1">
      <alignment horizontal="right"/>
    </xf>
    <xf numFmtId="164" fontId="3" fillId="0" borderId="0" xfId="0" applyFont="1" applyBorder="1"/>
    <xf numFmtId="41" fontId="3" fillId="0" borderId="0" xfId="0" applyNumberFormat="1" applyFont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41" fontId="4" fillId="0" borderId="0" xfId="0" applyNumberFormat="1" applyFont="1" applyBorder="1"/>
    <xf numFmtId="164" fontId="3" fillId="0" borderId="1" xfId="0" applyFont="1" applyBorder="1"/>
    <xf numFmtId="41" fontId="3" fillId="0" borderId="1" xfId="0" applyNumberFormat="1" applyFont="1" applyBorder="1"/>
    <xf numFmtId="164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Continuous"/>
    </xf>
    <xf numFmtId="165" fontId="4" fillId="2" borderId="8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center"/>
    </xf>
    <xf numFmtId="164" fontId="3" fillId="0" borderId="10" xfId="0" applyFont="1" applyBorder="1"/>
    <xf numFmtId="164" fontId="4" fillId="2" borderId="8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2" borderId="11" xfId="0" applyNumberFormat="1" applyFont="1" applyFill="1" applyBorder="1" applyAlignment="1">
      <alignment horizontal="centerContinuous"/>
    </xf>
    <xf numFmtId="165" fontId="4" fillId="2" borderId="5" xfId="0" applyNumberFormat="1" applyFont="1" applyFill="1" applyBorder="1" applyAlignment="1">
      <alignment horizontal="centerContinuous"/>
    </xf>
    <xf numFmtId="165" fontId="4" fillId="2" borderId="7" xfId="0" applyNumberFormat="1" applyFont="1" applyFill="1" applyBorder="1" applyAlignment="1">
      <alignment horizontal="centerContinuous"/>
    </xf>
    <xf numFmtId="165" fontId="4" fillId="2" borderId="6" xfId="0" applyNumberFormat="1" applyFont="1" applyFill="1" applyBorder="1" applyAlignment="1">
      <alignment horizontal="centerContinuous"/>
    </xf>
    <xf numFmtId="164" fontId="4" fillId="2" borderId="5" xfId="0" applyFont="1" applyFill="1" applyBorder="1" applyAlignment="1">
      <alignment horizontal="centerContinuous"/>
    </xf>
    <xf numFmtId="43" fontId="4" fillId="2" borderId="8" xfId="0" applyNumberFormat="1" applyFont="1" applyFill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43" fontId="4" fillId="2" borderId="3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Continuous"/>
    </xf>
    <xf numFmtId="165" fontId="4" fillId="2" borderId="8" xfId="0" applyNumberFormat="1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/>
    </xf>
    <xf numFmtId="165" fontId="4" fillId="2" borderId="4" xfId="0" applyNumberFormat="1" applyFont="1" applyFill="1" applyBorder="1" applyAlignment="1">
      <alignment horizontal="center" vertical="center" wrapText="1"/>
    </xf>
    <xf numFmtId="164" fontId="4" fillId="0" borderId="0" xfId="0" applyFont="1" applyBorder="1" applyAlignment="1">
      <alignment horizontal="left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view="pageBreakPreview" topLeftCell="A28" workbookViewId="0">
      <selection activeCell="A56" sqref="A56"/>
    </sheetView>
  </sheetViews>
  <sheetFormatPr defaultRowHeight="12" x14ac:dyDescent="0.2"/>
  <cols>
    <col min="1" max="1" width="19.7109375" style="13" customWidth="1"/>
    <col min="2" max="2" width="8.5703125" style="14" customWidth="1"/>
    <col min="3" max="3" width="7.42578125" style="14" customWidth="1"/>
    <col min="4" max="4" width="7.7109375" style="14" customWidth="1"/>
    <col min="5" max="5" width="7.42578125" style="14" customWidth="1"/>
    <col min="6" max="6" width="7" style="14" customWidth="1"/>
    <col min="7" max="7" width="7.42578125" style="14" customWidth="1"/>
    <col min="8" max="8" width="7.5703125" style="14" customWidth="1"/>
    <col min="9" max="9" width="7.42578125" style="14" customWidth="1"/>
    <col min="10" max="10" width="7.5703125" style="14" customWidth="1"/>
    <col min="11" max="11" width="9.140625" style="14"/>
    <col min="12" max="13" width="9.85546875" style="14" customWidth="1"/>
    <col min="14" max="14" width="10" style="14" customWidth="1"/>
    <col min="15" max="15" width="9.85546875" style="14" customWidth="1"/>
    <col min="16" max="16" width="10" style="14" customWidth="1"/>
    <col min="17" max="18" width="9.140625" style="14"/>
    <col min="19" max="19" width="9.42578125" style="14" customWidth="1"/>
    <col min="20" max="16384" width="9.140625" style="13"/>
  </cols>
  <sheetData>
    <row r="1" spans="1:19" s="2" customFormat="1" ht="12.75" x14ac:dyDescent="0.2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2" t="s">
        <v>1</v>
      </c>
      <c r="L1" s="8"/>
      <c r="M1" s="8"/>
      <c r="N1" s="8"/>
      <c r="O1" s="8"/>
      <c r="P1" s="8"/>
      <c r="Q1" s="8"/>
      <c r="R1" s="8"/>
      <c r="S1" s="9"/>
    </row>
    <row r="2" spans="1:19" s="2" customFormat="1" ht="12.75" x14ac:dyDescent="0.2">
      <c r="A2" s="1" t="s">
        <v>2</v>
      </c>
      <c r="B2" s="8"/>
      <c r="C2" s="8"/>
      <c r="D2" s="8"/>
      <c r="E2" s="8"/>
      <c r="F2" s="8"/>
      <c r="G2" s="8"/>
      <c r="H2" s="8"/>
      <c r="I2" s="8"/>
      <c r="J2" s="8"/>
      <c r="K2" s="1"/>
      <c r="L2" s="8"/>
      <c r="M2" s="8"/>
      <c r="N2" s="8"/>
      <c r="O2" s="8"/>
      <c r="P2" s="8"/>
      <c r="Q2" s="8"/>
      <c r="R2" s="8"/>
      <c r="S2" s="9"/>
    </row>
    <row r="3" spans="1:19" s="2" customFormat="1" ht="12.75" x14ac:dyDescent="0.2">
      <c r="A3" s="1" t="s">
        <v>3</v>
      </c>
      <c r="B3" s="8"/>
      <c r="C3" s="8"/>
      <c r="D3" s="8"/>
      <c r="E3" s="8"/>
      <c r="F3" s="8"/>
      <c r="G3" s="8"/>
      <c r="H3" s="8"/>
      <c r="I3" s="8"/>
      <c r="J3" s="8"/>
      <c r="K3" s="1"/>
      <c r="L3" s="8"/>
      <c r="M3" s="8"/>
      <c r="N3" s="8"/>
      <c r="O3" s="8"/>
      <c r="P3" s="8"/>
      <c r="Q3" s="8"/>
      <c r="R3" s="8"/>
      <c r="S3" s="9"/>
    </row>
    <row r="4" spans="1:19" s="2" customFormat="1" ht="12.75" x14ac:dyDescent="0.2">
      <c r="B4" s="8"/>
      <c r="C4" s="8"/>
      <c r="D4" s="8"/>
      <c r="E4" s="8"/>
      <c r="F4" s="8"/>
      <c r="G4" s="8"/>
      <c r="H4" s="8"/>
      <c r="I4" s="8"/>
      <c r="J4" s="8"/>
      <c r="L4" s="8"/>
      <c r="M4" s="8"/>
      <c r="N4" s="8"/>
      <c r="O4" s="8"/>
      <c r="P4" s="8"/>
      <c r="Q4" s="8"/>
      <c r="R4" s="8"/>
      <c r="S4" s="9"/>
    </row>
    <row r="5" spans="1:19" ht="13.5" customHeight="1" x14ac:dyDescent="0.2">
      <c r="A5" s="51" t="s">
        <v>95</v>
      </c>
      <c r="B5" s="25" t="s">
        <v>5</v>
      </c>
      <c r="C5" s="45" t="s">
        <v>6</v>
      </c>
      <c r="D5" s="46"/>
      <c r="E5" s="47" t="s">
        <v>7</v>
      </c>
      <c r="F5" s="47"/>
      <c r="G5" s="48"/>
      <c r="H5" s="49" t="s">
        <v>8</v>
      </c>
      <c r="I5" s="47"/>
      <c r="J5" s="48"/>
      <c r="K5" s="54" t="s">
        <v>9</v>
      </c>
      <c r="L5" s="47"/>
      <c r="M5" s="48"/>
      <c r="N5" s="47" t="s">
        <v>10</v>
      </c>
      <c r="O5" s="47"/>
      <c r="P5" s="48"/>
      <c r="Q5" s="47" t="s">
        <v>11</v>
      </c>
      <c r="R5" s="47"/>
      <c r="S5" s="48"/>
    </row>
    <row r="6" spans="1:19" ht="12.75" customHeight="1" x14ac:dyDescent="0.2">
      <c r="A6" s="52" t="s">
        <v>94</v>
      </c>
      <c r="B6" s="21" t="s">
        <v>93</v>
      </c>
      <c r="C6" s="42" t="s">
        <v>13</v>
      </c>
      <c r="D6" s="41" t="s">
        <v>14</v>
      </c>
      <c r="E6" s="21" t="s">
        <v>93</v>
      </c>
      <c r="F6" s="42" t="s">
        <v>13</v>
      </c>
      <c r="G6" s="41" t="s">
        <v>14</v>
      </c>
      <c r="H6" s="21" t="s">
        <v>93</v>
      </c>
      <c r="I6" s="42" t="s">
        <v>13</v>
      </c>
      <c r="J6" s="59" t="s">
        <v>14</v>
      </c>
      <c r="K6" s="55" t="s">
        <v>93</v>
      </c>
      <c r="L6" s="22" t="s">
        <v>13</v>
      </c>
      <c r="M6" s="41" t="s">
        <v>14</v>
      </c>
      <c r="N6" s="21" t="s">
        <v>93</v>
      </c>
      <c r="O6" s="42" t="s">
        <v>13</v>
      </c>
      <c r="P6" s="41" t="s">
        <v>14</v>
      </c>
      <c r="Q6" s="21" t="s">
        <v>93</v>
      </c>
      <c r="R6" s="42" t="s">
        <v>13</v>
      </c>
      <c r="S6" s="41" t="s">
        <v>14</v>
      </c>
    </row>
    <row r="7" spans="1:19" ht="11.25" customHeight="1" x14ac:dyDescent="0.2">
      <c r="A7" s="53" t="s">
        <v>4</v>
      </c>
      <c r="B7" s="17" t="s">
        <v>12</v>
      </c>
      <c r="C7" s="43"/>
      <c r="D7" s="20"/>
      <c r="E7" s="17" t="s">
        <v>12</v>
      </c>
      <c r="F7" s="43"/>
      <c r="G7" s="20"/>
      <c r="H7" s="17" t="s">
        <v>12</v>
      </c>
      <c r="I7" s="43"/>
      <c r="J7" s="60"/>
      <c r="K7" s="56" t="s">
        <v>12</v>
      </c>
      <c r="L7" s="35"/>
      <c r="M7" s="20"/>
      <c r="N7" s="17" t="s">
        <v>12</v>
      </c>
      <c r="O7" s="43"/>
      <c r="P7" s="20"/>
      <c r="Q7" s="17" t="s">
        <v>12</v>
      </c>
      <c r="R7" s="43"/>
      <c r="S7" s="20"/>
    </row>
    <row r="8" spans="1:19" ht="12" customHeight="1" x14ac:dyDescent="0.2">
      <c r="A8" s="19"/>
      <c r="B8" s="21"/>
      <c r="C8" s="23"/>
      <c r="D8" s="23"/>
      <c r="E8" s="21"/>
      <c r="F8" s="22"/>
      <c r="G8" s="23"/>
      <c r="H8" s="21"/>
      <c r="I8" s="23"/>
      <c r="J8" s="23"/>
      <c r="K8" s="21"/>
      <c r="L8" s="22"/>
      <c r="M8" s="22"/>
      <c r="N8" s="57"/>
      <c r="O8" s="22"/>
      <c r="P8" s="22"/>
      <c r="Q8" s="57"/>
      <c r="R8" s="22"/>
      <c r="S8" s="22"/>
    </row>
    <row r="9" spans="1:19" s="31" customFormat="1" x14ac:dyDescent="0.2">
      <c r="A9" s="58" t="s">
        <v>15</v>
      </c>
      <c r="B9" s="34">
        <f>SUM(C9:D9)</f>
        <v>35858</v>
      </c>
      <c r="C9" s="34">
        <f>SUM(F9,I9,L9,O9,R9)</f>
        <v>17763</v>
      </c>
      <c r="D9" s="34">
        <v>18095</v>
      </c>
      <c r="E9" s="34">
        <f>SUM(F9:G9)</f>
        <v>5752</v>
      </c>
      <c r="F9" s="34">
        <f>SUM(F11:F54,F66:F113)</f>
        <v>2652</v>
      </c>
      <c r="G9" s="34">
        <f>SUM(G11:G54,G66:G113)</f>
        <v>3100</v>
      </c>
      <c r="H9" s="34">
        <f>SUM(I9:J9)</f>
        <v>14210</v>
      </c>
      <c r="I9" s="34">
        <f>SUM(I11:I54,I66:I113)</f>
        <v>7071</v>
      </c>
      <c r="J9" s="34">
        <f>SUM(J11:J54,J66:J113)</f>
        <v>7139</v>
      </c>
      <c r="K9" s="34">
        <f>SUM(L9:M9)</f>
        <v>4161</v>
      </c>
      <c r="L9" s="34">
        <f>SUM(L11:L54,L66:L113)</f>
        <v>2084</v>
      </c>
      <c r="M9" s="34">
        <f>SUM(M11:M54,M66:M113)</f>
        <v>2077</v>
      </c>
      <c r="N9" s="34">
        <f>SUM(O9:P9)</f>
        <v>6627</v>
      </c>
      <c r="O9" s="33">
        <f>SUM(O11:O54,O66:O113)</f>
        <v>3160</v>
      </c>
      <c r="P9" s="33">
        <f>SUM(P11:P54,P66:P113)</f>
        <v>3467</v>
      </c>
      <c r="Q9" s="34">
        <f>SUM(R9:S9)</f>
        <v>5626</v>
      </c>
      <c r="R9" s="34">
        <f>SUM(R11:R54,R66:R113)</f>
        <v>2796</v>
      </c>
      <c r="S9" s="34">
        <f>SUM(S11:S54,S66:S113)</f>
        <v>2830</v>
      </c>
    </row>
    <row r="10" spans="1:19" x14ac:dyDescent="0.2">
      <c r="A10" s="31"/>
      <c r="B10" s="3"/>
      <c r="C10" s="34"/>
      <c r="D10" s="3"/>
      <c r="E10" s="3"/>
      <c r="F10" s="3"/>
      <c r="G10" s="3"/>
      <c r="H10" s="3"/>
      <c r="I10" s="3"/>
      <c r="J10" s="3"/>
      <c r="K10" s="34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1" t="s">
        <v>16</v>
      </c>
      <c r="B11" s="3">
        <f>SUM(C11:D11)</f>
        <v>5989</v>
      </c>
      <c r="C11" s="3">
        <f>SUM(F11,I11,L11,O11,R11)</f>
        <v>2564</v>
      </c>
      <c r="D11" s="3">
        <f>SUM(G11,J11,M11,P11,S11)</f>
        <v>3425</v>
      </c>
      <c r="E11" s="3">
        <f>SUM(F11,G11)</f>
        <v>1959</v>
      </c>
      <c r="F11" s="3">
        <v>808</v>
      </c>
      <c r="G11" s="3">
        <v>1151</v>
      </c>
      <c r="H11" s="3">
        <f>SUM(I11,J11)</f>
        <v>2792</v>
      </c>
      <c r="I11" s="3">
        <v>1296</v>
      </c>
      <c r="J11" s="3">
        <v>1496</v>
      </c>
      <c r="K11" s="3">
        <f t="shared" ref="K11:K54" si="0">SUM(L11:M11)</f>
        <v>142</v>
      </c>
      <c r="L11" s="3">
        <v>52</v>
      </c>
      <c r="M11" s="3">
        <v>90</v>
      </c>
      <c r="N11" s="3">
        <f>O11+P11</f>
        <v>760</v>
      </c>
      <c r="O11" s="32">
        <v>283</v>
      </c>
      <c r="P11" s="32">
        <v>477</v>
      </c>
      <c r="Q11" s="3">
        <f>R11+S11</f>
        <v>336</v>
      </c>
      <c r="R11" s="3">
        <v>125</v>
      </c>
      <c r="S11" s="3">
        <v>211</v>
      </c>
    </row>
    <row r="12" spans="1:19" x14ac:dyDescent="0.2">
      <c r="A12" s="31" t="s">
        <v>17</v>
      </c>
      <c r="B12" s="3">
        <f t="shared" ref="B12:B54" si="1">SUM(C12:D12)</f>
        <v>196</v>
      </c>
      <c r="C12" s="3">
        <f t="shared" ref="C12:C54" si="2">SUM(F12,I12,L12,O12,R12)</f>
        <v>91</v>
      </c>
      <c r="D12" s="3">
        <f t="shared" ref="D12:D54" si="3">SUM(G12,J12,M12,P12,S12)</f>
        <v>105</v>
      </c>
      <c r="E12" s="3">
        <f>SUM(F12,G12)</f>
        <v>0</v>
      </c>
      <c r="F12" s="33">
        <v>0</v>
      </c>
      <c r="G12" s="33">
        <v>0</v>
      </c>
      <c r="H12" s="3">
        <f t="shared" ref="H12:H54" si="4">SUM(I12,J12)</f>
        <v>79</v>
      </c>
      <c r="I12" s="3">
        <v>37</v>
      </c>
      <c r="J12" s="3">
        <v>42</v>
      </c>
      <c r="K12" s="3">
        <f t="shared" si="0"/>
        <v>5</v>
      </c>
      <c r="L12" s="3">
        <v>1</v>
      </c>
      <c r="M12" s="3">
        <v>4</v>
      </c>
      <c r="N12" s="3">
        <f t="shared" ref="N12:N54" si="5">O12+P12</f>
        <v>94</v>
      </c>
      <c r="O12" s="32">
        <v>45</v>
      </c>
      <c r="P12" s="32">
        <v>49</v>
      </c>
      <c r="Q12" s="3">
        <f t="shared" ref="Q12:Q54" si="6">R12+S12</f>
        <v>18</v>
      </c>
      <c r="R12" s="3">
        <v>8</v>
      </c>
      <c r="S12" s="3">
        <v>10</v>
      </c>
    </row>
    <row r="13" spans="1:19" x14ac:dyDescent="0.2">
      <c r="A13" s="31" t="s">
        <v>18</v>
      </c>
      <c r="B13" s="3">
        <f t="shared" si="1"/>
        <v>5436</v>
      </c>
      <c r="C13" s="3">
        <f t="shared" si="2"/>
        <v>2721</v>
      </c>
      <c r="D13" s="3">
        <f t="shared" si="3"/>
        <v>2715</v>
      </c>
      <c r="E13" s="3">
        <f>SUM(F13,G13)</f>
        <v>375</v>
      </c>
      <c r="F13" s="3">
        <v>184</v>
      </c>
      <c r="G13" s="3">
        <v>191</v>
      </c>
      <c r="H13" s="3">
        <f t="shared" si="4"/>
        <v>0</v>
      </c>
      <c r="I13" s="33">
        <v>0</v>
      </c>
      <c r="J13" s="33">
        <v>0</v>
      </c>
      <c r="K13" s="3">
        <f t="shared" si="0"/>
        <v>851</v>
      </c>
      <c r="L13" s="3">
        <v>417</v>
      </c>
      <c r="M13" s="3">
        <v>434</v>
      </c>
      <c r="N13" s="3">
        <f t="shared" si="5"/>
        <v>1107</v>
      </c>
      <c r="O13" s="32">
        <v>535</v>
      </c>
      <c r="P13" s="32">
        <v>572</v>
      </c>
      <c r="Q13" s="3">
        <f t="shared" si="6"/>
        <v>3103</v>
      </c>
      <c r="R13" s="3">
        <v>1585</v>
      </c>
      <c r="S13" s="3">
        <v>1518</v>
      </c>
    </row>
    <row r="14" spans="1:19" x14ac:dyDescent="0.2">
      <c r="A14" s="31" t="s">
        <v>19</v>
      </c>
      <c r="B14" s="3">
        <f t="shared" si="1"/>
        <v>1925</v>
      </c>
      <c r="C14" s="3">
        <f t="shared" si="2"/>
        <v>1033</v>
      </c>
      <c r="D14" s="3">
        <f t="shared" si="3"/>
        <v>892</v>
      </c>
      <c r="E14" s="3">
        <f>SUM(F14,G14)</f>
        <v>34</v>
      </c>
      <c r="F14" s="3">
        <v>22</v>
      </c>
      <c r="G14" s="3">
        <v>12</v>
      </c>
      <c r="H14" s="3">
        <f t="shared" si="4"/>
        <v>1661</v>
      </c>
      <c r="I14" s="3">
        <v>880</v>
      </c>
      <c r="J14" s="3">
        <v>781</v>
      </c>
      <c r="K14" s="3">
        <f t="shared" si="0"/>
        <v>6</v>
      </c>
      <c r="L14" s="33">
        <v>0</v>
      </c>
      <c r="M14" s="3">
        <v>6</v>
      </c>
      <c r="N14" s="3">
        <f t="shared" si="5"/>
        <v>224</v>
      </c>
      <c r="O14" s="3">
        <v>131</v>
      </c>
      <c r="P14" s="3">
        <v>93</v>
      </c>
      <c r="Q14" s="3">
        <f t="shared" si="6"/>
        <v>0</v>
      </c>
      <c r="R14" s="3">
        <v>0</v>
      </c>
      <c r="S14" s="3">
        <v>0</v>
      </c>
    </row>
    <row r="15" spans="1:19" x14ac:dyDescent="0.2">
      <c r="A15" s="31" t="s">
        <v>20</v>
      </c>
      <c r="B15" s="3">
        <f t="shared" si="1"/>
        <v>1061</v>
      </c>
      <c r="C15" s="3">
        <f t="shared" si="2"/>
        <v>487</v>
      </c>
      <c r="D15" s="3">
        <f t="shared" si="3"/>
        <v>574</v>
      </c>
      <c r="E15" s="3">
        <f>SUM(F15,G15)</f>
        <v>270</v>
      </c>
      <c r="F15" s="3">
        <v>133</v>
      </c>
      <c r="G15" s="3">
        <v>137</v>
      </c>
      <c r="H15" s="3">
        <f t="shared" si="4"/>
        <v>185</v>
      </c>
      <c r="I15" s="3">
        <v>92</v>
      </c>
      <c r="J15" s="3">
        <v>93</v>
      </c>
      <c r="K15" s="3">
        <f t="shared" si="0"/>
        <v>9</v>
      </c>
      <c r="L15" s="3">
        <v>5</v>
      </c>
      <c r="M15" s="3">
        <v>4</v>
      </c>
      <c r="N15" s="3">
        <f t="shared" si="5"/>
        <v>572</v>
      </c>
      <c r="O15" s="3">
        <v>245</v>
      </c>
      <c r="P15" s="3">
        <v>327</v>
      </c>
      <c r="Q15" s="3">
        <f t="shared" si="6"/>
        <v>25</v>
      </c>
      <c r="R15" s="3">
        <v>12</v>
      </c>
      <c r="S15" s="3">
        <v>13</v>
      </c>
    </row>
    <row r="16" spans="1:19" x14ac:dyDescent="0.2">
      <c r="A16" s="3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1" t="s">
        <v>21</v>
      </c>
      <c r="B17" s="3">
        <f t="shared" si="1"/>
        <v>1487</v>
      </c>
      <c r="C17" s="3">
        <f t="shared" si="2"/>
        <v>706</v>
      </c>
      <c r="D17" s="3">
        <f t="shared" si="3"/>
        <v>781</v>
      </c>
      <c r="E17" s="3">
        <f>SUM(F17:G17)</f>
        <v>667</v>
      </c>
      <c r="F17" s="3">
        <v>280</v>
      </c>
      <c r="G17" s="3">
        <v>387</v>
      </c>
      <c r="H17" s="3">
        <f t="shared" si="4"/>
        <v>564</v>
      </c>
      <c r="I17" s="3">
        <v>309</v>
      </c>
      <c r="J17" s="3">
        <v>255</v>
      </c>
      <c r="K17" s="3">
        <f t="shared" si="0"/>
        <v>51</v>
      </c>
      <c r="L17" s="3">
        <v>26</v>
      </c>
      <c r="M17" s="3">
        <v>25</v>
      </c>
      <c r="N17" s="3">
        <f t="shared" si="5"/>
        <v>114</v>
      </c>
      <c r="O17" s="3">
        <v>52</v>
      </c>
      <c r="P17" s="3">
        <v>62</v>
      </c>
      <c r="Q17" s="3">
        <f t="shared" si="6"/>
        <v>91</v>
      </c>
      <c r="R17" s="3">
        <v>39</v>
      </c>
      <c r="S17" s="3">
        <v>52</v>
      </c>
    </row>
    <row r="18" spans="1:19" x14ac:dyDescent="0.2">
      <c r="A18" s="31" t="s">
        <v>22</v>
      </c>
      <c r="B18" s="3">
        <f t="shared" si="1"/>
        <v>2489</v>
      </c>
      <c r="C18" s="3">
        <f t="shared" si="2"/>
        <v>1227</v>
      </c>
      <c r="D18" s="3">
        <f t="shared" si="3"/>
        <v>1262</v>
      </c>
      <c r="E18" s="3">
        <f>SUM(F18:G18)</f>
        <v>317</v>
      </c>
      <c r="F18" s="3">
        <v>154</v>
      </c>
      <c r="G18" s="3">
        <v>163</v>
      </c>
      <c r="H18" s="3">
        <f t="shared" si="4"/>
        <v>1858</v>
      </c>
      <c r="I18" s="3">
        <v>931</v>
      </c>
      <c r="J18" s="3">
        <v>927</v>
      </c>
      <c r="K18" s="3">
        <f t="shared" si="0"/>
        <v>73</v>
      </c>
      <c r="L18" s="3">
        <v>40</v>
      </c>
      <c r="M18" s="3">
        <v>33</v>
      </c>
      <c r="N18" s="3">
        <f t="shared" si="5"/>
        <v>118</v>
      </c>
      <c r="O18" s="3">
        <v>49</v>
      </c>
      <c r="P18" s="3">
        <v>69</v>
      </c>
      <c r="Q18" s="3">
        <f t="shared" si="6"/>
        <v>123</v>
      </c>
      <c r="R18" s="32">
        <v>53</v>
      </c>
      <c r="S18" s="32">
        <v>70</v>
      </c>
    </row>
    <row r="19" spans="1:19" x14ac:dyDescent="0.2">
      <c r="A19" s="31" t="s">
        <v>23</v>
      </c>
      <c r="B19" s="3">
        <f t="shared" si="1"/>
        <v>2766</v>
      </c>
      <c r="C19" s="3">
        <f t="shared" si="2"/>
        <v>1360</v>
      </c>
      <c r="D19" s="3">
        <f t="shared" si="3"/>
        <v>1406</v>
      </c>
      <c r="E19" s="3">
        <f>SUM(F19:G19)</f>
        <v>267</v>
      </c>
      <c r="F19" s="3">
        <v>137</v>
      </c>
      <c r="G19" s="3">
        <v>130</v>
      </c>
      <c r="H19" s="3">
        <f t="shared" si="4"/>
        <v>2181</v>
      </c>
      <c r="I19" s="3">
        <v>1074</v>
      </c>
      <c r="J19" s="3">
        <v>1107</v>
      </c>
      <c r="K19" s="3">
        <f t="shared" si="0"/>
        <v>29</v>
      </c>
      <c r="L19" s="3">
        <v>15</v>
      </c>
      <c r="M19" s="3">
        <v>14</v>
      </c>
      <c r="N19" s="3">
        <f t="shared" si="5"/>
        <v>144</v>
      </c>
      <c r="O19" s="3">
        <v>67</v>
      </c>
      <c r="P19" s="3">
        <v>77</v>
      </c>
      <c r="Q19" s="3">
        <f t="shared" si="6"/>
        <v>145</v>
      </c>
      <c r="R19" s="3">
        <v>67</v>
      </c>
      <c r="S19" s="3">
        <v>78</v>
      </c>
    </row>
    <row r="20" spans="1:19" x14ac:dyDescent="0.2">
      <c r="A20" s="31" t="s">
        <v>24</v>
      </c>
      <c r="B20" s="3">
        <f t="shared" si="1"/>
        <v>6</v>
      </c>
      <c r="C20" s="3">
        <f t="shared" si="2"/>
        <v>4</v>
      </c>
      <c r="D20" s="3">
        <f t="shared" si="3"/>
        <v>2</v>
      </c>
      <c r="E20" s="3">
        <f>SUM(F20:G20)</f>
        <v>0</v>
      </c>
      <c r="F20" s="33">
        <v>0</v>
      </c>
      <c r="G20" s="33">
        <v>0</v>
      </c>
      <c r="H20" s="3">
        <f t="shared" si="4"/>
        <v>2</v>
      </c>
      <c r="I20" s="3">
        <v>1</v>
      </c>
      <c r="J20" s="3">
        <v>1</v>
      </c>
      <c r="K20" s="3">
        <f t="shared" si="0"/>
        <v>0</v>
      </c>
      <c r="L20" s="33">
        <v>0</v>
      </c>
      <c r="M20" s="33">
        <v>0</v>
      </c>
      <c r="N20" s="3">
        <f t="shared" si="5"/>
        <v>3</v>
      </c>
      <c r="O20" s="3">
        <v>2</v>
      </c>
      <c r="P20" s="3">
        <v>1</v>
      </c>
      <c r="Q20" s="3">
        <f t="shared" si="6"/>
        <v>1</v>
      </c>
      <c r="R20" s="3">
        <v>1</v>
      </c>
      <c r="S20" s="33">
        <v>0</v>
      </c>
    </row>
    <row r="21" spans="1:19" x14ac:dyDescent="0.2">
      <c r="A21" s="31" t="s">
        <v>25</v>
      </c>
      <c r="B21" s="3">
        <f t="shared" si="1"/>
        <v>1485</v>
      </c>
      <c r="C21" s="3">
        <f t="shared" si="2"/>
        <v>728</v>
      </c>
      <c r="D21" s="3">
        <f t="shared" si="3"/>
        <v>757</v>
      </c>
      <c r="E21" s="3">
        <f>SUM(F21:G21)</f>
        <v>67</v>
      </c>
      <c r="F21" s="3">
        <v>35</v>
      </c>
      <c r="G21" s="3">
        <v>32</v>
      </c>
      <c r="H21" s="3">
        <f t="shared" si="4"/>
        <v>83</v>
      </c>
      <c r="I21" s="3">
        <v>46</v>
      </c>
      <c r="J21" s="3">
        <v>37</v>
      </c>
      <c r="K21" s="3">
        <f t="shared" si="0"/>
        <v>49</v>
      </c>
      <c r="L21" s="3">
        <v>22</v>
      </c>
      <c r="M21" s="3">
        <v>27</v>
      </c>
      <c r="N21" s="3">
        <f t="shared" si="5"/>
        <v>1270</v>
      </c>
      <c r="O21" s="3">
        <v>616</v>
      </c>
      <c r="P21" s="3">
        <v>654</v>
      </c>
      <c r="Q21" s="3">
        <f t="shared" si="6"/>
        <v>16</v>
      </c>
      <c r="R21" s="3">
        <v>9</v>
      </c>
      <c r="S21" s="3">
        <v>7</v>
      </c>
    </row>
    <row r="22" spans="1:19" x14ac:dyDescent="0.2">
      <c r="A22" s="31"/>
      <c r="B22" s="3"/>
      <c r="C22" s="3"/>
      <c r="D22" s="3"/>
      <c r="E22" s="3"/>
      <c r="F22" s="3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1" t="s">
        <v>26</v>
      </c>
      <c r="B23" s="3">
        <f t="shared" si="1"/>
        <v>515</v>
      </c>
      <c r="C23" s="3">
        <f t="shared" si="2"/>
        <v>275</v>
      </c>
      <c r="D23" s="3">
        <f t="shared" si="3"/>
        <v>240</v>
      </c>
      <c r="E23" s="3">
        <f>SUM(F23,G23)</f>
        <v>6</v>
      </c>
      <c r="F23" s="3">
        <v>2</v>
      </c>
      <c r="G23" s="3">
        <v>4</v>
      </c>
      <c r="H23" s="3">
        <f t="shared" si="4"/>
        <v>353</v>
      </c>
      <c r="I23" s="3">
        <v>192</v>
      </c>
      <c r="J23" s="3">
        <v>161</v>
      </c>
      <c r="K23" s="3">
        <f t="shared" si="0"/>
        <v>0</v>
      </c>
      <c r="L23" s="33">
        <v>0</v>
      </c>
      <c r="M23" s="33">
        <v>0</v>
      </c>
      <c r="N23" s="3">
        <f t="shared" si="5"/>
        <v>22</v>
      </c>
      <c r="O23" s="3">
        <v>11</v>
      </c>
      <c r="P23" s="3">
        <v>11</v>
      </c>
      <c r="Q23" s="3">
        <f t="shared" si="6"/>
        <v>134</v>
      </c>
      <c r="R23" s="3">
        <v>70</v>
      </c>
      <c r="S23" s="3">
        <v>64</v>
      </c>
    </row>
    <row r="24" spans="1:19" x14ac:dyDescent="0.2">
      <c r="A24" s="31" t="s">
        <v>27</v>
      </c>
      <c r="B24" s="3">
        <f t="shared" si="1"/>
        <v>2778</v>
      </c>
      <c r="C24" s="3">
        <f t="shared" si="2"/>
        <v>1423</v>
      </c>
      <c r="D24" s="3">
        <f t="shared" si="3"/>
        <v>1355</v>
      </c>
      <c r="E24" s="3">
        <f t="shared" ref="E24:E54" si="7">SUM(F24,G24)</f>
        <v>150</v>
      </c>
      <c r="F24" s="3">
        <v>80</v>
      </c>
      <c r="G24" s="3">
        <v>70</v>
      </c>
      <c r="H24" s="3">
        <f t="shared" si="4"/>
        <v>268</v>
      </c>
      <c r="I24" s="3">
        <v>139</v>
      </c>
      <c r="J24" s="3">
        <v>129</v>
      </c>
      <c r="K24" s="3">
        <f t="shared" si="0"/>
        <v>820</v>
      </c>
      <c r="L24" s="3">
        <v>416</v>
      </c>
      <c r="M24" s="3">
        <v>404</v>
      </c>
      <c r="N24" s="3">
        <f t="shared" si="5"/>
        <v>1199</v>
      </c>
      <c r="O24" s="3">
        <v>617</v>
      </c>
      <c r="P24" s="3">
        <v>582</v>
      </c>
      <c r="Q24" s="3">
        <f t="shared" si="6"/>
        <v>341</v>
      </c>
      <c r="R24" s="3">
        <v>171</v>
      </c>
      <c r="S24" s="3">
        <v>170</v>
      </c>
    </row>
    <row r="25" spans="1:19" x14ac:dyDescent="0.2">
      <c r="A25" s="31" t="s">
        <v>28</v>
      </c>
      <c r="B25" s="3">
        <f t="shared" si="1"/>
        <v>759</v>
      </c>
      <c r="C25" s="3">
        <f t="shared" si="2"/>
        <v>385</v>
      </c>
      <c r="D25" s="3">
        <f t="shared" si="3"/>
        <v>374</v>
      </c>
      <c r="E25" s="3">
        <f t="shared" si="7"/>
        <v>91</v>
      </c>
      <c r="F25" s="3">
        <v>46</v>
      </c>
      <c r="G25" s="3">
        <v>45</v>
      </c>
      <c r="H25" s="3">
        <f t="shared" si="4"/>
        <v>418</v>
      </c>
      <c r="I25" s="3">
        <v>222</v>
      </c>
      <c r="J25" s="3">
        <v>196</v>
      </c>
      <c r="K25" s="3">
        <f t="shared" si="0"/>
        <v>21</v>
      </c>
      <c r="L25" s="3">
        <v>10</v>
      </c>
      <c r="M25" s="3">
        <v>11</v>
      </c>
      <c r="N25" s="3">
        <f t="shared" si="5"/>
        <v>0</v>
      </c>
      <c r="O25" s="33">
        <v>0</v>
      </c>
      <c r="P25" s="33">
        <v>0</v>
      </c>
      <c r="Q25" s="3">
        <f t="shared" si="6"/>
        <v>229</v>
      </c>
      <c r="R25" s="3">
        <v>107</v>
      </c>
      <c r="S25" s="3">
        <v>122</v>
      </c>
    </row>
    <row r="26" spans="1:19" x14ac:dyDescent="0.2">
      <c r="A26" s="31" t="s">
        <v>29</v>
      </c>
      <c r="B26" s="3">
        <f t="shared" si="1"/>
        <v>2131</v>
      </c>
      <c r="C26" s="3">
        <f t="shared" si="2"/>
        <v>1068</v>
      </c>
      <c r="D26" s="3">
        <f t="shared" si="3"/>
        <v>1063</v>
      </c>
      <c r="E26" s="3">
        <f t="shared" si="7"/>
        <v>60</v>
      </c>
      <c r="F26" s="3">
        <v>33</v>
      </c>
      <c r="G26" s="3">
        <v>27</v>
      </c>
      <c r="H26" s="3">
        <f t="shared" si="4"/>
        <v>631</v>
      </c>
      <c r="I26" s="3">
        <v>320</v>
      </c>
      <c r="J26" s="3">
        <v>311</v>
      </c>
      <c r="K26" s="3">
        <f t="shared" si="0"/>
        <v>1181</v>
      </c>
      <c r="L26" s="3">
        <v>575</v>
      </c>
      <c r="M26" s="3">
        <v>606</v>
      </c>
      <c r="N26" s="3">
        <f t="shared" si="5"/>
        <v>186</v>
      </c>
      <c r="O26" s="3">
        <v>103</v>
      </c>
      <c r="P26" s="3">
        <v>83</v>
      </c>
      <c r="Q26" s="3">
        <f t="shared" si="6"/>
        <v>73</v>
      </c>
      <c r="R26" s="3">
        <v>37</v>
      </c>
      <c r="S26" s="3">
        <v>36</v>
      </c>
    </row>
    <row r="27" spans="1:19" x14ac:dyDescent="0.2">
      <c r="A27" s="31" t="s">
        <v>30</v>
      </c>
      <c r="B27" s="3">
        <f t="shared" si="1"/>
        <v>1038</v>
      </c>
      <c r="C27" s="3">
        <f t="shared" si="2"/>
        <v>557</v>
      </c>
      <c r="D27" s="3">
        <f t="shared" si="3"/>
        <v>481</v>
      </c>
      <c r="E27" s="3">
        <f t="shared" si="7"/>
        <v>94</v>
      </c>
      <c r="F27" s="3">
        <v>44</v>
      </c>
      <c r="G27" s="3">
        <v>50</v>
      </c>
      <c r="H27" s="3">
        <f t="shared" si="4"/>
        <v>139</v>
      </c>
      <c r="I27" s="3">
        <v>68</v>
      </c>
      <c r="J27" s="3">
        <v>71</v>
      </c>
      <c r="K27" s="3">
        <f t="shared" si="0"/>
        <v>657</v>
      </c>
      <c r="L27" s="3">
        <v>355</v>
      </c>
      <c r="M27" s="3">
        <v>302</v>
      </c>
      <c r="N27" s="3">
        <f t="shared" si="5"/>
        <v>121</v>
      </c>
      <c r="O27" s="3">
        <v>73</v>
      </c>
      <c r="P27" s="3">
        <v>48</v>
      </c>
      <c r="Q27" s="3">
        <f t="shared" si="6"/>
        <v>27</v>
      </c>
      <c r="R27" s="3">
        <v>17</v>
      </c>
      <c r="S27" s="3">
        <v>10</v>
      </c>
    </row>
    <row r="28" spans="1:19" x14ac:dyDescent="0.2">
      <c r="A28" s="3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1" t="s">
        <v>31</v>
      </c>
      <c r="B29" s="3">
        <f t="shared" si="1"/>
        <v>135</v>
      </c>
      <c r="C29" s="3">
        <f t="shared" si="2"/>
        <v>63</v>
      </c>
      <c r="D29" s="3">
        <f t="shared" si="3"/>
        <v>72</v>
      </c>
      <c r="E29" s="3">
        <f t="shared" si="7"/>
        <v>37</v>
      </c>
      <c r="F29" s="3">
        <v>22</v>
      </c>
      <c r="G29" s="3">
        <v>15</v>
      </c>
      <c r="H29" s="3">
        <f t="shared" si="4"/>
        <v>57</v>
      </c>
      <c r="I29" s="3">
        <v>23</v>
      </c>
      <c r="J29" s="3">
        <v>34</v>
      </c>
      <c r="K29" s="3">
        <f t="shared" si="0"/>
        <v>4</v>
      </c>
      <c r="L29" s="3">
        <v>2</v>
      </c>
      <c r="M29" s="3">
        <v>2</v>
      </c>
      <c r="N29" s="3">
        <f t="shared" si="5"/>
        <v>28</v>
      </c>
      <c r="O29" s="3">
        <v>11</v>
      </c>
      <c r="P29" s="3">
        <v>17</v>
      </c>
      <c r="Q29" s="3">
        <f t="shared" si="6"/>
        <v>9</v>
      </c>
      <c r="R29" s="3">
        <v>5</v>
      </c>
      <c r="S29" s="3">
        <v>4</v>
      </c>
    </row>
    <row r="30" spans="1:19" x14ac:dyDescent="0.2">
      <c r="A30" s="31" t="s">
        <v>32</v>
      </c>
      <c r="B30" s="3">
        <f t="shared" si="1"/>
        <v>407</v>
      </c>
      <c r="C30" s="3">
        <f t="shared" si="2"/>
        <v>190</v>
      </c>
      <c r="D30" s="3">
        <f t="shared" si="3"/>
        <v>217</v>
      </c>
      <c r="E30" s="3">
        <f t="shared" si="7"/>
        <v>115</v>
      </c>
      <c r="F30" s="3">
        <v>50</v>
      </c>
      <c r="G30" s="3">
        <v>65</v>
      </c>
      <c r="H30" s="3">
        <f t="shared" si="4"/>
        <v>178</v>
      </c>
      <c r="I30" s="3">
        <v>93</v>
      </c>
      <c r="J30" s="3">
        <v>85</v>
      </c>
      <c r="K30" s="3">
        <f t="shared" si="0"/>
        <v>11</v>
      </c>
      <c r="L30" s="3">
        <v>4</v>
      </c>
      <c r="M30" s="3">
        <v>7</v>
      </c>
      <c r="N30" s="3">
        <f t="shared" si="5"/>
        <v>34</v>
      </c>
      <c r="O30" s="3">
        <v>15</v>
      </c>
      <c r="P30" s="3">
        <v>19</v>
      </c>
      <c r="Q30" s="3">
        <f t="shared" si="6"/>
        <v>69</v>
      </c>
      <c r="R30" s="3">
        <v>28</v>
      </c>
      <c r="S30" s="3">
        <v>41</v>
      </c>
    </row>
    <row r="31" spans="1:19" x14ac:dyDescent="0.2">
      <c r="A31" s="31" t="s">
        <v>33</v>
      </c>
      <c r="B31" s="3">
        <f t="shared" si="1"/>
        <v>501</v>
      </c>
      <c r="C31" s="3">
        <f t="shared" si="2"/>
        <v>241</v>
      </c>
      <c r="D31" s="3">
        <f t="shared" si="3"/>
        <v>260</v>
      </c>
      <c r="E31" s="3">
        <f t="shared" si="7"/>
        <v>127</v>
      </c>
      <c r="F31" s="3">
        <v>61</v>
      </c>
      <c r="G31" s="3">
        <v>66</v>
      </c>
      <c r="H31" s="3">
        <f t="shared" si="4"/>
        <v>259</v>
      </c>
      <c r="I31" s="3">
        <v>128</v>
      </c>
      <c r="J31" s="3">
        <v>131</v>
      </c>
      <c r="K31" s="3">
        <f t="shared" si="0"/>
        <v>28</v>
      </c>
      <c r="L31" s="3">
        <v>15</v>
      </c>
      <c r="M31" s="3">
        <v>13</v>
      </c>
      <c r="N31" s="3">
        <f t="shared" si="5"/>
        <v>38</v>
      </c>
      <c r="O31" s="3">
        <v>19</v>
      </c>
      <c r="P31" s="3">
        <v>19</v>
      </c>
      <c r="Q31" s="3">
        <f t="shared" si="6"/>
        <v>49</v>
      </c>
      <c r="R31" s="3">
        <v>18</v>
      </c>
      <c r="S31" s="3">
        <v>31</v>
      </c>
    </row>
    <row r="32" spans="1:19" x14ac:dyDescent="0.2">
      <c r="A32" s="31" t="s">
        <v>34</v>
      </c>
      <c r="B32" s="3">
        <f t="shared" si="1"/>
        <v>478</v>
      </c>
      <c r="C32" s="3">
        <f t="shared" si="2"/>
        <v>213</v>
      </c>
      <c r="D32" s="3">
        <f t="shared" si="3"/>
        <v>265</v>
      </c>
      <c r="E32" s="3">
        <f t="shared" si="7"/>
        <v>122</v>
      </c>
      <c r="F32" s="3">
        <v>56</v>
      </c>
      <c r="G32" s="3">
        <v>66</v>
      </c>
      <c r="H32" s="3">
        <f t="shared" si="4"/>
        <v>250</v>
      </c>
      <c r="I32" s="3">
        <v>109</v>
      </c>
      <c r="J32" s="3">
        <v>141</v>
      </c>
      <c r="K32" s="3">
        <f t="shared" si="0"/>
        <v>5</v>
      </c>
      <c r="L32" s="3">
        <v>3</v>
      </c>
      <c r="M32" s="3">
        <v>2</v>
      </c>
      <c r="N32" s="3">
        <f t="shared" si="5"/>
        <v>29</v>
      </c>
      <c r="O32" s="3">
        <v>11</v>
      </c>
      <c r="P32" s="3">
        <v>18</v>
      </c>
      <c r="Q32" s="3">
        <f t="shared" si="6"/>
        <v>72</v>
      </c>
      <c r="R32" s="3">
        <v>34</v>
      </c>
      <c r="S32" s="3">
        <v>38</v>
      </c>
    </row>
    <row r="33" spans="1:19" x14ac:dyDescent="0.2">
      <c r="A33" s="31" t="s">
        <v>35</v>
      </c>
      <c r="B33" s="3">
        <f t="shared" si="1"/>
        <v>476</v>
      </c>
      <c r="C33" s="3">
        <f t="shared" si="2"/>
        <v>233</v>
      </c>
      <c r="D33" s="3">
        <f t="shared" si="3"/>
        <v>243</v>
      </c>
      <c r="E33" s="3">
        <f t="shared" si="7"/>
        <v>97</v>
      </c>
      <c r="F33" s="3">
        <v>50</v>
      </c>
      <c r="G33" s="3">
        <v>47</v>
      </c>
      <c r="H33" s="3">
        <f t="shared" si="4"/>
        <v>294</v>
      </c>
      <c r="I33" s="3">
        <v>142</v>
      </c>
      <c r="J33" s="3">
        <v>152</v>
      </c>
      <c r="K33" s="3">
        <f t="shared" si="0"/>
        <v>6</v>
      </c>
      <c r="L33" s="3">
        <v>2</v>
      </c>
      <c r="M33" s="3">
        <v>4</v>
      </c>
      <c r="N33" s="3">
        <f t="shared" si="5"/>
        <v>54</v>
      </c>
      <c r="O33" s="3">
        <v>20</v>
      </c>
      <c r="P33" s="3">
        <v>34</v>
      </c>
      <c r="Q33" s="3">
        <f t="shared" si="6"/>
        <v>25</v>
      </c>
      <c r="R33" s="3">
        <v>19</v>
      </c>
      <c r="S33" s="3">
        <v>6</v>
      </c>
    </row>
    <row r="34" spans="1:19" x14ac:dyDescent="0.2">
      <c r="A34" s="3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1" t="s">
        <v>36</v>
      </c>
      <c r="B35" s="3">
        <f t="shared" si="1"/>
        <v>262</v>
      </c>
      <c r="C35" s="3">
        <f t="shared" si="2"/>
        <v>107</v>
      </c>
      <c r="D35" s="3">
        <f t="shared" si="3"/>
        <v>155</v>
      </c>
      <c r="E35" s="3">
        <f t="shared" si="7"/>
        <v>34</v>
      </c>
      <c r="F35" s="3">
        <v>13</v>
      </c>
      <c r="G35" s="3">
        <v>21</v>
      </c>
      <c r="H35" s="3">
        <f t="shared" si="4"/>
        <v>166</v>
      </c>
      <c r="I35" s="3">
        <v>66</v>
      </c>
      <c r="J35" s="3">
        <v>100</v>
      </c>
      <c r="K35" s="3">
        <f t="shared" si="0"/>
        <v>6</v>
      </c>
      <c r="L35" s="3">
        <v>6</v>
      </c>
      <c r="M35" s="33">
        <v>0</v>
      </c>
      <c r="N35" s="3">
        <f t="shared" si="5"/>
        <v>15</v>
      </c>
      <c r="O35" s="3">
        <v>7</v>
      </c>
      <c r="P35" s="3">
        <v>8</v>
      </c>
      <c r="Q35" s="3">
        <f t="shared" si="6"/>
        <v>41</v>
      </c>
      <c r="R35" s="3">
        <v>15</v>
      </c>
      <c r="S35" s="3">
        <v>26</v>
      </c>
    </row>
    <row r="36" spans="1:19" x14ac:dyDescent="0.2">
      <c r="A36" s="31" t="s">
        <v>37</v>
      </c>
      <c r="B36" s="3">
        <f t="shared" si="1"/>
        <v>162</v>
      </c>
      <c r="C36" s="3">
        <f t="shared" si="2"/>
        <v>94</v>
      </c>
      <c r="D36" s="3">
        <f t="shared" si="3"/>
        <v>68</v>
      </c>
      <c r="E36" s="3">
        <f t="shared" si="7"/>
        <v>19</v>
      </c>
      <c r="F36" s="3">
        <v>10</v>
      </c>
      <c r="G36" s="3">
        <v>9</v>
      </c>
      <c r="H36" s="3">
        <f t="shared" si="4"/>
        <v>53</v>
      </c>
      <c r="I36" s="3">
        <v>35</v>
      </c>
      <c r="J36" s="3">
        <v>18</v>
      </c>
      <c r="K36" s="3">
        <f t="shared" si="0"/>
        <v>18</v>
      </c>
      <c r="L36" s="3">
        <v>11</v>
      </c>
      <c r="M36" s="3">
        <v>7</v>
      </c>
      <c r="N36" s="3">
        <f t="shared" si="5"/>
        <v>48</v>
      </c>
      <c r="O36" s="3">
        <v>23</v>
      </c>
      <c r="P36" s="3">
        <v>25</v>
      </c>
      <c r="Q36" s="3">
        <f t="shared" si="6"/>
        <v>24</v>
      </c>
      <c r="R36" s="3">
        <v>15</v>
      </c>
      <c r="S36" s="3">
        <v>9</v>
      </c>
    </row>
    <row r="37" spans="1:19" x14ac:dyDescent="0.2">
      <c r="A37" s="31" t="s">
        <v>38</v>
      </c>
      <c r="B37" s="3">
        <f t="shared" si="1"/>
        <v>206</v>
      </c>
      <c r="C37" s="3">
        <f t="shared" si="2"/>
        <v>105</v>
      </c>
      <c r="D37" s="3">
        <f t="shared" si="3"/>
        <v>101</v>
      </c>
      <c r="E37" s="3">
        <f t="shared" si="7"/>
        <v>33</v>
      </c>
      <c r="F37" s="3">
        <v>18</v>
      </c>
      <c r="G37" s="3">
        <v>15</v>
      </c>
      <c r="H37" s="3">
        <f t="shared" si="4"/>
        <v>110</v>
      </c>
      <c r="I37" s="3">
        <v>52</v>
      </c>
      <c r="J37" s="3">
        <v>58</v>
      </c>
      <c r="K37" s="3">
        <f t="shared" si="0"/>
        <v>6</v>
      </c>
      <c r="L37" s="3">
        <v>5</v>
      </c>
      <c r="M37" s="3">
        <v>1</v>
      </c>
      <c r="N37" s="3">
        <f t="shared" si="5"/>
        <v>20</v>
      </c>
      <c r="O37" s="3">
        <v>10</v>
      </c>
      <c r="P37" s="3">
        <v>10</v>
      </c>
      <c r="Q37" s="3">
        <f t="shared" si="6"/>
        <v>37</v>
      </c>
      <c r="R37" s="3">
        <v>20</v>
      </c>
      <c r="S37" s="3">
        <v>17</v>
      </c>
    </row>
    <row r="38" spans="1:19" x14ac:dyDescent="0.2">
      <c r="A38" s="31" t="s">
        <v>39</v>
      </c>
      <c r="B38" s="3">
        <f t="shared" si="1"/>
        <v>257</v>
      </c>
      <c r="C38" s="3">
        <f t="shared" si="2"/>
        <v>120</v>
      </c>
      <c r="D38" s="3">
        <f t="shared" si="3"/>
        <v>137</v>
      </c>
      <c r="E38" s="3">
        <f t="shared" si="7"/>
        <v>85</v>
      </c>
      <c r="F38" s="3">
        <v>37</v>
      </c>
      <c r="G38" s="3">
        <v>48</v>
      </c>
      <c r="H38" s="3">
        <f t="shared" si="4"/>
        <v>141</v>
      </c>
      <c r="I38" s="3">
        <v>65</v>
      </c>
      <c r="J38" s="3">
        <v>76</v>
      </c>
      <c r="K38" s="3">
        <f t="shared" si="0"/>
        <v>3</v>
      </c>
      <c r="L38" s="32">
        <v>0</v>
      </c>
      <c r="M38" s="3">
        <v>3</v>
      </c>
      <c r="N38" s="3">
        <f t="shared" si="5"/>
        <v>17</v>
      </c>
      <c r="O38" s="3">
        <v>12</v>
      </c>
      <c r="P38" s="3">
        <v>5</v>
      </c>
      <c r="Q38" s="3">
        <f t="shared" si="6"/>
        <v>11</v>
      </c>
      <c r="R38" s="3">
        <v>6</v>
      </c>
      <c r="S38" s="3">
        <v>5</v>
      </c>
    </row>
    <row r="39" spans="1:19" x14ac:dyDescent="0.2">
      <c r="A39" s="31" t="s">
        <v>40</v>
      </c>
      <c r="B39" s="3">
        <f t="shared" si="1"/>
        <v>336</v>
      </c>
      <c r="C39" s="3">
        <f t="shared" si="2"/>
        <v>155</v>
      </c>
      <c r="D39" s="3">
        <f t="shared" si="3"/>
        <v>181</v>
      </c>
      <c r="E39" s="3">
        <f t="shared" si="7"/>
        <v>76</v>
      </c>
      <c r="F39" s="3">
        <v>31</v>
      </c>
      <c r="G39" s="3">
        <v>45</v>
      </c>
      <c r="H39" s="3">
        <f t="shared" si="4"/>
        <v>185</v>
      </c>
      <c r="I39" s="3">
        <v>90</v>
      </c>
      <c r="J39" s="3">
        <v>95</v>
      </c>
      <c r="K39" s="3">
        <f t="shared" si="0"/>
        <v>9</v>
      </c>
      <c r="L39" s="3">
        <v>6</v>
      </c>
      <c r="M39" s="3">
        <v>3</v>
      </c>
      <c r="N39" s="3">
        <f t="shared" si="5"/>
        <v>40</v>
      </c>
      <c r="O39" s="3">
        <v>17</v>
      </c>
      <c r="P39" s="3">
        <v>23</v>
      </c>
      <c r="Q39" s="3">
        <f t="shared" si="6"/>
        <v>26</v>
      </c>
      <c r="R39" s="3">
        <v>11</v>
      </c>
      <c r="S39" s="3">
        <v>15</v>
      </c>
    </row>
    <row r="40" spans="1:19" x14ac:dyDescent="0.2">
      <c r="A40" s="3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1" t="s">
        <v>41</v>
      </c>
      <c r="B41" s="3">
        <f t="shared" si="1"/>
        <v>3</v>
      </c>
      <c r="C41" s="3">
        <f t="shared" si="2"/>
        <v>0</v>
      </c>
      <c r="D41" s="3">
        <f t="shared" si="3"/>
        <v>3</v>
      </c>
      <c r="E41" s="3">
        <f t="shared" si="7"/>
        <v>1</v>
      </c>
      <c r="F41" s="33">
        <v>0</v>
      </c>
      <c r="G41" s="3">
        <v>1</v>
      </c>
      <c r="H41" s="3">
        <f t="shared" si="4"/>
        <v>0</v>
      </c>
      <c r="I41" s="33">
        <v>0</v>
      </c>
      <c r="J41" s="33">
        <v>0</v>
      </c>
      <c r="K41" s="3">
        <f t="shared" si="0"/>
        <v>0</v>
      </c>
      <c r="L41" s="33">
        <v>0</v>
      </c>
      <c r="M41" s="33">
        <v>0</v>
      </c>
      <c r="N41" s="3">
        <f t="shared" si="5"/>
        <v>1</v>
      </c>
      <c r="O41" s="33">
        <v>0</v>
      </c>
      <c r="P41" s="32">
        <v>1</v>
      </c>
      <c r="Q41" s="3">
        <f t="shared" si="6"/>
        <v>1</v>
      </c>
      <c r="R41" s="33">
        <v>0</v>
      </c>
      <c r="S41" s="3">
        <v>1</v>
      </c>
    </row>
    <row r="42" spans="1:19" x14ac:dyDescent="0.2">
      <c r="A42" s="31" t="s">
        <v>42</v>
      </c>
      <c r="B42" s="3">
        <f t="shared" si="1"/>
        <v>37</v>
      </c>
      <c r="C42" s="3">
        <f t="shared" si="2"/>
        <v>14</v>
      </c>
      <c r="D42" s="3">
        <f t="shared" si="3"/>
        <v>23</v>
      </c>
      <c r="E42" s="3">
        <f t="shared" si="7"/>
        <v>3</v>
      </c>
      <c r="F42" s="3">
        <v>2</v>
      </c>
      <c r="G42" s="3">
        <v>1</v>
      </c>
      <c r="H42" s="3">
        <f t="shared" si="4"/>
        <v>9</v>
      </c>
      <c r="I42" s="3">
        <v>3</v>
      </c>
      <c r="J42" s="3">
        <v>6</v>
      </c>
      <c r="K42" s="3">
        <f t="shared" si="0"/>
        <v>2</v>
      </c>
      <c r="L42" s="3">
        <v>2</v>
      </c>
      <c r="M42" s="33">
        <v>0</v>
      </c>
      <c r="N42" s="3">
        <f t="shared" si="5"/>
        <v>11</v>
      </c>
      <c r="O42" s="3">
        <v>3</v>
      </c>
      <c r="P42" s="3">
        <v>8</v>
      </c>
      <c r="Q42" s="3">
        <f t="shared" si="6"/>
        <v>12</v>
      </c>
      <c r="R42" s="3">
        <v>4</v>
      </c>
      <c r="S42" s="3">
        <v>8</v>
      </c>
    </row>
    <row r="43" spans="1:19" x14ac:dyDescent="0.2">
      <c r="A43" s="31" t="s">
        <v>43</v>
      </c>
      <c r="B43" s="3">
        <f t="shared" si="1"/>
        <v>77</v>
      </c>
      <c r="C43" s="3">
        <f t="shared" si="2"/>
        <v>38</v>
      </c>
      <c r="D43" s="3">
        <f t="shared" si="3"/>
        <v>39</v>
      </c>
      <c r="E43" s="3">
        <f t="shared" si="7"/>
        <v>39</v>
      </c>
      <c r="F43" s="3">
        <v>23</v>
      </c>
      <c r="G43" s="3">
        <v>16</v>
      </c>
      <c r="H43" s="3">
        <f t="shared" si="4"/>
        <v>34</v>
      </c>
      <c r="I43" s="3">
        <v>13</v>
      </c>
      <c r="J43" s="3">
        <v>21</v>
      </c>
      <c r="K43" s="3">
        <f t="shared" si="0"/>
        <v>1</v>
      </c>
      <c r="L43" s="33">
        <v>0</v>
      </c>
      <c r="M43" s="3">
        <v>1</v>
      </c>
      <c r="N43" s="3">
        <f t="shared" si="5"/>
        <v>2</v>
      </c>
      <c r="O43" s="3">
        <v>2</v>
      </c>
      <c r="P43" s="3"/>
      <c r="Q43" s="3">
        <f t="shared" si="6"/>
        <v>1</v>
      </c>
      <c r="R43" s="33">
        <v>0</v>
      </c>
      <c r="S43" s="3">
        <v>1</v>
      </c>
    </row>
    <row r="44" spans="1:19" x14ac:dyDescent="0.2">
      <c r="A44" s="31" t="s">
        <v>44</v>
      </c>
      <c r="B44" s="3">
        <f t="shared" si="1"/>
        <v>78</v>
      </c>
      <c r="C44" s="3">
        <f t="shared" si="2"/>
        <v>43</v>
      </c>
      <c r="D44" s="3">
        <f t="shared" si="3"/>
        <v>35</v>
      </c>
      <c r="E44" s="3">
        <f t="shared" si="7"/>
        <v>16</v>
      </c>
      <c r="F44" s="3">
        <v>9</v>
      </c>
      <c r="G44" s="3">
        <v>7</v>
      </c>
      <c r="H44" s="3">
        <f t="shared" si="4"/>
        <v>36</v>
      </c>
      <c r="I44" s="3">
        <v>17</v>
      </c>
      <c r="J44" s="3">
        <v>19</v>
      </c>
      <c r="K44" s="3">
        <f t="shared" si="0"/>
        <v>0</v>
      </c>
      <c r="L44" s="33">
        <v>0</v>
      </c>
      <c r="M44" s="33">
        <v>0</v>
      </c>
      <c r="N44" s="3">
        <f t="shared" si="5"/>
        <v>20</v>
      </c>
      <c r="O44" s="3">
        <v>13</v>
      </c>
      <c r="P44" s="3">
        <v>7</v>
      </c>
      <c r="Q44" s="3">
        <f t="shared" si="6"/>
        <v>6</v>
      </c>
      <c r="R44" s="3">
        <v>4</v>
      </c>
      <c r="S44" s="3">
        <v>2</v>
      </c>
    </row>
    <row r="45" spans="1:19" x14ac:dyDescent="0.2">
      <c r="A45" s="31" t="s">
        <v>45</v>
      </c>
      <c r="B45" s="3">
        <f t="shared" si="1"/>
        <v>158</v>
      </c>
      <c r="C45" s="3">
        <f t="shared" si="2"/>
        <v>86</v>
      </c>
      <c r="D45" s="3">
        <f t="shared" si="3"/>
        <v>72</v>
      </c>
      <c r="E45" s="3">
        <f t="shared" si="7"/>
        <v>32</v>
      </c>
      <c r="F45" s="3">
        <v>21</v>
      </c>
      <c r="G45" s="3">
        <v>11</v>
      </c>
      <c r="H45" s="3">
        <f t="shared" si="4"/>
        <v>99</v>
      </c>
      <c r="I45" s="3">
        <v>53</v>
      </c>
      <c r="J45" s="3">
        <v>46</v>
      </c>
      <c r="K45" s="3">
        <f t="shared" si="0"/>
        <v>5</v>
      </c>
      <c r="L45" s="3">
        <v>2</v>
      </c>
      <c r="M45" s="3">
        <v>3</v>
      </c>
      <c r="N45" s="3">
        <f t="shared" si="5"/>
        <v>14</v>
      </c>
      <c r="O45" s="3">
        <v>6</v>
      </c>
      <c r="P45" s="3">
        <v>8</v>
      </c>
      <c r="Q45" s="3">
        <f t="shared" si="6"/>
        <v>8</v>
      </c>
      <c r="R45" s="3">
        <v>4</v>
      </c>
      <c r="S45" s="3">
        <v>4</v>
      </c>
    </row>
    <row r="46" spans="1:19" x14ac:dyDescent="0.2">
      <c r="A46" s="3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1" t="s">
        <v>46</v>
      </c>
      <c r="B47" s="3">
        <f t="shared" si="1"/>
        <v>469</v>
      </c>
      <c r="C47" s="3">
        <f t="shared" si="2"/>
        <v>230</v>
      </c>
      <c r="D47" s="3">
        <f t="shared" si="3"/>
        <v>239</v>
      </c>
      <c r="E47" s="3">
        <f t="shared" si="7"/>
        <v>140</v>
      </c>
      <c r="F47" s="3">
        <v>69</v>
      </c>
      <c r="G47" s="3">
        <v>71</v>
      </c>
      <c r="H47" s="3">
        <f t="shared" si="4"/>
        <v>209</v>
      </c>
      <c r="I47" s="3">
        <v>103</v>
      </c>
      <c r="J47" s="3">
        <v>106</v>
      </c>
      <c r="K47" s="3">
        <f t="shared" si="0"/>
        <v>7</v>
      </c>
      <c r="L47" s="3">
        <v>2</v>
      </c>
      <c r="M47" s="3">
        <v>5</v>
      </c>
      <c r="N47" s="3">
        <f t="shared" si="5"/>
        <v>53</v>
      </c>
      <c r="O47" s="3">
        <v>30</v>
      </c>
      <c r="P47" s="3">
        <v>23</v>
      </c>
      <c r="Q47" s="3">
        <f t="shared" si="6"/>
        <v>60</v>
      </c>
      <c r="R47" s="3">
        <v>26</v>
      </c>
      <c r="S47" s="3">
        <v>34</v>
      </c>
    </row>
    <row r="48" spans="1:19" x14ac:dyDescent="0.2">
      <c r="A48" s="31" t="s">
        <v>47</v>
      </c>
      <c r="B48" s="3">
        <f t="shared" si="1"/>
        <v>28</v>
      </c>
      <c r="C48" s="3">
        <f t="shared" si="2"/>
        <v>15</v>
      </c>
      <c r="D48" s="3">
        <f t="shared" si="3"/>
        <v>13</v>
      </c>
      <c r="E48" s="3">
        <f t="shared" si="7"/>
        <v>5</v>
      </c>
      <c r="F48" s="3">
        <v>3</v>
      </c>
      <c r="G48" s="3">
        <v>2</v>
      </c>
      <c r="H48" s="3">
        <f t="shared" si="4"/>
        <v>18</v>
      </c>
      <c r="I48" s="3">
        <v>10</v>
      </c>
      <c r="J48" s="3">
        <v>8</v>
      </c>
      <c r="K48" s="3">
        <f t="shared" si="0"/>
        <v>5</v>
      </c>
      <c r="L48" s="3">
        <v>2</v>
      </c>
      <c r="M48" s="3">
        <v>3</v>
      </c>
      <c r="N48" s="3">
        <f t="shared" si="5"/>
        <v>0</v>
      </c>
      <c r="O48" s="33">
        <v>0</v>
      </c>
      <c r="P48" s="33">
        <v>0</v>
      </c>
      <c r="Q48" s="3">
        <f t="shared" si="6"/>
        <v>0</v>
      </c>
      <c r="R48" s="33">
        <v>0</v>
      </c>
      <c r="S48" s="33">
        <v>0</v>
      </c>
    </row>
    <row r="49" spans="1:19" x14ac:dyDescent="0.2">
      <c r="A49" s="31" t="s">
        <v>48</v>
      </c>
      <c r="B49" s="3">
        <f t="shared" si="1"/>
        <v>61</v>
      </c>
      <c r="C49" s="3">
        <f t="shared" si="2"/>
        <v>32</v>
      </c>
      <c r="D49" s="3">
        <f t="shared" si="3"/>
        <v>29</v>
      </c>
      <c r="E49" s="3">
        <f t="shared" si="7"/>
        <v>15</v>
      </c>
      <c r="F49" s="3">
        <v>9</v>
      </c>
      <c r="G49" s="3">
        <v>6</v>
      </c>
      <c r="H49" s="3">
        <f t="shared" si="4"/>
        <v>37</v>
      </c>
      <c r="I49" s="3">
        <v>22</v>
      </c>
      <c r="J49" s="3">
        <v>15</v>
      </c>
      <c r="K49" s="3">
        <f t="shared" si="0"/>
        <v>0</v>
      </c>
      <c r="L49" s="33">
        <v>0</v>
      </c>
      <c r="M49" s="33">
        <v>0</v>
      </c>
      <c r="N49" s="3">
        <f t="shared" si="5"/>
        <v>6</v>
      </c>
      <c r="O49" s="3">
        <v>1</v>
      </c>
      <c r="P49" s="3">
        <v>5</v>
      </c>
      <c r="Q49" s="3">
        <f t="shared" si="6"/>
        <v>3</v>
      </c>
      <c r="R49" s="33">
        <v>0</v>
      </c>
      <c r="S49" s="3">
        <v>3</v>
      </c>
    </row>
    <row r="50" spans="1:19" x14ac:dyDescent="0.2">
      <c r="A50" s="31" t="s">
        <v>49</v>
      </c>
      <c r="B50" s="3">
        <f t="shared" si="1"/>
        <v>196</v>
      </c>
      <c r="C50" s="3">
        <f t="shared" si="2"/>
        <v>115</v>
      </c>
      <c r="D50" s="3">
        <f t="shared" si="3"/>
        <v>81</v>
      </c>
      <c r="E50" s="3">
        <f t="shared" si="7"/>
        <v>8</v>
      </c>
      <c r="F50" s="3">
        <v>6</v>
      </c>
      <c r="G50" s="3">
        <v>2</v>
      </c>
      <c r="H50" s="3">
        <f t="shared" si="4"/>
        <v>141</v>
      </c>
      <c r="I50" s="3">
        <v>81</v>
      </c>
      <c r="J50" s="3">
        <v>60</v>
      </c>
      <c r="K50" s="3">
        <f t="shared" si="0"/>
        <v>0</v>
      </c>
      <c r="L50" s="33">
        <v>0</v>
      </c>
      <c r="M50" s="33">
        <v>0</v>
      </c>
      <c r="N50" s="3">
        <f t="shared" si="5"/>
        <v>8</v>
      </c>
      <c r="O50" s="3">
        <v>5</v>
      </c>
      <c r="P50" s="3">
        <v>3</v>
      </c>
      <c r="Q50" s="3">
        <f t="shared" si="6"/>
        <v>39</v>
      </c>
      <c r="R50" s="3">
        <v>23</v>
      </c>
      <c r="S50" s="3">
        <v>16</v>
      </c>
    </row>
    <row r="51" spans="1:19" x14ac:dyDescent="0.2">
      <c r="A51" s="31" t="s">
        <v>50</v>
      </c>
      <c r="B51" s="3">
        <f t="shared" si="1"/>
        <v>93</v>
      </c>
      <c r="C51" s="3">
        <f t="shared" si="2"/>
        <v>42</v>
      </c>
      <c r="D51" s="3">
        <f t="shared" si="3"/>
        <v>51</v>
      </c>
      <c r="E51" s="3">
        <f t="shared" si="7"/>
        <v>18</v>
      </c>
      <c r="F51" s="3">
        <v>10</v>
      </c>
      <c r="G51" s="3">
        <v>8</v>
      </c>
      <c r="H51" s="3">
        <f t="shared" si="4"/>
        <v>58</v>
      </c>
      <c r="I51" s="3">
        <v>23</v>
      </c>
      <c r="J51" s="3">
        <v>35</v>
      </c>
      <c r="K51" s="3">
        <f t="shared" si="0"/>
        <v>0</v>
      </c>
      <c r="L51" s="33">
        <v>0</v>
      </c>
      <c r="M51" s="33">
        <v>0</v>
      </c>
      <c r="N51" s="3">
        <f t="shared" si="5"/>
        <v>14</v>
      </c>
      <c r="O51" s="3">
        <v>7</v>
      </c>
      <c r="P51" s="3">
        <v>7</v>
      </c>
      <c r="Q51" s="3">
        <f t="shared" si="6"/>
        <v>3</v>
      </c>
      <c r="R51" s="3">
        <v>2</v>
      </c>
      <c r="S51" s="3">
        <v>1</v>
      </c>
    </row>
    <row r="52" spans="1:19" x14ac:dyDescent="0.2">
      <c r="A52" s="31"/>
      <c r="B52" s="3"/>
      <c r="C52" s="3"/>
      <c r="D52" s="3"/>
      <c r="E52" s="3"/>
      <c r="F52" s="3"/>
      <c r="G52" s="3"/>
      <c r="H52" s="3"/>
      <c r="I52" s="3"/>
      <c r="J52" s="3"/>
      <c r="K52" s="3"/>
      <c r="L52" s="32"/>
      <c r="M52" s="32"/>
      <c r="N52" s="3"/>
      <c r="O52" s="3"/>
      <c r="P52" s="3"/>
      <c r="Q52" s="3"/>
      <c r="R52" s="3"/>
      <c r="S52" s="3"/>
    </row>
    <row r="53" spans="1:19" x14ac:dyDescent="0.2">
      <c r="A53" s="31" t="s">
        <v>51</v>
      </c>
      <c r="B53" s="3">
        <f t="shared" si="1"/>
        <v>24</v>
      </c>
      <c r="C53" s="3">
        <f t="shared" si="2"/>
        <v>12</v>
      </c>
      <c r="D53" s="3">
        <f t="shared" si="3"/>
        <v>12</v>
      </c>
      <c r="E53" s="3">
        <f t="shared" si="7"/>
        <v>8</v>
      </c>
      <c r="F53" s="3">
        <v>5</v>
      </c>
      <c r="G53" s="3">
        <v>3</v>
      </c>
      <c r="H53" s="3">
        <f t="shared" si="4"/>
        <v>14</v>
      </c>
      <c r="I53" s="3">
        <v>7</v>
      </c>
      <c r="J53" s="3">
        <v>7</v>
      </c>
      <c r="K53" s="3">
        <f t="shared" si="0"/>
        <v>1</v>
      </c>
      <c r="L53" s="33">
        <v>0</v>
      </c>
      <c r="M53" s="3">
        <v>1</v>
      </c>
      <c r="N53" s="3">
        <f t="shared" si="5"/>
        <v>1</v>
      </c>
      <c r="O53" s="32">
        <v>0</v>
      </c>
      <c r="P53" s="3">
        <v>1</v>
      </c>
      <c r="Q53" s="3">
        <f t="shared" si="6"/>
        <v>0</v>
      </c>
      <c r="R53" s="3">
        <v>0</v>
      </c>
      <c r="S53" s="3">
        <v>0</v>
      </c>
    </row>
    <row r="54" spans="1:19" s="31" customFormat="1" x14ac:dyDescent="0.2">
      <c r="A54" s="31" t="s">
        <v>52</v>
      </c>
      <c r="B54" s="3">
        <f t="shared" si="1"/>
        <v>145</v>
      </c>
      <c r="C54" s="3">
        <f t="shared" si="2"/>
        <v>75</v>
      </c>
      <c r="D54" s="3">
        <f t="shared" si="3"/>
        <v>70</v>
      </c>
      <c r="E54" s="3">
        <f t="shared" si="7"/>
        <v>2</v>
      </c>
      <c r="F54" s="3">
        <v>1</v>
      </c>
      <c r="G54" s="3">
        <v>1</v>
      </c>
      <c r="H54" s="3">
        <f t="shared" si="4"/>
        <v>76</v>
      </c>
      <c r="I54" s="3">
        <v>38</v>
      </c>
      <c r="J54" s="3">
        <v>38</v>
      </c>
      <c r="K54" s="3">
        <f t="shared" si="0"/>
        <v>4</v>
      </c>
      <c r="L54" s="3">
        <v>2</v>
      </c>
      <c r="M54" s="3">
        <v>2</v>
      </c>
      <c r="N54" s="3">
        <f t="shared" si="5"/>
        <v>30</v>
      </c>
      <c r="O54" s="3">
        <v>13</v>
      </c>
      <c r="P54" s="3">
        <v>17</v>
      </c>
      <c r="Q54" s="3">
        <f t="shared" si="6"/>
        <v>33</v>
      </c>
      <c r="R54" s="3">
        <v>21</v>
      </c>
      <c r="S54" s="3">
        <v>12</v>
      </c>
    </row>
    <row r="55" spans="1:19" x14ac:dyDescent="0.2">
      <c r="A55" s="3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2">
      <c r="A56" s="31" t="s">
        <v>98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s="2" customFormat="1" ht="12.75" x14ac:dyDescent="0.2">
      <c r="A58" s="2" t="s">
        <v>1</v>
      </c>
      <c r="B58" s="9"/>
      <c r="C58" s="9"/>
      <c r="D58" s="9"/>
      <c r="E58" s="9"/>
      <c r="F58" s="9"/>
      <c r="G58" s="9"/>
      <c r="H58" s="9"/>
      <c r="I58" s="9"/>
      <c r="J58" s="9"/>
      <c r="K58" s="2" t="s">
        <v>1</v>
      </c>
      <c r="L58" s="9"/>
      <c r="M58" s="9"/>
      <c r="N58" s="9"/>
      <c r="O58" s="9"/>
      <c r="P58" s="9"/>
      <c r="Q58" s="9"/>
      <c r="R58" s="9"/>
      <c r="S58" s="9"/>
    </row>
    <row r="59" spans="1:19" s="2" customFormat="1" ht="12.75" x14ac:dyDescent="0.2">
      <c r="A59" s="1" t="s">
        <v>2</v>
      </c>
      <c r="B59" s="5"/>
      <c r="C59" s="9"/>
      <c r="D59" s="9"/>
      <c r="E59" s="9"/>
      <c r="F59" s="9"/>
      <c r="G59" s="9"/>
      <c r="H59" s="8"/>
      <c r="I59" s="8"/>
      <c r="J59" s="8"/>
      <c r="K59" s="1"/>
      <c r="L59" s="5"/>
      <c r="M59" s="9"/>
      <c r="N59" s="9"/>
      <c r="O59" s="9"/>
      <c r="P59" s="9"/>
      <c r="Q59" s="9"/>
      <c r="R59" s="8"/>
      <c r="S59" s="9"/>
    </row>
    <row r="60" spans="1:19" s="2" customFormat="1" ht="12.75" x14ac:dyDescent="0.2">
      <c r="A60" s="1" t="s">
        <v>3</v>
      </c>
      <c r="B60" s="9"/>
      <c r="C60" s="9"/>
      <c r="D60" s="9"/>
      <c r="E60" s="9"/>
      <c r="F60" s="9"/>
      <c r="G60" s="9"/>
      <c r="H60" s="9"/>
      <c r="I60" s="9"/>
      <c r="J60" s="9"/>
      <c r="K60" s="1"/>
      <c r="L60" s="9"/>
      <c r="M60" s="9"/>
      <c r="N60" s="9"/>
      <c r="O60" s="9"/>
      <c r="P60" s="9"/>
      <c r="Q60" s="9"/>
      <c r="R60" s="9"/>
      <c r="S60" s="9"/>
    </row>
    <row r="61" spans="1:19" s="2" customFormat="1" ht="12.75" x14ac:dyDescent="0.2">
      <c r="A61" s="1"/>
      <c r="B61" s="9"/>
      <c r="C61" s="9"/>
      <c r="D61" s="9"/>
      <c r="E61" s="9"/>
      <c r="F61" s="9"/>
      <c r="G61" s="9"/>
      <c r="H61" s="9"/>
      <c r="I61" s="9"/>
      <c r="J61" s="9"/>
      <c r="K61" s="1"/>
      <c r="L61" s="9"/>
      <c r="M61" s="9"/>
      <c r="N61" s="9"/>
      <c r="O61" s="9"/>
      <c r="P61" s="9"/>
      <c r="Q61" s="9"/>
      <c r="R61" s="9"/>
      <c r="S61" s="9"/>
    </row>
    <row r="62" spans="1:19" ht="12.75" customHeight="1" x14ac:dyDescent="0.2">
      <c r="A62" s="51" t="s">
        <v>95</v>
      </c>
      <c r="B62" s="25" t="s">
        <v>5</v>
      </c>
      <c r="C62" s="45" t="s">
        <v>6</v>
      </c>
      <c r="D62" s="46"/>
      <c r="E62" s="47" t="s">
        <v>7</v>
      </c>
      <c r="F62" s="47"/>
      <c r="G62" s="48"/>
      <c r="H62" s="49" t="s">
        <v>8</v>
      </c>
      <c r="I62" s="47"/>
      <c r="J62" s="48"/>
      <c r="K62" s="49" t="s">
        <v>9</v>
      </c>
      <c r="L62" s="47"/>
      <c r="M62" s="48"/>
      <c r="N62" s="47" t="s">
        <v>10</v>
      </c>
      <c r="O62" s="47"/>
      <c r="P62" s="48"/>
      <c r="Q62" s="47" t="s">
        <v>11</v>
      </c>
      <c r="R62" s="47"/>
      <c r="S62" s="48"/>
    </row>
    <row r="63" spans="1:19" ht="12.75" customHeight="1" x14ac:dyDescent="0.2">
      <c r="A63" s="52" t="s">
        <v>94</v>
      </c>
      <c r="B63" s="21" t="s">
        <v>93</v>
      </c>
      <c r="C63" s="42" t="s">
        <v>13</v>
      </c>
      <c r="D63" s="41" t="s">
        <v>14</v>
      </c>
      <c r="E63" s="21" t="s">
        <v>93</v>
      </c>
      <c r="F63" s="42" t="s">
        <v>13</v>
      </c>
      <c r="G63" s="41" t="s">
        <v>14</v>
      </c>
      <c r="H63" s="21" t="s">
        <v>93</v>
      </c>
      <c r="I63" s="42" t="s">
        <v>13</v>
      </c>
      <c r="J63" s="41" t="s">
        <v>14</v>
      </c>
      <c r="K63" s="55" t="s">
        <v>93</v>
      </c>
      <c r="L63" s="22" t="s">
        <v>13</v>
      </c>
      <c r="M63" s="41" t="s">
        <v>14</v>
      </c>
      <c r="N63" s="21" t="s">
        <v>93</v>
      </c>
      <c r="O63" s="42" t="s">
        <v>13</v>
      </c>
      <c r="P63" s="41" t="s">
        <v>14</v>
      </c>
      <c r="Q63" s="21" t="s">
        <v>93</v>
      </c>
      <c r="R63" s="42" t="s">
        <v>13</v>
      </c>
      <c r="S63" s="41" t="s">
        <v>14</v>
      </c>
    </row>
    <row r="64" spans="1:19" ht="12.75" customHeight="1" x14ac:dyDescent="0.2">
      <c r="A64" s="53" t="s">
        <v>4</v>
      </c>
      <c r="B64" s="17" t="s">
        <v>12</v>
      </c>
      <c r="C64" s="43"/>
      <c r="D64" s="20"/>
      <c r="E64" s="17" t="s">
        <v>12</v>
      </c>
      <c r="F64" s="43"/>
      <c r="G64" s="20"/>
      <c r="H64" s="17" t="s">
        <v>12</v>
      </c>
      <c r="I64" s="43"/>
      <c r="J64" s="20"/>
      <c r="K64" s="56" t="s">
        <v>12</v>
      </c>
      <c r="L64" s="35"/>
      <c r="M64" s="20"/>
      <c r="N64" s="17" t="s">
        <v>12</v>
      </c>
      <c r="O64" s="43"/>
      <c r="P64" s="20"/>
      <c r="Q64" s="17" t="s">
        <v>12</v>
      </c>
      <c r="R64" s="43"/>
      <c r="S64" s="20"/>
    </row>
    <row r="65" spans="1:19" ht="12.75" customHeight="1" x14ac:dyDescent="0.2">
      <c r="A65" s="37"/>
      <c r="B65" s="38"/>
      <c r="C65" s="38"/>
      <c r="D65" s="38"/>
      <c r="E65" s="39"/>
      <c r="F65" s="38"/>
      <c r="G65" s="38"/>
      <c r="H65" s="6"/>
      <c r="I65" s="6"/>
      <c r="J65" s="6"/>
      <c r="N65" s="6"/>
      <c r="Q65" s="6"/>
    </row>
    <row r="66" spans="1:19" ht="12" customHeight="1" x14ac:dyDescent="0.2">
      <c r="A66" s="31" t="s">
        <v>54</v>
      </c>
      <c r="B66" s="3">
        <f>SUM(C66:D66)</f>
        <v>45</v>
      </c>
      <c r="C66" s="3">
        <f>SUM(F66,I66,L66,O66,R66)</f>
        <v>21</v>
      </c>
      <c r="D66" s="3">
        <f>SUM(G66,J66,M66,P66,S66)</f>
        <v>24</v>
      </c>
      <c r="E66" s="3">
        <f>F66+G66</f>
        <v>5</v>
      </c>
      <c r="F66" s="3">
        <v>4</v>
      </c>
      <c r="G66" s="3">
        <v>1</v>
      </c>
      <c r="H66" s="3">
        <f>+I66+J66</f>
        <v>29</v>
      </c>
      <c r="I66" s="3">
        <v>9</v>
      </c>
      <c r="J66" s="3">
        <v>20</v>
      </c>
      <c r="K66" s="32">
        <f>SUM(L66:M66)</f>
        <v>0</v>
      </c>
      <c r="L66" s="33">
        <v>0</v>
      </c>
      <c r="M66" s="33">
        <v>0</v>
      </c>
      <c r="N66" s="3">
        <f>O66+P66</f>
        <v>4</v>
      </c>
      <c r="O66" s="3">
        <v>2</v>
      </c>
      <c r="P66" s="3">
        <v>2</v>
      </c>
      <c r="Q66" s="3">
        <f>R66+S66</f>
        <v>7</v>
      </c>
      <c r="R66" s="3">
        <v>6</v>
      </c>
      <c r="S66" s="3">
        <v>1</v>
      </c>
    </row>
    <row r="67" spans="1:19" ht="12" customHeight="1" x14ac:dyDescent="0.2">
      <c r="A67" s="31" t="s">
        <v>55</v>
      </c>
      <c r="B67" s="3">
        <f t="shared" ref="B67:B113" si="8">SUM(C67:D67)</f>
        <v>28</v>
      </c>
      <c r="C67" s="3">
        <f t="shared" ref="C67:C113" si="9">SUM(F67,I67,L67,O67,R67)</f>
        <v>13</v>
      </c>
      <c r="D67" s="3">
        <f t="shared" ref="D67:D113" si="10">SUM(G67,J67,M67,P67,S67)</f>
        <v>15</v>
      </c>
      <c r="E67" s="3">
        <f t="shared" ref="E67:E113" si="11">F67+G67</f>
        <v>5</v>
      </c>
      <c r="F67" s="3">
        <v>2</v>
      </c>
      <c r="G67" s="3">
        <v>3</v>
      </c>
      <c r="H67" s="3">
        <f>+I67+J67</f>
        <v>13</v>
      </c>
      <c r="I67" s="3">
        <v>5</v>
      </c>
      <c r="J67" s="3">
        <v>8</v>
      </c>
      <c r="K67" s="32">
        <f t="shared" ref="K67:K113" si="12">SUM(L67:M67)</f>
        <v>0</v>
      </c>
      <c r="L67" s="33">
        <v>0</v>
      </c>
      <c r="M67" s="33">
        <v>0</v>
      </c>
      <c r="N67" s="3">
        <f t="shared" ref="N67:N113" si="13">O67+P67</f>
        <v>2</v>
      </c>
      <c r="O67" s="3">
        <v>1</v>
      </c>
      <c r="P67" s="3">
        <v>1</v>
      </c>
      <c r="Q67" s="3">
        <f t="shared" ref="Q67:Q113" si="14">R67+S67</f>
        <v>8</v>
      </c>
      <c r="R67" s="32">
        <v>5</v>
      </c>
      <c r="S67" s="32">
        <v>3</v>
      </c>
    </row>
    <row r="68" spans="1:19" x14ac:dyDescent="0.2">
      <c r="A68" s="31" t="s">
        <v>56</v>
      </c>
      <c r="B68" s="3">
        <f t="shared" si="8"/>
        <v>41</v>
      </c>
      <c r="C68" s="3">
        <f t="shared" si="9"/>
        <v>22</v>
      </c>
      <c r="D68" s="3">
        <f t="shared" si="10"/>
        <v>19</v>
      </c>
      <c r="E68" s="3">
        <f t="shared" si="11"/>
        <v>15</v>
      </c>
      <c r="F68" s="3">
        <v>9</v>
      </c>
      <c r="G68" s="3">
        <v>6</v>
      </c>
      <c r="H68" s="3">
        <f>+I68+J68</f>
        <v>21</v>
      </c>
      <c r="I68" s="3">
        <v>12</v>
      </c>
      <c r="J68" s="3">
        <v>9</v>
      </c>
      <c r="K68" s="32">
        <f t="shared" si="12"/>
        <v>0</v>
      </c>
      <c r="L68" s="33">
        <v>0</v>
      </c>
      <c r="M68" s="33">
        <v>0</v>
      </c>
      <c r="N68" s="3">
        <f t="shared" si="13"/>
        <v>5</v>
      </c>
      <c r="O68" s="3">
        <v>1</v>
      </c>
      <c r="P68" s="3">
        <v>4</v>
      </c>
      <c r="Q68" s="3">
        <f t="shared" si="14"/>
        <v>0</v>
      </c>
      <c r="R68" s="3">
        <v>0</v>
      </c>
      <c r="S68" s="3">
        <v>0</v>
      </c>
    </row>
    <row r="69" spans="1:19" x14ac:dyDescent="0.2">
      <c r="A69" s="31" t="s">
        <v>57</v>
      </c>
      <c r="B69" s="3">
        <f t="shared" si="8"/>
        <v>41</v>
      </c>
      <c r="C69" s="3">
        <f t="shared" si="9"/>
        <v>23</v>
      </c>
      <c r="D69" s="3">
        <f t="shared" si="10"/>
        <v>18</v>
      </c>
      <c r="E69" s="3">
        <f t="shared" si="11"/>
        <v>18</v>
      </c>
      <c r="F69" s="3">
        <v>13</v>
      </c>
      <c r="G69" s="3">
        <v>5</v>
      </c>
      <c r="H69" s="3">
        <f>+I69+J69</f>
        <v>13</v>
      </c>
      <c r="I69" s="3">
        <v>6</v>
      </c>
      <c r="J69" s="3">
        <v>7</v>
      </c>
      <c r="K69" s="32">
        <f t="shared" si="12"/>
        <v>0</v>
      </c>
      <c r="L69" s="33">
        <v>0</v>
      </c>
      <c r="M69" s="33">
        <v>0</v>
      </c>
      <c r="N69" s="3">
        <f t="shared" si="13"/>
        <v>4</v>
      </c>
      <c r="O69" s="3">
        <v>1</v>
      </c>
      <c r="P69" s="3">
        <v>3</v>
      </c>
      <c r="Q69" s="3">
        <f t="shared" si="14"/>
        <v>6</v>
      </c>
      <c r="R69" s="3">
        <v>3</v>
      </c>
      <c r="S69" s="3">
        <v>3</v>
      </c>
    </row>
    <row r="70" spans="1:19" x14ac:dyDescent="0.2">
      <c r="A70" s="31" t="s">
        <v>58</v>
      </c>
      <c r="B70" s="3">
        <f t="shared" si="8"/>
        <v>124</v>
      </c>
      <c r="C70" s="3">
        <f t="shared" si="9"/>
        <v>66</v>
      </c>
      <c r="D70" s="3">
        <f t="shared" si="10"/>
        <v>58</v>
      </c>
      <c r="E70" s="3">
        <f t="shared" si="11"/>
        <v>36</v>
      </c>
      <c r="F70" s="3">
        <v>19</v>
      </c>
      <c r="G70" s="3">
        <v>17</v>
      </c>
      <c r="H70" s="3">
        <f>+I70+J70</f>
        <v>70</v>
      </c>
      <c r="I70" s="3">
        <v>39</v>
      </c>
      <c r="J70" s="3">
        <v>31</v>
      </c>
      <c r="K70" s="32">
        <f t="shared" si="12"/>
        <v>0</v>
      </c>
      <c r="L70" s="33">
        <v>0</v>
      </c>
      <c r="M70" s="33">
        <v>0</v>
      </c>
      <c r="N70" s="3">
        <f t="shared" si="13"/>
        <v>7</v>
      </c>
      <c r="O70" s="3">
        <v>3</v>
      </c>
      <c r="P70" s="3">
        <v>4</v>
      </c>
      <c r="Q70" s="3">
        <f t="shared" si="14"/>
        <v>11</v>
      </c>
      <c r="R70" s="3">
        <v>5</v>
      </c>
      <c r="S70" s="3">
        <v>6</v>
      </c>
    </row>
    <row r="71" spans="1:19" x14ac:dyDescent="0.2">
      <c r="A71" s="31"/>
      <c r="B71" s="3"/>
      <c r="C71" s="3"/>
      <c r="D71" s="3"/>
      <c r="E71" s="3"/>
      <c r="F71" s="3"/>
      <c r="G71" s="3"/>
      <c r="H71" s="3"/>
      <c r="I71" s="3"/>
      <c r="J71" s="3"/>
      <c r="K71" s="32"/>
      <c r="L71" s="32"/>
      <c r="M71" s="32"/>
      <c r="N71" s="3"/>
      <c r="O71" s="3"/>
      <c r="P71" s="3"/>
      <c r="Q71" s="3"/>
      <c r="R71" s="3"/>
      <c r="S71" s="3"/>
    </row>
    <row r="72" spans="1:19" x14ac:dyDescent="0.2">
      <c r="A72" s="31" t="s">
        <v>59</v>
      </c>
      <c r="B72" s="3">
        <f t="shared" si="8"/>
        <v>58</v>
      </c>
      <c r="C72" s="3">
        <f t="shared" si="9"/>
        <v>31</v>
      </c>
      <c r="D72" s="3">
        <f t="shared" si="10"/>
        <v>27</v>
      </c>
      <c r="E72" s="3">
        <f t="shared" si="11"/>
        <v>24</v>
      </c>
      <c r="F72" s="3">
        <v>16</v>
      </c>
      <c r="G72" s="3">
        <v>8</v>
      </c>
      <c r="H72" s="3">
        <f>+I72+J72</f>
        <v>27</v>
      </c>
      <c r="I72" s="3">
        <v>13</v>
      </c>
      <c r="J72" s="3">
        <v>14</v>
      </c>
      <c r="K72" s="32">
        <f t="shared" si="12"/>
        <v>2</v>
      </c>
      <c r="L72" s="33">
        <v>0</v>
      </c>
      <c r="M72" s="3">
        <v>2</v>
      </c>
      <c r="N72" s="3">
        <f t="shared" si="13"/>
        <v>4</v>
      </c>
      <c r="O72" s="3">
        <v>2</v>
      </c>
      <c r="P72" s="3">
        <v>2</v>
      </c>
      <c r="Q72" s="3">
        <f t="shared" si="14"/>
        <v>1</v>
      </c>
      <c r="R72" s="33">
        <v>0</v>
      </c>
      <c r="S72" s="3">
        <v>1</v>
      </c>
    </row>
    <row r="73" spans="1:19" x14ac:dyDescent="0.2">
      <c r="A73" s="31" t="s">
        <v>60</v>
      </c>
      <c r="B73" s="3">
        <f t="shared" si="8"/>
        <v>47</v>
      </c>
      <c r="C73" s="3">
        <f t="shared" si="9"/>
        <v>21</v>
      </c>
      <c r="D73" s="3">
        <f t="shared" si="10"/>
        <v>26</v>
      </c>
      <c r="E73" s="3">
        <f t="shared" si="11"/>
        <v>18</v>
      </c>
      <c r="F73" s="3">
        <v>7</v>
      </c>
      <c r="G73" s="3">
        <v>11</v>
      </c>
      <c r="H73" s="3">
        <f>+I73+J73</f>
        <v>23</v>
      </c>
      <c r="I73" s="3">
        <v>13</v>
      </c>
      <c r="J73" s="3">
        <v>10</v>
      </c>
      <c r="K73" s="32">
        <f t="shared" si="12"/>
        <v>0</v>
      </c>
      <c r="L73" s="33">
        <v>0</v>
      </c>
      <c r="M73" s="33">
        <v>0</v>
      </c>
      <c r="N73" s="3">
        <f t="shared" si="13"/>
        <v>1</v>
      </c>
      <c r="O73" s="33">
        <v>0</v>
      </c>
      <c r="P73" s="3">
        <v>1</v>
      </c>
      <c r="Q73" s="3">
        <f t="shared" si="14"/>
        <v>5</v>
      </c>
      <c r="R73" s="3">
        <v>1</v>
      </c>
      <c r="S73" s="3">
        <v>4</v>
      </c>
    </row>
    <row r="74" spans="1:19" x14ac:dyDescent="0.2">
      <c r="A74" s="31" t="s">
        <v>61</v>
      </c>
      <c r="B74" s="3">
        <f t="shared" si="8"/>
        <v>140</v>
      </c>
      <c r="C74" s="3">
        <f t="shared" si="9"/>
        <v>65</v>
      </c>
      <c r="D74" s="3">
        <f t="shared" si="10"/>
        <v>75</v>
      </c>
      <c r="E74" s="3">
        <f t="shared" si="11"/>
        <v>31</v>
      </c>
      <c r="F74" s="3">
        <v>14</v>
      </c>
      <c r="G74" s="3">
        <v>17</v>
      </c>
      <c r="H74" s="3">
        <f>+I74+J74</f>
        <v>33</v>
      </c>
      <c r="I74" s="3">
        <v>11</v>
      </c>
      <c r="J74" s="3">
        <v>22</v>
      </c>
      <c r="K74" s="32">
        <f t="shared" si="12"/>
        <v>5</v>
      </c>
      <c r="L74" s="3">
        <v>3</v>
      </c>
      <c r="M74" s="3">
        <v>2</v>
      </c>
      <c r="N74" s="3">
        <f t="shared" si="13"/>
        <v>13</v>
      </c>
      <c r="O74" s="3">
        <v>5</v>
      </c>
      <c r="P74" s="3">
        <v>8</v>
      </c>
      <c r="Q74" s="3">
        <f t="shared" si="14"/>
        <v>58</v>
      </c>
      <c r="R74" s="3">
        <v>32</v>
      </c>
      <c r="S74" s="3">
        <v>26</v>
      </c>
    </row>
    <row r="75" spans="1:19" x14ac:dyDescent="0.2">
      <c r="A75" s="31" t="s">
        <v>62</v>
      </c>
      <c r="B75" s="3">
        <f t="shared" si="8"/>
        <v>38</v>
      </c>
      <c r="C75" s="3">
        <f t="shared" si="9"/>
        <v>18</v>
      </c>
      <c r="D75" s="3">
        <f t="shared" si="10"/>
        <v>20</v>
      </c>
      <c r="E75" s="3">
        <f t="shared" si="11"/>
        <v>9</v>
      </c>
      <c r="F75" s="3">
        <v>4</v>
      </c>
      <c r="G75" s="3">
        <v>5</v>
      </c>
      <c r="H75" s="3">
        <f>+I75+J75</f>
        <v>23</v>
      </c>
      <c r="I75" s="3">
        <v>11</v>
      </c>
      <c r="J75" s="3">
        <v>12</v>
      </c>
      <c r="K75" s="32">
        <f t="shared" si="12"/>
        <v>1</v>
      </c>
      <c r="L75" s="3">
        <v>1</v>
      </c>
      <c r="M75" s="3"/>
      <c r="N75" s="3">
        <f t="shared" si="13"/>
        <v>0</v>
      </c>
      <c r="O75" s="33">
        <v>0</v>
      </c>
      <c r="P75" s="33">
        <v>0</v>
      </c>
      <c r="Q75" s="3">
        <f t="shared" si="14"/>
        <v>5</v>
      </c>
      <c r="R75" s="3">
        <v>2</v>
      </c>
      <c r="S75" s="3">
        <v>3</v>
      </c>
    </row>
    <row r="76" spans="1:19" x14ac:dyDescent="0.2">
      <c r="A76" s="31" t="s">
        <v>63</v>
      </c>
      <c r="B76" s="3">
        <f t="shared" si="8"/>
        <v>19</v>
      </c>
      <c r="C76" s="3">
        <f t="shared" si="9"/>
        <v>15</v>
      </c>
      <c r="D76" s="3">
        <f t="shared" si="10"/>
        <v>4</v>
      </c>
      <c r="E76" s="3">
        <f t="shared" si="11"/>
        <v>2</v>
      </c>
      <c r="F76" s="33">
        <v>0</v>
      </c>
      <c r="G76" s="3">
        <v>2</v>
      </c>
      <c r="H76" s="3">
        <f>+I76+J76</f>
        <v>17</v>
      </c>
      <c r="I76" s="3">
        <v>15</v>
      </c>
      <c r="J76" s="3">
        <v>2</v>
      </c>
      <c r="K76" s="32">
        <f t="shared" si="12"/>
        <v>0</v>
      </c>
      <c r="L76" s="33">
        <v>0</v>
      </c>
      <c r="M76" s="33">
        <v>0</v>
      </c>
      <c r="N76" s="3">
        <f t="shared" si="13"/>
        <v>0</v>
      </c>
      <c r="O76" s="33">
        <v>0</v>
      </c>
      <c r="P76" s="33">
        <v>0</v>
      </c>
      <c r="Q76" s="3">
        <f t="shared" si="14"/>
        <v>0</v>
      </c>
      <c r="R76" s="33">
        <v>0</v>
      </c>
      <c r="S76" s="33">
        <v>0</v>
      </c>
    </row>
    <row r="77" spans="1:19" x14ac:dyDescent="0.2">
      <c r="A77" s="31"/>
      <c r="B77" s="3"/>
      <c r="C77" s="3"/>
      <c r="D77" s="3"/>
      <c r="E77" s="3"/>
      <c r="F77" s="32"/>
      <c r="G77" s="3"/>
      <c r="H77" s="3"/>
      <c r="I77" s="3"/>
      <c r="J77" s="3"/>
      <c r="K77" s="32"/>
      <c r="L77" s="32"/>
      <c r="M77" s="32"/>
      <c r="N77" s="3"/>
      <c r="O77" s="32"/>
      <c r="P77" s="32"/>
      <c r="Q77" s="3"/>
      <c r="R77" s="32"/>
      <c r="S77" s="32"/>
    </row>
    <row r="78" spans="1:19" x14ac:dyDescent="0.2">
      <c r="A78" s="31" t="s">
        <v>64</v>
      </c>
      <c r="B78" s="3">
        <f t="shared" si="8"/>
        <v>48</v>
      </c>
      <c r="C78" s="3">
        <f t="shared" si="9"/>
        <v>17</v>
      </c>
      <c r="D78" s="3">
        <f t="shared" si="10"/>
        <v>31</v>
      </c>
      <c r="E78" s="3">
        <f t="shared" si="11"/>
        <v>6</v>
      </c>
      <c r="F78" s="3">
        <v>3</v>
      </c>
      <c r="G78" s="3">
        <v>3</v>
      </c>
      <c r="H78" s="3">
        <f>+I78+J78</f>
        <v>20</v>
      </c>
      <c r="I78" s="3">
        <v>5</v>
      </c>
      <c r="J78" s="3">
        <v>15</v>
      </c>
      <c r="K78" s="32">
        <f t="shared" si="12"/>
        <v>1</v>
      </c>
      <c r="L78" s="3"/>
      <c r="M78" s="3">
        <v>1</v>
      </c>
      <c r="N78" s="3">
        <f t="shared" si="13"/>
        <v>14</v>
      </c>
      <c r="O78" s="3">
        <v>6</v>
      </c>
      <c r="P78" s="3">
        <v>8</v>
      </c>
      <c r="Q78" s="3">
        <f t="shared" si="14"/>
        <v>7</v>
      </c>
      <c r="R78" s="3">
        <v>3</v>
      </c>
      <c r="S78" s="3">
        <v>4</v>
      </c>
    </row>
    <row r="79" spans="1:19" x14ac:dyDescent="0.2">
      <c r="A79" s="31" t="s">
        <v>65</v>
      </c>
      <c r="B79" s="3">
        <f t="shared" si="8"/>
        <v>25</v>
      </c>
      <c r="C79" s="3">
        <f t="shared" si="9"/>
        <v>13</v>
      </c>
      <c r="D79" s="3">
        <f t="shared" si="10"/>
        <v>12</v>
      </c>
      <c r="E79" s="3">
        <f t="shared" si="11"/>
        <v>6</v>
      </c>
      <c r="F79" s="3">
        <v>3</v>
      </c>
      <c r="G79" s="3">
        <v>3</v>
      </c>
      <c r="H79" s="3">
        <f>+I79+J79</f>
        <v>9</v>
      </c>
      <c r="I79" s="3">
        <v>3</v>
      </c>
      <c r="J79" s="3">
        <v>6</v>
      </c>
      <c r="K79" s="32">
        <f t="shared" si="12"/>
        <v>1</v>
      </c>
      <c r="L79" s="3">
        <v>1</v>
      </c>
      <c r="M79" s="33">
        <v>0</v>
      </c>
      <c r="N79" s="3">
        <f t="shared" si="13"/>
        <v>2</v>
      </c>
      <c r="O79" s="3">
        <v>2</v>
      </c>
      <c r="P79" s="33">
        <v>0</v>
      </c>
      <c r="Q79" s="3">
        <f t="shared" si="14"/>
        <v>7</v>
      </c>
      <c r="R79" s="3">
        <v>4</v>
      </c>
      <c r="S79" s="3">
        <v>3</v>
      </c>
    </row>
    <row r="80" spans="1:19" x14ac:dyDescent="0.2">
      <c r="A80" s="31" t="s">
        <v>66</v>
      </c>
      <c r="B80" s="3">
        <f t="shared" si="8"/>
        <v>9</v>
      </c>
      <c r="C80" s="3">
        <f t="shared" si="9"/>
        <v>3</v>
      </c>
      <c r="D80" s="3">
        <f t="shared" si="10"/>
        <v>6</v>
      </c>
      <c r="E80" s="3">
        <f t="shared" si="11"/>
        <v>0</v>
      </c>
      <c r="F80" s="33">
        <v>0</v>
      </c>
      <c r="G80" s="33">
        <v>0</v>
      </c>
      <c r="H80" s="3">
        <f>+I80+J80</f>
        <v>7</v>
      </c>
      <c r="I80" s="3">
        <v>2</v>
      </c>
      <c r="J80" s="3">
        <v>5</v>
      </c>
      <c r="K80" s="32">
        <f t="shared" si="12"/>
        <v>0</v>
      </c>
      <c r="L80" s="33">
        <v>0</v>
      </c>
      <c r="M80" s="33">
        <v>0</v>
      </c>
      <c r="N80" s="3">
        <f t="shared" si="13"/>
        <v>0</v>
      </c>
      <c r="O80" s="33">
        <v>0</v>
      </c>
      <c r="P80" s="33">
        <v>0</v>
      </c>
      <c r="Q80" s="3">
        <f t="shared" si="14"/>
        <v>2</v>
      </c>
      <c r="R80" s="3">
        <v>1</v>
      </c>
      <c r="S80" s="3">
        <v>1</v>
      </c>
    </row>
    <row r="81" spans="1:19" x14ac:dyDescent="0.2">
      <c r="A81" s="31" t="s">
        <v>67</v>
      </c>
      <c r="B81" s="3">
        <f t="shared" si="8"/>
        <v>13</v>
      </c>
      <c r="C81" s="3">
        <f t="shared" si="9"/>
        <v>11</v>
      </c>
      <c r="D81" s="3">
        <f t="shared" si="10"/>
        <v>2</v>
      </c>
      <c r="E81" s="3">
        <f t="shared" si="11"/>
        <v>4</v>
      </c>
      <c r="F81" s="3">
        <v>2</v>
      </c>
      <c r="G81" s="3">
        <v>2</v>
      </c>
      <c r="H81" s="3">
        <v>6</v>
      </c>
      <c r="I81" s="3">
        <v>6</v>
      </c>
      <c r="J81" s="33">
        <v>0</v>
      </c>
      <c r="K81" s="32">
        <f t="shared" si="12"/>
        <v>0</v>
      </c>
      <c r="L81" s="33">
        <v>0</v>
      </c>
      <c r="M81" s="33">
        <v>0</v>
      </c>
      <c r="N81" s="3">
        <f t="shared" si="13"/>
        <v>1</v>
      </c>
      <c r="O81" s="3">
        <v>1</v>
      </c>
      <c r="P81" s="33">
        <v>0</v>
      </c>
      <c r="Q81" s="3">
        <f t="shared" si="14"/>
        <v>2</v>
      </c>
      <c r="R81" s="3">
        <v>2</v>
      </c>
      <c r="S81" s="33">
        <v>0</v>
      </c>
    </row>
    <row r="82" spans="1:19" x14ac:dyDescent="0.2">
      <c r="A82" s="31" t="s">
        <v>68</v>
      </c>
      <c r="B82" s="3">
        <f t="shared" si="8"/>
        <v>22</v>
      </c>
      <c r="C82" s="3">
        <f t="shared" si="9"/>
        <v>9</v>
      </c>
      <c r="D82" s="3">
        <f t="shared" si="10"/>
        <v>13</v>
      </c>
      <c r="E82" s="3">
        <f t="shared" si="11"/>
        <v>5</v>
      </c>
      <c r="F82" s="3">
        <v>2</v>
      </c>
      <c r="G82" s="3">
        <v>3</v>
      </c>
      <c r="H82" s="3">
        <f>+I82+J82</f>
        <v>8</v>
      </c>
      <c r="I82" s="3">
        <v>1</v>
      </c>
      <c r="J82" s="3">
        <v>7</v>
      </c>
      <c r="K82" s="32">
        <f t="shared" si="12"/>
        <v>1</v>
      </c>
      <c r="L82" s="3">
        <v>1</v>
      </c>
      <c r="M82" s="33">
        <v>0</v>
      </c>
      <c r="N82" s="3">
        <f t="shared" si="13"/>
        <v>2</v>
      </c>
      <c r="O82" s="3">
        <v>2</v>
      </c>
      <c r="P82" s="33">
        <v>0</v>
      </c>
      <c r="Q82" s="3">
        <f t="shared" si="14"/>
        <v>6</v>
      </c>
      <c r="R82" s="3">
        <v>3</v>
      </c>
      <c r="S82" s="3">
        <v>3</v>
      </c>
    </row>
    <row r="83" spans="1:19" x14ac:dyDescent="0.2">
      <c r="A83" s="31"/>
      <c r="B83" s="3"/>
      <c r="C83" s="3"/>
      <c r="D83" s="3"/>
      <c r="E83" s="3"/>
      <c r="F83" s="3"/>
      <c r="G83" s="3"/>
      <c r="H83" s="3"/>
      <c r="I83" s="3"/>
      <c r="J83" s="3"/>
      <c r="K83" s="32"/>
      <c r="L83" s="3"/>
      <c r="M83" s="32"/>
      <c r="N83" s="3"/>
      <c r="O83" s="3"/>
      <c r="P83" s="32"/>
      <c r="Q83" s="3"/>
      <c r="R83" s="3"/>
      <c r="S83" s="3"/>
    </row>
    <row r="84" spans="1:19" x14ac:dyDescent="0.2">
      <c r="A84" s="31" t="s">
        <v>69</v>
      </c>
      <c r="B84" s="3">
        <f t="shared" si="8"/>
        <v>9</v>
      </c>
      <c r="C84" s="3">
        <f t="shared" si="9"/>
        <v>5</v>
      </c>
      <c r="D84" s="3">
        <f t="shared" si="10"/>
        <v>4</v>
      </c>
      <c r="E84" s="3">
        <f t="shared" si="11"/>
        <v>3</v>
      </c>
      <c r="F84" s="3">
        <v>1</v>
      </c>
      <c r="G84" s="3">
        <v>2</v>
      </c>
      <c r="H84" s="3">
        <v>1</v>
      </c>
      <c r="I84" s="3">
        <v>1</v>
      </c>
      <c r="J84" s="33">
        <v>0</v>
      </c>
      <c r="K84" s="32">
        <f t="shared" si="12"/>
        <v>0</v>
      </c>
      <c r="L84" s="33">
        <v>0</v>
      </c>
      <c r="M84" s="33">
        <v>0</v>
      </c>
      <c r="N84" s="3">
        <f t="shared" si="13"/>
        <v>0</v>
      </c>
      <c r="O84" s="33">
        <v>0</v>
      </c>
      <c r="P84" s="33">
        <v>0</v>
      </c>
      <c r="Q84" s="3">
        <f t="shared" si="14"/>
        <v>5</v>
      </c>
      <c r="R84" s="3">
        <v>3</v>
      </c>
      <c r="S84" s="3">
        <v>2</v>
      </c>
    </row>
    <row r="85" spans="1:19" x14ac:dyDescent="0.2">
      <c r="A85" s="31" t="s">
        <v>70</v>
      </c>
      <c r="B85" s="3">
        <f t="shared" si="8"/>
        <v>4</v>
      </c>
      <c r="C85" s="3">
        <f t="shared" si="9"/>
        <v>1</v>
      </c>
      <c r="D85" s="3">
        <f t="shared" si="10"/>
        <v>3</v>
      </c>
      <c r="E85" s="3">
        <f t="shared" si="11"/>
        <v>3</v>
      </c>
      <c r="F85" s="33">
        <v>0</v>
      </c>
      <c r="G85" s="3">
        <v>3</v>
      </c>
      <c r="H85" s="3">
        <v>1</v>
      </c>
      <c r="I85" s="3">
        <v>1</v>
      </c>
      <c r="J85" s="33">
        <v>0</v>
      </c>
      <c r="K85" s="32">
        <f t="shared" si="12"/>
        <v>0</v>
      </c>
      <c r="L85" s="33">
        <v>0</v>
      </c>
      <c r="M85" s="33">
        <v>0</v>
      </c>
      <c r="N85" s="3">
        <f t="shared" si="13"/>
        <v>0</v>
      </c>
      <c r="O85" s="33">
        <v>0</v>
      </c>
      <c r="P85" s="33">
        <v>0</v>
      </c>
      <c r="Q85" s="3">
        <f t="shared" si="14"/>
        <v>0</v>
      </c>
      <c r="R85" s="33">
        <v>0</v>
      </c>
      <c r="S85" s="33">
        <v>0</v>
      </c>
    </row>
    <row r="86" spans="1:19" x14ac:dyDescent="0.2">
      <c r="A86" s="31" t="s">
        <v>71</v>
      </c>
      <c r="B86" s="3">
        <f t="shared" si="8"/>
        <v>8</v>
      </c>
      <c r="C86" s="3">
        <f t="shared" si="9"/>
        <v>7</v>
      </c>
      <c r="D86" s="3">
        <f t="shared" si="10"/>
        <v>1</v>
      </c>
      <c r="E86" s="3">
        <f t="shared" si="11"/>
        <v>3</v>
      </c>
      <c r="F86" s="3">
        <v>2</v>
      </c>
      <c r="G86" s="3">
        <v>1</v>
      </c>
      <c r="H86" s="3">
        <v>5</v>
      </c>
      <c r="I86" s="3">
        <v>5</v>
      </c>
      <c r="J86" s="33">
        <v>0</v>
      </c>
      <c r="K86" s="32">
        <f t="shared" si="12"/>
        <v>0</v>
      </c>
      <c r="L86" s="33">
        <v>0</v>
      </c>
      <c r="M86" s="33">
        <v>0</v>
      </c>
      <c r="N86" s="3">
        <f t="shared" si="13"/>
        <v>0</v>
      </c>
      <c r="O86" s="33">
        <v>0</v>
      </c>
      <c r="P86" s="33">
        <v>0</v>
      </c>
      <c r="Q86" s="3">
        <f t="shared" si="14"/>
        <v>0</v>
      </c>
      <c r="R86" s="33">
        <v>0</v>
      </c>
      <c r="S86" s="33">
        <v>0</v>
      </c>
    </row>
    <row r="87" spans="1:19" x14ac:dyDescent="0.2">
      <c r="A87" s="31" t="s">
        <v>72</v>
      </c>
      <c r="B87" s="3">
        <f t="shared" si="8"/>
        <v>32</v>
      </c>
      <c r="C87" s="3">
        <f t="shared" si="9"/>
        <v>22</v>
      </c>
      <c r="D87" s="3">
        <f t="shared" si="10"/>
        <v>10</v>
      </c>
      <c r="E87" s="3">
        <f t="shared" si="11"/>
        <v>11</v>
      </c>
      <c r="F87" s="3">
        <v>7</v>
      </c>
      <c r="G87" s="3">
        <v>4</v>
      </c>
      <c r="H87" s="3">
        <f>+I87+J87</f>
        <v>19</v>
      </c>
      <c r="I87" s="3">
        <v>15</v>
      </c>
      <c r="J87" s="3">
        <v>4</v>
      </c>
      <c r="K87" s="32">
        <f t="shared" si="12"/>
        <v>0</v>
      </c>
      <c r="L87" s="33">
        <v>0</v>
      </c>
      <c r="M87" s="33">
        <v>0</v>
      </c>
      <c r="N87" s="3">
        <f t="shared" si="13"/>
        <v>2</v>
      </c>
      <c r="O87" s="33">
        <v>0</v>
      </c>
      <c r="P87" s="3">
        <v>2</v>
      </c>
      <c r="Q87" s="3">
        <f t="shared" si="14"/>
        <v>0</v>
      </c>
      <c r="R87" s="33">
        <v>0</v>
      </c>
      <c r="S87" s="33">
        <v>0</v>
      </c>
    </row>
    <row r="88" spans="1:19" x14ac:dyDescent="0.2">
      <c r="A88" s="31" t="s">
        <v>73</v>
      </c>
      <c r="B88" s="3">
        <f t="shared" si="8"/>
        <v>102</v>
      </c>
      <c r="C88" s="3">
        <f t="shared" si="9"/>
        <v>55</v>
      </c>
      <c r="D88" s="3">
        <f t="shared" si="10"/>
        <v>47</v>
      </c>
      <c r="E88" s="3">
        <f t="shared" si="11"/>
        <v>4</v>
      </c>
      <c r="F88" s="3">
        <v>3</v>
      </c>
      <c r="G88" s="3">
        <v>1</v>
      </c>
      <c r="H88" s="3">
        <f>+I88+J88</f>
        <v>27</v>
      </c>
      <c r="I88" s="3">
        <v>11</v>
      </c>
      <c r="J88" s="3">
        <v>16</v>
      </c>
      <c r="K88" s="32">
        <f t="shared" si="12"/>
        <v>4</v>
      </c>
      <c r="L88" s="3">
        <v>3</v>
      </c>
      <c r="M88" s="3">
        <v>1</v>
      </c>
      <c r="N88" s="3">
        <f t="shared" si="13"/>
        <v>30</v>
      </c>
      <c r="O88" s="3">
        <v>20</v>
      </c>
      <c r="P88" s="3">
        <v>10</v>
      </c>
      <c r="Q88" s="3">
        <f t="shared" si="14"/>
        <v>37</v>
      </c>
      <c r="R88" s="3">
        <v>18</v>
      </c>
      <c r="S88" s="3">
        <v>19</v>
      </c>
    </row>
    <row r="89" spans="1:19" x14ac:dyDescent="0.2">
      <c r="A89" s="31"/>
      <c r="B89" s="3"/>
      <c r="C89" s="3"/>
      <c r="D89" s="3"/>
      <c r="E89" s="3"/>
      <c r="F89" s="3"/>
      <c r="G89" s="3"/>
      <c r="H89" s="3"/>
      <c r="I89" s="3"/>
      <c r="J89" s="3"/>
      <c r="K89" s="32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1" t="s">
        <v>74</v>
      </c>
      <c r="B90" s="3">
        <f t="shared" si="8"/>
        <v>45</v>
      </c>
      <c r="C90" s="3">
        <f t="shared" si="9"/>
        <v>25</v>
      </c>
      <c r="D90" s="3">
        <f t="shared" si="10"/>
        <v>20</v>
      </c>
      <c r="E90" s="3">
        <f t="shared" si="11"/>
        <v>9</v>
      </c>
      <c r="F90" s="3">
        <v>5</v>
      </c>
      <c r="G90" s="3">
        <v>4</v>
      </c>
      <c r="H90" s="3">
        <f>+I90+J90</f>
        <v>18</v>
      </c>
      <c r="I90" s="3">
        <v>9</v>
      </c>
      <c r="J90" s="3">
        <v>9</v>
      </c>
      <c r="K90" s="32">
        <f t="shared" si="12"/>
        <v>2</v>
      </c>
      <c r="L90" s="3">
        <v>2</v>
      </c>
      <c r="M90" s="33">
        <v>0</v>
      </c>
      <c r="N90" s="3">
        <f t="shared" si="13"/>
        <v>5</v>
      </c>
      <c r="O90" s="3">
        <v>3</v>
      </c>
      <c r="P90" s="3">
        <v>2</v>
      </c>
      <c r="Q90" s="3">
        <f t="shared" si="14"/>
        <v>11</v>
      </c>
      <c r="R90" s="3">
        <v>6</v>
      </c>
      <c r="S90" s="3">
        <v>5</v>
      </c>
    </row>
    <row r="91" spans="1:19" x14ac:dyDescent="0.2">
      <c r="A91" s="31" t="s">
        <v>75</v>
      </c>
      <c r="B91" s="3">
        <f t="shared" si="8"/>
        <v>130</v>
      </c>
      <c r="C91" s="3">
        <f t="shared" si="9"/>
        <v>84</v>
      </c>
      <c r="D91" s="3">
        <f t="shared" si="10"/>
        <v>46</v>
      </c>
      <c r="E91" s="3">
        <f t="shared" si="11"/>
        <v>8</v>
      </c>
      <c r="F91" s="3">
        <v>5</v>
      </c>
      <c r="G91" s="3">
        <v>3</v>
      </c>
      <c r="H91" s="3">
        <f>+I91+J91</f>
        <v>17</v>
      </c>
      <c r="I91" s="3">
        <v>14</v>
      </c>
      <c r="J91" s="3">
        <v>3</v>
      </c>
      <c r="K91" s="32">
        <f t="shared" si="12"/>
        <v>8</v>
      </c>
      <c r="L91" s="3">
        <v>8</v>
      </c>
      <c r="M91" s="33">
        <v>0</v>
      </c>
      <c r="N91" s="3">
        <f t="shared" si="13"/>
        <v>5</v>
      </c>
      <c r="O91" s="3">
        <v>4</v>
      </c>
      <c r="P91" s="3">
        <v>1</v>
      </c>
      <c r="Q91" s="3">
        <f t="shared" si="14"/>
        <v>92</v>
      </c>
      <c r="R91" s="3">
        <v>53</v>
      </c>
      <c r="S91" s="3">
        <v>39</v>
      </c>
    </row>
    <row r="92" spans="1:19" x14ac:dyDescent="0.2">
      <c r="A92" s="31" t="s">
        <v>76</v>
      </c>
      <c r="B92" s="3">
        <f t="shared" si="8"/>
        <v>95</v>
      </c>
      <c r="C92" s="3">
        <f t="shared" si="9"/>
        <v>56</v>
      </c>
      <c r="D92" s="3">
        <f t="shared" si="10"/>
        <v>39</v>
      </c>
      <c r="E92" s="3">
        <f t="shared" si="11"/>
        <v>12</v>
      </c>
      <c r="F92" s="3">
        <v>5</v>
      </c>
      <c r="G92" s="3">
        <v>7</v>
      </c>
      <c r="H92" s="3">
        <f>+I92+J92</f>
        <v>12</v>
      </c>
      <c r="I92" s="3">
        <v>0</v>
      </c>
      <c r="J92" s="3">
        <v>12</v>
      </c>
      <c r="K92" s="32">
        <f t="shared" si="12"/>
        <v>44</v>
      </c>
      <c r="L92" s="3">
        <v>36</v>
      </c>
      <c r="M92" s="3">
        <v>8</v>
      </c>
      <c r="N92" s="3">
        <f t="shared" si="13"/>
        <v>20</v>
      </c>
      <c r="O92" s="32">
        <v>11</v>
      </c>
      <c r="P92" s="3">
        <v>9</v>
      </c>
      <c r="Q92" s="3">
        <f t="shared" si="14"/>
        <v>7</v>
      </c>
      <c r="R92" s="3">
        <v>4</v>
      </c>
      <c r="S92" s="3">
        <v>3</v>
      </c>
    </row>
    <row r="93" spans="1:19" x14ac:dyDescent="0.2">
      <c r="A93" s="31" t="s">
        <v>77</v>
      </c>
      <c r="B93" s="3">
        <f t="shared" si="8"/>
        <v>5</v>
      </c>
      <c r="C93" s="3">
        <f t="shared" si="9"/>
        <v>3</v>
      </c>
      <c r="D93" s="3">
        <f t="shared" si="10"/>
        <v>2</v>
      </c>
      <c r="E93" s="3">
        <f t="shared" si="11"/>
        <v>3</v>
      </c>
      <c r="F93" s="3">
        <v>1</v>
      </c>
      <c r="G93" s="3">
        <v>2</v>
      </c>
      <c r="H93" s="3">
        <v>1</v>
      </c>
      <c r="I93" s="3">
        <v>1</v>
      </c>
      <c r="J93" s="33">
        <v>0</v>
      </c>
      <c r="K93" s="32">
        <f t="shared" si="12"/>
        <v>0</v>
      </c>
      <c r="L93" s="33">
        <v>0</v>
      </c>
      <c r="M93" s="33">
        <v>0</v>
      </c>
      <c r="N93" s="3">
        <f t="shared" si="13"/>
        <v>1</v>
      </c>
      <c r="O93" s="3">
        <v>1</v>
      </c>
      <c r="P93" s="33">
        <v>0</v>
      </c>
      <c r="Q93" s="3">
        <f t="shared" si="14"/>
        <v>0</v>
      </c>
      <c r="R93" s="33">
        <v>0</v>
      </c>
      <c r="S93" s="33">
        <v>0</v>
      </c>
    </row>
    <row r="94" spans="1:19" x14ac:dyDescent="0.2">
      <c r="A94" s="31" t="s">
        <v>78</v>
      </c>
      <c r="B94" s="3">
        <f t="shared" si="8"/>
        <v>20</v>
      </c>
      <c r="C94" s="3">
        <f t="shared" si="9"/>
        <v>11</v>
      </c>
      <c r="D94" s="3">
        <f t="shared" si="10"/>
        <v>9</v>
      </c>
      <c r="E94" s="3">
        <f t="shared" si="11"/>
        <v>2</v>
      </c>
      <c r="F94" s="33">
        <v>0</v>
      </c>
      <c r="G94" s="3">
        <v>2</v>
      </c>
      <c r="H94" s="3">
        <v>3</v>
      </c>
      <c r="I94" s="3">
        <v>3</v>
      </c>
      <c r="J94" s="33">
        <v>0</v>
      </c>
      <c r="K94" s="32">
        <f t="shared" si="12"/>
        <v>0</v>
      </c>
      <c r="L94" s="33">
        <v>0</v>
      </c>
      <c r="M94" s="33">
        <v>0</v>
      </c>
      <c r="N94" s="3">
        <f t="shared" si="13"/>
        <v>5</v>
      </c>
      <c r="O94" s="3">
        <v>4</v>
      </c>
      <c r="P94" s="32">
        <v>1</v>
      </c>
      <c r="Q94" s="3">
        <f t="shared" si="14"/>
        <v>10</v>
      </c>
      <c r="R94" s="3">
        <v>4</v>
      </c>
      <c r="S94" s="3">
        <v>6</v>
      </c>
    </row>
    <row r="95" spans="1:19" x14ac:dyDescent="0.2">
      <c r="A95" s="31"/>
      <c r="B95" s="3"/>
      <c r="C95" s="3"/>
      <c r="D95" s="3"/>
      <c r="E95" s="3"/>
      <c r="F95" s="32"/>
      <c r="G95" s="3"/>
      <c r="H95" s="3"/>
      <c r="I95" s="3"/>
      <c r="J95" s="32"/>
      <c r="K95" s="32"/>
      <c r="L95" s="32"/>
      <c r="M95" s="32"/>
      <c r="N95" s="3"/>
      <c r="O95" s="3"/>
      <c r="P95" s="32"/>
      <c r="Q95" s="3"/>
      <c r="R95" s="3"/>
      <c r="S95" s="3"/>
    </row>
    <row r="96" spans="1:19" x14ac:dyDescent="0.2">
      <c r="A96" s="31" t="s">
        <v>79</v>
      </c>
      <c r="B96" s="3">
        <f t="shared" si="8"/>
        <v>40</v>
      </c>
      <c r="C96" s="3">
        <f t="shared" si="9"/>
        <v>23</v>
      </c>
      <c r="D96" s="3">
        <f t="shared" si="10"/>
        <v>17</v>
      </c>
      <c r="E96" s="3">
        <f t="shared" si="11"/>
        <v>6</v>
      </c>
      <c r="F96" s="3">
        <v>3</v>
      </c>
      <c r="G96" s="3">
        <v>3</v>
      </c>
      <c r="H96" s="3">
        <f>+I96+J96</f>
        <v>2</v>
      </c>
      <c r="I96" s="3">
        <v>1</v>
      </c>
      <c r="J96" s="3">
        <v>1</v>
      </c>
      <c r="K96" s="32">
        <f t="shared" si="12"/>
        <v>0</v>
      </c>
      <c r="L96" s="33">
        <v>0</v>
      </c>
      <c r="M96" s="33">
        <v>0</v>
      </c>
      <c r="N96" s="3">
        <f t="shared" si="13"/>
        <v>1</v>
      </c>
      <c r="O96" s="33">
        <v>0</v>
      </c>
      <c r="P96" s="3">
        <v>1</v>
      </c>
      <c r="Q96" s="3">
        <f t="shared" si="14"/>
        <v>31</v>
      </c>
      <c r="R96" s="3">
        <v>19</v>
      </c>
      <c r="S96" s="3">
        <v>12</v>
      </c>
    </row>
    <row r="97" spans="1:19" x14ac:dyDescent="0.2">
      <c r="A97" s="31" t="s">
        <v>80</v>
      </c>
      <c r="B97" s="3">
        <f t="shared" si="8"/>
        <v>60</v>
      </c>
      <c r="C97" s="3">
        <f t="shared" si="9"/>
        <v>35</v>
      </c>
      <c r="D97" s="3">
        <f t="shared" si="10"/>
        <v>25</v>
      </c>
      <c r="E97" s="3">
        <f t="shared" si="11"/>
        <v>16</v>
      </c>
      <c r="F97" s="3">
        <v>9</v>
      </c>
      <c r="G97" s="3">
        <v>7</v>
      </c>
      <c r="H97" s="3">
        <f>+I97+J97</f>
        <v>14</v>
      </c>
      <c r="I97" s="3">
        <v>12</v>
      </c>
      <c r="J97" s="3">
        <v>2</v>
      </c>
      <c r="K97" s="32">
        <f t="shared" si="12"/>
        <v>6</v>
      </c>
      <c r="L97" s="3">
        <v>2</v>
      </c>
      <c r="M97" s="3">
        <v>4</v>
      </c>
      <c r="N97" s="3">
        <f t="shared" si="13"/>
        <v>22</v>
      </c>
      <c r="O97" s="3">
        <v>10</v>
      </c>
      <c r="P97" s="3">
        <v>12</v>
      </c>
      <c r="Q97" s="3">
        <f t="shared" si="14"/>
        <v>2</v>
      </c>
      <c r="R97" s="3">
        <v>2</v>
      </c>
      <c r="S97" s="33">
        <v>0</v>
      </c>
    </row>
    <row r="98" spans="1:19" x14ac:dyDescent="0.2">
      <c r="A98" s="31" t="s">
        <v>81</v>
      </c>
      <c r="B98" s="3">
        <f t="shared" si="8"/>
        <v>108</v>
      </c>
      <c r="C98" s="3">
        <f t="shared" si="9"/>
        <v>69</v>
      </c>
      <c r="D98" s="3">
        <f t="shared" si="10"/>
        <v>39</v>
      </c>
      <c r="E98" s="3">
        <f t="shared" si="11"/>
        <v>23</v>
      </c>
      <c r="F98" s="3">
        <v>11</v>
      </c>
      <c r="G98" s="3">
        <v>12</v>
      </c>
      <c r="H98" s="3">
        <f>+I98+J98</f>
        <v>30</v>
      </c>
      <c r="I98" s="3">
        <v>25</v>
      </c>
      <c r="J98" s="3">
        <v>5</v>
      </c>
      <c r="K98" s="32">
        <f t="shared" si="12"/>
        <v>13</v>
      </c>
      <c r="L98" s="3">
        <v>6</v>
      </c>
      <c r="M98" s="3">
        <v>7</v>
      </c>
      <c r="N98" s="3">
        <f t="shared" si="13"/>
        <v>7</v>
      </c>
      <c r="O98" s="3">
        <v>4</v>
      </c>
      <c r="P98" s="3">
        <v>3</v>
      </c>
      <c r="Q98" s="3">
        <f t="shared" si="14"/>
        <v>35</v>
      </c>
      <c r="R98" s="3">
        <v>23</v>
      </c>
      <c r="S98" s="3">
        <v>12</v>
      </c>
    </row>
    <row r="99" spans="1:19" x14ac:dyDescent="0.2">
      <c r="A99" s="31" t="s">
        <v>82</v>
      </c>
      <c r="B99" s="3">
        <f t="shared" si="8"/>
        <v>58</v>
      </c>
      <c r="C99" s="3">
        <f t="shared" si="9"/>
        <v>17</v>
      </c>
      <c r="D99" s="3">
        <f t="shared" si="10"/>
        <v>41</v>
      </c>
      <c r="E99" s="3">
        <f t="shared" si="11"/>
        <v>18</v>
      </c>
      <c r="F99" s="3">
        <v>9</v>
      </c>
      <c r="G99" s="3">
        <v>9</v>
      </c>
      <c r="H99" s="3">
        <f>+I99+J99</f>
        <v>25</v>
      </c>
      <c r="I99" s="3">
        <v>0</v>
      </c>
      <c r="J99" s="3">
        <v>25</v>
      </c>
      <c r="K99" s="32">
        <f t="shared" si="12"/>
        <v>5</v>
      </c>
      <c r="L99" s="3">
        <v>2</v>
      </c>
      <c r="M99" s="3">
        <v>3</v>
      </c>
      <c r="N99" s="3">
        <f t="shared" si="13"/>
        <v>7</v>
      </c>
      <c r="O99" s="32">
        <v>5</v>
      </c>
      <c r="P99" s="3">
        <v>2</v>
      </c>
      <c r="Q99" s="3">
        <f t="shared" si="14"/>
        <v>3</v>
      </c>
      <c r="R99" s="3">
        <v>1</v>
      </c>
      <c r="S99" s="3">
        <v>2</v>
      </c>
    </row>
    <row r="100" spans="1:19" x14ac:dyDescent="0.2">
      <c r="A100" s="31" t="s">
        <v>83</v>
      </c>
      <c r="B100" s="3">
        <f t="shared" si="8"/>
        <v>17</v>
      </c>
      <c r="C100" s="3">
        <f t="shared" si="9"/>
        <v>15</v>
      </c>
      <c r="D100" s="3">
        <f t="shared" si="10"/>
        <v>2</v>
      </c>
      <c r="E100" s="3">
        <f t="shared" si="11"/>
        <v>3</v>
      </c>
      <c r="F100" s="3">
        <v>1</v>
      </c>
      <c r="G100" s="3">
        <v>2</v>
      </c>
      <c r="H100" s="3">
        <f>+I100+J100</f>
        <v>14</v>
      </c>
      <c r="I100" s="3">
        <v>14</v>
      </c>
      <c r="J100" s="3"/>
      <c r="K100" s="32">
        <f t="shared" si="12"/>
        <v>0</v>
      </c>
      <c r="L100" s="33">
        <v>0</v>
      </c>
      <c r="M100" s="33">
        <v>0</v>
      </c>
      <c r="N100" s="3">
        <f t="shared" si="13"/>
        <v>0</v>
      </c>
      <c r="O100" s="33">
        <v>0</v>
      </c>
      <c r="P100" s="33">
        <v>0</v>
      </c>
      <c r="Q100" s="3">
        <f t="shared" si="14"/>
        <v>0</v>
      </c>
      <c r="R100" s="33">
        <v>0</v>
      </c>
      <c r="S100" s="33">
        <v>0</v>
      </c>
    </row>
    <row r="101" spans="1:19" x14ac:dyDescent="0.2">
      <c r="A101" s="31"/>
      <c r="B101" s="3"/>
      <c r="C101" s="3"/>
      <c r="D101" s="3"/>
      <c r="E101" s="3"/>
      <c r="F101" s="3"/>
      <c r="G101" s="3"/>
      <c r="H101" s="3"/>
      <c r="I101" s="3"/>
      <c r="J101" s="3"/>
      <c r="K101" s="32"/>
      <c r="L101" s="32"/>
      <c r="M101" s="32"/>
      <c r="N101" s="3"/>
      <c r="O101" s="32"/>
      <c r="P101" s="32"/>
      <c r="Q101" s="3"/>
      <c r="R101" s="32"/>
      <c r="S101" s="32"/>
    </row>
    <row r="102" spans="1:19" x14ac:dyDescent="0.2">
      <c r="A102" s="31" t="s">
        <v>84</v>
      </c>
      <c r="B102" s="3">
        <f t="shared" si="8"/>
        <v>68</v>
      </c>
      <c r="C102" s="3">
        <f t="shared" si="9"/>
        <v>30</v>
      </c>
      <c r="D102" s="3">
        <f t="shared" si="10"/>
        <v>38</v>
      </c>
      <c r="E102" s="3">
        <f t="shared" si="11"/>
        <v>15</v>
      </c>
      <c r="F102" s="3">
        <v>8</v>
      </c>
      <c r="G102" s="3">
        <v>7</v>
      </c>
      <c r="H102" s="3">
        <f>+I102+J102</f>
        <v>12</v>
      </c>
      <c r="I102" s="3">
        <v>2</v>
      </c>
      <c r="J102" s="3">
        <v>10</v>
      </c>
      <c r="K102" s="32">
        <f t="shared" si="12"/>
        <v>8</v>
      </c>
      <c r="L102" s="3">
        <v>4</v>
      </c>
      <c r="M102" s="3">
        <v>4</v>
      </c>
      <c r="N102" s="3">
        <f t="shared" si="13"/>
        <v>16</v>
      </c>
      <c r="O102" s="3">
        <v>5</v>
      </c>
      <c r="P102" s="3">
        <v>11</v>
      </c>
      <c r="Q102" s="3">
        <f t="shared" si="14"/>
        <v>17</v>
      </c>
      <c r="R102" s="3">
        <v>11</v>
      </c>
      <c r="S102" s="3">
        <v>6</v>
      </c>
    </row>
    <row r="103" spans="1:19" x14ac:dyDescent="0.2">
      <c r="A103" s="31" t="s">
        <v>85</v>
      </c>
      <c r="B103" s="3">
        <f t="shared" si="8"/>
        <v>72</v>
      </c>
      <c r="C103" s="3">
        <f t="shared" si="9"/>
        <v>38</v>
      </c>
      <c r="D103" s="3">
        <f t="shared" si="10"/>
        <v>34</v>
      </c>
      <c r="E103" s="3">
        <f t="shared" si="11"/>
        <v>2</v>
      </c>
      <c r="F103" s="3">
        <v>2</v>
      </c>
      <c r="G103" s="33">
        <v>0</v>
      </c>
      <c r="H103" s="3">
        <v>8</v>
      </c>
      <c r="I103" s="3">
        <v>8</v>
      </c>
      <c r="J103" s="33">
        <v>0</v>
      </c>
      <c r="K103" s="32">
        <f t="shared" si="12"/>
        <v>39</v>
      </c>
      <c r="L103" s="3">
        <v>15</v>
      </c>
      <c r="M103" s="3">
        <v>24</v>
      </c>
      <c r="N103" s="3">
        <f t="shared" si="13"/>
        <v>0</v>
      </c>
      <c r="O103" s="33">
        <v>0</v>
      </c>
      <c r="P103" s="33">
        <v>0</v>
      </c>
      <c r="Q103" s="3">
        <f t="shared" si="14"/>
        <v>23</v>
      </c>
      <c r="R103" s="3">
        <v>13</v>
      </c>
      <c r="S103" s="3">
        <v>10</v>
      </c>
    </row>
    <row r="104" spans="1:19" x14ac:dyDescent="0.2">
      <c r="A104" s="31" t="s">
        <v>86</v>
      </c>
      <c r="B104" s="3">
        <f t="shared" si="8"/>
        <v>32</v>
      </c>
      <c r="C104" s="3">
        <f t="shared" si="9"/>
        <v>14</v>
      </c>
      <c r="D104" s="3">
        <f t="shared" si="10"/>
        <v>18</v>
      </c>
      <c r="E104" s="3">
        <f t="shared" si="11"/>
        <v>12</v>
      </c>
      <c r="F104" s="3">
        <v>6</v>
      </c>
      <c r="G104" s="3">
        <v>6</v>
      </c>
      <c r="H104" s="3">
        <f>+I104+J104</f>
        <v>10</v>
      </c>
      <c r="I104" s="3">
        <v>4</v>
      </c>
      <c r="J104" s="3">
        <v>6</v>
      </c>
      <c r="K104" s="32">
        <f t="shared" si="12"/>
        <v>4</v>
      </c>
      <c r="L104" s="3">
        <v>1</v>
      </c>
      <c r="M104" s="3">
        <v>3</v>
      </c>
      <c r="N104" s="3">
        <f t="shared" si="13"/>
        <v>5</v>
      </c>
      <c r="O104" s="3">
        <v>2</v>
      </c>
      <c r="P104" s="3">
        <v>3</v>
      </c>
      <c r="Q104" s="3">
        <f t="shared" si="14"/>
        <v>1</v>
      </c>
      <c r="R104" s="3">
        <v>1</v>
      </c>
      <c r="S104" s="33">
        <v>0</v>
      </c>
    </row>
    <row r="105" spans="1:19" x14ac:dyDescent="0.2">
      <c r="A105" s="31" t="s">
        <v>87</v>
      </c>
      <c r="B105" s="3">
        <f t="shared" si="8"/>
        <v>14</v>
      </c>
      <c r="C105" s="3">
        <f t="shared" si="9"/>
        <v>4</v>
      </c>
      <c r="D105" s="3">
        <f t="shared" si="10"/>
        <v>10</v>
      </c>
      <c r="E105" s="3">
        <f t="shared" si="11"/>
        <v>3</v>
      </c>
      <c r="F105" s="32">
        <v>0</v>
      </c>
      <c r="G105" s="3">
        <v>3</v>
      </c>
      <c r="H105" s="3">
        <f>+I105+J105</f>
        <v>11</v>
      </c>
      <c r="I105" s="3">
        <v>4</v>
      </c>
      <c r="J105" s="3">
        <v>7</v>
      </c>
      <c r="K105" s="32">
        <f t="shared" si="12"/>
        <v>0</v>
      </c>
      <c r="L105" s="33">
        <v>0</v>
      </c>
      <c r="M105" s="33">
        <v>0</v>
      </c>
      <c r="N105" s="3">
        <f t="shared" si="13"/>
        <v>0</v>
      </c>
      <c r="O105" s="33">
        <v>0</v>
      </c>
      <c r="P105" s="33">
        <v>0</v>
      </c>
      <c r="Q105" s="3">
        <f t="shared" si="14"/>
        <v>0</v>
      </c>
      <c r="R105" s="33">
        <v>0</v>
      </c>
      <c r="S105" s="33">
        <v>0</v>
      </c>
    </row>
    <row r="106" spans="1:19" x14ac:dyDescent="0.2">
      <c r="A106" s="31" t="s">
        <v>88</v>
      </c>
      <c r="B106" s="3">
        <f t="shared" si="8"/>
        <v>27</v>
      </c>
      <c r="C106" s="3">
        <f t="shared" si="9"/>
        <v>9</v>
      </c>
      <c r="D106" s="3">
        <f t="shared" si="10"/>
        <v>18</v>
      </c>
      <c r="E106" s="3">
        <f t="shared" si="11"/>
        <v>11</v>
      </c>
      <c r="F106" s="3">
        <v>3</v>
      </c>
      <c r="G106" s="3">
        <v>8</v>
      </c>
      <c r="H106" s="3">
        <v>8</v>
      </c>
      <c r="I106" s="3">
        <v>3</v>
      </c>
      <c r="J106" s="3">
        <v>5</v>
      </c>
      <c r="K106" s="32">
        <f t="shared" si="12"/>
        <v>0</v>
      </c>
      <c r="L106" s="33">
        <v>0</v>
      </c>
      <c r="M106" s="33">
        <v>0</v>
      </c>
      <c r="N106" s="3">
        <f t="shared" si="13"/>
        <v>0</v>
      </c>
      <c r="O106" s="33">
        <v>0</v>
      </c>
      <c r="P106" s="33">
        <v>0</v>
      </c>
      <c r="Q106" s="3">
        <f t="shared" si="14"/>
        <v>8</v>
      </c>
      <c r="R106" s="3">
        <v>3</v>
      </c>
      <c r="S106" s="3">
        <v>5</v>
      </c>
    </row>
    <row r="107" spans="1:19" x14ac:dyDescent="0.2">
      <c r="A107" s="31"/>
      <c r="B107" s="3"/>
      <c r="C107" s="3"/>
      <c r="D107" s="3"/>
      <c r="E107" s="3"/>
      <c r="F107" s="3"/>
      <c r="G107" s="3"/>
      <c r="H107" s="3"/>
      <c r="I107" s="3"/>
      <c r="J107" s="3"/>
      <c r="K107" s="32"/>
      <c r="L107" s="3"/>
      <c r="M107" s="32"/>
      <c r="N107" s="3"/>
      <c r="O107" s="32"/>
      <c r="P107" s="32"/>
      <c r="Q107" s="3"/>
      <c r="R107" s="3"/>
      <c r="S107" s="3"/>
    </row>
    <row r="108" spans="1:19" x14ac:dyDescent="0.2">
      <c r="A108" s="31" t="s">
        <v>89</v>
      </c>
      <c r="B108" s="3">
        <f t="shared" si="8"/>
        <v>28</v>
      </c>
      <c r="C108" s="3">
        <f t="shared" si="9"/>
        <v>14</v>
      </c>
      <c r="D108" s="3">
        <f t="shared" si="10"/>
        <v>14</v>
      </c>
      <c r="E108" s="3">
        <f t="shared" si="11"/>
        <v>7</v>
      </c>
      <c r="F108" s="3">
        <v>6</v>
      </c>
      <c r="G108" s="3">
        <v>1</v>
      </c>
      <c r="H108" s="3">
        <f>+I108+J108</f>
        <v>6</v>
      </c>
      <c r="I108" s="3">
        <v>2</v>
      </c>
      <c r="J108" s="3">
        <v>4</v>
      </c>
      <c r="K108" s="32">
        <f t="shared" si="12"/>
        <v>2</v>
      </c>
      <c r="L108" s="3">
        <v>1</v>
      </c>
      <c r="M108" s="3">
        <v>1</v>
      </c>
      <c r="N108" s="3">
        <f t="shared" si="13"/>
        <v>1</v>
      </c>
      <c r="O108" s="33">
        <v>0</v>
      </c>
      <c r="P108" s="32">
        <v>1</v>
      </c>
      <c r="Q108" s="3">
        <f t="shared" si="14"/>
        <v>12</v>
      </c>
      <c r="R108" s="3">
        <v>5</v>
      </c>
      <c r="S108" s="3">
        <v>7</v>
      </c>
    </row>
    <row r="109" spans="1:19" x14ac:dyDescent="0.2">
      <c r="A109" s="31" t="s">
        <v>90</v>
      </c>
      <c r="B109" s="3">
        <f t="shared" si="8"/>
        <v>48</v>
      </c>
      <c r="C109" s="3">
        <f t="shared" si="9"/>
        <v>21</v>
      </c>
      <c r="D109" s="3">
        <f t="shared" si="10"/>
        <v>27</v>
      </c>
      <c r="E109" s="3">
        <f t="shared" si="11"/>
        <v>3</v>
      </c>
      <c r="F109" s="3">
        <v>1</v>
      </c>
      <c r="G109" s="3">
        <v>2</v>
      </c>
      <c r="H109" s="3">
        <f>+I109+J109</f>
        <v>7</v>
      </c>
      <c r="I109" s="3">
        <v>3</v>
      </c>
      <c r="J109" s="3">
        <v>4</v>
      </c>
      <c r="K109" s="32">
        <f t="shared" si="12"/>
        <v>0</v>
      </c>
      <c r="L109" s="33">
        <v>0</v>
      </c>
      <c r="M109" s="33">
        <v>0</v>
      </c>
      <c r="N109" s="3">
        <f t="shared" si="13"/>
        <v>24</v>
      </c>
      <c r="O109" s="3">
        <v>11</v>
      </c>
      <c r="P109" s="3">
        <v>13</v>
      </c>
      <c r="Q109" s="3">
        <f t="shared" si="14"/>
        <v>14</v>
      </c>
      <c r="R109" s="3">
        <v>6</v>
      </c>
      <c r="S109" s="3">
        <v>8</v>
      </c>
    </row>
    <row r="110" spans="1:19" x14ac:dyDescent="0.2">
      <c r="A110" s="31" t="s">
        <v>96</v>
      </c>
      <c r="B110" s="3">
        <f t="shared" si="8"/>
        <v>4</v>
      </c>
      <c r="C110" s="3">
        <f t="shared" si="9"/>
        <v>4</v>
      </c>
      <c r="D110" s="3">
        <f t="shared" si="10"/>
        <v>0</v>
      </c>
      <c r="E110" s="3">
        <f t="shared" si="11"/>
        <v>1</v>
      </c>
      <c r="F110" s="3">
        <v>1</v>
      </c>
      <c r="G110" s="33">
        <v>0</v>
      </c>
      <c r="H110" s="3"/>
      <c r="I110" s="3">
        <v>2</v>
      </c>
      <c r="J110" s="33">
        <v>0</v>
      </c>
      <c r="K110" s="32">
        <f t="shared" si="12"/>
        <v>0</v>
      </c>
      <c r="L110" s="33">
        <v>0</v>
      </c>
      <c r="M110" s="33">
        <v>0</v>
      </c>
      <c r="N110" s="3">
        <f t="shared" si="13"/>
        <v>0</v>
      </c>
      <c r="O110" s="33">
        <v>0</v>
      </c>
      <c r="P110" s="33">
        <v>0</v>
      </c>
      <c r="Q110" s="3">
        <f t="shared" si="14"/>
        <v>1</v>
      </c>
      <c r="R110" s="32">
        <v>1</v>
      </c>
      <c r="S110" s="33">
        <v>0</v>
      </c>
    </row>
    <row r="111" spans="1:19" x14ac:dyDescent="0.2">
      <c r="A111" s="31" t="s">
        <v>97</v>
      </c>
      <c r="B111" s="3">
        <f t="shared" si="8"/>
        <v>2</v>
      </c>
      <c r="C111" s="3">
        <f t="shared" si="9"/>
        <v>1</v>
      </c>
      <c r="D111" s="3">
        <f t="shared" si="10"/>
        <v>1</v>
      </c>
      <c r="E111" s="3">
        <f t="shared" si="11"/>
        <v>1</v>
      </c>
      <c r="F111" s="3">
        <v>1</v>
      </c>
      <c r="G111" s="33">
        <v>0</v>
      </c>
      <c r="H111" s="3"/>
      <c r="I111" s="3">
        <v>0</v>
      </c>
      <c r="J111" s="33">
        <v>0</v>
      </c>
      <c r="K111" s="32">
        <f t="shared" si="12"/>
        <v>0</v>
      </c>
      <c r="L111" s="33">
        <v>0</v>
      </c>
      <c r="M111" s="33">
        <v>0</v>
      </c>
      <c r="N111" s="3">
        <f t="shared" si="13"/>
        <v>0</v>
      </c>
      <c r="O111" s="33">
        <v>0</v>
      </c>
      <c r="P111" s="33">
        <v>0</v>
      </c>
      <c r="Q111" s="3">
        <f t="shared" si="14"/>
        <v>1</v>
      </c>
      <c r="R111" s="33">
        <v>0</v>
      </c>
      <c r="S111" s="32">
        <v>1</v>
      </c>
    </row>
    <row r="112" spans="1:19" x14ac:dyDescent="0.2">
      <c r="A112" s="31" t="s">
        <v>91</v>
      </c>
      <c r="B112" s="3">
        <f t="shared" si="8"/>
        <v>0</v>
      </c>
      <c r="C112" s="3">
        <f t="shared" si="9"/>
        <v>0</v>
      </c>
      <c r="D112" s="3">
        <f t="shared" si="10"/>
        <v>0</v>
      </c>
      <c r="E112" s="3">
        <f t="shared" si="11"/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2">
        <f t="shared" si="12"/>
        <v>0</v>
      </c>
      <c r="L112" s="33">
        <v>0</v>
      </c>
      <c r="M112" s="33">
        <v>0</v>
      </c>
      <c r="N112" s="3">
        <f t="shared" si="13"/>
        <v>0</v>
      </c>
      <c r="O112" s="33">
        <v>0</v>
      </c>
      <c r="P112" s="33">
        <v>0</v>
      </c>
      <c r="Q112" s="3">
        <f t="shared" si="14"/>
        <v>0</v>
      </c>
      <c r="R112" s="33">
        <v>0</v>
      </c>
      <c r="S112" s="33">
        <v>0</v>
      </c>
    </row>
    <row r="113" spans="1:19" s="31" customFormat="1" x14ac:dyDescent="0.2">
      <c r="A113" s="31" t="s">
        <v>92</v>
      </c>
      <c r="B113" s="3">
        <f t="shared" si="8"/>
        <v>0</v>
      </c>
      <c r="C113" s="3">
        <f t="shared" si="9"/>
        <v>0</v>
      </c>
      <c r="D113" s="3">
        <f t="shared" si="10"/>
        <v>0</v>
      </c>
      <c r="E113" s="3">
        <f t="shared" si="11"/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2">
        <f t="shared" si="12"/>
        <v>0</v>
      </c>
      <c r="L113" s="33">
        <v>0</v>
      </c>
      <c r="M113" s="33">
        <v>0</v>
      </c>
      <c r="N113" s="3">
        <f t="shared" si="13"/>
        <v>0</v>
      </c>
      <c r="O113" s="33">
        <v>0</v>
      </c>
      <c r="P113" s="33">
        <v>0</v>
      </c>
      <c r="Q113" s="3">
        <f t="shared" si="14"/>
        <v>0</v>
      </c>
      <c r="R113" s="33">
        <v>0</v>
      </c>
      <c r="S113" s="33">
        <v>0</v>
      </c>
    </row>
    <row r="114" spans="1:19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</row>
    <row r="115" spans="1:19" s="31" customForma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x14ac:dyDescent="0.2">
      <c r="A116" s="3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R117" s="6"/>
      <c r="S117" s="6"/>
    </row>
    <row r="125" spans="1:19" x14ac:dyDescent="0.2">
      <c r="A125" s="31"/>
      <c r="B125" s="6"/>
      <c r="C125" s="6"/>
      <c r="D125" s="6"/>
      <c r="E125" s="6"/>
      <c r="F125" s="6"/>
      <c r="G125" s="6"/>
      <c r="H125" s="6"/>
      <c r="I125" s="6"/>
      <c r="J125" s="6"/>
    </row>
    <row r="126" spans="1:19" x14ac:dyDescent="0.2">
      <c r="H126" s="6"/>
      <c r="I126" s="6"/>
      <c r="J126" s="6"/>
      <c r="K126" s="6"/>
      <c r="L126" s="6"/>
      <c r="M126" s="6"/>
      <c r="N126" s="6"/>
      <c r="O126" s="6"/>
    </row>
    <row r="127" spans="1:19" x14ac:dyDescent="0.2">
      <c r="H127" s="6"/>
      <c r="I127" s="6"/>
      <c r="J127" s="6"/>
      <c r="K127" s="6"/>
      <c r="L127" s="6"/>
      <c r="M127" s="6"/>
      <c r="N127" s="6"/>
      <c r="O127" s="6"/>
    </row>
    <row r="128" spans="1:19" x14ac:dyDescent="0.2">
      <c r="H128" s="6"/>
      <c r="I128" s="6"/>
      <c r="J128" s="6"/>
      <c r="K128" s="6"/>
      <c r="L128" s="6"/>
      <c r="M128" s="6"/>
      <c r="N128" s="6"/>
      <c r="O128" s="6"/>
    </row>
    <row r="129" spans="1:16" x14ac:dyDescent="0.2">
      <c r="H129" s="6"/>
      <c r="I129" s="6"/>
      <c r="J129" s="6"/>
      <c r="K129" s="40"/>
      <c r="L129" s="40"/>
      <c r="M129" s="40"/>
      <c r="N129" s="40"/>
      <c r="O129" s="40"/>
    </row>
    <row r="130" spans="1:16" x14ac:dyDescent="0.2">
      <c r="A130" s="37"/>
      <c r="B130" s="38"/>
      <c r="C130" s="38"/>
      <c r="D130" s="38"/>
      <c r="E130" s="38"/>
      <c r="F130" s="38"/>
      <c r="G130" s="38"/>
      <c r="H130" s="6"/>
      <c r="I130" s="6"/>
      <c r="J130" s="6"/>
      <c r="K130" s="38"/>
      <c r="L130" s="38"/>
      <c r="M130" s="38"/>
      <c r="N130" s="38"/>
      <c r="O130" s="38"/>
    </row>
    <row r="131" spans="1:16" x14ac:dyDescent="0.2">
      <c r="A131" s="3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6" x14ac:dyDescent="0.2">
      <c r="A132" s="3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6" x14ac:dyDescent="0.2">
      <c r="A133" s="3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6" x14ac:dyDescent="0.2">
      <c r="A134" s="3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6" x14ac:dyDescent="0.2">
      <c r="A135" s="1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">
      <c r="A136" s="3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">
      <c r="A137" s="3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">
      <c r="A138" s="3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">
      <c r="A139" s="37"/>
      <c r="B139" s="38"/>
      <c r="C139" s="38"/>
      <c r="D139" s="38"/>
      <c r="E139" s="38"/>
      <c r="F139" s="38"/>
      <c r="G139" s="38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">
      <c r="A140" s="37"/>
      <c r="B140" s="38"/>
      <c r="C140" s="38"/>
      <c r="D140" s="38"/>
      <c r="E140" s="38"/>
      <c r="F140" s="38"/>
      <c r="G140" s="38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3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2">
      <c r="A142" s="3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</sheetData>
  <mergeCells count="1">
    <mergeCell ref="J6:J7"/>
  </mergeCells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 xml:space="preserve">&amp;C1-&amp;P+51
</oddFooter>
  </headerFooter>
  <rowBreaks count="1" manualBreakCount="1">
    <brk id="57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view="pageBreakPreview" workbookViewId="0">
      <pane xSplit="11610" topLeftCell="K1"/>
      <selection activeCell="Q9" sqref="Q9"/>
      <selection pane="topRight" activeCell="K96" sqref="K96"/>
    </sheetView>
  </sheetViews>
  <sheetFormatPr defaultRowHeight="12" x14ac:dyDescent="0.2"/>
  <cols>
    <col min="1" max="1" width="17.7109375" style="13" customWidth="1"/>
    <col min="2" max="2" width="8.5703125" style="14" customWidth="1"/>
    <col min="3" max="3" width="8" style="14" customWidth="1"/>
    <col min="4" max="4" width="8.7109375" style="14" customWidth="1"/>
    <col min="5" max="5" width="7.42578125" style="14" customWidth="1"/>
    <col min="6" max="6" width="6.42578125" style="14" customWidth="1"/>
    <col min="7" max="7" width="8.28515625" style="14" customWidth="1"/>
    <col min="8" max="8" width="7.5703125" style="14" customWidth="1"/>
    <col min="9" max="9" width="7.42578125" style="14" customWidth="1"/>
    <col min="10" max="10" width="7.5703125" style="14" customWidth="1"/>
    <col min="11" max="11" width="19.28515625" style="13" customWidth="1"/>
    <col min="12" max="12" width="4.140625" style="13" hidden="1" customWidth="1"/>
    <col min="13" max="14" width="7.42578125" style="14" customWidth="1"/>
    <col min="15" max="15" width="7.5703125" style="14" customWidth="1"/>
    <col min="16" max="16" width="8.42578125" style="14" customWidth="1"/>
    <col min="17" max="17" width="7.42578125" style="14" customWidth="1"/>
    <col min="18" max="18" width="7.5703125" style="14" customWidth="1"/>
    <col min="19" max="19" width="7.28515625" style="14" customWidth="1"/>
    <col min="20" max="21" width="7.42578125" style="14" customWidth="1"/>
    <col min="22" max="16384" width="9.140625" style="13"/>
  </cols>
  <sheetData>
    <row r="1" spans="1:21" s="2" customFormat="1" ht="12.75" x14ac:dyDescent="0.2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2" t="s">
        <v>1</v>
      </c>
      <c r="M1" s="8"/>
      <c r="N1" s="8"/>
      <c r="O1" s="8"/>
      <c r="P1" s="5"/>
      <c r="Q1" s="9"/>
      <c r="R1" s="9"/>
      <c r="S1" s="9"/>
      <c r="T1" s="9"/>
      <c r="U1" s="9"/>
    </row>
    <row r="2" spans="1:21" s="2" customFormat="1" ht="12.75" x14ac:dyDescent="0.2">
      <c r="A2" s="1" t="s">
        <v>2</v>
      </c>
      <c r="B2" s="8"/>
      <c r="C2" s="8"/>
      <c r="D2" s="8"/>
      <c r="E2" s="8"/>
      <c r="F2" s="8"/>
      <c r="G2" s="8"/>
      <c r="H2" s="8"/>
      <c r="I2" s="8"/>
      <c r="J2" s="8"/>
      <c r="K2" s="1" t="s">
        <v>2</v>
      </c>
      <c r="M2" s="8"/>
      <c r="N2" s="8"/>
      <c r="O2" s="8"/>
      <c r="P2" s="9"/>
      <c r="Q2" s="9"/>
      <c r="R2" s="9"/>
      <c r="S2" s="9"/>
      <c r="T2" s="9"/>
      <c r="U2" s="9"/>
    </row>
    <row r="3" spans="1:21" s="2" customFormat="1" ht="12.75" x14ac:dyDescent="0.2">
      <c r="A3" s="1" t="s">
        <v>3</v>
      </c>
      <c r="B3" s="8"/>
      <c r="C3" s="8"/>
      <c r="D3" s="8"/>
      <c r="E3" s="8"/>
      <c r="F3" s="8"/>
      <c r="G3" s="8"/>
      <c r="H3" s="8"/>
      <c r="I3" s="8"/>
      <c r="J3" s="8"/>
      <c r="K3" s="1" t="s">
        <v>3</v>
      </c>
      <c r="M3" s="8"/>
      <c r="N3" s="8"/>
      <c r="O3" s="8"/>
      <c r="P3" s="9"/>
      <c r="Q3" s="9"/>
      <c r="R3" s="9"/>
      <c r="S3" s="9"/>
      <c r="T3" s="9"/>
      <c r="U3" s="9"/>
    </row>
    <row r="4" spans="1:21" s="2" customFormat="1" ht="12.75" x14ac:dyDescent="0.2"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9"/>
      <c r="Q4" s="9"/>
      <c r="R4" s="9"/>
      <c r="S4" s="9"/>
      <c r="T4" s="9"/>
      <c r="U4" s="9"/>
    </row>
    <row r="5" spans="1:21" ht="13.5" customHeight="1" x14ac:dyDescent="0.2">
      <c r="A5" s="44" t="s">
        <v>4</v>
      </c>
      <c r="B5" s="25" t="s">
        <v>5</v>
      </c>
      <c r="C5" s="45" t="s">
        <v>6</v>
      </c>
      <c r="D5" s="46"/>
      <c r="E5" s="47" t="s">
        <v>7</v>
      </c>
      <c r="F5" s="47"/>
      <c r="G5" s="48"/>
      <c r="H5" s="49" t="s">
        <v>8</v>
      </c>
      <c r="I5" s="47"/>
      <c r="J5" s="48"/>
      <c r="K5" s="44" t="s">
        <v>4</v>
      </c>
      <c r="L5" s="50"/>
      <c r="M5" s="49" t="s">
        <v>9</v>
      </c>
      <c r="N5" s="47"/>
      <c r="O5" s="48"/>
      <c r="P5" s="47" t="s">
        <v>10</v>
      </c>
      <c r="Q5" s="47"/>
      <c r="R5" s="48"/>
      <c r="S5" s="47" t="s">
        <v>11</v>
      </c>
      <c r="T5" s="47"/>
      <c r="U5" s="48"/>
    </row>
    <row r="6" spans="1:21" ht="12.75" customHeight="1" x14ac:dyDescent="0.2">
      <c r="A6" s="16"/>
      <c r="B6" s="21" t="s">
        <v>93</v>
      </c>
      <c r="C6" s="42" t="s">
        <v>13</v>
      </c>
      <c r="D6" s="41" t="s">
        <v>14</v>
      </c>
      <c r="E6" s="21" t="s">
        <v>93</v>
      </c>
      <c r="F6" s="42" t="s">
        <v>13</v>
      </c>
      <c r="G6" s="41" t="s">
        <v>14</v>
      </c>
      <c r="H6" s="21" t="s">
        <v>93</v>
      </c>
      <c r="I6" s="42" t="s">
        <v>13</v>
      </c>
      <c r="J6" s="41" t="s">
        <v>14</v>
      </c>
      <c r="K6" s="16"/>
      <c r="L6" s="19"/>
      <c r="M6" s="21" t="s">
        <v>93</v>
      </c>
      <c r="N6" s="42" t="s">
        <v>13</v>
      </c>
      <c r="O6" s="41" t="s">
        <v>14</v>
      </c>
      <c r="P6" s="21" t="s">
        <v>93</v>
      </c>
      <c r="Q6" s="42" t="s">
        <v>13</v>
      </c>
      <c r="R6" s="41" t="s">
        <v>14</v>
      </c>
      <c r="S6" s="21" t="s">
        <v>93</v>
      </c>
      <c r="T6" s="42" t="s">
        <v>13</v>
      </c>
      <c r="U6" s="41" t="s">
        <v>14</v>
      </c>
    </row>
    <row r="7" spans="1:21" ht="11.25" customHeight="1" x14ac:dyDescent="0.2">
      <c r="A7" s="20"/>
      <c r="B7" s="17" t="s">
        <v>12</v>
      </c>
      <c r="C7" s="43"/>
      <c r="D7" s="20"/>
      <c r="E7" s="17" t="s">
        <v>12</v>
      </c>
      <c r="F7" s="43"/>
      <c r="G7" s="20"/>
      <c r="H7" s="17" t="s">
        <v>12</v>
      </c>
      <c r="I7" s="43"/>
      <c r="J7" s="20"/>
      <c r="K7" s="20"/>
      <c r="L7" s="18"/>
      <c r="M7" s="17" t="s">
        <v>12</v>
      </c>
      <c r="N7" s="43"/>
      <c r="O7" s="20"/>
      <c r="P7" s="17" t="s">
        <v>12</v>
      </c>
      <c r="Q7" s="43"/>
      <c r="R7" s="20"/>
      <c r="S7" s="17" t="s">
        <v>12</v>
      </c>
      <c r="T7" s="43"/>
      <c r="U7" s="20"/>
    </row>
    <row r="8" spans="1:21" ht="12" customHeight="1" x14ac:dyDescent="0.2">
      <c r="A8" s="19"/>
      <c r="B8" s="21"/>
      <c r="C8" s="23"/>
      <c r="D8" s="23"/>
      <c r="E8" s="21"/>
      <c r="F8" s="22"/>
      <c r="G8" s="23"/>
      <c r="H8" s="21"/>
      <c r="I8" s="23"/>
      <c r="J8" s="23"/>
      <c r="K8" s="18"/>
      <c r="L8" s="18"/>
      <c r="M8" s="24"/>
      <c r="N8" s="25"/>
      <c r="O8" s="25"/>
      <c r="P8" s="24"/>
      <c r="Q8" s="25"/>
      <c r="R8" s="25"/>
      <c r="S8" s="24"/>
      <c r="T8" s="25"/>
      <c r="U8" s="25"/>
    </row>
    <row r="9" spans="1:21" x14ac:dyDescent="0.2">
      <c r="A9" s="26" t="s">
        <v>15</v>
      </c>
      <c r="B9" s="27">
        <f>SUM(C9:D9)</f>
        <v>36572</v>
      </c>
      <c r="C9" s="27">
        <f>SUM(C11:C111)</f>
        <v>17831</v>
      </c>
      <c r="D9" s="27">
        <f>SUM(D11:D111)</f>
        <v>18741</v>
      </c>
      <c r="E9" s="27">
        <f>SUM(F9:G9)</f>
        <v>5750</v>
      </c>
      <c r="F9" s="27">
        <f>SUM(F11:F111)</f>
        <v>2650</v>
      </c>
      <c r="G9" s="27">
        <f>SUM(G11:G111)</f>
        <v>3100</v>
      </c>
      <c r="H9" s="27">
        <f>SUM(I9:J9)</f>
        <v>14208</v>
      </c>
      <c r="I9" s="27">
        <f>SUM(I11:I111)</f>
        <v>7069</v>
      </c>
      <c r="J9" s="28">
        <f>SUM(J11:J111)</f>
        <v>7139</v>
      </c>
      <c r="K9" s="29" t="s">
        <v>15</v>
      </c>
      <c r="L9" s="27"/>
      <c r="M9" s="27">
        <f>SUM(N9:O9)</f>
        <v>4161</v>
      </c>
      <c r="N9" s="27">
        <f>SUM(N11:N111)</f>
        <v>2084</v>
      </c>
      <c r="O9" s="27">
        <f>SUM(O11:O111)</f>
        <v>2077</v>
      </c>
      <c r="P9" s="27">
        <f>SUM(Q9:R9)</f>
        <v>6637</v>
      </c>
      <c r="Q9" s="30">
        <f>SUM(Q11:Q111)</f>
        <v>3173</v>
      </c>
      <c r="R9" s="30">
        <f>SUM(R11:R111)</f>
        <v>3464</v>
      </c>
      <c r="S9" s="27">
        <f>SUM(T9:U9)</f>
        <v>5663</v>
      </c>
      <c r="T9" s="27">
        <f>SUM(T11:T111)</f>
        <v>2819</v>
      </c>
      <c r="U9" s="28">
        <f>SUM(U11:U111)</f>
        <v>2844</v>
      </c>
    </row>
    <row r="10" spans="1:21" x14ac:dyDescent="0.2">
      <c r="A10" s="31"/>
      <c r="B10" s="3"/>
      <c r="C10" s="3"/>
      <c r="D10" s="3"/>
      <c r="E10" s="3"/>
      <c r="F10" s="3"/>
      <c r="G10" s="3"/>
      <c r="H10" s="3"/>
      <c r="I10" s="3"/>
      <c r="J10" s="3"/>
      <c r="K10" s="31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s="31" t="s">
        <v>16</v>
      </c>
      <c r="B11" s="3">
        <v>5852</v>
      </c>
      <c r="C11" s="3">
        <v>2564</v>
      </c>
      <c r="D11" s="3">
        <f>+G11+J11+O11+R11+U11</f>
        <v>3425</v>
      </c>
      <c r="E11" s="3">
        <f>+F11+G11</f>
        <v>1959</v>
      </c>
      <c r="F11" s="3">
        <v>808</v>
      </c>
      <c r="G11" s="3">
        <v>1151</v>
      </c>
      <c r="H11" s="3">
        <f>+I11+J11</f>
        <v>2792</v>
      </c>
      <c r="I11" s="3">
        <v>1296</v>
      </c>
      <c r="J11" s="3">
        <v>1496</v>
      </c>
      <c r="K11" s="31" t="s">
        <v>16</v>
      </c>
      <c r="L11" s="3"/>
      <c r="M11" s="3">
        <f>+N11+O11</f>
        <v>142</v>
      </c>
      <c r="N11" s="3">
        <v>52</v>
      </c>
      <c r="O11" s="3">
        <v>90</v>
      </c>
      <c r="P11" s="3">
        <f>+Q11+R11</f>
        <v>760</v>
      </c>
      <c r="Q11" s="32">
        <v>283</v>
      </c>
      <c r="R11" s="32">
        <v>477</v>
      </c>
      <c r="S11" s="3">
        <f>+T11+U11</f>
        <v>336</v>
      </c>
      <c r="T11" s="3">
        <v>125</v>
      </c>
      <c r="U11" s="3">
        <v>211</v>
      </c>
    </row>
    <row r="12" spans="1:21" x14ac:dyDescent="0.2">
      <c r="A12" s="31" t="s">
        <v>17</v>
      </c>
      <c r="B12" s="3">
        <f>+E12+H12+M12+P12+S12</f>
        <v>196</v>
      </c>
      <c r="C12" s="3">
        <v>91</v>
      </c>
      <c r="D12" s="3">
        <v>105</v>
      </c>
      <c r="E12" s="33">
        <v>0</v>
      </c>
      <c r="F12" s="33">
        <v>0</v>
      </c>
      <c r="G12" s="33">
        <v>0</v>
      </c>
      <c r="H12" s="3">
        <f>+I12+J12</f>
        <v>79</v>
      </c>
      <c r="I12" s="3">
        <v>37</v>
      </c>
      <c r="J12" s="3">
        <v>42</v>
      </c>
      <c r="K12" s="31" t="s">
        <v>17</v>
      </c>
      <c r="L12" s="34"/>
      <c r="M12" s="3">
        <f>+N12+O12</f>
        <v>5</v>
      </c>
      <c r="N12" s="3">
        <v>1</v>
      </c>
      <c r="O12" s="3">
        <v>4</v>
      </c>
      <c r="P12" s="3">
        <f>+Q12+R12</f>
        <v>94</v>
      </c>
      <c r="Q12" s="32">
        <v>45</v>
      </c>
      <c r="R12" s="32">
        <v>49</v>
      </c>
      <c r="S12" s="3">
        <f>+T12+U12</f>
        <v>18</v>
      </c>
      <c r="T12" s="3">
        <v>8</v>
      </c>
      <c r="U12" s="3">
        <v>10</v>
      </c>
    </row>
    <row r="13" spans="1:21" x14ac:dyDescent="0.2">
      <c r="A13" s="31" t="s">
        <v>18</v>
      </c>
      <c r="B13" s="3">
        <f>+E13+H13+M13+P13+S13</f>
        <v>5436</v>
      </c>
      <c r="C13" s="3">
        <v>2721</v>
      </c>
      <c r="D13" s="3">
        <v>2782</v>
      </c>
      <c r="E13" s="3">
        <f>+F13+G13</f>
        <v>375</v>
      </c>
      <c r="F13" s="3">
        <v>184</v>
      </c>
      <c r="G13" s="3">
        <v>191</v>
      </c>
      <c r="H13" s="33">
        <v>0</v>
      </c>
      <c r="I13" s="33">
        <v>0</v>
      </c>
      <c r="J13" s="33">
        <v>0</v>
      </c>
      <c r="K13" s="31" t="s">
        <v>18</v>
      </c>
      <c r="L13" s="33"/>
      <c r="M13" s="3">
        <f>+N13+O13</f>
        <v>851</v>
      </c>
      <c r="N13" s="3">
        <v>417</v>
      </c>
      <c r="O13" s="3">
        <v>434</v>
      </c>
      <c r="P13" s="3">
        <f>+Q13+R13</f>
        <v>1107</v>
      </c>
      <c r="Q13" s="32">
        <v>535</v>
      </c>
      <c r="R13" s="32">
        <v>572</v>
      </c>
      <c r="S13" s="3">
        <f>+T13+U13</f>
        <v>3103</v>
      </c>
      <c r="T13" s="3">
        <v>1585</v>
      </c>
      <c r="U13" s="3">
        <v>1518</v>
      </c>
    </row>
    <row r="14" spans="1:21" x14ac:dyDescent="0.2">
      <c r="A14" s="31" t="s">
        <v>19</v>
      </c>
      <c r="B14" s="3">
        <v>1058</v>
      </c>
      <c r="C14" s="3">
        <v>482</v>
      </c>
      <c r="D14" s="3">
        <v>576</v>
      </c>
      <c r="E14" s="3">
        <v>34</v>
      </c>
      <c r="F14" s="3">
        <v>22</v>
      </c>
      <c r="G14" s="3">
        <v>12</v>
      </c>
      <c r="H14" s="3">
        <v>1661</v>
      </c>
      <c r="I14" s="3">
        <v>880</v>
      </c>
      <c r="J14" s="3">
        <v>781</v>
      </c>
      <c r="K14" s="31" t="s">
        <v>19</v>
      </c>
      <c r="L14" s="34"/>
      <c r="M14" s="3">
        <f>+N14+O14</f>
        <v>6</v>
      </c>
      <c r="N14" s="33">
        <v>0</v>
      </c>
      <c r="O14" s="3">
        <v>6</v>
      </c>
      <c r="P14" s="3">
        <f>+Q14+R14</f>
        <v>224</v>
      </c>
      <c r="Q14" s="3">
        <v>131</v>
      </c>
      <c r="R14" s="3">
        <v>93</v>
      </c>
      <c r="S14" s="3">
        <f>+T14+U14</f>
        <v>25</v>
      </c>
      <c r="T14" s="3">
        <v>12</v>
      </c>
      <c r="U14" s="3">
        <v>13</v>
      </c>
    </row>
    <row r="15" spans="1:21" x14ac:dyDescent="0.2">
      <c r="A15" s="31" t="s">
        <v>20</v>
      </c>
      <c r="B15" s="3">
        <v>1445</v>
      </c>
      <c r="C15" s="3">
        <v>685</v>
      </c>
      <c r="D15" s="3">
        <v>760</v>
      </c>
      <c r="E15" s="3">
        <v>270</v>
      </c>
      <c r="F15" s="3">
        <v>133</v>
      </c>
      <c r="G15" s="3">
        <v>137</v>
      </c>
      <c r="H15" s="3">
        <v>185</v>
      </c>
      <c r="I15" s="3">
        <v>92</v>
      </c>
      <c r="J15" s="3">
        <v>93</v>
      </c>
      <c r="K15" s="31" t="s">
        <v>20</v>
      </c>
      <c r="L15" s="3"/>
      <c r="M15" s="3">
        <f>+N15+O15</f>
        <v>9</v>
      </c>
      <c r="N15" s="3">
        <v>5</v>
      </c>
      <c r="O15" s="3">
        <v>4</v>
      </c>
      <c r="P15" s="3">
        <v>572</v>
      </c>
      <c r="Q15" s="3">
        <v>245</v>
      </c>
      <c r="R15" s="3">
        <v>327</v>
      </c>
      <c r="S15" s="3">
        <f>+T15+U15</f>
        <v>91</v>
      </c>
      <c r="T15" s="3">
        <v>39</v>
      </c>
      <c r="U15" s="3">
        <v>52</v>
      </c>
    </row>
    <row r="16" spans="1:21" x14ac:dyDescent="0.2">
      <c r="A16" s="31"/>
      <c r="B16" s="3"/>
      <c r="C16" s="3"/>
      <c r="D16" s="3"/>
      <c r="E16" s="3"/>
      <c r="F16" s="3"/>
      <c r="G16" s="3"/>
      <c r="H16" s="3"/>
      <c r="I16" s="3"/>
      <c r="J16" s="3"/>
      <c r="K16" s="31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">
      <c r="A17" s="31" t="s">
        <v>21</v>
      </c>
      <c r="B17" s="3">
        <v>2467</v>
      </c>
      <c r="C17" s="3">
        <v>1213</v>
      </c>
      <c r="D17" s="3">
        <v>1254</v>
      </c>
      <c r="E17" s="3">
        <v>667</v>
      </c>
      <c r="F17" s="3">
        <v>280</v>
      </c>
      <c r="G17" s="3">
        <v>387</v>
      </c>
      <c r="H17" s="3">
        <v>564</v>
      </c>
      <c r="I17" s="3">
        <v>309</v>
      </c>
      <c r="J17" s="3">
        <v>255</v>
      </c>
      <c r="K17" s="31" t="s">
        <v>21</v>
      </c>
      <c r="L17" s="3"/>
      <c r="M17" s="3">
        <f>+N17+O17</f>
        <v>51</v>
      </c>
      <c r="N17" s="3">
        <v>26</v>
      </c>
      <c r="O17" s="3">
        <v>25</v>
      </c>
      <c r="P17" s="3">
        <v>114</v>
      </c>
      <c r="Q17" s="3">
        <v>52</v>
      </c>
      <c r="R17" s="3">
        <v>62</v>
      </c>
      <c r="S17" s="3">
        <f>+T17+U17</f>
        <v>123</v>
      </c>
      <c r="T17" s="3">
        <v>53</v>
      </c>
      <c r="U17" s="3">
        <v>70</v>
      </c>
    </row>
    <row r="18" spans="1:21" x14ac:dyDescent="0.2">
      <c r="A18" s="31" t="s">
        <v>22</v>
      </c>
      <c r="B18" s="3">
        <v>1992</v>
      </c>
      <c r="C18" s="3">
        <v>1073</v>
      </c>
      <c r="D18" s="3">
        <v>919</v>
      </c>
      <c r="E18" s="3">
        <v>317</v>
      </c>
      <c r="F18" s="3">
        <v>154</v>
      </c>
      <c r="G18" s="3">
        <v>163</v>
      </c>
      <c r="H18" s="3">
        <v>1858</v>
      </c>
      <c r="I18" s="3">
        <v>931</v>
      </c>
      <c r="J18" s="3">
        <v>927</v>
      </c>
      <c r="K18" s="31" t="s">
        <v>22</v>
      </c>
      <c r="L18" s="3"/>
      <c r="M18" s="3">
        <f>+N18+O18</f>
        <v>73</v>
      </c>
      <c r="N18" s="3">
        <v>40</v>
      </c>
      <c r="O18" s="3">
        <v>33</v>
      </c>
      <c r="P18" s="3">
        <v>118</v>
      </c>
      <c r="Q18" s="3">
        <v>49</v>
      </c>
      <c r="R18" s="3">
        <v>69</v>
      </c>
      <c r="S18" s="33">
        <v>0</v>
      </c>
      <c r="T18" s="33">
        <v>0</v>
      </c>
      <c r="U18" s="33">
        <v>0</v>
      </c>
    </row>
    <row r="19" spans="1:21" x14ac:dyDescent="0.2">
      <c r="A19" s="31" t="s">
        <v>23</v>
      </c>
      <c r="B19" s="3">
        <f>+E19+H19+M19+P19+S19</f>
        <v>2766</v>
      </c>
      <c r="C19" s="3">
        <f>+F19+I19+N19+Q19+T19</f>
        <v>1360</v>
      </c>
      <c r="D19" s="3">
        <v>1406</v>
      </c>
      <c r="E19" s="3">
        <f>+F19+G19</f>
        <v>267</v>
      </c>
      <c r="F19" s="3">
        <v>137</v>
      </c>
      <c r="G19" s="3">
        <v>130</v>
      </c>
      <c r="H19" s="3">
        <f>+I19+J19</f>
        <v>2181</v>
      </c>
      <c r="I19" s="3">
        <v>1074</v>
      </c>
      <c r="J19" s="3">
        <v>1107</v>
      </c>
      <c r="K19" s="31" t="s">
        <v>23</v>
      </c>
      <c r="L19" s="3"/>
      <c r="M19" s="3">
        <f>+N19+O19</f>
        <v>29</v>
      </c>
      <c r="N19" s="3">
        <v>15</v>
      </c>
      <c r="O19" s="3">
        <v>14</v>
      </c>
      <c r="P19" s="3">
        <v>144</v>
      </c>
      <c r="Q19" s="3">
        <v>67</v>
      </c>
      <c r="R19" s="3">
        <v>77</v>
      </c>
      <c r="S19" s="3">
        <f>+T19+U19</f>
        <v>145</v>
      </c>
      <c r="T19" s="3">
        <v>67</v>
      </c>
      <c r="U19" s="3">
        <v>78</v>
      </c>
    </row>
    <row r="20" spans="1:21" x14ac:dyDescent="0.2">
      <c r="A20" s="31" t="s">
        <v>24</v>
      </c>
      <c r="B20" s="3">
        <f>+E20+H20+M20+P20+S20</f>
        <v>6</v>
      </c>
      <c r="C20" s="3">
        <v>4</v>
      </c>
      <c r="D20" s="3">
        <v>2</v>
      </c>
      <c r="E20" s="33">
        <v>0</v>
      </c>
      <c r="F20" s="33">
        <v>0</v>
      </c>
      <c r="G20" s="33">
        <v>0</v>
      </c>
      <c r="H20" s="3">
        <f>+I20+J20</f>
        <v>2</v>
      </c>
      <c r="I20" s="3">
        <v>1</v>
      </c>
      <c r="J20" s="3">
        <v>1</v>
      </c>
      <c r="K20" s="31" t="s">
        <v>24</v>
      </c>
      <c r="L20" s="3"/>
      <c r="M20" s="33">
        <v>0</v>
      </c>
      <c r="N20" s="33">
        <v>0</v>
      </c>
      <c r="O20" s="33">
        <v>0</v>
      </c>
      <c r="P20" s="3">
        <v>3</v>
      </c>
      <c r="Q20" s="3">
        <v>2</v>
      </c>
      <c r="R20" s="3">
        <v>1</v>
      </c>
      <c r="S20" s="3">
        <f>+T20+U20</f>
        <v>1</v>
      </c>
      <c r="T20" s="3">
        <v>1</v>
      </c>
      <c r="U20" s="33">
        <v>0</v>
      </c>
    </row>
    <row r="21" spans="1:21" x14ac:dyDescent="0.2">
      <c r="A21" s="31" t="s">
        <v>25</v>
      </c>
      <c r="B21" s="3">
        <f>+E21+H21+M21+P21+S21</f>
        <v>1485</v>
      </c>
      <c r="C21" s="3">
        <v>696</v>
      </c>
      <c r="D21" s="3">
        <v>757</v>
      </c>
      <c r="E21" s="3">
        <f>+F21+G21</f>
        <v>67</v>
      </c>
      <c r="F21" s="3">
        <v>35</v>
      </c>
      <c r="G21" s="3">
        <v>32</v>
      </c>
      <c r="H21" s="3">
        <f>+I21+J21</f>
        <v>83</v>
      </c>
      <c r="I21" s="3">
        <v>46</v>
      </c>
      <c r="J21" s="3">
        <v>37</v>
      </c>
      <c r="K21" s="31" t="s">
        <v>25</v>
      </c>
      <c r="L21" s="3"/>
      <c r="M21" s="3">
        <f>+N21+O21</f>
        <v>49</v>
      </c>
      <c r="N21" s="3">
        <v>22</v>
      </c>
      <c r="O21" s="3">
        <v>27</v>
      </c>
      <c r="P21" s="3">
        <v>1270</v>
      </c>
      <c r="Q21" s="3">
        <v>616</v>
      </c>
      <c r="R21" s="3">
        <v>654</v>
      </c>
      <c r="S21" s="3">
        <f>+T21+U21</f>
        <v>16</v>
      </c>
      <c r="T21" s="3">
        <v>9</v>
      </c>
      <c r="U21" s="3">
        <v>7</v>
      </c>
    </row>
    <row r="22" spans="1:21" x14ac:dyDescent="0.2">
      <c r="A22" s="31"/>
      <c r="B22" s="3"/>
      <c r="C22" s="3"/>
      <c r="D22" s="3"/>
      <c r="E22" s="3"/>
      <c r="F22" s="3"/>
      <c r="G22" s="33">
        <v>0</v>
      </c>
      <c r="H22" s="3"/>
      <c r="I22" s="3"/>
      <c r="J22" s="3"/>
      <c r="K22" s="31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31" t="s">
        <v>26</v>
      </c>
      <c r="B23" s="3">
        <f>+E23+H23+M23+P23+S23</f>
        <v>515</v>
      </c>
      <c r="C23" s="3">
        <v>275</v>
      </c>
      <c r="D23" s="3">
        <v>240</v>
      </c>
      <c r="E23" s="3">
        <f>+F23+G23</f>
        <v>6</v>
      </c>
      <c r="F23" s="3">
        <v>2</v>
      </c>
      <c r="G23" s="3">
        <v>4</v>
      </c>
      <c r="H23" s="3">
        <f>+I23+J23</f>
        <v>353</v>
      </c>
      <c r="I23" s="3">
        <v>192</v>
      </c>
      <c r="J23" s="3">
        <v>161</v>
      </c>
      <c r="K23" s="31" t="s">
        <v>26</v>
      </c>
      <c r="L23" s="34"/>
      <c r="M23" s="33">
        <v>0</v>
      </c>
      <c r="N23" s="33">
        <v>0</v>
      </c>
      <c r="O23" s="33">
        <v>0</v>
      </c>
      <c r="P23" s="3">
        <v>22</v>
      </c>
      <c r="Q23" s="3">
        <v>11</v>
      </c>
      <c r="R23" s="3">
        <v>11</v>
      </c>
      <c r="S23" s="3">
        <f>+T23+U23</f>
        <v>134</v>
      </c>
      <c r="T23" s="3">
        <v>70</v>
      </c>
      <c r="U23" s="3">
        <v>64</v>
      </c>
    </row>
    <row r="24" spans="1:21" x14ac:dyDescent="0.2">
      <c r="A24" s="31" t="s">
        <v>27</v>
      </c>
      <c r="B24" s="3">
        <v>4625</v>
      </c>
      <c r="C24" s="3">
        <f>+F24+I24+N24+Q24+T24</f>
        <v>1423</v>
      </c>
      <c r="D24" s="3">
        <v>1355</v>
      </c>
      <c r="E24" s="3">
        <f>+F24+G24</f>
        <v>150</v>
      </c>
      <c r="F24" s="3">
        <v>80</v>
      </c>
      <c r="G24" s="3">
        <v>70</v>
      </c>
      <c r="H24" s="3">
        <f>+I24+J24</f>
        <v>268</v>
      </c>
      <c r="I24" s="3">
        <v>139</v>
      </c>
      <c r="J24" s="3">
        <v>129</v>
      </c>
      <c r="K24" s="31" t="s">
        <v>27</v>
      </c>
      <c r="L24" s="3"/>
      <c r="M24" s="3">
        <f>+N24+O24</f>
        <v>820</v>
      </c>
      <c r="N24" s="3">
        <v>416</v>
      </c>
      <c r="O24" s="3">
        <v>404</v>
      </c>
      <c r="P24" s="3">
        <f>+Q24+R24</f>
        <v>1199</v>
      </c>
      <c r="Q24" s="3">
        <v>617</v>
      </c>
      <c r="R24" s="3">
        <v>582</v>
      </c>
      <c r="S24" s="3">
        <f>+T24+U24</f>
        <v>341</v>
      </c>
      <c r="T24" s="3">
        <v>171</v>
      </c>
      <c r="U24" s="3">
        <v>170</v>
      </c>
    </row>
    <row r="25" spans="1:21" x14ac:dyDescent="0.2">
      <c r="A25" s="31" t="s">
        <v>28</v>
      </c>
      <c r="B25" s="3">
        <f>+E25+H25+M25+P25+S25</f>
        <v>759</v>
      </c>
      <c r="C25" s="3">
        <f>+F25+I25+N25+Q25+T25</f>
        <v>385</v>
      </c>
      <c r="D25" s="3">
        <v>374</v>
      </c>
      <c r="E25" s="3">
        <f>+F25+G25</f>
        <v>91</v>
      </c>
      <c r="F25" s="3">
        <v>46</v>
      </c>
      <c r="G25" s="3">
        <v>45</v>
      </c>
      <c r="H25" s="3">
        <f>+I25+J25</f>
        <v>418</v>
      </c>
      <c r="I25" s="3">
        <v>222</v>
      </c>
      <c r="J25" s="3">
        <v>196</v>
      </c>
      <c r="K25" s="31" t="s">
        <v>28</v>
      </c>
      <c r="L25" s="34"/>
      <c r="M25" s="3">
        <f>+N25+O25</f>
        <v>21</v>
      </c>
      <c r="N25" s="3">
        <v>10</v>
      </c>
      <c r="O25" s="3">
        <v>11</v>
      </c>
      <c r="P25" s="33">
        <v>0</v>
      </c>
      <c r="Q25" s="33">
        <v>0</v>
      </c>
      <c r="R25" s="33">
        <v>0</v>
      </c>
      <c r="S25" s="3">
        <f>+T25+U25</f>
        <v>229</v>
      </c>
      <c r="T25" s="3">
        <v>107</v>
      </c>
      <c r="U25" s="3">
        <v>122</v>
      </c>
    </row>
    <row r="26" spans="1:21" x14ac:dyDescent="0.2">
      <c r="A26" s="31" t="s">
        <v>29</v>
      </c>
      <c r="B26" s="3">
        <f>+E26+H26+M26+P26+S26</f>
        <v>2131</v>
      </c>
      <c r="C26" s="3">
        <f>+F26+I26+N26+Q26+T26</f>
        <v>1068</v>
      </c>
      <c r="D26" s="3">
        <v>1063</v>
      </c>
      <c r="E26" s="3">
        <f>+F26+G26</f>
        <v>60</v>
      </c>
      <c r="F26" s="3">
        <v>33</v>
      </c>
      <c r="G26" s="3">
        <v>27</v>
      </c>
      <c r="H26" s="3">
        <f>+I26+J26</f>
        <v>631</v>
      </c>
      <c r="I26" s="3">
        <v>320</v>
      </c>
      <c r="J26" s="3">
        <v>311</v>
      </c>
      <c r="K26" s="31" t="s">
        <v>29</v>
      </c>
      <c r="L26" s="3"/>
      <c r="M26" s="3">
        <f>+N26+O26</f>
        <v>1181</v>
      </c>
      <c r="N26" s="3">
        <v>575</v>
      </c>
      <c r="O26" s="3">
        <v>606</v>
      </c>
      <c r="P26" s="3">
        <f>+Q26+R26</f>
        <v>186</v>
      </c>
      <c r="Q26" s="3">
        <v>103</v>
      </c>
      <c r="R26" s="3">
        <v>83</v>
      </c>
      <c r="S26" s="3">
        <f>+T26+U26</f>
        <v>73</v>
      </c>
      <c r="T26" s="3">
        <v>37</v>
      </c>
      <c r="U26" s="3">
        <v>36</v>
      </c>
    </row>
    <row r="27" spans="1:21" x14ac:dyDescent="0.2">
      <c r="A27" s="31" t="s">
        <v>30</v>
      </c>
      <c r="B27" s="3">
        <f>+E27+H27+M27+P27+S27</f>
        <v>1038</v>
      </c>
      <c r="C27" s="3">
        <v>541</v>
      </c>
      <c r="D27" s="3">
        <v>481</v>
      </c>
      <c r="E27" s="3">
        <f>+F27+G27</f>
        <v>94</v>
      </c>
      <c r="F27" s="3">
        <v>44</v>
      </c>
      <c r="G27" s="3">
        <v>50</v>
      </c>
      <c r="H27" s="3">
        <f>+I27+J27</f>
        <v>139</v>
      </c>
      <c r="I27" s="3">
        <v>68</v>
      </c>
      <c r="J27" s="3">
        <v>71</v>
      </c>
      <c r="K27" s="31" t="s">
        <v>30</v>
      </c>
      <c r="L27" s="3"/>
      <c r="M27" s="3">
        <f>+N27+O27</f>
        <v>657</v>
      </c>
      <c r="N27" s="3">
        <v>355</v>
      </c>
      <c r="O27" s="3">
        <v>302</v>
      </c>
      <c r="P27" s="3">
        <f>+Q27+R27</f>
        <v>121</v>
      </c>
      <c r="Q27" s="3">
        <v>73</v>
      </c>
      <c r="R27" s="3">
        <v>48</v>
      </c>
      <c r="S27" s="3">
        <f>+T27+U27</f>
        <v>27</v>
      </c>
      <c r="T27" s="3">
        <v>17</v>
      </c>
      <c r="U27" s="3">
        <v>10</v>
      </c>
    </row>
    <row r="28" spans="1:21" x14ac:dyDescent="0.2">
      <c r="A28" s="31"/>
      <c r="B28" s="3"/>
      <c r="C28" s="3"/>
      <c r="D28" s="3"/>
      <c r="E28" s="3"/>
      <c r="F28" s="3"/>
      <c r="G28" s="3"/>
      <c r="H28" s="3"/>
      <c r="I28" s="3"/>
      <c r="J28" s="3"/>
      <c r="K28" s="31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31" t="s">
        <v>31</v>
      </c>
      <c r="B29" s="3">
        <f t="shared" ref="B29:D30" si="0">+E29+H29+M29+P29+S29</f>
        <v>135</v>
      </c>
      <c r="C29" s="3">
        <f t="shared" si="0"/>
        <v>63</v>
      </c>
      <c r="D29" s="3">
        <f t="shared" si="0"/>
        <v>72</v>
      </c>
      <c r="E29" s="3">
        <f>+F29+G29</f>
        <v>37</v>
      </c>
      <c r="F29" s="3">
        <v>22</v>
      </c>
      <c r="G29" s="3">
        <v>15</v>
      </c>
      <c r="H29" s="3">
        <f>+I29+J29</f>
        <v>57</v>
      </c>
      <c r="I29" s="3">
        <v>23</v>
      </c>
      <c r="J29" s="3">
        <v>34</v>
      </c>
      <c r="K29" s="31" t="s">
        <v>31</v>
      </c>
      <c r="L29" s="3"/>
      <c r="M29" s="3">
        <f>+N29+O29</f>
        <v>4</v>
      </c>
      <c r="N29" s="3">
        <v>2</v>
      </c>
      <c r="O29" s="3">
        <v>2</v>
      </c>
      <c r="P29" s="3">
        <f>+Q29+R29</f>
        <v>28</v>
      </c>
      <c r="Q29" s="3">
        <v>11</v>
      </c>
      <c r="R29" s="3">
        <v>17</v>
      </c>
      <c r="S29" s="3">
        <f>+T29+U29</f>
        <v>9</v>
      </c>
      <c r="T29" s="3">
        <v>5</v>
      </c>
      <c r="U29" s="3">
        <v>4</v>
      </c>
    </row>
    <row r="30" spans="1:21" x14ac:dyDescent="0.2">
      <c r="A30" s="31" t="s">
        <v>32</v>
      </c>
      <c r="B30" s="3">
        <f t="shared" si="0"/>
        <v>407</v>
      </c>
      <c r="C30" s="3">
        <f t="shared" si="0"/>
        <v>190</v>
      </c>
      <c r="D30" s="3">
        <f t="shared" si="0"/>
        <v>217</v>
      </c>
      <c r="E30" s="3">
        <f>+F30+G30</f>
        <v>115</v>
      </c>
      <c r="F30" s="3">
        <v>50</v>
      </c>
      <c r="G30" s="3">
        <v>65</v>
      </c>
      <c r="H30" s="3">
        <f>+I30+J30</f>
        <v>178</v>
      </c>
      <c r="I30" s="3">
        <v>93</v>
      </c>
      <c r="J30" s="3">
        <v>85</v>
      </c>
      <c r="K30" s="31" t="s">
        <v>32</v>
      </c>
      <c r="L30" s="3"/>
      <c r="M30" s="3">
        <f>+N30+O30</f>
        <v>11</v>
      </c>
      <c r="N30" s="3">
        <v>4</v>
      </c>
      <c r="O30" s="3">
        <v>7</v>
      </c>
      <c r="P30" s="3">
        <f>+Q30+R30</f>
        <v>34</v>
      </c>
      <c r="Q30" s="3">
        <v>15</v>
      </c>
      <c r="R30" s="3">
        <v>19</v>
      </c>
      <c r="S30" s="3">
        <f>+T30+U30</f>
        <v>69</v>
      </c>
      <c r="T30" s="3">
        <v>28</v>
      </c>
      <c r="U30" s="3">
        <v>41</v>
      </c>
    </row>
    <row r="31" spans="1:21" x14ac:dyDescent="0.2">
      <c r="A31" s="31" t="s">
        <v>33</v>
      </c>
      <c r="B31" s="3">
        <v>698</v>
      </c>
      <c r="C31" s="3">
        <f t="shared" ref="C31:D33" si="1">+F31+I31+N31+Q31+T31</f>
        <v>241</v>
      </c>
      <c r="D31" s="3">
        <f t="shared" si="1"/>
        <v>260</v>
      </c>
      <c r="E31" s="3">
        <f>+F31+G31</f>
        <v>127</v>
      </c>
      <c r="F31" s="3">
        <v>61</v>
      </c>
      <c r="G31" s="3">
        <v>66</v>
      </c>
      <c r="H31" s="3">
        <f>+I31+J31</f>
        <v>259</v>
      </c>
      <c r="I31" s="3">
        <v>128</v>
      </c>
      <c r="J31" s="3">
        <v>131</v>
      </c>
      <c r="K31" s="31" t="s">
        <v>33</v>
      </c>
      <c r="L31" s="3"/>
      <c r="M31" s="3">
        <f>+N31+O31</f>
        <v>28</v>
      </c>
      <c r="N31" s="3">
        <v>15</v>
      </c>
      <c r="O31" s="3">
        <v>13</v>
      </c>
      <c r="P31" s="3">
        <f>+Q31+R31</f>
        <v>38</v>
      </c>
      <c r="Q31" s="3">
        <v>19</v>
      </c>
      <c r="R31" s="3">
        <v>19</v>
      </c>
      <c r="S31" s="3">
        <f>+T31+U31</f>
        <v>49</v>
      </c>
      <c r="T31" s="3">
        <v>18</v>
      </c>
      <c r="U31" s="3">
        <v>31</v>
      </c>
    </row>
    <row r="32" spans="1:21" x14ac:dyDescent="0.2">
      <c r="A32" s="31" t="s">
        <v>34</v>
      </c>
      <c r="B32" s="3">
        <f>+E32+H32+M32+P32+S32</f>
        <v>478</v>
      </c>
      <c r="C32" s="3">
        <f t="shared" si="1"/>
        <v>213</v>
      </c>
      <c r="D32" s="3">
        <f t="shared" si="1"/>
        <v>265</v>
      </c>
      <c r="E32" s="3">
        <f>+F32+G32</f>
        <v>122</v>
      </c>
      <c r="F32" s="3">
        <v>56</v>
      </c>
      <c r="G32" s="3">
        <v>66</v>
      </c>
      <c r="H32" s="3">
        <f>+I32+J32</f>
        <v>250</v>
      </c>
      <c r="I32" s="3">
        <v>109</v>
      </c>
      <c r="J32" s="3">
        <v>141</v>
      </c>
      <c r="K32" s="31" t="s">
        <v>34</v>
      </c>
      <c r="L32" s="3"/>
      <c r="M32" s="3">
        <f>+N32+O32</f>
        <v>5</v>
      </c>
      <c r="N32" s="3">
        <v>3</v>
      </c>
      <c r="O32" s="3">
        <v>2</v>
      </c>
      <c r="P32" s="3">
        <f>+Q32+R32</f>
        <v>29</v>
      </c>
      <c r="Q32" s="3">
        <v>11</v>
      </c>
      <c r="R32" s="3">
        <v>18</v>
      </c>
      <c r="S32" s="3">
        <f>+T32+U32</f>
        <v>72</v>
      </c>
      <c r="T32" s="3">
        <v>34</v>
      </c>
      <c r="U32" s="3">
        <v>38</v>
      </c>
    </row>
    <row r="33" spans="1:21" x14ac:dyDescent="0.2">
      <c r="A33" s="31" t="s">
        <v>35</v>
      </c>
      <c r="B33" s="3">
        <f>+E33+H33+M33+P33+S33</f>
        <v>476</v>
      </c>
      <c r="C33" s="3">
        <f t="shared" si="1"/>
        <v>233</v>
      </c>
      <c r="D33" s="3">
        <f t="shared" si="1"/>
        <v>243</v>
      </c>
      <c r="E33" s="3">
        <f>+F33+G33</f>
        <v>97</v>
      </c>
      <c r="F33" s="3">
        <v>50</v>
      </c>
      <c r="G33" s="3">
        <v>47</v>
      </c>
      <c r="H33" s="3">
        <f>+I33+J33</f>
        <v>294</v>
      </c>
      <c r="I33" s="3">
        <v>142</v>
      </c>
      <c r="J33" s="3">
        <v>152</v>
      </c>
      <c r="K33" s="31" t="s">
        <v>35</v>
      </c>
      <c r="L33" s="3"/>
      <c r="M33" s="3">
        <f>+N33+O33</f>
        <v>6</v>
      </c>
      <c r="N33" s="3">
        <v>2</v>
      </c>
      <c r="O33" s="3">
        <v>4</v>
      </c>
      <c r="P33" s="3">
        <f>+Q33+R33</f>
        <v>54</v>
      </c>
      <c r="Q33" s="3">
        <v>20</v>
      </c>
      <c r="R33" s="3">
        <v>34</v>
      </c>
      <c r="S33" s="3">
        <f>+T33+U33</f>
        <v>25</v>
      </c>
      <c r="T33" s="3">
        <v>19</v>
      </c>
      <c r="U33" s="3">
        <v>6</v>
      </c>
    </row>
    <row r="34" spans="1:21" x14ac:dyDescent="0.2">
      <c r="A34" s="31"/>
      <c r="B34" s="3"/>
      <c r="C34" s="3"/>
      <c r="D34" s="3"/>
      <c r="E34" s="3"/>
      <c r="F34" s="3"/>
      <c r="G34" s="3"/>
      <c r="H34" s="3"/>
      <c r="I34" s="3"/>
      <c r="J34" s="3"/>
      <c r="K34" s="31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31" t="s">
        <v>36</v>
      </c>
      <c r="B35" s="3">
        <f>+E35+H35+M35+P35+S35</f>
        <v>262</v>
      </c>
      <c r="C35" s="3">
        <f>+F35+I35+N35+Q35+T35</f>
        <v>107</v>
      </c>
      <c r="D35" s="3">
        <f>+G35+J35+O35+R35+U35</f>
        <v>155</v>
      </c>
      <c r="E35" s="3">
        <f>+F35+G35</f>
        <v>34</v>
      </c>
      <c r="F35" s="3">
        <v>13</v>
      </c>
      <c r="G35" s="3">
        <v>21</v>
      </c>
      <c r="H35" s="3">
        <f>+I35+J35</f>
        <v>166</v>
      </c>
      <c r="I35" s="3">
        <v>66</v>
      </c>
      <c r="J35" s="3">
        <v>100</v>
      </c>
      <c r="K35" s="31" t="s">
        <v>36</v>
      </c>
      <c r="L35" s="3"/>
      <c r="M35" s="3">
        <f>+N35+O35</f>
        <v>6</v>
      </c>
      <c r="N35" s="3">
        <v>6</v>
      </c>
      <c r="O35" s="33">
        <v>0</v>
      </c>
      <c r="P35" s="3">
        <f>+Q35+R35</f>
        <v>15</v>
      </c>
      <c r="Q35" s="3">
        <v>7</v>
      </c>
      <c r="R35" s="3">
        <v>8</v>
      </c>
      <c r="S35" s="3">
        <f>+T35+U35</f>
        <v>41</v>
      </c>
      <c r="T35" s="3">
        <v>15</v>
      </c>
      <c r="U35" s="3">
        <v>26</v>
      </c>
    </row>
    <row r="36" spans="1:21" x14ac:dyDescent="0.2">
      <c r="A36" s="31" t="s">
        <v>37</v>
      </c>
      <c r="B36" s="3">
        <f>+E36+H36+M36+P36+S36</f>
        <v>162</v>
      </c>
      <c r="C36" s="3">
        <f>+F36+I36+N36+Q36+T36</f>
        <v>94</v>
      </c>
      <c r="D36" s="3">
        <v>41</v>
      </c>
      <c r="E36" s="3">
        <f>+F36+G36</f>
        <v>19</v>
      </c>
      <c r="F36" s="3">
        <v>10</v>
      </c>
      <c r="G36" s="3">
        <v>9</v>
      </c>
      <c r="H36" s="3">
        <f>+I36+J36</f>
        <v>53</v>
      </c>
      <c r="I36" s="3">
        <v>35</v>
      </c>
      <c r="J36" s="3">
        <v>18</v>
      </c>
      <c r="K36" s="31" t="s">
        <v>37</v>
      </c>
      <c r="L36" s="3"/>
      <c r="M36" s="3">
        <f>+N36+O36</f>
        <v>18</v>
      </c>
      <c r="N36" s="3">
        <v>11</v>
      </c>
      <c r="O36" s="3">
        <v>7</v>
      </c>
      <c r="P36" s="3">
        <f>+Q36+R36</f>
        <v>48</v>
      </c>
      <c r="Q36" s="3">
        <v>23</v>
      </c>
      <c r="R36" s="3">
        <v>25</v>
      </c>
      <c r="S36" s="3">
        <f>+T36+U36</f>
        <v>24</v>
      </c>
      <c r="T36" s="3">
        <v>15</v>
      </c>
      <c r="U36" s="3">
        <v>9</v>
      </c>
    </row>
    <row r="37" spans="1:21" x14ac:dyDescent="0.2">
      <c r="A37" s="31" t="s">
        <v>38</v>
      </c>
      <c r="B37" s="3">
        <f>+E37+H37+M37+P37+S37</f>
        <v>206</v>
      </c>
      <c r="C37" s="3">
        <f>+F37+I37+N37+Q37+T37</f>
        <v>105</v>
      </c>
      <c r="D37" s="3">
        <f>+G37+J37+O37+R37+U37</f>
        <v>101</v>
      </c>
      <c r="E37" s="3">
        <f>+F37+G37</f>
        <v>33</v>
      </c>
      <c r="F37" s="3">
        <v>18</v>
      </c>
      <c r="G37" s="3">
        <v>15</v>
      </c>
      <c r="H37" s="3">
        <f>+I37+J37</f>
        <v>110</v>
      </c>
      <c r="I37" s="3">
        <v>52</v>
      </c>
      <c r="J37" s="3">
        <v>58</v>
      </c>
      <c r="K37" s="31" t="s">
        <v>38</v>
      </c>
      <c r="L37" s="3"/>
      <c r="M37" s="3">
        <f>+N37+O37</f>
        <v>6</v>
      </c>
      <c r="N37" s="3">
        <v>5</v>
      </c>
      <c r="O37" s="3">
        <v>1</v>
      </c>
      <c r="P37" s="3">
        <f>+Q37+R37</f>
        <v>20</v>
      </c>
      <c r="Q37" s="3">
        <v>10</v>
      </c>
      <c r="R37" s="3">
        <v>10</v>
      </c>
      <c r="S37" s="3">
        <f>+T37+U37</f>
        <v>37</v>
      </c>
      <c r="T37" s="3">
        <v>20</v>
      </c>
      <c r="U37" s="3">
        <v>17</v>
      </c>
    </row>
    <row r="38" spans="1:21" x14ac:dyDescent="0.2">
      <c r="A38" s="31" t="s">
        <v>39</v>
      </c>
      <c r="B38" s="3">
        <f>+E38+H38+M38+P38+S38</f>
        <v>257</v>
      </c>
      <c r="C38" s="3">
        <v>120</v>
      </c>
      <c r="D38" s="3">
        <f>+G38+J38+O38+R38+U38</f>
        <v>137</v>
      </c>
      <c r="E38" s="3">
        <f>+F38+G38</f>
        <v>85</v>
      </c>
      <c r="F38" s="3">
        <v>37</v>
      </c>
      <c r="G38" s="3">
        <v>48</v>
      </c>
      <c r="H38" s="3">
        <f>+I38+J38</f>
        <v>141</v>
      </c>
      <c r="I38" s="3">
        <v>65</v>
      </c>
      <c r="J38" s="3">
        <v>76</v>
      </c>
      <c r="K38" s="31" t="s">
        <v>39</v>
      </c>
      <c r="L38" s="3"/>
      <c r="M38" s="3">
        <v>3</v>
      </c>
      <c r="N38" s="32">
        <v>0</v>
      </c>
      <c r="O38" s="3">
        <v>3</v>
      </c>
      <c r="P38" s="3">
        <f>+Q38+R38</f>
        <v>17</v>
      </c>
      <c r="Q38" s="3">
        <v>12</v>
      </c>
      <c r="R38" s="3">
        <v>5</v>
      </c>
      <c r="S38" s="3">
        <f>+T38+U38</f>
        <v>11</v>
      </c>
      <c r="T38" s="3">
        <v>6</v>
      </c>
      <c r="U38" s="3">
        <v>5</v>
      </c>
    </row>
    <row r="39" spans="1:21" x14ac:dyDescent="0.2">
      <c r="A39" s="31" t="s">
        <v>40</v>
      </c>
      <c r="B39" s="3">
        <f>+E39+H39+M39+P39+S39</f>
        <v>336</v>
      </c>
      <c r="C39" s="3">
        <f>+F39+I39+N39+Q39+T39</f>
        <v>155</v>
      </c>
      <c r="D39" s="3">
        <f>+G39+J39+O39+R39+U39</f>
        <v>181</v>
      </c>
      <c r="E39" s="3">
        <f>+F39+G39</f>
        <v>76</v>
      </c>
      <c r="F39" s="3">
        <v>31</v>
      </c>
      <c r="G39" s="3">
        <v>45</v>
      </c>
      <c r="H39" s="3">
        <f>+I39+J39</f>
        <v>185</v>
      </c>
      <c r="I39" s="3">
        <v>90</v>
      </c>
      <c r="J39" s="3">
        <v>95</v>
      </c>
      <c r="K39" s="31" t="s">
        <v>40</v>
      </c>
      <c r="L39" s="3"/>
      <c r="M39" s="3">
        <f>+N39+O39</f>
        <v>9</v>
      </c>
      <c r="N39" s="3">
        <v>6</v>
      </c>
      <c r="O39" s="3">
        <v>3</v>
      </c>
      <c r="P39" s="3">
        <f>+Q39+R39</f>
        <v>40</v>
      </c>
      <c r="Q39" s="3">
        <v>17</v>
      </c>
      <c r="R39" s="3">
        <v>23</v>
      </c>
      <c r="S39" s="3">
        <f>+T39+U39</f>
        <v>26</v>
      </c>
      <c r="T39" s="3">
        <v>11</v>
      </c>
      <c r="U39" s="3">
        <v>15</v>
      </c>
    </row>
    <row r="40" spans="1:21" x14ac:dyDescent="0.2">
      <c r="A40" s="31"/>
      <c r="B40" s="3"/>
      <c r="C40" s="3"/>
      <c r="D40" s="3"/>
      <c r="E40" s="3"/>
      <c r="F40" s="3"/>
      <c r="G40" s="3"/>
      <c r="H40" s="3"/>
      <c r="I40" s="3"/>
      <c r="J40" s="3"/>
      <c r="K40" s="31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31" t="s">
        <v>41</v>
      </c>
      <c r="B41" s="3">
        <f>+E41+H41+M41+P41+S41</f>
        <v>3</v>
      </c>
      <c r="C41" s="33">
        <v>0</v>
      </c>
      <c r="D41" s="3">
        <v>3</v>
      </c>
      <c r="E41" s="3">
        <v>1</v>
      </c>
      <c r="F41" s="33">
        <v>0</v>
      </c>
      <c r="G41" s="3">
        <v>1</v>
      </c>
      <c r="H41" s="33">
        <v>0</v>
      </c>
      <c r="I41" s="33">
        <v>0</v>
      </c>
      <c r="J41" s="33">
        <v>0</v>
      </c>
      <c r="K41" s="31" t="s">
        <v>41</v>
      </c>
      <c r="L41" s="32"/>
      <c r="M41" s="33">
        <v>0</v>
      </c>
      <c r="N41" s="33">
        <v>0</v>
      </c>
      <c r="O41" s="33">
        <v>0</v>
      </c>
      <c r="P41" s="3">
        <f>+Q41+R41</f>
        <v>1</v>
      </c>
      <c r="Q41" s="33">
        <v>0</v>
      </c>
      <c r="R41" s="32">
        <v>1</v>
      </c>
      <c r="S41" s="3">
        <f>+T41+U41</f>
        <v>1</v>
      </c>
      <c r="T41" s="33">
        <v>0</v>
      </c>
      <c r="U41" s="3">
        <v>1</v>
      </c>
    </row>
    <row r="42" spans="1:21" x14ac:dyDescent="0.2">
      <c r="A42" s="31" t="s">
        <v>42</v>
      </c>
      <c r="B42" s="3">
        <f>+E42+H42+M42+P42+S42</f>
        <v>37</v>
      </c>
      <c r="C42" s="3">
        <f>+F42+I42+N42+Q42+T42</f>
        <v>14</v>
      </c>
      <c r="D42" s="3">
        <v>23</v>
      </c>
      <c r="E42" s="3">
        <f>+F42+G42</f>
        <v>3</v>
      </c>
      <c r="F42" s="3">
        <v>2</v>
      </c>
      <c r="G42" s="3">
        <v>1</v>
      </c>
      <c r="H42" s="3">
        <f>+I42+J42</f>
        <v>9</v>
      </c>
      <c r="I42" s="3">
        <v>3</v>
      </c>
      <c r="J42" s="3">
        <v>6</v>
      </c>
      <c r="K42" s="31" t="s">
        <v>42</v>
      </c>
      <c r="L42" s="3"/>
      <c r="M42" s="3">
        <v>2</v>
      </c>
      <c r="N42" s="3">
        <v>2</v>
      </c>
      <c r="O42" s="33">
        <v>0</v>
      </c>
      <c r="P42" s="3">
        <f>+Q42+R42</f>
        <v>11</v>
      </c>
      <c r="Q42" s="3">
        <v>3</v>
      </c>
      <c r="R42" s="3">
        <v>8</v>
      </c>
      <c r="S42" s="3">
        <f>+T42+U42</f>
        <v>12</v>
      </c>
      <c r="T42" s="3">
        <v>4</v>
      </c>
      <c r="U42" s="3">
        <v>8</v>
      </c>
    </row>
    <row r="43" spans="1:21" x14ac:dyDescent="0.2">
      <c r="A43" s="31" t="s">
        <v>43</v>
      </c>
      <c r="B43" s="3">
        <f>+E43+H43+M43+P43+S43</f>
        <v>77</v>
      </c>
      <c r="C43" s="3">
        <v>38</v>
      </c>
      <c r="D43" s="3">
        <v>39</v>
      </c>
      <c r="E43" s="3">
        <f>+F43+G43</f>
        <v>39</v>
      </c>
      <c r="F43" s="3">
        <v>23</v>
      </c>
      <c r="G43" s="3">
        <v>16</v>
      </c>
      <c r="H43" s="3">
        <f>+I43+J43</f>
        <v>34</v>
      </c>
      <c r="I43" s="3">
        <v>13</v>
      </c>
      <c r="J43" s="3">
        <v>21</v>
      </c>
      <c r="K43" s="31" t="s">
        <v>43</v>
      </c>
      <c r="L43" s="3"/>
      <c r="M43" s="3">
        <v>1</v>
      </c>
      <c r="N43" s="33">
        <v>0</v>
      </c>
      <c r="O43" s="3">
        <v>1</v>
      </c>
      <c r="P43" s="3">
        <f>+Q43+R43</f>
        <v>2</v>
      </c>
      <c r="Q43" s="3">
        <v>2</v>
      </c>
      <c r="R43" s="3"/>
      <c r="S43" s="3">
        <f>+T43+U43</f>
        <v>1</v>
      </c>
      <c r="T43" s="33">
        <v>0</v>
      </c>
      <c r="U43" s="3">
        <v>1</v>
      </c>
    </row>
    <row r="44" spans="1:21" x14ac:dyDescent="0.2">
      <c r="A44" s="31" t="s">
        <v>44</v>
      </c>
      <c r="B44" s="3">
        <f>+E44+H44+M44+P44+S44</f>
        <v>78</v>
      </c>
      <c r="C44" s="3">
        <v>43</v>
      </c>
      <c r="D44" s="3">
        <v>35</v>
      </c>
      <c r="E44" s="3">
        <f>+F44+G44</f>
        <v>16</v>
      </c>
      <c r="F44" s="3">
        <v>9</v>
      </c>
      <c r="G44" s="3">
        <v>7</v>
      </c>
      <c r="H44" s="3">
        <f>+I44+J44</f>
        <v>36</v>
      </c>
      <c r="I44" s="3">
        <v>17</v>
      </c>
      <c r="J44" s="3">
        <v>19</v>
      </c>
      <c r="K44" s="31" t="s">
        <v>44</v>
      </c>
      <c r="L44" s="3"/>
      <c r="M44" s="33">
        <v>0</v>
      </c>
      <c r="N44" s="33">
        <v>0</v>
      </c>
      <c r="O44" s="33">
        <v>0</v>
      </c>
      <c r="P44" s="3">
        <f>+Q44+R44</f>
        <v>20</v>
      </c>
      <c r="Q44" s="3">
        <v>13</v>
      </c>
      <c r="R44" s="3">
        <v>7</v>
      </c>
      <c r="S44" s="3">
        <f>+T44+U44</f>
        <v>6</v>
      </c>
      <c r="T44" s="3">
        <v>4</v>
      </c>
      <c r="U44" s="3">
        <v>2</v>
      </c>
    </row>
    <row r="45" spans="1:21" x14ac:dyDescent="0.2">
      <c r="A45" s="31" t="s">
        <v>45</v>
      </c>
      <c r="B45" s="3">
        <f>+E45+H45+M45+P45+S45</f>
        <v>158</v>
      </c>
      <c r="C45" s="3">
        <f>+F45+I45+N45+Q45+T45</f>
        <v>86</v>
      </c>
      <c r="D45" s="3">
        <f>+G45+J45+O45+R45+U45</f>
        <v>72</v>
      </c>
      <c r="E45" s="3">
        <f>+F45+G45</f>
        <v>32</v>
      </c>
      <c r="F45" s="3">
        <v>21</v>
      </c>
      <c r="G45" s="3">
        <v>11</v>
      </c>
      <c r="H45" s="3">
        <f>+I45+J45</f>
        <v>99</v>
      </c>
      <c r="I45" s="3">
        <v>53</v>
      </c>
      <c r="J45" s="3">
        <v>46</v>
      </c>
      <c r="K45" s="31" t="s">
        <v>45</v>
      </c>
      <c r="L45" s="3"/>
      <c r="M45" s="3">
        <f>+N45+O45</f>
        <v>5</v>
      </c>
      <c r="N45" s="3">
        <v>2</v>
      </c>
      <c r="O45" s="3">
        <v>3</v>
      </c>
      <c r="P45" s="3">
        <f>+Q45+R45</f>
        <v>14</v>
      </c>
      <c r="Q45" s="3">
        <v>6</v>
      </c>
      <c r="R45" s="3">
        <v>8</v>
      </c>
      <c r="S45" s="3">
        <f>+T45+U45</f>
        <v>8</v>
      </c>
      <c r="T45" s="3">
        <v>4</v>
      </c>
      <c r="U45" s="3">
        <v>4</v>
      </c>
    </row>
    <row r="46" spans="1:21" x14ac:dyDescent="0.2">
      <c r="A46" s="31"/>
      <c r="B46" s="3"/>
      <c r="C46" s="3"/>
      <c r="D46" s="3"/>
      <c r="E46" s="3"/>
      <c r="F46" s="3"/>
      <c r="G46" s="3"/>
      <c r="H46" s="3"/>
      <c r="I46" s="3"/>
      <c r="J46" s="3"/>
      <c r="K46" s="31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31" t="s">
        <v>46</v>
      </c>
      <c r="B47" s="3">
        <f>+E47+H47+M47+P47+S47</f>
        <v>469</v>
      </c>
      <c r="C47" s="3">
        <f>+F47+I47+N47+Q47+T47</f>
        <v>230</v>
      </c>
      <c r="D47" s="3">
        <f>+G47+J47+O47+R47+U47</f>
        <v>239</v>
      </c>
      <c r="E47" s="3">
        <f>+F47+G47</f>
        <v>140</v>
      </c>
      <c r="F47" s="3">
        <v>69</v>
      </c>
      <c r="G47" s="3">
        <v>71</v>
      </c>
      <c r="H47" s="3">
        <f>+I47+J47</f>
        <v>209</v>
      </c>
      <c r="I47" s="3">
        <v>103</v>
      </c>
      <c r="J47" s="3">
        <v>106</v>
      </c>
      <c r="K47" s="31" t="s">
        <v>46</v>
      </c>
      <c r="L47" s="3"/>
      <c r="M47" s="3">
        <f>+N47+O47</f>
        <v>7</v>
      </c>
      <c r="N47" s="3">
        <v>2</v>
      </c>
      <c r="O47" s="3">
        <v>5</v>
      </c>
      <c r="P47" s="3">
        <f>+Q47+R47</f>
        <v>53</v>
      </c>
      <c r="Q47" s="3">
        <v>30</v>
      </c>
      <c r="R47" s="3">
        <v>23</v>
      </c>
      <c r="S47" s="3">
        <f>+T47+U47</f>
        <v>60</v>
      </c>
      <c r="T47" s="3">
        <v>26</v>
      </c>
      <c r="U47" s="3">
        <v>34</v>
      </c>
    </row>
    <row r="48" spans="1:21" x14ac:dyDescent="0.2">
      <c r="A48" s="31" t="s">
        <v>47</v>
      </c>
      <c r="B48" s="3">
        <f>+E48+H48+M48+P48+S48</f>
        <v>28</v>
      </c>
      <c r="C48" s="3">
        <v>15</v>
      </c>
      <c r="D48" s="3">
        <v>13</v>
      </c>
      <c r="E48" s="3">
        <f>+F48+G48</f>
        <v>5</v>
      </c>
      <c r="F48" s="3">
        <v>3</v>
      </c>
      <c r="G48" s="3">
        <v>2</v>
      </c>
      <c r="H48" s="3">
        <f>+I48+J48</f>
        <v>18</v>
      </c>
      <c r="I48" s="3">
        <v>10</v>
      </c>
      <c r="J48" s="3">
        <v>8</v>
      </c>
      <c r="K48" s="31" t="s">
        <v>47</v>
      </c>
      <c r="L48" s="3"/>
      <c r="M48" s="3">
        <f>+N48+O48</f>
        <v>5</v>
      </c>
      <c r="N48" s="3">
        <v>2</v>
      </c>
      <c r="O48" s="3">
        <v>3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</row>
    <row r="49" spans="1:21" x14ac:dyDescent="0.2">
      <c r="A49" s="31" t="s">
        <v>48</v>
      </c>
      <c r="B49" s="3">
        <f>+E49+H49+M49+P49+S49</f>
        <v>61</v>
      </c>
      <c r="C49" s="3">
        <v>32</v>
      </c>
      <c r="D49" s="3">
        <v>21</v>
      </c>
      <c r="E49" s="3">
        <f>+F49+G49</f>
        <v>15</v>
      </c>
      <c r="F49" s="3">
        <v>9</v>
      </c>
      <c r="G49" s="3">
        <v>6</v>
      </c>
      <c r="H49" s="3">
        <f>+I49+J49</f>
        <v>37</v>
      </c>
      <c r="I49" s="3">
        <v>22</v>
      </c>
      <c r="J49" s="3">
        <v>15</v>
      </c>
      <c r="K49" s="31" t="s">
        <v>48</v>
      </c>
      <c r="L49" s="3"/>
      <c r="M49" s="33">
        <v>0</v>
      </c>
      <c r="N49" s="33">
        <v>0</v>
      </c>
      <c r="O49" s="33">
        <v>0</v>
      </c>
      <c r="P49" s="3">
        <f>+Q49+R49</f>
        <v>6</v>
      </c>
      <c r="Q49" s="3">
        <v>1</v>
      </c>
      <c r="R49" s="3">
        <v>5</v>
      </c>
      <c r="S49" s="3">
        <f>+T49+U49</f>
        <v>3</v>
      </c>
      <c r="T49" s="33">
        <v>0</v>
      </c>
      <c r="U49" s="3">
        <v>3</v>
      </c>
    </row>
    <row r="50" spans="1:21" x14ac:dyDescent="0.2">
      <c r="A50" s="31" t="s">
        <v>49</v>
      </c>
      <c r="B50" s="3">
        <f>+E50+H50+M50+P50+S50</f>
        <v>196</v>
      </c>
      <c r="C50" s="3">
        <v>115</v>
      </c>
      <c r="D50" s="3">
        <v>81</v>
      </c>
      <c r="E50" s="3">
        <f>+F50+G50</f>
        <v>8</v>
      </c>
      <c r="F50" s="3">
        <v>6</v>
      </c>
      <c r="G50" s="3">
        <v>2</v>
      </c>
      <c r="H50" s="3">
        <f>+I50+J50</f>
        <v>141</v>
      </c>
      <c r="I50" s="3">
        <v>81</v>
      </c>
      <c r="J50" s="3">
        <v>60</v>
      </c>
      <c r="K50" s="31" t="s">
        <v>49</v>
      </c>
      <c r="L50" s="3"/>
      <c r="M50" s="33">
        <v>0</v>
      </c>
      <c r="N50" s="33">
        <v>0</v>
      </c>
      <c r="O50" s="33">
        <v>0</v>
      </c>
      <c r="P50" s="3">
        <f>+Q50+R50</f>
        <v>8</v>
      </c>
      <c r="Q50" s="3">
        <v>5</v>
      </c>
      <c r="R50" s="3">
        <v>3</v>
      </c>
      <c r="S50" s="3">
        <f>+T50+U50</f>
        <v>39</v>
      </c>
      <c r="T50" s="3">
        <v>23</v>
      </c>
      <c r="U50" s="3">
        <v>16</v>
      </c>
    </row>
    <row r="51" spans="1:21" x14ac:dyDescent="0.2">
      <c r="A51" s="31" t="s">
        <v>50</v>
      </c>
      <c r="B51" s="3">
        <f>+E51+H51+M51+P51+S51</f>
        <v>93</v>
      </c>
      <c r="C51" s="3">
        <v>42</v>
      </c>
      <c r="D51" s="3">
        <v>51</v>
      </c>
      <c r="E51" s="3">
        <f>+F51+G51</f>
        <v>18</v>
      </c>
      <c r="F51" s="3">
        <v>10</v>
      </c>
      <c r="G51" s="3">
        <v>8</v>
      </c>
      <c r="H51" s="3">
        <f>+I51+J51</f>
        <v>58</v>
      </c>
      <c r="I51" s="3">
        <v>23</v>
      </c>
      <c r="J51" s="3">
        <v>35</v>
      </c>
      <c r="K51" s="31" t="s">
        <v>50</v>
      </c>
      <c r="L51" s="3"/>
      <c r="M51" s="33">
        <v>0</v>
      </c>
      <c r="N51" s="33">
        <v>0</v>
      </c>
      <c r="O51" s="33">
        <v>0</v>
      </c>
      <c r="P51" s="3">
        <f>+Q51+R51</f>
        <v>14</v>
      </c>
      <c r="Q51" s="3">
        <v>7</v>
      </c>
      <c r="R51" s="3">
        <v>7</v>
      </c>
      <c r="S51" s="3">
        <f>+T51+U51</f>
        <v>3</v>
      </c>
      <c r="T51" s="3">
        <v>2</v>
      </c>
      <c r="U51" s="3">
        <v>1</v>
      </c>
    </row>
    <row r="52" spans="1:21" x14ac:dyDescent="0.2">
      <c r="A52" s="31"/>
      <c r="B52" s="3"/>
      <c r="C52" s="3"/>
      <c r="D52" s="3"/>
      <c r="E52" s="3"/>
      <c r="F52" s="3"/>
      <c r="G52" s="3"/>
      <c r="H52" s="3"/>
      <c r="I52" s="3"/>
      <c r="J52" s="3"/>
      <c r="K52" s="31"/>
      <c r="L52" s="3"/>
      <c r="M52" s="32"/>
      <c r="N52" s="32"/>
      <c r="O52" s="32"/>
      <c r="P52" s="3"/>
      <c r="Q52" s="3"/>
      <c r="R52" s="3"/>
      <c r="S52" s="3"/>
      <c r="T52" s="3"/>
      <c r="U52" s="3"/>
    </row>
    <row r="53" spans="1:21" x14ac:dyDescent="0.2">
      <c r="A53" s="31" t="s">
        <v>51</v>
      </c>
      <c r="B53" s="3">
        <v>25</v>
      </c>
      <c r="C53" s="3">
        <v>12</v>
      </c>
      <c r="D53" s="3">
        <v>12</v>
      </c>
      <c r="E53" s="3">
        <f>+F53+G53</f>
        <v>8</v>
      </c>
      <c r="F53" s="3">
        <v>5</v>
      </c>
      <c r="G53" s="3">
        <v>3</v>
      </c>
      <c r="H53" s="3">
        <f>+I53+J53</f>
        <v>14</v>
      </c>
      <c r="I53" s="3">
        <v>7</v>
      </c>
      <c r="J53" s="3">
        <v>7</v>
      </c>
      <c r="K53" s="31" t="s">
        <v>51</v>
      </c>
      <c r="L53" s="3"/>
      <c r="M53" s="3">
        <v>1</v>
      </c>
      <c r="N53" s="33">
        <v>0</v>
      </c>
      <c r="O53" s="3">
        <v>1</v>
      </c>
      <c r="P53" s="3">
        <f>+Q53+R53</f>
        <v>1</v>
      </c>
      <c r="Q53" s="32">
        <v>0</v>
      </c>
      <c r="R53" s="3">
        <v>1</v>
      </c>
      <c r="S53" s="3">
        <f>+T53+U53</f>
        <v>33</v>
      </c>
      <c r="T53" s="3">
        <v>21</v>
      </c>
      <c r="U53" s="3">
        <v>12</v>
      </c>
    </row>
    <row r="54" spans="1:21" s="31" customFormat="1" x14ac:dyDescent="0.2">
      <c r="A54" s="31" t="s">
        <v>52</v>
      </c>
      <c r="B54" s="3">
        <f>+E54+H54+M54+P54+S54</f>
        <v>145</v>
      </c>
      <c r="C54" s="3">
        <f>+F54+I54+N54+Q54+T54</f>
        <v>75</v>
      </c>
      <c r="D54" s="3">
        <v>70</v>
      </c>
      <c r="E54" s="3">
        <f>+F54+G54</f>
        <v>2</v>
      </c>
      <c r="F54" s="3">
        <v>1</v>
      </c>
      <c r="G54" s="3">
        <v>1</v>
      </c>
      <c r="H54" s="3">
        <f>+I54+J54</f>
        <v>76</v>
      </c>
      <c r="I54" s="3">
        <v>38</v>
      </c>
      <c r="J54" s="3">
        <v>38</v>
      </c>
      <c r="K54" s="31" t="s">
        <v>52</v>
      </c>
      <c r="L54" s="3"/>
      <c r="M54" s="3">
        <f>+N54+O54</f>
        <v>4</v>
      </c>
      <c r="N54" s="3">
        <v>2</v>
      </c>
      <c r="O54" s="3">
        <v>2</v>
      </c>
      <c r="P54" s="3">
        <f>+Q54+R54</f>
        <v>30</v>
      </c>
      <c r="Q54" s="3">
        <v>13</v>
      </c>
      <c r="R54" s="3">
        <v>17</v>
      </c>
      <c r="S54" s="3">
        <f>+T54+U54</f>
        <v>33</v>
      </c>
      <c r="T54" s="3">
        <v>21</v>
      </c>
      <c r="U54" s="3">
        <v>12</v>
      </c>
    </row>
    <row r="55" spans="1:21" x14ac:dyDescent="0.2">
      <c r="A55" s="35"/>
      <c r="B55" s="36"/>
      <c r="C55" s="36"/>
      <c r="D55" s="36"/>
      <c r="E55" s="36"/>
      <c r="F55" s="36"/>
      <c r="G55" s="36"/>
      <c r="H55" s="36"/>
      <c r="I55" s="36"/>
      <c r="J55" s="36"/>
      <c r="K55" s="35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 x14ac:dyDescent="0.2">
      <c r="A56" s="3" t="s">
        <v>53</v>
      </c>
      <c r="B56" s="6"/>
      <c r="C56" s="6"/>
      <c r="D56" s="6"/>
      <c r="E56" s="6"/>
      <c r="F56" s="6"/>
      <c r="G56" s="6"/>
      <c r="H56" s="6"/>
      <c r="I56" s="6"/>
      <c r="J56" s="6"/>
      <c r="K56" s="31"/>
      <c r="L56" s="3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B57" s="6"/>
      <c r="C57" s="6"/>
      <c r="D57" s="6"/>
      <c r="E57" s="6"/>
      <c r="F57" s="6"/>
      <c r="G57" s="6"/>
      <c r="H57" s="6"/>
      <c r="I57" s="6"/>
      <c r="J57" s="6"/>
      <c r="K57" s="31"/>
      <c r="L57" s="3"/>
      <c r="M57" s="6"/>
      <c r="N57" s="6"/>
      <c r="O57" s="6"/>
      <c r="P57" s="6"/>
      <c r="Q57" s="6"/>
      <c r="R57" s="6"/>
      <c r="S57" s="6"/>
      <c r="T57" s="6"/>
      <c r="U57" s="6"/>
    </row>
    <row r="58" spans="1:21" s="2" customFormat="1" ht="12.75" x14ac:dyDescent="0.2">
      <c r="A58" s="2" t="s">
        <v>1</v>
      </c>
      <c r="B58" s="9"/>
      <c r="C58" s="9"/>
      <c r="D58" s="9"/>
      <c r="E58" s="9"/>
      <c r="F58" s="9"/>
      <c r="G58" s="9"/>
      <c r="H58" s="9"/>
      <c r="I58" s="9"/>
      <c r="J58" s="9"/>
      <c r="K58" s="2" t="s">
        <v>1</v>
      </c>
      <c r="L58" s="7"/>
      <c r="M58" s="9"/>
      <c r="N58" s="9"/>
      <c r="O58" s="9"/>
      <c r="P58" s="9"/>
      <c r="Q58" s="11"/>
      <c r="R58" s="9"/>
      <c r="S58" s="9"/>
      <c r="T58" s="9"/>
      <c r="U58" s="9"/>
    </row>
    <row r="59" spans="1:21" s="2" customFormat="1" ht="12.75" x14ac:dyDescent="0.2">
      <c r="A59" s="1" t="s">
        <v>2</v>
      </c>
      <c r="B59" s="5"/>
      <c r="C59" s="9"/>
      <c r="D59" s="9"/>
      <c r="E59" s="9"/>
      <c r="F59" s="9"/>
      <c r="G59" s="9"/>
      <c r="H59" s="8"/>
      <c r="I59" s="8"/>
      <c r="J59" s="8"/>
      <c r="K59" s="1" t="s">
        <v>2</v>
      </c>
      <c r="L59" s="12"/>
      <c r="M59" s="9"/>
      <c r="N59" s="4"/>
      <c r="O59" s="9"/>
      <c r="P59" s="9"/>
      <c r="Q59" s="9"/>
      <c r="R59" s="9"/>
      <c r="S59" s="11"/>
      <c r="T59" s="9"/>
      <c r="U59" s="9"/>
    </row>
    <row r="60" spans="1:21" s="2" customFormat="1" ht="12.75" x14ac:dyDescent="0.2">
      <c r="A60" s="1" t="s">
        <v>3</v>
      </c>
      <c r="B60" s="9"/>
      <c r="C60" s="9"/>
      <c r="D60" s="9"/>
      <c r="E60" s="9"/>
      <c r="F60" s="9"/>
      <c r="G60" s="9"/>
      <c r="H60" s="9"/>
      <c r="I60" s="9"/>
      <c r="J60" s="9"/>
      <c r="K60" s="1" t="s">
        <v>3</v>
      </c>
      <c r="L60" s="10"/>
      <c r="M60" s="4"/>
      <c r="N60" s="9"/>
      <c r="O60" s="9"/>
      <c r="P60" s="9"/>
      <c r="Q60" s="9"/>
      <c r="R60" s="9"/>
      <c r="S60" s="9"/>
      <c r="T60" s="9"/>
      <c r="U60" s="9"/>
    </row>
    <row r="61" spans="1:21" s="2" customFormat="1" ht="12.75" x14ac:dyDescent="0.2">
      <c r="A61" s="1"/>
      <c r="B61" s="9"/>
      <c r="C61" s="9"/>
      <c r="D61" s="9"/>
      <c r="E61" s="9"/>
      <c r="F61" s="9"/>
      <c r="G61" s="9"/>
      <c r="H61" s="9"/>
      <c r="I61" s="9"/>
      <c r="J61" s="9"/>
      <c r="K61" s="1"/>
      <c r="L61" s="7"/>
      <c r="M61" s="4"/>
      <c r="N61" s="9"/>
      <c r="O61" s="9"/>
      <c r="P61" s="9"/>
      <c r="Q61" s="9"/>
      <c r="R61" s="9"/>
      <c r="S61" s="9"/>
      <c r="T61" s="9"/>
      <c r="U61" s="9"/>
    </row>
    <row r="62" spans="1:21" ht="12.75" customHeight="1" x14ac:dyDescent="0.2">
      <c r="A62" s="44" t="s">
        <v>4</v>
      </c>
      <c r="B62" s="25" t="s">
        <v>5</v>
      </c>
      <c r="C62" s="45" t="s">
        <v>6</v>
      </c>
      <c r="D62" s="46"/>
      <c r="E62" s="47" t="s">
        <v>7</v>
      </c>
      <c r="F62" s="47"/>
      <c r="G62" s="48"/>
      <c r="H62" s="49" t="s">
        <v>8</v>
      </c>
      <c r="I62" s="47"/>
      <c r="J62" s="48"/>
      <c r="K62" s="44" t="s">
        <v>4</v>
      </c>
      <c r="L62" s="50"/>
      <c r="M62" s="49" t="s">
        <v>9</v>
      </c>
      <c r="N62" s="47"/>
      <c r="O62" s="48"/>
      <c r="P62" s="47" t="s">
        <v>10</v>
      </c>
      <c r="Q62" s="47"/>
      <c r="R62" s="48"/>
      <c r="S62" s="47" t="s">
        <v>11</v>
      </c>
      <c r="T62" s="47"/>
      <c r="U62" s="48"/>
    </row>
    <row r="63" spans="1:21" ht="12.75" customHeight="1" x14ac:dyDescent="0.2">
      <c r="A63" s="16"/>
      <c r="B63" s="21" t="s">
        <v>93</v>
      </c>
      <c r="C63" s="42" t="s">
        <v>13</v>
      </c>
      <c r="D63" s="41" t="s">
        <v>14</v>
      </c>
      <c r="E63" s="21" t="s">
        <v>93</v>
      </c>
      <c r="F63" s="42" t="s">
        <v>13</v>
      </c>
      <c r="G63" s="41" t="s">
        <v>14</v>
      </c>
      <c r="H63" s="21" t="s">
        <v>93</v>
      </c>
      <c r="I63" s="42" t="s">
        <v>13</v>
      </c>
      <c r="J63" s="41" t="s">
        <v>14</v>
      </c>
      <c r="K63" s="16"/>
      <c r="L63" s="19"/>
      <c r="M63" s="21" t="s">
        <v>93</v>
      </c>
      <c r="N63" s="42" t="s">
        <v>13</v>
      </c>
      <c r="O63" s="41" t="s">
        <v>14</v>
      </c>
      <c r="P63" s="21" t="s">
        <v>93</v>
      </c>
      <c r="Q63" s="42" t="s">
        <v>13</v>
      </c>
      <c r="R63" s="41" t="s">
        <v>14</v>
      </c>
      <c r="S63" s="21" t="s">
        <v>93</v>
      </c>
      <c r="T63" s="42" t="s">
        <v>13</v>
      </c>
      <c r="U63" s="41" t="s">
        <v>14</v>
      </c>
    </row>
    <row r="64" spans="1:21" ht="12.75" customHeight="1" x14ac:dyDescent="0.2">
      <c r="A64" s="20"/>
      <c r="B64" s="17" t="s">
        <v>12</v>
      </c>
      <c r="C64" s="43"/>
      <c r="D64" s="20"/>
      <c r="E64" s="17" t="s">
        <v>12</v>
      </c>
      <c r="F64" s="43"/>
      <c r="G64" s="20"/>
      <c r="H64" s="17" t="s">
        <v>12</v>
      </c>
      <c r="I64" s="43"/>
      <c r="J64" s="20"/>
      <c r="K64" s="20"/>
      <c r="L64" s="18"/>
      <c r="M64" s="17" t="s">
        <v>12</v>
      </c>
      <c r="N64" s="43"/>
      <c r="O64" s="20"/>
      <c r="P64" s="17" t="s">
        <v>12</v>
      </c>
      <c r="Q64" s="43"/>
      <c r="R64" s="20"/>
      <c r="S64" s="17" t="s">
        <v>12</v>
      </c>
      <c r="T64" s="43"/>
      <c r="U64" s="20"/>
    </row>
    <row r="65" spans="1:21" ht="12.75" customHeight="1" x14ac:dyDescent="0.2">
      <c r="A65" s="37"/>
      <c r="B65" s="38"/>
      <c r="C65" s="38"/>
      <c r="D65" s="38"/>
      <c r="E65" s="39"/>
      <c r="F65" s="38"/>
      <c r="G65" s="38"/>
      <c r="H65" s="6"/>
      <c r="I65" s="6"/>
      <c r="J65" s="6"/>
      <c r="K65" s="37"/>
      <c r="L65" s="3"/>
      <c r="P65" s="6"/>
      <c r="S65" s="6"/>
    </row>
    <row r="66" spans="1:21" ht="12" customHeight="1" x14ac:dyDescent="0.2">
      <c r="A66" s="31" t="s">
        <v>54</v>
      </c>
      <c r="B66" s="3">
        <v>71</v>
      </c>
      <c r="C66" s="3">
        <v>27</v>
      </c>
      <c r="D66" s="3">
        <v>44</v>
      </c>
      <c r="E66" s="3">
        <f>+F66+G66</f>
        <v>5</v>
      </c>
      <c r="F66" s="3">
        <v>4</v>
      </c>
      <c r="G66" s="3">
        <v>1</v>
      </c>
      <c r="H66" s="3">
        <f>+I66+J66</f>
        <v>29</v>
      </c>
      <c r="I66" s="3">
        <v>9</v>
      </c>
      <c r="J66" s="3">
        <v>20</v>
      </c>
      <c r="K66" s="31" t="s">
        <v>54</v>
      </c>
      <c r="L66" s="3"/>
      <c r="M66" s="33">
        <v>0</v>
      </c>
      <c r="N66" s="33">
        <v>0</v>
      </c>
      <c r="O66" s="33">
        <v>0</v>
      </c>
      <c r="P66" s="3">
        <v>4</v>
      </c>
      <c r="Q66" s="3">
        <v>2</v>
      </c>
      <c r="R66" s="3">
        <v>2</v>
      </c>
      <c r="S66" s="3">
        <v>7</v>
      </c>
      <c r="T66" s="3">
        <v>6</v>
      </c>
      <c r="U66" s="3">
        <v>1</v>
      </c>
    </row>
    <row r="67" spans="1:21" ht="12" customHeight="1" x14ac:dyDescent="0.2">
      <c r="A67" s="31" t="s">
        <v>55</v>
      </c>
      <c r="B67" s="3">
        <v>31</v>
      </c>
      <c r="C67" s="3">
        <v>12</v>
      </c>
      <c r="D67" s="3">
        <v>19</v>
      </c>
      <c r="E67" s="3">
        <f>+F67+G67</f>
        <v>5</v>
      </c>
      <c r="F67" s="3">
        <v>2</v>
      </c>
      <c r="G67" s="3">
        <v>3</v>
      </c>
      <c r="H67" s="3">
        <f>+I67+J67</f>
        <v>13</v>
      </c>
      <c r="I67" s="3">
        <v>5</v>
      </c>
      <c r="J67" s="3">
        <v>8</v>
      </c>
      <c r="K67" s="31" t="s">
        <v>55</v>
      </c>
      <c r="L67" s="3"/>
      <c r="M67" s="33">
        <v>0</v>
      </c>
      <c r="N67" s="33">
        <v>0</v>
      </c>
      <c r="O67" s="33">
        <v>0</v>
      </c>
      <c r="P67" s="3">
        <v>2</v>
      </c>
      <c r="Q67" s="3">
        <v>1</v>
      </c>
      <c r="R67" s="3">
        <v>1</v>
      </c>
      <c r="S67" s="32">
        <v>8</v>
      </c>
      <c r="T67" s="32">
        <v>5</v>
      </c>
      <c r="U67" s="32">
        <v>3</v>
      </c>
    </row>
    <row r="68" spans="1:21" x14ac:dyDescent="0.2">
      <c r="A68" s="31" t="s">
        <v>56</v>
      </c>
      <c r="B68" s="3">
        <v>63</v>
      </c>
      <c r="C68" s="3">
        <v>36</v>
      </c>
      <c r="D68" s="3">
        <v>27</v>
      </c>
      <c r="E68" s="3">
        <f>+F68+G68</f>
        <v>15</v>
      </c>
      <c r="F68" s="3">
        <v>9</v>
      </c>
      <c r="G68" s="3">
        <v>6</v>
      </c>
      <c r="H68" s="3">
        <f>+I68+J68</f>
        <v>21</v>
      </c>
      <c r="I68" s="3">
        <v>12</v>
      </c>
      <c r="J68" s="3">
        <v>9</v>
      </c>
      <c r="K68" s="31" t="s">
        <v>56</v>
      </c>
      <c r="L68" s="3"/>
      <c r="M68" s="33">
        <v>0</v>
      </c>
      <c r="N68" s="33">
        <v>0</v>
      </c>
      <c r="O68" s="33">
        <v>0</v>
      </c>
      <c r="P68" s="3">
        <v>5</v>
      </c>
      <c r="Q68" s="3">
        <v>1</v>
      </c>
      <c r="R68" s="3">
        <v>4</v>
      </c>
      <c r="S68" s="33">
        <v>0</v>
      </c>
      <c r="T68" s="3">
        <v>3</v>
      </c>
      <c r="U68" s="3">
        <v>3</v>
      </c>
    </row>
    <row r="69" spans="1:21" x14ac:dyDescent="0.2">
      <c r="A69" s="31" t="s">
        <v>57</v>
      </c>
      <c r="B69" s="3">
        <v>50</v>
      </c>
      <c r="C69" s="3">
        <v>28</v>
      </c>
      <c r="D69" s="3">
        <v>22</v>
      </c>
      <c r="E69" s="3">
        <f>+F69+G69</f>
        <v>18</v>
      </c>
      <c r="F69" s="3">
        <v>13</v>
      </c>
      <c r="G69" s="3">
        <v>5</v>
      </c>
      <c r="H69" s="3">
        <f>+I69+J69</f>
        <v>13</v>
      </c>
      <c r="I69" s="3">
        <v>6</v>
      </c>
      <c r="J69" s="3">
        <v>7</v>
      </c>
      <c r="K69" s="31" t="s">
        <v>57</v>
      </c>
      <c r="L69" s="3"/>
      <c r="M69" s="33">
        <v>0</v>
      </c>
      <c r="N69" s="33">
        <v>0</v>
      </c>
      <c r="O69" s="33">
        <v>0</v>
      </c>
      <c r="P69" s="3">
        <v>4</v>
      </c>
      <c r="Q69" s="3">
        <v>1</v>
      </c>
      <c r="R69" s="3">
        <v>3</v>
      </c>
      <c r="S69" s="3">
        <f>+T69+U69</f>
        <v>6</v>
      </c>
      <c r="T69" s="3">
        <v>3</v>
      </c>
      <c r="U69" s="3">
        <v>3</v>
      </c>
    </row>
    <row r="70" spans="1:21" x14ac:dyDescent="0.2">
      <c r="A70" s="31" t="s">
        <v>58</v>
      </c>
      <c r="B70" s="3">
        <v>187</v>
      </c>
      <c r="C70" s="3">
        <v>102</v>
      </c>
      <c r="D70" s="3">
        <v>85</v>
      </c>
      <c r="E70" s="3">
        <f>+F70+G70</f>
        <v>36</v>
      </c>
      <c r="F70" s="3">
        <v>19</v>
      </c>
      <c r="G70" s="3">
        <v>17</v>
      </c>
      <c r="H70" s="3">
        <f>+I70+J70</f>
        <v>70</v>
      </c>
      <c r="I70" s="3">
        <v>39</v>
      </c>
      <c r="J70" s="3">
        <v>31</v>
      </c>
      <c r="K70" s="31" t="s">
        <v>58</v>
      </c>
      <c r="L70" s="3"/>
      <c r="M70" s="33">
        <v>0</v>
      </c>
      <c r="N70" s="33">
        <v>0</v>
      </c>
      <c r="O70" s="33">
        <v>0</v>
      </c>
      <c r="P70" s="3">
        <v>7</v>
      </c>
      <c r="Q70" s="3">
        <v>3</v>
      </c>
      <c r="R70" s="3">
        <v>4</v>
      </c>
      <c r="S70" s="3">
        <f>+T70+U70</f>
        <v>11</v>
      </c>
      <c r="T70" s="3">
        <v>5</v>
      </c>
      <c r="U70" s="3">
        <v>6</v>
      </c>
    </row>
    <row r="71" spans="1:21" x14ac:dyDescent="0.2">
      <c r="A71" s="31"/>
      <c r="B71" s="3"/>
      <c r="C71" s="3"/>
      <c r="D71" s="3"/>
      <c r="E71" s="3"/>
      <c r="F71" s="3"/>
      <c r="G71" s="3"/>
      <c r="H71" s="3"/>
      <c r="I71" s="3"/>
      <c r="J71" s="3"/>
      <c r="K71" s="31"/>
      <c r="L71" s="3"/>
      <c r="M71" s="32"/>
      <c r="N71" s="32"/>
      <c r="O71" s="32"/>
      <c r="P71" s="3"/>
      <c r="Q71" s="3"/>
      <c r="R71" s="3"/>
      <c r="S71" s="3"/>
      <c r="T71" s="3"/>
      <c r="U71" s="3"/>
    </row>
    <row r="72" spans="1:21" x14ac:dyDescent="0.2">
      <c r="A72" s="31" t="s">
        <v>59</v>
      </c>
      <c r="B72" s="3">
        <f>+E72+H72+M72+P72+S72</f>
        <v>58</v>
      </c>
      <c r="C72" s="3">
        <v>42</v>
      </c>
      <c r="D72" s="3">
        <f>+G72+J72+O72+R72+U72</f>
        <v>27</v>
      </c>
      <c r="E72" s="3">
        <f>+F72+G72</f>
        <v>24</v>
      </c>
      <c r="F72" s="3">
        <v>16</v>
      </c>
      <c r="G72" s="3">
        <v>8</v>
      </c>
      <c r="H72" s="3">
        <f>+I72+J72</f>
        <v>27</v>
      </c>
      <c r="I72" s="3">
        <v>13</v>
      </c>
      <c r="J72" s="3">
        <v>14</v>
      </c>
      <c r="K72" s="31" t="s">
        <v>59</v>
      </c>
      <c r="L72" s="3"/>
      <c r="M72" s="3">
        <v>2</v>
      </c>
      <c r="N72" s="33">
        <v>0</v>
      </c>
      <c r="O72" s="3">
        <v>2</v>
      </c>
      <c r="P72" s="3">
        <v>4</v>
      </c>
      <c r="Q72" s="3">
        <v>2</v>
      </c>
      <c r="R72" s="3">
        <v>2</v>
      </c>
      <c r="S72" s="3">
        <v>1</v>
      </c>
      <c r="T72" s="33">
        <v>0</v>
      </c>
      <c r="U72" s="3">
        <v>1</v>
      </c>
    </row>
    <row r="73" spans="1:21" x14ac:dyDescent="0.2">
      <c r="A73" s="31" t="s">
        <v>60</v>
      </c>
      <c r="B73" s="3">
        <v>69</v>
      </c>
      <c r="C73" s="3">
        <v>34</v>
      </c>
      <c r="D73" s="3">
        <v>35</v>
      </c>
      <c r="E73" s="3">
        <f>+F73+G73</f>
        <v>18</v>
      </c>
      <c r="F73" s="3">
        <v>7</v>
      </c>
      <c r="G73" s="3">
        <v>11</v>
      </c>
      <c r="H73" s="3">
        <f>+I73+J73</f>
        <v>23</v>
      </c>
      <c r="I73" s="3">
        <v>13</v>
      </c>
      <c r="J73" s="3">
        <v>10</v>
      </c>
      <c r="K73" s="31" t="s">
        <v>60</v>
      </c>
      <c r="L73" s="3"/>
      <c r="M73" s="33">
        <v>0</v>
      </c>
      <c r="N73" s="33">
        <v>0</v>
      </c>
      <c r="O73" s="33">
        <v>0</v>
      </c>
      <c r="P73" s="3">
        <v>1</v>
      </c>
      <c r="Q73" s="33">
        <v>0</v>
      </c>
      <c r="R73" s="3">
        <v>1</v>
      </c>
      <c r="S73" s="3">
        <f>+T73+U73</f>
        <v>5</v>
      </c>
      <c r="T73" s="3">
        <v>1</v>
      </c>
      <c r="U73" s="3">
        <v>4</v>
      </c>
    </row>
    <row r="74" spans="1:21" x14ac:dyDescent="0.2">
      <c r="A74" s="31" t="s">
        <v>61</v>
      </c>
      <c r="B74" s="3">
        <f t="shared" ref="B74:D75" si="2">+E74+H74+M74+P74+S74</f>
        <v>140</v>
      </c>
      <c r="C74" s="3">
        <f t="shared" si="2"/>
        <v>65</v>
      </c>
      <c r="D74" s="3">
        <f t="shared" si="2"/>
        <v>75</v>
      </c>
      <c r="E74" s="3">
        <f>+F74+G74</f>
        <v>31</v>
      </c>
      <c r="F74" s="3">
        <v>14</v>
      </c>
      <c r="G74" s="3">
        <v>17</v>
      </c>
      <c r="H74" s="3">
        <f>+I74+J74</f>
        <v>33</v>
      </c>
      <c r="I74" s="3">
        <v>11</v>
      </c>
      <c r="J74" s="3">
        <v>22</v>
      </c>
      <c r="K74" s="31" t="s">
        <v>61</v>
      </c>
      <c r="L74" s="3"/>
      <c r="M74" s="3">
        <f>+N74+O74</f>
        <v>5</v>
      </c>
      <c r="N74" s="3">
        <v>3</v>
      </c>
      <c r="O74" s="3">
        <v>2</v>
      </c>
      <c r="P74" s="3">
        <v>13</v>
      </c>
      <c r="Q74" s="3">
        <v>5</v>
      </c>
      <c r="R74" s="3">
        <v>8</v>
      </c>
      <c r="S74" s="3">
        <f>+T74+U74</f>
        <v>58</v>
      </c>
      <c r="T74" s="3">
        <v>32</v>
      </c>
      <c r="U74" s="3">
        <v>26</v>
      </c>
    </row>
    <row r="75" spans="1:21" x14ac:dyDescent="0.2">
      <c r="A75" s="31" t="s">
        <v>62</v>
      </c>
      <c r="B75" s="3">
        <f t="shared" si="2"/>
        <v>38</v>
      </c>
      <c r="C75" s="3">
        <f t="shared" si="2"/>
        <v>18</v>
      </c>
      <c r="D75" s="3">
        <f t="shared" si="2"/>
        <v>20</v>
      </c>
      <c r="E75" s="3">
        <f>+F75+G75</f>
        <v>9</v>
      </c>
      <c r="F75" s="3">
        <v>4</v>
      </c>
      <c r="G75" s="3">
        <v>5</v>
      </c>
      <c r="H75" s="3">
        <f>+I75+J75</f>
        <v>23</v>
      </c>
      <c r="I75" s="3">
        <v>11</v>
      </c>
      <c r="J75" s="3">
        <v>12</v>
      </c>
      <c r="K75" s="31" t="s">
        <v>62</v>
      </c>
      <c r="L75" s="3"/>
      <c r="M75" s="3">
        <f>+N75+O75</f>
        <v>1</v>
      </c>
      <c r="N75" s="3">
        <v>1</v>
      </c>
      <c r="O75" s="3"/>
      <c r="P75" s="33">
        <v>0</v>
      </c>
      <c r="Q75" s="33">
        <v>0</v>
      </c>
      <c r="R75" s="33">
        <v>0</v>
      </c>
      <c r="S75" s="3">
        <f>+T75+U75</f>
        <v>5</v>
      </c>
      <c r="T75" s="3">
        <v>2</v>
      </c>
      <c r="U75" s="3">
        <v>3</v>
      </c>
    </row>
    <row r="76" spans="1:21" x14ac:dyDescent="0.2">
      <c r="A76" s="31" t="s">
        <v>63</v>
      </c>
      <c r="B76" s="3">
        <v>36</v>
      </c>
      <c r="C76" s="3">
        <v>30</v>
      </c>
      <c r="D76" s="3">
        <v>6</v>
      </c>
      <c r="E76" s="3">
        <v>2</v>
      </c>
      <c r="F76" s="33">
        <v>0</v>
      </c>
      <c r="G76" s="3">
        <v>2</v>
      </c>
      <c r="H76" s="3">
        <f>+I76+J76</f>
        <v>17</v>
      </c>
      <c r="I76" s="3">
        <v>15</v>
      </c>
      <c r="J76" s="3">
        <v>2</v>
      </c>
      <c r="K76" s="31" t="s">
        <v>63</v>
      </c>
      <c r="L76" s="3"/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</row>
    <row r="77" spans="1:21" x14ac:dyDescent="0.2">
      <c r="A77" s="31"/>
      <c r="B77" s="3"/>
      <c r="C77" s="3"/>
      <c r="D77" s="3"/>
      <c r="E77" s="3"/>
      <c r="F77" s="32"/>
      <c r="G77" s="3"/>
      <c r="H77" s="3"/>
      <c r="I77" s="3"/>
      <c r="J77" s="3"/>
      <c r="K77" s="31"/>
      <c r="L77" s="3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2">
      <c r="A78" s="31" t="s">
        <v>64</v>
      </c>
      <c r="B78" s="3">
        <f>+E78+H78+M78+P78+S78</f>
        <v>48</v>
      </c>
      <c r="C78" s="3">
        <f>+F78+I78+N78+Q78+T78</f>
        <v>17</v>
      </c>
      <c r="D78" s="3">
        <f>+G78+J78+O78+R78+U78</f>
        <v>31</v>
      </c>
      <c r="E78" s="3">
        <f>+F78+G78</f>
        <v>6</v>
      </c>
      <c r="F78" s="3">
        <v>3</v>
      </c>
      <c r="G78" s="3">
        <v>3</v>
      </c>
      <c r="H78" s="3">
        <f>+I78+J78</f>
        <v>20</v>
      </c>
      <c r="I78" s="3">
        <v>5</v>
      </c>
      <c r="J78" s="3">
        <v>15</v>
      </c>
      <c r="K78" s="31" t="s">
        <v>64</v>
      </c>
      <c r="L78" s="3"/>
      <c r="M78" s="3">
        <f>+N78+O78</f>
        <v>1</v>
      </c>
      <c r="N78" s="3"/>
      <c r="O78" s="3">
        <v>1</v>
      </c>
      <c r="P78" s="3">
        <v>14</v>
      </c>
      <c r="Q78" s="3">
        <v>6</v>
      </c>
      <c r="R78" s="3">
        <v>8</v>
      </c>
      <c r="S78" s="3">
        <f>+T78+U78</f>
        <v>7</v>
      </c>
      <c r="T78" s="3">
        <v>3</v>
      </c>
      <c r="U78" s="3">
        <v>4</v>
      </c>
    </row>
    <row r="79" spans="1:21" x14ac:dyDescent="0.2">
      <c r="A79" s="31" t="s">
        <v>65</v>
      </c>
      <c r="B79" s="3">
        <f>+E79+H79+M79+P79+S79</f>
        <v>25</v>
      </c>
      <c r="C79" s="3">
        <f>+F79+I79+N79+Q79+T79</f>
        <v>13</v>
      </c>
      <c r="D79" s="3">
        <v>18</v>
      </c>
      <c r="E79" s="3">
        <f>+F79+G79</f>
        <v>6</v>
      </c>
      <c r="F79" s="3">
        <v>3</v>
      </c>
      <c r="G79" s="3">
        <v>3</v>
      </c>
      <c r="H79" s="3">
        <f>+I79+J79</f>
        <v>9</v>
      </c>
      <c r="I79" s="3">
        <v>3</v>
      </c>
      <c r="J79" s="3">
        <v>6</v>
      </c>
      <c r="K79" s="31" t="s">
        <v>65</v>
      </c>
      <c r="L79" s="3"/>
      <c r="M79" s="3">
        <v>1</v>
      </c>
      <c r="N79" s="3">
        <v>1</v>
      </c>
      <c r="O79" s="33">
        <v>0</v>
      </c>
      <c r="P79" s="3">
        <v>2</v>
      </c>
      <c r="Q79" s="3">
        <v>2</v>
      </c>
      <c r="R79" s="33">
        <v>0</v>
      </c>
      <c r="S79" s="3">
        <f>+T79+U79</f>
        <v>7</v>
      </c>
      <c r="T79" s="3">
        <v>4</v>
      </c>
      <c r="U79" s="3">
        <v>3</v>
      </c>
    </row>
    <row r="80" spans="1:21" x14ac:dyDescent="0.2">
      <c r="A80" s="31" t="s">
        <v>66</v>
      </c>
      <c r="B80" s="3">
        <v>16</v>
      </c>
      <c r="C80" s="3">
        <v>5</v>
      </c>
      <c r="D80" s="3">
        <v>11</v>
      </c>
      <c r="E80" s="33">
        <v>0</v>
      </c>
      <c r="F80" s="33">
        <v>0</v>
      </c>
      <c r="G80" s="33">
        <v>0</v>
      </c>
      <c r="H80" s="3">
        <f>+I80+J80</f>
        <v>7</v>
      </c>
      <c r="I80" s="3">
        <v>2</v>
      </c>
      <c r="J80" s="3">
        <v>5</v>
      </c>
      <c r="K80" s="31" t="s">
        <v>66</v>
      </c>
      <c r="L80" s="3"/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">
        <f>+T80+U80</f>
        <v>2</v>
      </c>
      <c r="T80" s="3">
        <v>1</v>
      </c>
      <c r="U80" s="3">
        <v>1</v>
      </c>
    </row>
    <row r="81" spans="1:21" x14ac:dyDescent="0.2">
      <c r="A81" s="31" t="s">
        <v>67</v>
      </c>
      <c r="B81" s="3">
        <v>18</v>
      </c>
      <c r="C81" s="3">
        <v>16</v>
      </c>
      <c r="D81" s="3">
        <v>2</v>
      </c>
      <c r="E81" s="3">
        <f>+F81+G81</f>
        <v>4</v>
      </c>
      <c r="F81" s="3">
        <v>2</v>
      </c>
      <c r="G81" s="3">
        <v>2</v>
      </c>
      <c r="H81" s="3">
        <v>6</v>
      </c>
      <c r="I81" s="3">
        <v>6</v>
      </c>
      <c r="J81" s="33">
        <v>0</v>
      </c>
      <c r="K81" s="31" t="s">
        <v>67</v>
      </c>
      <c r="L81" s="32"/>
      <c r="M81" s="33">
        <v>0</v>
      </c>
      <c r="N81" s="33">
        <v>0</v>
      </c>
      <c r="O81" s="33">
        <v>0</v>
      </c>
      <c r="P81" s="3">
        <v>1</v>
      </c>
      <c r="Q81" s="3">
        <v>1</v>
      </c>
      <c r="R81" s="33">
        <v>0</v>
      </c>
      <c r="S81" s="3">
        <v>2</v>
      </c>
      <c r="T81" s="3">
        <v>2</v>
      </c>
      <c r="U81" s="33">
        <v>0</v>
      </c>
    </row>
    <row r="82" spans="1:21" x14ac:dyDescent="0.2">
      <c r="A82" s="31" t="s">
        <v>68</v>
      </c>
      <c r="B82" s="3">
        <f>+E82+H82+M82+P82+S82</f>
        <v>22</v>
      </c>
      <c r="C82" s="3">
        <v>8</v>
      </c>
      <c r="D82" s="3">
        <v>20</v>
      </c>
      <c r="E82" s="3">
        <f>+F82+G82</f>
        <v>5</v>
      </c>
      <c r="F82" s="3">
        <v>2</v>
      </c>
      <c r="G82" s="3">
        <v>3</v>
      </c>
      <c r="H82" s="3">
        <f>+I82+J82</f>
        <v>8</v>
      </c>
      <c r="I82" s="3">
        <v>1</v>
      </c>
      <c r="J82" s="3">
        <v>7</v>
      </c>
      <c r="K82" s="31" t="s">
        <v>68</v>
      </c>
      <c r="L82" s="3"/>
      <c r="M82" s="3">
        <v>1</v>
      </c>
      <c r="N82" s="3">
        <v>1</v>
      </c>
      <c r="O82" s="33">
        <v>0</v>
      </c>
      <c r="P82" s="3">
        <v>2</v>
      </c>
      <c r="Q82" s="3">
        <v>2</v>
      </c>
      <c r="R82" s="33">
        <v>0</v>
      </c>
      <c r="S82" s="3">
        <f>+T82+U82</f>
        <v>6</v>
      </c>
      <c r="T82" s="3">
        <v>3</v>
      </c>
      <c r="U82" s="3">
        <v>3</v>
      </c>
    </row>
    <row r="83" spans="1:21" x14ac:dyDescent="0.2">
      <c r="A83" s="31"/>
      <c r="B83" s="3"/>
      <c r="C83" s="3"/>
      <c r="D83" s="3"/>
      <c r="E83" s="3"/>
      <c r="F83" s="3"/>
      <c r="G83" s="3"/>
      <c r="H83" s="3"/>
      <c r="I83" s="3"/>
      <c r="J83" s="3"/>
      <c r="K83" s="31"/>
      <c r="L83" s="3"/>
      <c r="M83" s="3"/>
      <c r="N83" s="3"/>
      <c r="O83" s="32"/>
      <c r="P83" s="3"/>
      <c r="Q83" s="3"/>
      <c r="R83" s="32"/>
      <c r="S83" s="3"/>
      <c r="T83" s="3"/>
      <c r="U83" s="3"/>
    </row>
    <row r="84" spans="1:21" x14ac:dyDescent="0.2">
      <c r="A84" s="31" t="s">
        <v>69</v>
      </c>
      <c r="B84" s="3">
        <v>10</v>
      </c>
      <c r="C84" s="3">
        <v>6</v>
      </c>
      <c r="D84" s="3">
        <v>4</v>
      </c>
      <c r="E84" s="3">
        <f>+F84+G84</f>
        <v>3</v>
      </c>
      <c r="F84" s="3">
        <v>1</v>
      </c>
      <c r="G84" s="3">
        <v>2</v>
      </c>
      <c r="H84" s="3">
        <v>1</v>
      </c>
      <c r="I84" s="3">
        <v>1</v>
      </c>
      <c r="J84" s="33">
        <v>0</v>
      </c>
      <c r="K84" s="31" t="s">
        <v>69</v>
      </c>
      <c r="L84" s="32"/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">
        <f>+T84+U84</f>
        <v>5</v>
      </c>
      <c r="T84" s="3">
        <v>3</v>
      </c>
      <c r="U84" s="3">
        <v>2</v>
      </c>
    </row>
    <row r="85" spans="1:21" x14ac:dyDescent="0.2">
      <c r="A85" s="31" t="s">
        <v>70</v>
      </c>
      <c r="B85" s="3">
        <v>5</v>
      </c>
      <c r="C85" s="3">
        <v>2</v>
      </c>
      <c r="D85" s="3">
        <v>3</v>
      </c>
      <c r="E85" s="3">
        <v>3</v>
      </c>
      <c r="F85" s="33">
        <v>0</v>
      </c>
      <c r="G85" s="3">
        <v>3</v>
      </c>
      <c r="H85" s="3">
        <v>1</v>
      </c>
      <c r="I85" s="3">
        <v>1</v>
      </c>
      <c r="J85" s="33">
        <v>0</v>
      </c>
      <c r="K85" s="31" t="s">
        <v>70</v>
      </c>
      <c r="L85" s="32"/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</row>
    <row r="86" spans="1:21" x14ac:dyDescent="0.2">
      <c r="A86" s="31" t="s">
        <v>71</v>
      </c>
      <c r="B86" s="3">
        <v>13</v>
      </c>
      <c r="C86" s="3">
        <v>12</v>
      </c>
      <c r="D86" s="3">
        <v>1</v>
      </c>
      <c r="E86" s="3">
        <f>+F86+G86</f>
        <v>3</v>
      </c>
      <c r="F86" s="3">
        <v>2</v>
      </c>
      <c r="G86" s="3">
        <v>1</v>
      </c>
      <c r="H86" s="3">
        <v>5</v>
      </c>
      <c r="I86" s="3">
        <v>5</v>
      </c>
      <c r="J86" s="33">
        <v>0</v>
      </c>
      <c r="K86" s="31" t="s">
        <v>71</v>
      </c>
      <c r="L86" s="32"/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</row>
    <row r="87" spans="1:21" x14ac:dyDescent="0.2">
      <c r="A87" s="31" t="s">
        <v>72</v>
      </c>
      <c r="B87" s="3">
        <v>49</v>
      </c>
      <c r="C87" s="3">
        <v>37</v>
      </c>
      <c r="D87" s="3">
        <v>12</v>
      </c>
      <c r="E87" s="3">
        <f>+F87+G87</f>
        <v>11</v>
      </c>
      <c r="F87" s="3">
        <v>7</v>
      </c>
      <c r="G87" s="3">
        <v>4</v>
      </c>
      <c r="H87" s="3">
        <f>+I87+J87</f>
        <v>19</v>
      </c>
      <c r="I87" s="3">
        <v>15</v>
      </c>
      <c r="J87" s="3">
        <v>4</v>
      </c>
      <c r="K87" s="31" t="s">
        <v>72</v>
      </c>
      <c r="L87" s="32"/>
      <c r="M87" s="33">
        <v>0</v>
      </c>
      <c r="N87" s="33">
        <v>0</v>
      </c>
      <c r="O87" s="33">
        <v>0</v>
      </c>
      <c r="P87" s="3">
        <v>2</v>
      </c>
      <c r="Q87" s="33">
        <v>0</v>
      </c>
      <c r="R87" s="3">
        <v>2</v>
      </c>
      <c r="S87" s="33">
        <v>0</v>
      </c>
      <c r="T87" s="33">
        <v>0</v>
      </c>
      <c r="U87" s="33">
        <v>0</v>
      </c>
    </row>
    <row r="88" spans="1:21" x14ac:dyDescent="0.2">
      <c r="A88" s="31" t="s">
        <v>73</v>
      </c>
      <c r="B88" s="3">
        <f>+E88+H88+M88+P88+S88</f>
        <v>102</v>
      </c>
      <c r="C88" s="3">
        <f>+F88+I88+N88+Q88+T88</f>
        <v>55</v>
      </c>
      <c r="D88" s="3">
        <f>+G88+J88+O88+R88+U88</f>
        <v>47</v>
      </c>
      <c r="E88" s="3">
        <f>+F88+G88</f>
        <v>4</v>
      </c>
      <c r="F88" s="3">
        <v>3</v>
      </c>
      <c r="G88" s="3">
        <v>1</v>
      </c>
      <c r="H88" s="3">
        <f>+I88+J88</f>
        <v>27</v>
      </c>
      <c r="I88" s="3">
        <v>11</v>
      </c>
      <c r="J88" s="3">
        <v>16</v>
      </c>
      <c r="K88" s="31" t="s">
        <v>73</v>
      </c>
      <c r="L88" s="3"/>
      <c r="M88" s="3">
        <f>+N88+O88</f>
        <v>4</v>
      </c>
      <c r="N88" s="3">
        <v>3</v>
      </c>
      <c r="O88" s="3">
        <v>1</v>
      </c>
      <c r="P88" s="3">
        <v>30</v>
      </c>
      <c r="Q88" s="3">
        <v>20</v>
      </c>
      <c r="R88" s="3">
        <v>10</v>
      </c>
      <c r="S88" s="3">
        <f>+T88+U88</f>
        <v>37</v>
      </c>
      <c r="T88" s="3">
        <v>18</v>
      </c>
      <c r="U88" s="3">
        <v>19</v>
      </c>
    </row>
    <row r="89" spans="1:21" x14ac:dyDescent="0.2">
      <c r="A89" s="31"/>
      <c r="B89" s="3"/>
      <c r="C89" s="3"/>
      <c r="D89" s="3"/>
      <c r="E89" s="3"/>
      <c r="F89" s="3"/>
      <c r="G89" s="3"/>
      <c r="H89" s="3"/>
      <c r="I89" s="3"/>
      <c r="J89" s="3"/>
      <c r="K89" s="31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31" t="s">
        <v>74</v>
      </c>
      <c r="B90" s="3">
        <f>+E90+H90+M90+P90+S90</f>
        <v>45</v>
      </c>
      <c r="C90" s="3">
        <f>+F90+I90+N90+Q90+T90</f>
        <v>25</v>
      </c>
      <c r="D90" s="3">
        <v>27</v>
      </c>
      <c r="E90" s="3">
        <f>+F90+G90</f>
        <v>9</v>
      </c>
      <c r="F90" s="3">
        <v>5</v>
      </c>
      <c r="G90" s="3">
        <v>4</v>
      </c>
      <c r="H90" s="3">
        <f>+I90+J90</f>
        <v>18</v>
      </c>
      <c r="I90" s="3">
        <v>9</v>
      </c>
      <c r="J90" s="3">
        <v>9</v>
      </c>
      <c r="K90" s="31" t="s">
        <v>74</v>
      </c>
      <c r="L90" s="3"/>
      <c r="M90" s="3">
        <v>2</v>
      </c>
      <c r="N90" s="3">
        <v>2</v>
      </c>
      <c r="O90" s="33">
        <v>0</v>
      </c>
      <c r="P90" s="3">
        <v>5</v>
      </c>
      <c r="Q90" s="3">
        <v>3</v>
      </c>
      <c r="R90" s="3">
        <v>2</v>
      </c>
      <c r="S90" s="3">
        <f>+T90+U90</f>
        <v>11</v>
      </c>
      <c r="T90" s="3">
        <v>6</v>
      </c>
      <c r="U90" s="3">
        <v>5</v>
      </c>
    </row>
    <row r="91" spans="1:21" x14ac:dyDescent="0.2">
      <c r="A91" s="31" t="s">
        <v>75</v>
      </c>
      <c r="B91" s="3">
        <f>+E91+H91+M91+P91+S91</f>
        <v>130</v>
      </c>
      <c r="C91" s="3">
        <f>+F91+I91+N91+Q91+T91</f>
        <v>84</v>
      </c>
      <c r="D91" s="3">
        <v>48</v>
      </c>
      <c r="E91" s="3">
        <f>+F91+G91</f>
        <v>8</v>
      </c>
      <c r="F91" s="3">
        <v>5</v>
      </c>
      <c r="G91" s="3">
        <v>3</v>
      </c>
      <c r="H91" s="3">
        <f>+I91+J91</f>
        <v>17</v>
      </c>
      <c r="I91" s="3">
        <v>14</v>
      </c>
      <c r="J91" s="3">
        <v>3</v>
      </c>
      <c r="K91" s="31" t="s">
        <v>75</v>
      </c>
      <c r="L91" s="3"/>
      <c r="M91" s="3">
        <v>8</v>
      </c>
      <c r="N91" s="3">
        <v>8</v>
      </c>
      <c r="O91" s="33">
        <v>0</v>
      </c>
      <c r="P91" s="3">
        <v>5</v>
      </c>
      <c r="Q91" s="3">
        <v>4</v>
      </c>
      <c r="R91" s="3">
        <v>1</v>
      </c>
      <c r="S91" s="3">
        <f>+T91+U91</f>
        <v>92</v>
      </c>
      <c r="T91" s="3">
        <v>53</v>
      </c>
      <c r="U91" s="3">
        <v>39</v>
      </c>
    </row>
    <row r="92" spans="1:21" x14ac:dyDescent="0.2">
      <c r="A92" s="31" t="s">
        <v>76</v>
      </c>
      <c r="B92" s="3">
        <f>+E92+H92+M92+P92+S92</f>
        <v>95</v>
      </c>
      <c r="C92" s="3">
        <v>45</v>
      </c>
      <c r="D92" s="3">
        <f>+G92+J92+O92+R92+U92</f>
        <v>39</v>
      </c>
      <c r="E92" s="3">
        <f>+F92+G92</f>
        <v>12</v>
      </c>
      <c r="F92" s="3">
        <v>5</v>
      </c>
      <c r="G92" s="3">
        <v>7</v>
      </c>
      <c r="H92" s="3">
        <f>+I92+J92</f>
        <v>12</v>
      </c>
      <c r="I92" s="3"/>
      <c r="J92" s="3">
        <v>12</v>
      </c>
      <c r="K92" s="31" t="s">
        <v>76</v>
      </c>
      <c r="L92" s="3"/>
      <c r="M92" s="3">
        <f>+N92+O92</f>
        <v>44</v>
      </c>
      <c r="N92" s="3">
        <v>36</v>
      </c>
      <c r="O92" s="3">
        <v>8</v>
      </c>
      <c r="P92" s="3">
        <v>20</v>
      </c>
      <c r="Q92" s="32">
        <v>11</v>
      </c>
      <c r="R92" s="3">
        <v>9</v>
      </c>
      <c r="S92" s="3">
        <f>+T92+U92</f>
        <v>7</v>
      </c>
      <c r="T92" s="3">
        <v>4</v>
      </c>
      <c r="U92" s="3">
        <v>3</v>
      </c>
    </row>
    <row r="93" spans="1:21" x14ac:dyDescent="0.2">
      <c r="A93" s="31" t="s">
        <v>77</v>
      </c>
      <c r="B93" s="3">
        <v>5</v>
      </c>
      <c r="C93" s="3">
        <v>3</v>
      </c>
      <c r="D93" s="3">
        <v>2</v>
      </c>
      <c r="E93" s="3">
        <f>+F93+G93</f>
        <v>3</v>
      </c>
      <c r="F93" s="3">
        <v>1</v>
      </c>
      <c r="G93" s="3">
        <v>2</v>
      </c>
      <c r="H93" s="3">
        <v>1</v>
      </c>
      <c r="I93" s="3">
        <v>1</v>
      </c>
      <c r="J93" s="33">
        <v>0</v>
      </c>
      <c r="K93" s="31" t="s">
        <v>77</v>
      </c>
      <c r="L93" s="32"/>
      <c r="M93" s="33">
        <v>0</v>
      </c>
      <c r="N93" s="33">
        <v>0</v>
      </c>
      <c r="O93" s="33">
        <v>0</v>
      </c>
      <c r="P93" s="3">
        <v>1</v>
      </c>
      <c r="Q93" s="3">
        <v>1</v>
      </c>
      <c r="R93" s="33">
        <v>0</v>
      </c>
      <c r="S93" s="33">
        <v>0</v>
      </c>
      <c r="T93" s="33">
        <v>0</v>
      </c>
      <c r="U93" s="33">
        <v>0</v>
      </c>
    </row>
    <row r="94" spans="1:21" x14ac:dyDescent="0.2">
      <c r="A94" s="31" t="s">
        <v>78</v>
      </c>
      <c r="B94" s="3">
        <v>18</v>
      </c>
      <c r="C94" s="3">
        <v>10</v>
      </c>
      <c r="D94" s="3">
        <v>8</v>
      </c>
      <c r="E94" s="3">
        <v>2</v>
      </c>
      <c r="F94" s="33">
        <v>0</v>
      </c>
      <c r="G94" s="3">
        <v>2</v>
      </c>
      <c r="H94" s="3">
        <v>3</v>
      </c>
      <c r="I94" s="3">
        <v>3</v>
      </c>
      <c r="J94" s="33">
        <v>0</v>
      </c>
      <c r="K94" s="31" t="s">
        <v>78</v>
      </c>
      <c r="L94" s="32"/>
      <c r="M94" s="33">
        <v>0</v>
      </c>
      <c r="N94" s="33">
        <v>0</v>
      </c>
      <c r="O94" s="33">
        <v>0</v>
      </c>
      <c r="P94" s="3">
        <v>5</v>
      </c>
      <c r="Q94" s="3">
        <v>4</v>
      </c>
      <c r="R94" s="32">
        <v>1</v>
      </c>
      <c r="S94" s="3">
        <f>+T94+U94</f>
        <v>10</v>
      </c>
      <c r="T94" s="3">
        <v>4</v>
      </c>
      <c r="U94" s="3">
        <v>6</v>
      </c>
    </row>
    <row r="95" spans="1:21" x14ac:dyDescent="0.2">
      <c r="A95" s="31"/>
      <c r="B95" s="3"/>
      <c r="C95" s="3"/>
      <c r="D95" s="3"/>
      <c r="E95" s="3"/>
      <c r="F95" s="32"/>
      <c r="G95" s="3"/>
      <c r="H95" s="3"/>
      <c r="I95" s="3"/>
      <c r="J95" s="32"/>
      <c r="K95" s="31"/>
      <c r="L95" s="32"/>
      <c r="M95" s="32"/>
      <c r="N95" s="32"/>
      <c r="O95" s="32"/>
      <c r="P95" s="3"/>
      <c r="Q95" s="3"/>
      <c r="R95" s="32"/>
      <c r="S95" s="3"/>
      <c r="T95" s="3"/>
      <c r="U95" s="3"/>
    </row>
    <row r="96" spans="1:21" x14ac:dyDescent="0.2">
      <c r="A96" s="31" t="s">
        <v>79</v>
      </c>
      <c r="B96" s="3">
        <v>41</v>
      </c>
      <c r="C96" s="3">
        <v>24</v>
      </c>
      <c r="D96" s="3">
        <v>17</v>
      </c>
      <c r="E96" s="3">
        <f>+F96+G96</f>
        <v>6</v>
      </c>
      <c r="F96" s="3">
        <v>3</v>
      </c>
      <c r="G96" s="3">
        <v>3</v>
      </c>
      <c r="H96" s="3">
        <f>+I96+J96</f>
        <v>2</v>
      </c>
      <c r="I96" s="3">
        <v>1</v>
      </c>
      <c r="J96" s="3">
        <v>1</v>
      </c>
      <c r="K96" s="31" t="s">
        <v>79</v>
      </c>
      <c r="L96" s="3"/>
      <c r="M96" s="33">
        <v>0</v>
      </c>
      <c r="N96" s="33">
        <v>0</v>
      </c>
      <c r="O96" s="33">
        <v>0</v>
      </c>
      <c r="P96" s="3">
        <v>1</v>
      </c>
      <c r="Q96" s="33">
        <v>0</v>
      </c>
      <c r="R96" s="3">
        <v>1</v>
      </c>
      <c r="S96" s="3">
        <f>+T96+U96</f>
        <v>31</v>
      </c>
      <c r="T96" s="3">
        <v>19</v>
      </c>
      <c r="U96" s="3">
        <v>12</v>
      </c>
    </row>
    <row r="97" spans="1:21" x14ac:dyDescent="0.2">
      <c r="A97" s="31" t="s">
        <v>80</v>
      </c>
      <c r="B97" s="3">
        <f>+E97+H97+M97+P97+S97</f>
        <v>60</v>
      </c>
      <c r="C97" s="3">
        <f>+F97+I97+N97+Q97+T97</f>
        <v>35</v>
      </c>
      <c r="D97" s="3">
        <v>15</v>
      </c>
      <c r="E97" s="3">
        <f>+F97+G97</f>
        <v>16</v>
      </c>
      <c r="F97" s="3">
        <v>9</v>
      </c>
      <c r="G97" s="3">
        <v>7</v>
      </c>
      <c r="H97" s="3">
        <f>+I97+J97</f>
        <v>14</v>
      </c>
      <c r="I97" s="3">
        <v>12</v>
      </c>
      <c r="J97" s="3">
        <v>2</v>
      </c>
      <c r="K97" s="31" t="s">
        <v>80</v>
      </c>
      <c r="L97" s="3"/>
      <c r="M97" s="3">
        <f>+N97+O97</f>
        <v>6</v>
      </c>
      <c r="N97" s="3">
        <v>2</v>
      </c>
      <c r="O97" s="3">
        <v>4</v>
      </c>
      <c r="P97" s="3">
        <v>22</v>
      </c>
      <c r="Q97" s="3">
        <v>10</v>
      </c>
      <c r="R97" s="3">
        <v>12</v>
      </c>
      <c r="S97" s="3">
        <v>2</v>
      </c>
      <c r="T97" s="3">
        <v>2</v>
      </c>
      <c r="U97" s="33">
        <v>0</v>
      </c>
    </row>
    <row r="98" spans="1:21" x14ac:dyDescent="0.2">
      <c r="A98" s="31" t="s">
        <v>81</v>
      </c>
      <c r="B98" s="3">
        <f>+E98+H98+M98+P98+S98</f>
        <v>108</v>
      </c>
      <c r="C98" s="3">
        <f>+F98+I98+N98+Q98+T98</f>
        <v>69</v>
      </c>
      <c r="D98" s="3">
        <f>+G98+J98+O98+R98+U98</f>
        <v>39</v>
      </c>
      <c r="E98" s="3">
        <f>+F98+G98</f>
        <v>23</v>
      </c>
      <c r="F98" s="3">
        <v>11</v>
      </c>
      <c r="G98" s="3">
        <v>12</v>
      </c>
      <c r="H98" s="3">
        <f>+I98+J98</f>
        <v>30</v>
      </c>
      <c r="I98" s="3">
        <v>25</v>
      </c>
      <c r="J98" s="3">
        <v>5</v>
      </c>
      <c r="K98" s="31" t="s">
        <v>81</v>
      </c>
      <c r="L98" s="3"/>
      <c r="M98" s="3">
        <f>+N98+O98</f>
        <v>13</v>
      </c>
      <c r="N98" s="3">
        <v>6</v>
      </c>
      <c r="O98" s="3">
        <v>7</v>
      </c>
      <c r="P98" s="3">
        <v>7</v>
      </c>
      <c r="Q98" s="3">
        <v>4</v>
      </c>
      <c r="R98" s="3">
        <v>3</v>
      </c>
      <c r="S98" s="3">
        <f>+T98+U98</f>
        <v>35</v>
      </c>
      <c r="T98" s="3">
        <v>23</v>
      </c>
      <c r="U98" s="3">
        <v>12</v>
      </c>
    </row>
    <row r="99" spans="1:21" x14ac:dyDescent="0.2">
      <c r="A99" s="31" t="s">
        <v>82</v>
      </c>
      <c r="B99" s="3">
        <f>+E99+H99+M99+P99+S99</f>
        <v>58</v>
      </c>
      <c r="C99" s="3">
        <v>12</v>
      </c>
      <c r="D99" s="3">
        <f>+G99+J99+O99+R99+U99</f>
        <v>41</v>
      </c>
      <c r="E99" s="3">
        <f>+F99+G99</f>
        <v>18</v>
      </c>
      <c r="F99" s="3">
        <v>9</v>
      </c>
      <c r="G99" s="3">
        <v>9</v>
      </c>
      <c r="H99" s="3">
        <f>+I99+J99</f>
        <v>25</v>
      </c>
      <c r="I99" s="3">
        <v>0</v>
      </c>
      <c r="J99" s="3">
        <v>25</v>
      </c>
      <c r="K99" s="31" t="s">
        <v>82</v>
      </c>
      <c r="L99" s="3"/>
      <c r="M99" s="3">
        <f>+N99+O99</f>
        <v>5</v>
      </c>
      <c r="N99" s="3">
        <v>2</v>
      </c>
      <c r="O99" s="3">
        <v>3</v>
      </c>
      <c r="P99" s="3">
        <v>7</v>
      </c>
      <c r="Q99" s="32">
        <v>5</v>
      </c>
      <c r="R99" s="3">
        <v>2</v>
      </c>
      <c r="S99" s="3">
        <f>+T99+U99</f>
        <v>3</v>
      </c>
      <c r="T99" s="3">
        <v>1</v>
      </c>
      <c r="U99" s="3">
        <v>2</v>
      </c>
    </row>
    <row r="100" spans="1:21" x14ac:dyDescent="0.2">
      <c r="A100" s="31" t="s">
        <v>83</v>
      </c>
      <c r="B100" s="3">
        <v>31</v>
      </c>
      <c r="C100" s="3">
        <v>29</v>
      </c>
      <c r="D100" s="3">
        <v>2</v>
      </c>
      <c r="E100" s="3">
        <f>+F100+G100</f>
        <v>3</v>
      </c>
      <c r="F100" s="3">
        <v>1</v>
      </c>
      <c r="G100" s="3">
        <v>2</v>
      </c>
      <c r="H100" s="3">
        <f>+I100+J100</f>
        <v>14</v>
      </c>
      <c r="I100" s="3">
        <v>14</v>
      </c>
      <c r="J100" s="3"/>
      <c r="K100" s="31" t="s">
        <v>83</v>
      </c>
      <c r="L100" s="3"/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</row>
    <row r="101" spans="1:21" x14ac:dyDescent="0.2">
      <c r="A101" s="31"/>
      <c r="B101" s="3"/>
      <c r="C101" s="3"/>
      <c r="D101" s="3"/>
      <c r="E101" s="3"/>
      <c r="F101" s="3"/>
      <c r="G101" s="3"/>
      <c r="H101" s="3"/>
      <c r="I101" s="3"/>
      <c r="J101" s="3"/>
      <c r="K101" s="31"/>
      <c r="L101" s="3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1:21" x14ac:dyDescent="0.2">
      <c r="A102" s="31" t="s">
        <v>84</v>
      </c>
      <c r="B102" s="3">
        <f>+E102+H102+M102+P102+S102</f>
        <v>68</v>
      </c>
      <c r="C102" s="3">
        <f>+F102+I102+N102+Q102+T102</f>
        <v>30</v>
      </c>
      <c r="D102" s="3">
        <f>+G102+J102+O102+R102+U102</f>
        <v>38</v>
      </c>
      <c r="E102" s="3">
        <f>+F102+G102</f>
        <v>15</v>
      </c>
      <c r="F102" s="3">
        <v>8</v>
      </c>
      <c r="G102" s="3">
        <v>7</v>
      </c>
      <c r="H102" s="3">
        <f>+I102+J102</f>
        <v>12</v>
      </c>
      <c r="I102" s="3">
        <v>2</v>
      </c>
      <c r="J102" s="3">
        <v>10</v>
      </c>
      <c r="K102" s="31" t="s">
        <v>84</v>
      </c>
      <c r="L102" s="3"/>
      <c r="M102" s="3">
        <f>+N102+O102</f>
        <v>8</v>
      </c>
      <c r="N102" s="3">
        <v>4</v>
      </c>
      <c r="O102" s="3">
        <v>4</v>
      </c>
      <c r="P102" s="3">
        <v>16</v>
      </c>
      <c r="Q102" s="3">
        <v>5</v>
      </c>
      <c r="R102" s="3">
        <v>11</v>
      </c>
      <c r="S102" s="3">
        <f>+T102+U102</f>
        <v>17</v>
      </c>
      <c r="T102" s="3">
        <v>11</v>
      </c>
      <c r="U102" s="3">
        <v>6</v>
      </c>
    </row>
    <row r="103" spans="1:21" x14ac:dyDescent="0.2">
      <c r="A103" s="31" t="s">
        <v>85</v>
      </c>
      <c r="B103" s="3">
        <v>80</v>
      </c>
      <c r="C103" s="3">
        <f>+F103+I103+N103+Q103+T103</f>
        <v>38</v>
      </c>
      <c r="D103" s="3">
        <v>34</v>
      </c>
      <c r="E103" s="3">
        <v>2</v>
      </c>
      <c r="F103" s="3">
        <v>2</v>
      </c>
      <c r="G103" s="33">
        <v>0</v>
      </c>
      <c r="H103" s="3">
        <v>8</v>
      </c>
      <c r="I103" s="3">
        <v>8</v>
      </c>
      <c r="J103" s="33">
        <v>0</v>
      </c>
      <c r="K103" s="31" t="s">
        <v>85</v>
      </c>
      <c r="L103" s="32"/>
      <c r="M103" s="3">
        <f>+N103+O103</f>
        <v>39</v>
      </c>
      <c r="N103" s="3">
        <v>15</v>
      </c>
      <c r="O103" s="3">
        <v>24</v>
      </c>
      <c r="P103" s="33">
        <v>0</v>
      </c>
      <c r="Q103" s="33">
        <v>0</v>
      </c>
      <c r="R103" s="33">
        <v>0</v>
      </c>
      <c r="S103" s="3">
        <f>+T103+U103</f>
        <v>23</v>
      </c>
      <c r="T103" s="3">
        <v>13</v>
      </c>
      <c r="U103" s="3">
        <v>10</v>
      </c>
    </row>
    <row r="104" spans="1:21" x14ac:dyDescent="0.2">
      <c r="A104" s="31" t="s">
        <v>86</v>
      </c>
      <c r="B104" s="3">
        <f>+E104+H104+M104+P104+S104</f>
        <v>32</v>
      </c>
      <c r="C104" s="3">
        <f>+F104+I104+N104+Q104+T104</f>
        <v>14</v>
      </c>
      <c r="D104" s="3">
        <v>21</v>
      </c>
      <c r="E104" s="3">
        <f>+F104+G104</f>
        <v>12</v>
      </c>
      <c r="F104" s="3">
        <v>6</v>
      </c>
      <c r="G104" s="3">
        <v>6</v>
      </c>
      <c r="H104" s="3">
        <f>+I104+J104</f>
        <v>10</v>
      </c>
      <c r="I104" s="3">
        <v>4</v>
      </c>
      <c r="J104" s="3">
        <v>6</v>
      </c>
      <c r="K104" s="31" t="s">
        <v>86</v>
      </c>
      <c r="L104" s="3"/>
      <c r="M104" s="3">
        <f>+N104+O104</f>
        <v>4</v>
      </c>
      <c r="N104" s="3">
        <v>1</v>
      </c>
      <c r="O104" s="3">
        <v>3</v>
      </c>
      <c r="P104" s="3">
        <v>5</v>
      </c>
      <c r="Q104" s="3">
        <v>2</v>
      </c>
      <c r="R104" s="3">
        <v>3</v>
      </c>
      <c r="S104" s="3">
        <v>1</v>
      </c>
      <c r="T104" s="3">
        <v>1</v>
      </c>
      <c r="U104" s="33">
        <v>0</v>
      </c>
    </row>
    <row r="105" spans="1:21" x14ac:dyDescent="0.2">
      <c r="A105" s="31" t="s">
        <v>87</v>
      </c>
      <c r="B105" s="3">
        <v>25</v>
      </c>
      <c r="C105" s="3">
        <v>8</v>
      </c>
      <c r="D105" s="3">
        <v>17</v>
      </c>
      <c r="E105" s="3">
        <v>3</v>
      </c>
      <c r="F105" s="32">
        <v>0</v>
      </c>
      <c r="G105" s="3">
        <v>3</v>
      </c>
      <c r="H105" s="3">
        <f>+I105+J105</f>
        <v>11</v>
      </c>
      <c r="I105" s="3">
        <v>4</v>
      </c>
      <c r="J105" s="3">
        <v>7</v>
      </c>
      <c r="K105" s="31" t="s">
        <v>87</v>
      </c>
      <c r="L105" s="3"/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</row>
    <row r="106" spans="1:21" x14ac:dyDescent="0.2">
      <c r="A106" s="31" t="s">
        <v>88</v>
      </c>
      <c r="B106" s="3">
        <v>42</v>
      </c>
      <c r="C106" s="3">
        <f>+F106+I106+N106+Q106+T106</f>
        <v>9</v>
      </c>
      <c r="D106" s="3">
        <v>23</v>
      </c>
      <c r="E106" s="3">
        <f>+F106+G106</f>
        <v>11</v>
      </c>
      <c r="F106" s="3">
        <v>3</v>
      </c>
      <c r="G106" s="3">
        <v>8</v>
      </c>
      <c r="H106" s="3">
        <v>8</v>
      </c>
      <c r="I106" s="3">
        <v>3</v>
      </c>
      <c r="J106" s="3">
        <v>5</v>
      </c>
      <c r="K106" s="31" t="s">
        <v>88</v>
      </c>
      <c r="L106" s="3"/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">
        <f>+T106+U106</f>
        <v>8</v>
      </c>
      <c r="T106" s="3">
        <v>3</v>
      </c>
      <c r="U106" s="3">
        <v>5</v>
      </c>
    </row>
    <row r="107" spans="1:21" x14ac:dyDescent="0.2">
      <c r="A107" s="31"/>
      <c r="B107" s="3"/>
      <c r="C107" s="3"/>
      <c r="D107" s="3"/>
      <c r="E107" s="3"/>
      <c r="F107" s="3"/>
      <c r="G107" s="3"/>
      <c r="H107" s="3"/>
      <c r="I107" s="3"/>
      <c r="J107" s="3"/>
      <c r="K107" s="31"/>
      <c r="L107" s="3"/>
      <c r="M107" s="32"/>
      <c r="N107" s="3"/>
      <c r="O107" s="32"/>
      <c r="P107" s="32"/>
      <c r="Q107" s="32"/>
      <c r="R107" s="32"/>
      <c r="S107" s="3"/>
      <c r="T107" s="3"/>
      <c r="U107" s="3"/>
    </row>
    <row r="108" spans="1:21" x14ac:dyDescent="0.2">
      <c r="A108" s="31" t="s">
        <v>89</v>
      </c>
      <c r="B108" s="3">
        <f>+E108+H108+M108+P108+S108</f>
        <v>16</v>
      </c>
      <c r="C108" s="3">
        <f>+F108+I108+N108+Q108+T108</f>
        <v>14</v>
      </c>
      <c r="D108" s="3">
        <f>+G108+J108+O108+R108+U108</f>
        <v>13</v>
      </c>
      <c r="E108" s="3">
        <f>+F108+G108</f>
        <v>7</v>
      </c>
      <c r="F108" s="3">
        <v>6</v>
      </c>
      <c r="G108" s="3">
        <v>1</v>
      </c>
      <c r="H108" s="3">
        <f>+I108+J108</f>
        <v>6</v>
      </c>
      <c r="I108" s="3">
        <v>2</v>
      </c>
      <c r="J108" s="3">
        <v>4</v>
      </c>
      <c r="K108" s="31" t="s">
        <v>89</v>
      </c>
      <c r="L108" s="3"/>
      <c r="M108" s="3">
        <f>+N108+O108</f>
        <v>2</v>
      </c>
      <c r="N108" s="3">
        <v>1</v>
      </c>
      <c r="O108" s="3">
        <v>1</v>
      </c>
      <c r="P108" s="3">
        <v>1</v>
      </c>
      <c r="Q108" s="33">
        <v>0</v>
      </c>
      <c r="R108" s="33">
        <v>0</v>
      </c>
      <c r="S108" s="33">
        <v>0</v>
      </c>
      <c r="T108" s="3">
        <v>5</v>
      </c>
      <c r="U108" s="3">
        <v>7</v>
      </c>
    </row>
    <row r="109" spans="1:21" x14ac:dyDescent="0.2">
      <c r="A109" s="31" t="s">
        <v>90</v>
      </c>
      <c r="B109" s="3">
        <v>31</v>
      </c>
      <c r="C109" s="3">
        <v>13</v>
      </c>
      <c r="D109" s="3">
        <v>18</v>
      </c>
      <c r="E109" s="3">
        <f>+F109+G109</f>
        <v>3</v>
      </c>
      <c r="F109" s="3">
        <v>1</v>
      </c>
      <c r="G109" s="3">
        <v>2</v>
      </c>
      <c r="H109" s="3">
        <f>+I109+J109</f>
        <v>7</v>
      </c>
      <c r="I109" s="3">
        <v>3</v>
      </c>
      <c r="J109" s="3">
        <v>4</v>
      </c>
      <c r="K109" s="31" t="s">
        <v>90</v>
      </c>
      <c r="L109" s="3"/>
      <c r="M109" s="33">
        <v>0</v>
      </c>
      <c r="N109" s="33">
        <v>0</v>
      </c>
      <c r="O109" s="33">
        <v>0</v>
      </c>
      <c r="P109" s="3">
        <f>+Q109+R109</f>
        <v>35</v>
      </c>
      <c r="Q109" s="3">
        <v>24</v>
      </c>
      <c r="R109" s="3">
        <v>11</v>
      </c>
      <c r="S109" s="3">
        <v>13</v>
      </c>
      <c r="T109" s="3">
        <v>6</v>
      </c>
      <c r="U109" s="3">
        <v>8</v>
      </c>
    </row>
    <row r="110" spans="1:21" x14ac:dyDescent="0.2">
      <c r="A110" s="31" t="s">
        <v>91</v>
      </c>
      <c r="B110" s="33">
        <v>0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1" t="s">
        <v>91</v>
      </c>
      <c r="L110" s="3"/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</row>
    <row r="111" spans="1:21" s="31" customFormat="1" x14ac:dyDescent="0.2">
      <c r="A111" s="31" t="s">
        <v>92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1" t="s">
        <v>92</v>
      </c>
      <c r="L111" s="3"/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</row>
    <row r="112" spans="1:2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</row>
    <row r="113" spans="1:21" s="31" customForma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2">
      <c r="A114" s="31"/>
      <c r="B114" s="6"/>
      <c r="C114" s="6"/>
      <c r="D114" s="6"/>
      <c r="E114" s="6"/>
      <c r="F114" s="6"/>
      <c r="G114" s="6"/>
      <c r="H114" s="6"/>
      <c r="I114" s="6"/>
      <c r="J114" s="6"/>
      <c r="K114" s="31"/>
      <c r="L114" s="3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T115" s="6"/>
      <c r="U115" s="6"/>
    </row>
    <row r="123" spans="1:21" x14ac:dyDescent="0.2">
      <c r="A123" s="31"/>
      <c r="B123" s="6"/>
      <c r="C123" s="6"/>
      <c r="D123" s="6"/>
      <c r="E123" s="6"/>
      <c r="F123" s="6"/>
      <c r="G123" s="6"/>
      <c r="H123" s="6"/>
      <c r="I123" s="6"/>
      <c r="J123" s="6"/>
    </row>
    <row r="124" spans="1:21" x14ac:dyDescent="0.2">
      <c r="H124" s="6"/>
      <c r="I124" s="6"/>
      <c r="J124" s="6"/>
      <c r="L124" s="3"/>
      <c r="M124" s="6"/>
      <c r="N124" s="6"/>
      <c r="O124" s="6"/>
      <c r="P124" s="6"/>
      <c r="Q124" s="6"/>
    </row>
    <row r="125" spans="1:21" x14ac:dyDescent="0.2">
      <c r="H125" s="6"/>
      <c r="I125" s="6"/>
      <c r="J125" s="6"/>
      <c r="K125" s="3"/>
      <c r="L125" s="3"/>
      <c r="M125" s="6"/>
      <c r="N125" s="6"/>
      <c r="O125" s="6"/>
      <c r="P125" s="6"/>
      <c r="Q125" s="6"/>
    </row>
    <row r="126" spans="1:21" x14ac:dyDescent="0.2">
      <c r="H126" s="6"/>
      <c r="I126" s="6"/>
      <c r="J126" s="6"/>
      <c r="K126" s="3"/>
      <c r="L126" s="3"/>
      <c r="M126" s="6"/>
      <c r="N126" s="6"/>
      <c r="O126" s="6"/>
      <c r="P126" s="6"/>
      <c r="Q126" s="6"/>
    </row>
    <row r="127" spans="1:21" x14ac:dyDescent="0.2">
      <c r="H127" s="6"/>
      <c r="I127" s="6"/>
      <c r="J127" s="6"/>
      <c r="K127" s="3"/>
      <c r="L127" s="3"/>
      <c r="M127" s="40"/>
      <c r="N127" s="40"/>
      <c r="O127" s="40"/>
      <c r="P127" s="40"/>
      <c r="Q127" s="40"/>
    </row>
    <row r="128" spans="1:21" x14ac:dyDescent="0.2">
      <c r="A128" s="37"/>
      <c r="B128" s="38"/>
      <c r="C128" s="38"/>
      <c r="D128" s="38"/>
      <c r="E128" s="38"/>
      <c r="F128" s="38"/>
      <c r="G128" s="38"/>
      <c r="H128" s="6"/>
      <c r="I128" s="6"/>
      <c r="J128" s="6"/>
      <c r="K128" s="3"/>
      <c r="L128" s="3"/>
      <c r="M128" s="38"/>
      <c r="N128" s="38"/>
      <c r="O128" s="38"/>
      <c r="P128" s="38"/>
      <c r="Q128" s="38"/>
    </row>
    <row r="129" spans="1:18" x14ac:dyDescent="0.2">
      <c r="A129" s="31"/>
      <c r="B129" s="6"/>
      <c r="C129" s="6"/>
      <c r="D129" s="6"/>
      <c r="E129" s="6"/>
      <c r="F129" s="6"/>
      <c r="G129" s="6"/>
      <c r="H129" s="6"/>
      <c r="I129" s="6"/>
      <c r="J129" s="6"/>
      <c r="K129" s="3"/>
      <c r="L129" s="3"/>
      <c r="M129" s="6"/>
      <c r="N129" s="6"/>
      <c r="O129" s="6"/>
      <c r="P129" s="6"/>
      <c r="Q129" s="6"/>
    </row>
    <row r="130" spans="1:18" x14ac:dyDescent="0.2">
      <c r="A130" s="31"/>
      <c r="B130" s="6"/>
      <c r="C130" s="6"/>
      <c r="D130" s="6"/>
      <c r="E130" s="6"/>
      <c r="F130" s="6"/>
      <c r="G130" s="6"/>
      <c r="H130" s="6"/>
      <c r="I130" s="6"/>
      <c r="J130" s="6"/>
      <c r="K130" s="3"/>
      <c r="L130" s="3"/>
      <c r="M130" s="6"/>
      <c r="N130" s="6"/>
      <c r="O130" s="6"/>
      <c r="P130" s="6"/>
      <c r="Q130" s="6"/>
    </row>
    <row r="131" spans="1:18" x14ac:dyDescent="0.2">
      <c r="A131" s="31"/>
      <c r="B131" s="6"/>
      <c r="C131" s="6"/>
      <c r="D131" s="6"/>
      <c r="E131" s="6"/>
      <c r="F131" s="6"/>
      <c r="G131" s="6"/>
      <c r="H131" s="6"/>
      <c r="I131" s="6"/>
      <c r="J131" s="6"/>
      <c r="K131" s="3"/>
      <c r="L131" s="3"/>
      <c r="M131" s="6"/>
      <c r="N131" s="6"/>
      <c r="O131" s="6"/>
      <c r="P131" s="6"/>
      <c r="Q131" s="6"/>
    </row>
    <row r="132" spans="1:18" x14ac:dyDescent="0.2">
      <c r="A132" s="31"/>
      <c r="B132" s="6"/>
      <c r="C132" s="6"/>
      <c r="D132" s="6"/>
      <c r="E132" s="6"/>
      <c r="F132" s="6"/>
      <c r="G132" s="6"/>
      <c r="H132" s="6"/>
      <c r="I132" s="6"/>
      <c r="J132" s="6"/>
      <c r="K132" s="3"/>
      <c r="L132" s="3"/>
      <c r="M132" s="6"/>
      <c r="N132" s="6"/>
      <c r="O132" s="6"/>
      <c r="P132" s="6"/>
      <c r="Q132" s="6"/>
    </row>
    <row r="133" spans="1:18" x14ac:dyDescent="0.2">
      <c r="A133" s="15"/>
      <c r="B133" s="6"/>
      <c r="C133" s="6"/>
      <c r="D133" s="6"/>
      <c r="E133" s="6"/>
      <c r="F133" s="6"/>
      <c r="G133" s="6"/>
      <c r="H133" s="6"/>
      <c r="I133" s="6"/>
      <c r="J133" s="6"/>
      <c r="K133" s="3"/>
      <c r="L133" s="3"/>
      <c r="M133" s="6"/>
      <c r="N133" s="6"/>
      <c r="O133" s="6"/>
      <c r="P133" s="6"/>
      <c r="Q133" s="6"/>
      <c r="R133" s="6"/>
    </row>
    <row r="134" spans="1:18" x14ac:dyDescent="0.2">
      <c r="A134" s="31"/>
      <c r="B134" s="6"/>
      <c r="C134" s="6"/>
      <c r="D134" s="6"/>
      <c r="E134" s="6"/>
      <c r="F134" s="6"/>
      <c r="G134" s="6"/>
      <c r="H134" s="6"/>
      <c r="I134" s="6"/>
      <c r="J134" s="6"/>
      <c r="K134" s="3"/>
      <c r="L134" s="3"/>
      <c r="M134" s="6"/>
      <c r="N134" s="6"/>
      <c r="O134" s="6"/>
      <c r="P134" s="6"/>
      <c r="Q134" s="6"/>
      <c r="R134" s="6"/>
    </row>
    <row r="135" spans="1:18" x14ac:dyDescent="0.2">
      <c r="A135" s="31"/>
      <c r="B135" s="6"/>
      <c r="C135" s="6"/>
      <c r="D135" s="6"/>
      <c r="E135" s="6"/>
      <c r="F135" s="6"/>
      <c r="G135" s="6"/>
      <c r="H135" s="6"/>
      <c r="I135" s="6"/>
      <c r="J135" s="6"/>
      <c r="K135" s="3"/>
      <c r="L135" s="3"/>
      <c r="M135" s="6"/>
      <c r="N135" s="6"/>
      <c r="O135" s="6"/>
      <c r="P135" s="6"/>
      <c r="Q135" s="6"/>
      <c r="R135" s="6"/>
    </row>
    <row r="136" spans="1:18" x14ac:dyDescent="0.2">
      <c r="A136" s="31"/>
      <c r="B136" s="6"/>
      <c r="C136" s="6"/>
      <c r="D136" s="6"/>
      <c r="E136" s="6"/>
      <c r="F136" s="6"/>
      <c r="G136" s="6"/>
      <c r="H136" s="6"/>
      <c r="I136" s="6"/>
      <c r="J136" s="6"/>
      <c r="K136" s="3"/>
      <c r="L136" s="3"/>
      <c r="M136" s="6"/>
      <c r="N136" s="6"/>
      <c r="O136" s="6"/>
      <c r="P136" s="6"/>
      <c r="Q136" s="6"/>
      <c r="R136" s="6"/>
    </row>
    <row r="137" spans="1:18" x14ac:dyDescent="0.2">
      <c r="A137" s="37"/>
      <c r="B137" s="38"/>
      <c r="C137" s="38"/>
      <c r="D137" s="38"/>
      <c r="E137" s="38"/>
      <c r="F137" s="38"/>
      <c r="G137" s="38"/>
      <c r="H137" s="6"/>
      <c r="I137" s="6"/>
      <c r="J137" s="6"/>
      <c r="K137" s="3"/>
      <c r="L137" s="3"/>
      <c r="M137" s="6"/>
      <c r="N137" s="6"/>
      <c r="O137" s="6"/>
      <c r="P137" s="6"/>
      <c r="Q137" s="6"/>
      <c r="R137" s="6"/>
    </row>
    <row r="138" spans="1:18" x14ac:dyDescent="0.2">
      <c r="A138" s="37"/>
      <c r="B138" s="38"/>
      <c r="C138" s="38"/>
      <c r="D138" s="38"/>
      <c r="E138" s="38"/>
      <c r="F138" s="38"/>
      <c r="G138" s="38"/>
      <c r="H138" s="6"/>
      <c r="I138" s="6"/>
      <c r="J138" s="6"/>
      <c r="K138" s="3"/>
      <c r="L138" s="3"/>
      <c r="M138" s="6"/>
      <c r="N138" s="6"/>
      <c r="O138" s="6"/>
      <c r="P138" s="6"/>
      <c r="Q138" s="6"/>
      <c r="R138" s="6"/>
    </row>
    <row r="139" spans="1:18" x14ac:dyDescent="0.2">
      <c r="A139" s="31"/>
      <c r="B139" s="6"/>
      <c r="C139" s="6"/>
      <c r="D139" s="6"/>
      <c r="E139" s="6"/>
      <c r="F139" s="6"/>
      <c r="G139" s="6"/>
      <c r="H139" s="6"/>
      <c r="I139" s="6"/>
      <c r="J139" s="6"/>
      <c r="K139" s="3"/>
      <c r="L139" s="3"/>
      <c r="M139" s="6"/>
      <c r="N139" s="6"/>
      <c r="O139" s="6"/>
      <c r="P139" s="6"/>
      <c r="Q139" s="6"/>
      <c r="R139" s="6"/>
    </row>
    <row r="140" spans="1:18" x14ac:dyDescent="0.2">
      <c r="A140" s="31"/>
      <c r="B140" s="6"/>
      <c r="C140" s="6"/>
      <c r="D140" s="6"/>
      <c r="E140" s="6"/>
      <c r="F140" s="6"/>
      <c r="G140" s="6"/>
      <c r="H140" s="6"/>
      <c r="I140" s="6"/>
      <c r="J140" s="6"/>
      <c r="K140" s="3"/>
      <c r="L140" s="3"/>
      <c r="M140" s="6"/>
      <c r="N140" s="6"/>
      <c r="O140" s="6"/>
      <c r="P140" s="6"/>
      <c r="Q140" s="6"/>
      <c r="R140" s="6"/>
    </row>
  </sheetData>
  <phoneticPr fontId="0" type="noConversion"/>
  <printOptions horizontalCentered="1"/>
  <pageMargins left="0.75" right="0.75" top="0.75" bottom="0.75" header="0" footer="0"/>
  <pageSetup paperSize="9" orientation="portrait" r:id="rId1"/>
  <headerFooter alignWithMargins="0">
    <oddFooter>&amp;C1-&amp;P+53</oddFooter>
  </headerFooter>
  <rowBreaks count="1" manualBreakCount="1">
    <brk id="57" max="20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1.12final</vt:lpstr>
      <vt:lpstr>TRIAL 1.12</vt:lpstr>
      <vt:lpstr>'1.12final'!Print_Area</vt:lpstr>
      <vt:lpstr>'TRIAL 1.12'!Print_Area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2006-09-22T08:52:31Z</cp:lastPrinted>
  <dcterms:created xsi:type="dcterms:W3CDTF">1999-07-09T10:03:33Z</dcterms:created>
  <dcterms:modified xsi:type="dcterms:W3CDTF">2015-01-29T02:37:48Z</dcterms:modified>
</cp:coreProperties>
</file>