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9690" windowHeight="6195" tabRatio="629"/>
  </bookViews>
  <sheets>
    <sheet name="1.6a" sheetId="1" r:id="rId1"/>
  </sheets>
  <definedNames>
    <definedName name="_xlnm.Print_Area" localSheetId="0">'1.6a'!$A$1:$G$123</definedName>
  </definedNames>
  <calcPr calcId="144525" iterate="1" iterateCount="5"/>
</workbook>
</file>

<file path=xl/calcChain.xml><?xml version="1.0" encoding="utf-8"?>
<calcChain xmlns="http://schemas.openxmlformats.org/spreadsheetml/2006/main">
  <c r="G10" i="1" l="1"/>
  <c r="C14" i="1"/>
  <c r="D14" i="1"/>
  <c r="E14" i="1"/>
  <c r="G14" i="1" s="1"/>
  <c r="C15" i="1"/>
  <c r="D15" i="1"/>
  <c r="F15" i="1" s="1"/>
  <c r="E15" i="1"/>
  <c r="G15" i="1"/>
  <c r="C16" i="1"/>
  <c r="F16" i="1" s="1"/>
  <c r="D16" i="1"/>
  <c r="E16" i="1"/>
  <c r="C17" i="1"/>
  <c r="D17" i="1"/>
  <c r="E17" i="1"/>
  <c r="G17" i="1" s="1"/>
  <c r="F17" i="1"/>
  <c r="C18" i="1"/>
  <c r="D18" i="1"/>
  <c r="F18" i="1" s="1"/>
  <c r="E18" i="1"/>
  <c r="G18" i="1" s="1"/>
  <c r="C19" i="1"/>
  <c r="D19" i="1"/>
  <c r="F19" i="1" s="1"/>
  <c r="E19" i="1"/>
  <c r="G19" i="1"/>
  <c r="C20" i="1"/>
  <c r="F20" i="1" s="1"/>
  <c r="D20" i="1"/>
  <c r="E20" i="1"/>
  <c r="C22" i="1"/>
  <c r="D22" i="1"/>
  <c r="E22" i="1"/>
  <c r="G22" i="1"/>
  <c r="F24" i="1"/>
  <c r="G24" i="1"/>
  <c r="F25" i="1"/>
  <c r="G25" i="1"/>
  <c r="F26" i="1"/>
  <c r="G26" i="1"/>
  <c r="F27" i="1"/>
  <c r="G27" i="1"/>
  <c r="F29" i="1"/>
  <c r="G29" i="1"/>
  <c r="F30" i="1"/>
  <c r="G30" i="1"/>
  <c r="C32" i="1"/>
  <c r="D32" i="1"/>
  <c r="E32" i="1"/>
  <c r="G32" i="1" s="1"/>
  <c r="F32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C42" i="1"/>
  <c r="G42" i="1" s="1"/>
  <c r="D42" i="1"/>
  <c r="E42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C72" i="1"/>
  <c r="D72" i="1"/>
  <c r="F72" i="1" s="1"/>
  <c r="E72" i="1"/>
  <c r="G72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C82" i="1"/>
  <c r="D82" i="1"/>
  <c r="F82" i="1" s="1"/>
  <c r="E82" i="1"/>
  <c r="G82" i="1" s="1"/>
  <c r="F84" i="1"/>
  <c r="G84" i="1"/>
  <c r="F85" i="1"/>
  <c r="G85" i="1"/>
  <c r="F86" i="1"/>
  <c r="G86" i="1"/>
  <c r="F87" i="1"/>
  <c r="G87" i="1"/>
  <c r="F88" i="1"/>
  <c r="G88" i="1"/>
  <c r="F89" i="1"/>
  <c r="G89" i="1"/>
  <c r="G20" i="1" l="1"/>
  <c r="G16" i="1"/>
  <c r="F42" i="1"/>
  <c r="D12" i="1"/>
  <c r="C12" i="1"/>
  <c r="E12" i="1"/>
  <c r="G12" i="1" s="1"/>
  <c r="F22" i="1"/>
  <c r="F14" i="1"/>
  <c r="F12" i="1" l="1"/>
</calcChain>
</file>

<file path=xl/sharedStrings.xml><?xml version="1.0" encoding="utf-8"?>
<sst xmlns="http://schemas.openxmlformats.org/spreadsheetml/2006/main" count="88" uniqueCount="34">
  <si>
    <t>OCCUPIED HOUSING UNITS, NUMBER OF HOUSEHOLDS AND HOUSEHOLD POPULATION</t>
  </si>
  <si>
    <t>Census Year 1990</t>
  </si>
  <si>
    <t>Occupied</t>
  </si>
  <si>
    <t>Household</t>
  </si>
  <si>
    <t>Area/Type of Building</t>
  </si>
  <si>
    <t>Housing</t>
  </si>
  <si>
    <t>in Housing</t>
  </si>
  <si>
    <t>Population</t>
  </si>
  <si>
    <t>per Occupied</t>
  </si>
  <si>
    <t>Units</t>
  </si>
  <si>
    <t>Housing Unit</t>
  </si>
  <si>
    <t>Philippines</t>
  </si>
  <si>
    <t>CAR</t>
  </si>
  <si>
    <t>Single</t>
  </si>
  <si>
    <t>Duplex</t>
  </si>
  <si>
    <t>Multi-Unit Residential</t>
  </si>
  <si>
    <t>Commercial/Industrial/Agricultural</t>
  </si>
  <si>
    <t>Institutional Living Quarters</t>
  </si>
  <si>
    <t>Other Housing Unit</t>
  </si>
  <si>
    <t>Not Reported</t>
  </si>
  <si>
    <t>Abra</t>
  </si>
  <si>
    <t>Benguet</t>
  </si>
  <si>
    <t>Ifugao</t>
  </si>
  <si>
    <t>Kalinga-Apayao</t>
  </si>
  <si>
    <t>Mountain Province</t>
  </si>
  <si>
    <t>No. of HHs</t>
  </si>
  <si>
    <t>HHs per</t>
  </si>
  <si>
    <t>Housing Units</t>
  </si>
  <si>
    <t>HH Pop'n</t>
  </si>
  <si>
    <t xml:space="preserve">Housing Units </t>
  </si>
  <si>
    <t>BY TYPE OF BUILDING AND PROVINCE</t>
  </si>
  <si>
    <t>Table 1.16A</t>
  </si>
  <si>
    <t>Table 1.16A Continued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</si>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</sst>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164" formatCode="_(* #,##0.0_);_(* \(#,##0.0\);_(* &quot;-&quot;?_);_(@_)"/>
    <numFmt numFmtId="165" formatCode="0.00_)"/>
    <numFmt numFmtId="166" formatCode="0.000"/>
    <numFmt numFmtId="167" formatCode="#,##0\ \ "/>
    <numFmt numFmtId="168" formatCode="0.000\ \ "/>
    <numFmt numFmtId="169" formatCode="#,##0\ \ \ 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5" fontId="0" fillId="0" borderId="0"/>
  </cellStyleXfs>
  <cellXfs count="45">
    <xf numFmtId="165" fontId="0" fillId="0" borderId="0" xfId="0"/>
    <xf numFmtId="165" fontId="1" fillId="0" borderId="0" xfId="0" applyFont="1"/>
    <xf numFmtId="165" fontId="2" fillId="0" borderId="0" xfId="0" applyFont="1"/>
    <xf numFmtId="165" fontId="3" fillId="0" borderId="0" xfId="0" applyFont="1"/>
    <xf numFmtId="165" fontId="4" fillId="0" borderId="0" xfId="0" applyFont="1"/>
    <xf numFmtId="165" fontId="4" fillId="0" borderId="1" xfId="0" applyFont="1" applyFill="1" applyBorder="1" applyAlignment="1">
      <alignment horizontal="centerContinuous"/>
    </xf>
    <xf numFmtId="165" fontId="4" fillId="0" borderId="2" xfId="0" applyFont="1" applyFill="1" applyBorder="1" applyAlignment="1">
      <alignment horizontal="centerContinuous"/>
    </xf>
    <xf numFmtId="165" fontId="4" fillId="0" borderId="3" xfId="0" applyFont="1" applyFill="1" applyBorder="1" applyAlignment="1">
      <alignment horizontal="center"/>
    </xf>
    <xf numFmtId="165" fontId="4" fillId="0" borderId="3" xfId="0" applyFont="1" applyBorder="1" applyAlignment="1">
      <alignment horizontal="center"/>
    </xf>
    <xf numFmtId="165" fontId="4" fillId="0" borderId="4" xfId="0" applyFont="1" applyFill="1" applyBorder="1" applyAlignment="1">
      <alignment horizontal="centerContinuous"/>
    </xf>
    <xf numFmtId="165" fontId="5" fillId="0" borderId="5" xfId="0" applyFont="1" applyFill="1" applyBorder="1" applyAlignment="1">
      <alignment horizontal="centerContinuous"/>
    </xf>
    <xf numFmtId="165" fontId="4" fillId="0" borderId="6" xfId="0" applyFont="1" applyFill="1" applyBorder="1" applyAlignment="1">
      <alignment horizontal="center"/>
    </xf>
    <xf numFmtId="165" fontId="4" fillId="0" borderId="6" xfId="0" applyFont="1" applyBorder="1" applyAlignment="1">
      <alignment horizontal="center"/>
    </xf>
    <xf numFmtId="165" fontId="4" fillId="0" borderId="7" xfId="0" applyFont="1" applyFill="1" applyBorder="1" applyAlignment="1">
      <alignment horizontal="centerContinuous"/>
    </xf>
    <xf numFmtId="165" fontId="4" fillId="0" borderId="8" xfId="0" applyFont="1" applyFill="1" applyBorder="1" applyAlignment="1">
      <alignment horizontal="centerContinuous"/>
    </xf>
    <xf numFmtId="165" fontId="4" fillId="0" borderId="9" xfId="0" applyFont="1" applyFill="1" applyBorder="1" applyAlignment="1">
      <alignment horizontal="center"/>
    </xf>
    <xf numFmtId="165" fontId="4" fillId="0" borderId="9" xfId="0" applyFont="1" applyBorder="1" applyAlignment="1">
      <alignment horizontal="center"/>
    </xf>
    <xf numFmtId="165" fontId="4" fillId="0" borderId="10" xfId="0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167" fontId="3" fillId="0" borderId="0" xfId="0" applyNumberFormat="1" applyFont="1"/>
    <xf numFmtId="164" fontId="3" fillId="0" borderId="0" xfId="0" applyNumberFormat="1" applyFont="1"/>
    <xf numFmtId="165" fontId="4" fillId="0" borderId="11" xfId="0" applyFont="1" applyBorder="1"/>
    <xf numFmtId="165" fontId="4" fillId="0" borderId="0" xfId="0" applyFont="1" applyBorder="1"/>
    <xf numFmtId="164" fontId="3" fillId="0" borderId="0" xfId="0" applyNumberFormat="1" applyFont="1" applyBorder="1"/>
    <xf numFmtId="165" fontId="3" fillId="0" borderId="0" xfId="0" applyFont="1" applyAlignment="1">
      <alignment horizontal="left"/>
    </xf>
    <xf numFmtId="165" fontId="3" fillId="0" borderId="0" xfId="0" applyFont="1" applyBorder="1"/>
    <xf numFmtId="164" fontId="3" fillId="0" borderId="0" xfId="0" applyNumberFormat="1" applyFont="1" applyAlignment="1">
      <alignment horizontal="right"/>
    </xf>
    <xf numFmtId="165" fontId="3" fillId="0" borderId="13" xfId="0" applyFont="1" applyBorder="1"/>
    <xf numFmtId="167" fontId="3" fillId="0" borderId="13" xfId="0" applyNumberFormat="1" applyFont="1" applyBorder="1" applyAlignment="1">
      <alignment horizontal="right"/>
    </xf>
    <xf numFmtId="168" fontId="3" fillId="0" borderId="13" xfId="0" applyNumberFormat="1" applyFont="1" applyBorder="1"/>
    <xf numFmtId="165" fontId="4" fillId="0" borderId="5" xfId="0" applyFont="1" applyFill="1" applyBorder="1" applyAlignment="1">
      <alignment horizontal="centerContinuous"/>
    </xf>
    <xf numFmtId="166" fontId="3" fillId="0" borderId="0" xfId="0" applyNumberFormat="1" applyFont="1"/>
    <xf numFmtId="165" fontId="3" fillId="0" borderId="0" xfId="0" applyFont="1" applyBorder="1" applyAlignment="1">
      <alignment horizontal="left"/>
    </xf>
    <xf numFmtId="169" fontId="3" fillId="0" borderId="13" xfId="0" applyNumberFormat="1" applyFont="1" applyBorder="1"/>
    <xf numFmtId="164" fontId="3" fillId="0" borderId="13" xfId="0" applyNumberFormat="1" applyFont="1" applyBorder="1"/>
    <xf numFmtId="164" fontId="4" fillId="0" borderId="0" xfId="0" applyNumberFormat="1" applyFont="1" applyBorder="1"/>
    <xf numFmtId="165" fontId="4" fillId="0" borderId="0" xfId="0" applyFont="1" applyFill="1" applyBorder="1" applyAlignment="1">
      <alignment horizontal="center"/>
    </xf>
    <xf numFmtId="41" fontId="3" fillId="0" borderId="0" xfId="0" applyNumberFormat="1" applyFont="1" applyAlignment="1">
      <alignment horizontal="right"/>
    </xf>
    <xf numFmtId="41" fontId="3" fillId="0" borderId="0" xfId="0" applyNumberFormat="1" applyFont="1" applyBorder="1" applyAlignment="1">
      <alignment horizontal="right"/>
    </xf>
    <xf numFmtId="41" fontId="3" fillId="0" borderId="0" xfId="0" applyNumberFormat="1" applyFont="1"/>
    <xf numFmtId="41" fontId="3" fillId="0" borderId="0" xfId="0" applyNumberFormat="1" applyFont="1" applyBorder="1"/>
    <xf numFmtId="41" fontId="4" fillId="0" borderId="0" xfId="0" applyNumberFormat="1" applyFont="1" applyBorder="1" applyAlignment="1">
      <alignment horizontal="right"/>
    </xf>
    <xf numFmtId="41" fontId="4" fillId="0" borderId="0" xfId="0" applyNumberFormat="1" applyFont="1" applyBorder="1"/>
    <xf numFmtId="41" fontId="4" fillId="0" borderId="1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Fig. 1.5  Occupied Housing Units &amp; No. of Households by Province, 1990</a:t>
            </a:r>
          </a:p>
        </c:rich>
      </c:tx>
      <c:layout>
        <c:manualLayout>
          <c:xMode val="edge"/>
          <c:yMode val="edge"/>
          <c:x val="0.12743373844868158"/>
          <c:y val="3.146070867791946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7876121643495613"/>
          <c:y val="0.18651705859052251"/>
          <c:w val="0.78053164799817476"/>
          <c:h val="0.5932590779264812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'1.6a'!$C$6:$C$8</c:f>
              <c:strCache>
                <c:ptCount val="1"/>
                <c:pt idx="0">
                  <c:v>Occupied Housing Units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('1.6a'!$A$22,'1.6a'!$A$32,'1.6a'!$A$42,'1.6a'!$A$72,'1.6a'!$A$82)</c:f>
              <c:strCache>
                <c:ptCount val="5"/>
                <c:pt idx="0">
                  <c:v>Abra</c:v>
                </c:pt>
                <c:pt idx="1">
                  <c:v>Benguet</c:v>
                </c:pt>
                <c:pt idx="2">
                  <c:v>Ifugao</c:v>
                </c:pt>
                <c:pt idx="3">
                  <c:v>Kalinga-Apayao</c:v>
                </c:pt>
                <c:pt idx="4">
                  <c:v>Mountain Province</c:v>
                </c:pt>
              </c:strCache>
            </c:strRef>
          </c:cat>
          <c:val>
            <c:numRef>
              <c:f>('1.6a'!$C$22,'1.6a'!$C$32,'1.6a'!$C$42,'1.6a'!$C$72,'1.6a'!$C$82)</c:f>
              <c:numCache>
                <c:formatCode>_(* #,##0_);_(* \(#,##0\);_(* "-"_);_(@_)</c:formatCode>
                <c:ptCount val="5"/>
                <c:pt idx="0">
                  <c:v>32888</c:v>
                </c:pt>
                <c:pt idx="1">
                  <c:v>90904</c:v>
                </c:pt>
                <c:pt idx="2">
                  <c:v>27603</c:v>
                </c:pt>
                <c:pt idx="3">
                  <c:v>37824</c:v>
                </c:pt>
                <c:pt idx="4">
                  <c:v>23584</c:v>
                </c:pt>
              </c:numCache>
            </c:numRef>
          </c:val>
        </c:ser>
        <c:ser>
          <c:idx val="1"/>
          <c:order val="1"/>
          <c:tx>
            <c:strRef>
              <c:f>'1.6a'!$D$6:$D$8</c:f>
              <c:strCache>
                <c:ptCount val="1"/>
                <c:pt idx="0">
                  <c:v>No. of HHs in Housing Units</c:v>
                </c:pt>
              </c:strCache>
            </c:strRef>
          </c:tx>
          <c:spPr>
            <a:solidFill>
              <a:srgbClr val="99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('1.6a'!$A$22,'1.6a'!$A$32,'1.6a'!$A$42,'1.6a'!$A$72,'1.6a'!$A$82)</c:f>
              <c:strCache>
                <c:ptCount val="5"/>
                <c:pt idx="0">
                  <c:v>Abra</c:v>
                </c:pt>
                <c:pt idx="1">
                  <c:v>Benguet</c:v>
                </c:pt>
                <c:pt idx="2">
                  <c:v>Ifugao</c:v>
                </c:pt>
                <c:pt idx="3">
                  <c:v>Kalinga-Apayao</c:v>
                </c:pt>
                <c:pt idx="4">
                  <c:v>Mountain Province</c:v>
                </c:pt>
              </c:strCache>
            </c:strRef>
          </c:cat>
          <c:val>
            <c:numRef>
              <c:f>('1.6a'!$D$22,'1.6a'!$D$32,'1.6a'!$D$42,'1.6a'!$D$72,'1.6a'!$D$82)</c:f>
              <c:numCache>
                <c:formatCode>_(* #,##0_);_(* \(#,##0\);_(* "-"_);_(@_)</c:formatCode>
                <c:ptCount val="5"/>
                <c:pt idx="0">
                  <c:v>34335</c:v>
                </c:pt>
                <c:pt idx="1">
                  <c:v>95082</c:v>
                </c:pt>
                <c:pt idx="2">
                  <c:v>27809</c:v>
                </c:pt>
                <c:pt idx="3">
                  <c:v>38377</c:v>
                </c:pt>
                <c:pt idx="4">
                  <c:v>23746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8960"/>
        <c:axId val="42877696"/>
        <c:axId val="0"/>
      </c:bar3DChart>
      <c:catAx>
        <c:axId val="434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Province</a:t>
                </a:r>
              </a:p>
            </c:rich>
          </c:tx>
          <c:layout>
            <c:manualLayout>
              <c:xMode val="edge"/>
              <c:yMode val="edge"/>
              <c:x val="0.50088538862467902"/>
              <c:y val="0.907866164705675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7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87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7.0796521360378659E-2"/>
              <c:y val="0.4404499214908724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48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5221286661095359"/>
          <c:y val="0.2247193476994247"/>
          <c:w val="0.30973478095165669"/>
          <c:h val="9.21349325567641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93</xdr:row>
      <xdr:rowOff>142875</xdr:rowOff>
    </xdr:from>
    <xdr:to>
      <xdr:col>6</xdr:col>
      <xdr:colOff>676275</xdr:colOff>
      <xdr:row>121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showGridLines="0" tabSelected="1" view="pageBreakPreview" topLeftCell="A81" zoomScaleSheetLayoutView="100" workbookViewId="0">
      <selection activeCell="A52" sqref="A52"/>
    </sheetView>
  </sheetViews>
  <sheetFormatPr defaultRowHeight="12" x14ac:dyDescent="0.2"/>
  <cols>
    <col min="1" max="1" width="3.85546875" style="3" customWidth="1"/>
    <col min="2" max="2" width="26.85546875" style="3" customWidth="1"/>
    <col min="3" max="3" width="11" style="3" customWidth="1"/>
    <col min="4" max="4" width="11.28515625" style="3" customWidth="1"/>
    <col min="5" max="5" width="10.85546875" style="3" customWidth="1"/>
    <col min="6" max="6" width="11.28515625" style="3" customWidth="1"/>
    <col min="7" max="7" width="12.28515625" style="3" customWidth="1"/>
    <col min="8" max="10" width="15" style="3" customWidth="1"/>
    <col min="11" max="11" width="15.28515625" style="3" customWidth="1"/>
    <col min="12" max="16384" width="9.140625" style="3"/>
  </cols>
  <sheetData>
    <row r="1" spans="1:11" s="1" customFormat="1" ht="12.75" x14ac:dyDescent="0.2">
      <c r="A1" s="1" t="s">
        <v>31</v>
      </c>
      <c r="B1" s="2"/>
    </row>
    <row r="2" spans="1:11" s="1" customFormat="1" ht="12.75" x14ac:dyDescent="0.2">
      <c r="A2" s="2" t="s">
        <v>0</v>
      </c>
    </row>
    <row r="3" spans="1:11" s="1" customFormat="1" ht="12.75" x14ac:dyDescent="0.2">
      <c r="A3" s="2" t="s">
        <v>30</v>
      </c>
    </row>
    <row r="4" spans="1:11" s="1" customFormat="1" ht="12.75" x14ac:dyDescent="0.2">
      <c r="A4" s="2" t="s">
        <v>1</v>
      </c>
      <c r="B4" s="2"/>
    </row>
    <row r="6" spans="1:11" x14ac:dyDescent="0.2">
      <c r="A6" s="5"/>
      <c r="B6" s="6"/>
      <c r="C6" s="7" t="s">
        <v>2</v>
      </c>
      <c r="D6" s="7" t="s">
        <v>25</v>
      </c>
      <c r="E6" s="7" t="s">
        <v>3</v>
      </c>
      <c r="F6" s="8" t="s">
        <v>26</v>
      </c>
      <c r="G6" s="7" t="s">
        <v>28</v>
      </c>
      <c r="I6" s="37"/>
      <c r="J6" s="37"/>
      <c r="K6" s="26"/>
    </row>
    <row r="7" spans="1:11" x14ac:dyDescent="0.2">
      <c r="A7" s="9" t="s">
        <v>4</v>
      </c>
      <c r="B7" s="10"/>
      <c r="C7" s="11" t="s">
        <v>5</v>
      </c>
      <c r="D7" s="11" t="s">
        <v>6</v>
      </c>
      <c r="E7" s="11" t="s">
        <v>7</v>
      </c>
      <c r="F7" s="12" t="s">
        <v>2</v>
      </c>
      <c r="G7" s="11" t="s">
        <v>8</v>
      </c>
      <c r="I7" s="37"/>
      <c r="J7" s="37"/>
      <c r="K7" s="37"/>
    </row>
    <row r="8" spans="1:11" x14ac:dyDescent="0.2">
      <c r="A8" s="13"/>
      <c r="B8" s="14"/>
      <c r="C8" s="15" t="s">
        <v>9</v>
      </c>
      <c r="D8" s="15" t="s">
        <v>9</v>
      </c>
      <c r="E8" s="15"/>
      <c r="F8" s="16" t="s">
        <v>27</v>
      </c>
      <c r="G8" s="15" t="s">
        <v>10</v>
      </c>
      <c r="I8" s="37"/>
      <c r="J8" s="37"/>
      <c r="K8" s="37"/>
    </row>
    <row r="10" spans="1:11" x14ac:dyDescent="0.2">
      <c r="A10" s="23" t="s">
        <v>11</v>
      </c>
      <c r="B10" s="23"/>
      <c r="C10" s="43">
        <v>11018208</v>
      </c>
      <c r="D10" s="43">
        <v>11407262</v>
      </c>
      <c r="E10" s="43">
        <v>60559116</v>
      </c>
      <c r="F10" s="36">
        <v>1.0349999999999999</v>
      </c>
      <c r="G10" s="36">
        <f>+E10/C10</f>
        <v>5.4962763454819514</v>
      </c>
    </row>
    <row r="11" spans="1:11" x14ac:dyDescent="0.2">
      <c r="C11" s="20"/>
      <c r="D11" s="20"/>
      <c r="E11" s="20"/>
      <c r="F11" s="21"/>
      <c r="G11" s="21"/>
    </row>
    <row r="12" spans="1:11" s="26" customFormat="1" x14ac:dyDescent="0.2">
      <c r="A12" s="17" t="s">
        <v>12</v>
      </c>
      <c r="B12" s="22"/>
      <c r="C12" s="44">
        <f>SUM(C14:C20)</f>
        <v>212803</v>
      </c>
      <c r="D12" s="44">
        <f>SUM(D14:D20)</f>
        <v>219349</v>
      </c>
      <c r="E12" s="44">
        <f>SUM(E14:E20)</f>
        <v>1141141</v>
      </c>
      <c r="F12" s="18">
        <f t="shared" ref="F12:F22" si="0">D12/C12</f>
        <v>1.030760844536966</v>
      </c>
      <c r="G12" s="19">
        <f t="shared" ref="G12:G20" si="1">E12/C12</f>
        <v>5.3624291010934995</v>
      </c>
    </row>
    <row r="13" spans="1:11" x14ac:dyDescent="0.2">
      <c r="A13" s="23"/>
      <c r="B13" s="23"/>
      <c r="C13" s="42"/>
      <c r="D13" s="42"/>
      <c r="E13" s="42"/>
      <c r="F13" s="21"/>
      <c r="G13" s="21"/>
    </row>
    <row r="14" spans="1:11" x14ac:dyDescent="0.2">
      <c r="B14" s="25" t="s">
        <v>13</v>
      </c>
      <c r="C14" s="38">
        <f t="shared" ref="C14:E20" si="2">SUM(C24,C34,C44,C74,C84)</f>
        <v>185709</v>
      </c>
      <c r="D14" s="38">
        <f t="shared" si="2"/>
        <v>189858</v>
      </c>
      <c r="E14" s="38">
        <f t="shared" si="2"/>
        <v>1001964</v>
      </c>
      <c r="F14" s="21">
        <f t="shared" si="0"/>
        <v>1.0223414051015298</v>
      </c>
      <c r="G14" s="21">
        <f t="shared" si="1"/>
        <v>5.3953443290309036</v>
      </c>
    </row>
    <row r="15" spans="1:11" x14ac:dyDescent="0.2">
      <c r="B15" s="25" t="s">
        <v>14</v>
      </c>
      <c r="C15" s="38">
        <f t="shared" si="2"/>
        <v>6877</v>
      </c>
      <c r="D15" s="38">
        <f t="shared" si="2"/>
        <v>7326</v>
      </c>
      <c r="E15" s="38">
        <f t="shared" si="2"/>
        <v>36834</v>
      </c>
      <c r="F15" s="21">
        <f t="shared" si="0"/>
        <v>1.0652900974262032</v>
      </c>
      <c r="G15" s="21">
        <f t="shared" si="1"/>
        <v>5.3561145848480445</v>
      </c>
    </row>
    <row r="16" spans="1:11" x14ac:dyDescent="0.2">
      <c r="B16" s="25" t="s">
        <v>15</v>
      </c>
      <c r="C16" s="38">
        <f t="shared" si="2"/>
        <v>19435</v>
      </c>
      <c r="D16" s="38">
        <f t="shared" si="2"/>
        <v>21307</v>
      </c>
      <c r="E16" s="38">
        <f t="shared" si="2"/>
        <v>98308</v>
      </c>
      <c r="F16" s="21">
        <f t="shared" si="0"/>
        <v>1.0963210702341137</v>
      </c>
      <c r="G16" s="21">
        <f t="shared" si="1"/>
        <v>5.0582968870594289</v>
      </c>
    </row>
    <row r="17" spans="1:7" x14ac:dyDescent="0.2">
      <c r="B17" s="25" t="s">
        <v>16</v>
      </c>
      <c r="C17" s="38">
        <f t="shared" si="2"/>
        <v>591</v>
      </c>
      <c r="D17" s="38">
        <f t="shared" si="2"/>
        <v>651</v>
      </c>
      <c r="E17" s="38">
        <f t="shared" si="2"/>
        <v>3082</v>
      </c>
      <c r="F17" s="21">
        <f t="shared" si="0"/>
        <v>1.101522842639594</v>
      </c>
      <c r="G17" s="21">
        <f t="shared" si="1"/>
        <v>5.2148900169204735</v>
      </c>
    </row>
    <row r="18" spans="1:7" x14ac:dyDescent="0.2">
      <c r="B18" s="25" t="s">
        <v>17</v>
      </c>
      <c r="C18" s="38">
        <f t="shared" si="2"/>
        <v>84</v>
      </c>
      <c r="D18" s="38">
        <f t="shared" si="2"/>
        <v>97</v>
      </c>
      <c r="E18" s="38">
        <f t="shared" si="2"/>
        <v>434</v>
      </c>
      <c r="F18" s="21">
        <f t="shared" si="0"/>
        <v>1.1547619047619047</v>
      </c>
      <c r="G18" s="21">
        <f t="shared" si="1"/>
        <v>5.166666666666667</v>
      </c>
    </row>
    <row r="19" spans="1:7" x14ac:dyDescent="0.2">
      <c r="B19" s="25" t="s">
        <v>18</v>
      </c>
      <c r="C19" s="38">
        <f t="shared" si="2"/>
        <v>99</v>
      </c>
      <c r="D19" s="38">
        <f t="shared" si="2"/>
        <v>102</v>
      </c>
      <c r="E19" s="38">
        <f t="shared" si="2"/>
        <v>474</v>
      </c>
      <c r="F19" s="21">
        <f t="shared" si="0"/>
        <v>1.0303030303030303</v>
      </c>
      <c r="G19" s="21">
        <f t="shared" si="1"/>
        <v>4.7878787878787881</v>
      </c>
    </row>
    <row r="20" spans="1:7" x14ac:dyDescent="0.2">
      <c r="B20" s="25" t="s">
        <v>19</v>
      </c>
      <c r="C20" s="38">
        <f t="shared" si="2"/>
        <v>8</v>
      </c>
      <c r="D20" s="38">
        <f t="shared" si="2"/>
        <v>8</v>
      </c>
      <c r="E20" s="38">
        <f t="shared" si="2"/>
        <v>45</v>
      </c>
      <c r="F20" s="21">
        <f t="shared" si="0"/>
        <v>1</v>
      </c>
      <c r="G20" s="21">
        <f t="shared" si="1"/>
        <v>5.625</v>
      </c>
    </row>
    <row r="21" spans="1:7" x14ac:dyDescent="0.2">
      <c r="C21" s="40"/>
      <c r="D21" s="40"/>
      <c r="E21" s="40"/>
      <c r="F21" s="21"/>
      <c r="G21" s="21"/>
    </row>
    <row r="22" spans="1:7" x14ac:dyDescent="0.2">
      <c r="A22" s="26" t="s">
        <v>20</v>
      </c>
      <c r="B22" s="26"/>
      <c r="C22" s="41">
        <f>SUM(C24:C30)</f>
        <v>32888</v>
      </c>
      <c r="D22" s="41">
        <f>SUM(D24:D30)</f>
        <v>34335</v>
      </c>
      <c r="E22" s="41">
        <f>SUM(E24:E30)</f>
        <v>184439</v>
      </c>
      <c r="F22" s="21">
        <f t="shared" si="0"/>
        <v>1.0439978107516419</v>
      </c>
      <c r="G22" s="21">
        <f>E22/C22</f>
        <v>5.6080941376793971</v>
      </c>
    </row>
    <row r="23" spans="1:7" x14ac:dyDescent="0.2">
      <c r="A23" s="26"/>
      <c r="B23" s="26"/>
      <c r="C23" s="41"/>
      <c r="D23" s="41"/>
      <c r="E23" s="41"/>
      <c r="F23" s="21"/>
      <c r="G23" s="21"/>
    </row>
    <row r="24" spans="1:7" x14ac:dyDescent="0.2">
      <c r="A24" s="25"/>
      <c r="B24" s="25" t="s">
        <v>13</v>
      </c>
      <c r="C24" s="38">
        <v>32490</v>
      </c>
      <c r="D24" s="38">
        <v>33900</v>
      </c>
      <c r="E24" s="40">
        <v>182137</v>
      </c>
      <c r="F24" s="21">
        <f>D24/C24</f>
        <v>1.0433979686057249</v>
      </c>
      <c r="G24" s="21">
        <f>E24/C24</f>
        <v>5.6059402893197907</v>
      </c>
    </row>
    <row r="25" spans="1:7" x14ac:dyDescent="0.2">
      <c r="A25" s="25"/>
      <c r="B25" s="25" t="s">
        <v>14</v>
      </c>
      <c r="C25" s="38">
        <v>302</v>
      </c>
      <c r="D25" s="38">
        <v>333</v>
      </c>
      <c r="E25" s="40">
        <v>1762</v>
      </c>
      <c r="F25" s="21">
        <f>D25/C25</f>
        <v>1.1026490066225165</v>
      </c>
      <c r="G25" s="21">
        <f>E25/C25</f>
        <v>5.8344370860927155</v>
      </c>
    </row>
    <row r="26" spans="1:7" x14ac:dyDescent="0.2">
      <c r="A26" s="25"/>
      <c r="B26" s="25" t="s">
        <v>15</v>
      </c>
      <c r="C26" s="38">
        <v>49</v>
      </c>
      <c r="D26" s="38">
        <v>55</v>
      </c>
      <c r="E26" s="40">
        <v>291</v>
      </c>
      <c r="F26" s="21">
        <f>D26/C26</f>
        <v>1.1224489795918366</v>
      </c>
      <c r="G26" s="21">
        <f>E26/C26</f>
        <v>5.9387755102040813</v>
      </c>
    </row>
    <row r="27" spans="1:7" x14ac:dyDescent="0.2">
      <c r="A27" s="25"/>
      <c r="B27" s="25" t="s">
        <v>16</v>
      </c>
      <c r="C27" s="38">
        <v>14</v>
      </c>
      <c r="D27" s="38">
        <v>14</v>
      </c>
      <c r="E27" s="40">
        <v>76</v>
      </c>
      <c r="F27" s="21">
        <f>D27/C27</f>
        <v>1</v>
      </c>
      <c r="G27" s="21">
        <f>E27/C27</f>
        <v>5.4285714285714288</v>
      </c>
    </row>
    <row r="28" spans="1:7" x14ac:dyDescent="0.2">
      <c r="A28" s="25"/>
      <c r="B28" s="25" t="s">
        <v>17</v>
      </c>
      <c r="C28" s="38">
        <v>0</v>
      </c>
      <c r="D28" s="38">
        <v>0</v>
      </c>
      <c r="E28" s="38">
        <v>0</v>
      </c>
      <c r="F28" s="27">
        <v>0</v>
      </c>
      <c r="G28" s="27">
        <v>0</v>
      </c>
    </row>
    <row r="29" spans="1:7" x14ac:dyDescent="0.2">
      <c r="A29" s="25"/>
      <c r="B29" s="25" t="s">
        <v>18</v>
      </c>
      <c r="C29" s="38">
        <v>31</v>
      </c>
      <c r="D29" s="38">
        <v>31</v>
      </c>
      <c r="E29" s="40">
        <v>164</v>
      </c>
      <c r="F29" s="21">
        <f>D29/C29</f>
        <v>1</v>
      </c>
      <c r="G29" s="21">
        <f>E29/C29</f>
        <v>5.290322580645161</v>
      </c>
    </row>
    <row r="30" spans="1:7" x14ac:dyDescent="0.2">
      <c r="A30" s="25"/>
      <c r="B30" s="25" t="s">
        <v>19</v>
      </c>
      <c r="C30" s="38">
        <v>2</v>
      </c>
      <c r="D30" s="38">
        <v>2</v>
      </c>
      <c r="E30" s="40">
        <v>9</v>
      </c>
      <c r="F30" s="21">
        <f>D30/C30</f>
        <v>1</v>
      </c>
      <c r="G30" s="21">
        <f>E30/C30</f>
        <v>4.5</v>
      </c>
    </row>
    <row r="31" spans="1:7" x14ac:dyDescent="0.2">
      <c r="C31" s="40"/>
      <c r="D31" s="40"/>
      <c r="E31" s="40"/>
      <c r="F31" s="21"/>
      <c r="G31" s="21"/>
    </row>
    <row r="32" spans="1:7" x14ac:dyDescent="0.2">
      <c r="A32" s="26" t="s">
        <v>21</v>
      </c>
      <c r="B32" s="26"/>
      <c r="C32" s="41">
        <f>SUM(C34:C40)</f>
        <v>90904</v>
      </c>
      <c r="D32" s="41">
        <f>SUM(D34:D40)</f>
        <v>95082</v>
      </c>
      <c r="E32" s="41">
        <f>SUM(E34:E40)</f>
        <v>482110</v>
      </c>
      <c r="F32" s="21">
        <f>D32/C32</f>
        <v>1.0459605737921323</v>
      </c>
      <c r="G32" s="21">
        <f>E32/C32</f>
        <v>5.303506996391798</v>
      </c>
    </row>
    <row r="33" spans="1:7" x14ac:dyDescent="0.2">
      <c r="A33" s="26"/>
      <c r="B33" s="26"/>
      <c r="C33" s="41"/>
      <c r="D33" s="41"/>
      <c r="E33" s="41"/>
      <c r="F33" s="24"/>
      <c r="G33" s="24"/>
    </row>
    <row r="34" spans="1:7" x14ac:dyDescent="0.2">
      <c r="A34" s="25"/>
      <c r="B34" s="25" t="s">
        <v>13</v>
      </c>
      <c r="C34" s="38">
        <v>65361</v>
      </c>
      <c r="D34" s="38">
        <v>67280</v>
      </c>
      <c r="E34" s="40">
        <v>352120</v>
      </c>
      <c r="F34" s="21">
        <f t="shared" ref="F34:F40" si="3">D34/C34</f>
        <v>1.0293600159116292</v>
      </c>
      <c r="G34" s="21">
        <f>E34/C34</f>
        <v>5.3873104756659167</v>
      </c>
    </row>
    <row r="35" spans="1:7" x14ac:dyDescent="0.2">
      <c r="A35" s="25"/>
      <c r="B35" s="25" t="s">
        <v>14</v>
      </c>
      <c r="C35" s="38">
        <v>5798</v>
      </c>
      <c r="D35" s="38">
        <v>6172</v>
      </c>
      <c r="E35" s="40">
        <v>30487</v>
      </c>
      <c r="F35" s="21">
        <f t="shared" si="3"/>
        <v>1.0645050017247326</v>
      </c>
      <c r="G35" s="21">
        <f>E35/C35</f>
        <v>5.2581924801655742</v>
      </c>
    </row>
    <row r="36" spans="1:7" x14ac:dyDescent="0.2">
      <c r="A36" s="25"/>
      <c r="B36" s="25" t="s">
        <v>15</v>
      </c>
      <c r="C36" s="38">
        <v>19152</v>
      </c>
      <c r="D36" s="38">
        <v>20981</v>
      </c>
      <c r="E36" s="40">
        <v>96566</v>
      </c>
      <c r="F36" s="21">
        <f t="shared" si="3"/>
        <v>1.095499164578112</v>
      </c>
      <c r="G36" s="21">
        <f t="shared" ref="G36:G50" si="4">E36/C36</f>
        <v>5.0420843776106938</v>
      </c>
    </row>
    <row r="37" spans="1:7" x14ac:dyDescent="0.2">
      <c r="A37" s="25"/>
      <c r="B37" s="25" t="s">
        <v>16</v>
      </c>
      <c r="C37" s="38">
        <v>458</v>
      </c>
      <c r="D37" s="38">
        <v>498</v>
      </c>
      <c r="E37" s="40">
        <v>2269</v>
      </c>
      <c r="F37" s="21">
        <f t="shared" si="3"/>
        <v>1.0873362445414847</v>
      </c>
      <c r="G37" s="21">
        <f t="shared" si="4"/>
        <v>4.9541484716157207</v>
      </c>
    </row>
    <row r="38" spans="1:7" x14ac:dyDescent="0.2">
      <c r="A38" s="25"/>
      <c r="B38" s="25" t="s">
        <v>17</v>
      </c>
      <c r="C38" s="38">
        <v>68</v>
      </c>
      <c r="D38" s="38">
        <v>81</v>
      </c>
      <c r="E38" s="40">
        <v>359</v>
      </c>
      <c r="F38" s="21">
        <f t="shared" si="3"/>
        <v>1.1911764705882353</v>
      </c>
      <c r="G38" s="21">
        <f t="shared" si="4"/>
        <v>5.2794117647058822</v>
      </c>
    </row>
    <row r="39" spans="1:7" x14ac:dyDescent="0.2">
      <c r="A39" s="25"/>
      <c r="B39" s="25" t="s">
        <v>18</v>
      </c>
      <c r="C39" s="38">
        <v>64</v>
      </c>
      <c r="D39" s="38">
        <v>67</v>
      </c>
      <c r="E39" s="40">
        <v>288</v>
      </c>
      <c r="F39" s="21">
        <f t="shared" si="3"/>
        <v>1.046875</v>
      </c>
      <c r="G39" s="21">
        <f t="shared" si="4"/>
        <v>4.5</v>
      </c>
    </row>
    <row r="40" spans="1:7" x14ac:dyDescent="0.2">
      <c r="A40" s="25"/>
      <c r="B40" s="25" t="s">
        <v>19</v>
      </c>
      <c r="C40" s="38">
        <v>3</v>
      </c>
      <c r="D40" s="38">
        <v>3</v>
      </c>
      <c r="E40" s="40">
        <v>21</v>
      </c>
      <c r="F40" s="21">
        <f t="shared" si="3"/>
        <v>1</v>
      </c>
      <c r="G40" s="21">
        <f t="shared" si="4"/>
        <v>7</v>
      </c>
    </row>
    <row r="41" spans="1:7" x14ac:dyDescent="0.2">
      <c r="C41" s="38"/>
      <c r="D41" s="38"/>
      <c r="E41" s="40"/>
      <c r="F41" s="21"/>
      <c r="G41" s="21"/>
    </row>
    <row r="42" spans="1:7" x14ac:dyDescent="0.2">
      <c r="A42" s="26" t="s">
        <v>22</v>
      </c>
      <c r="B42" s="23"/>
      <c r="C42" s="41">
        <f>SUM(C44:C50)</f>
        <v>27603</v>
      </c>
      <c r="D42" s="41">
        <f>SUM(D44:D50)</f>
        <v>27809</v>
      </c>
      <c r="E42" s="41">
        <f>SUM(E44:E50)</f>
        <v>147030</v>
      </c>
      <c r="F42" s="21">
        <f t="shared" ref="F42:F50" si="5">D42/C42</f>
        <v>1.007462956924972</v>
      </c>
      <c r="G42" s="21">
        <f t="shared" si="4"/>
        <v>5.3265949353331159</v>
      </c>
    </row>
    <row r="43" spans="1:7" x14ac:dyDescent="0.2">
      <c r="A43" s="26"/>
      <c r="B43" s="23"/>
      <c r="C43" s="41"/>
      <c r="D43" s="41"/>
      <c r="E43" s="41"/>
      <c r="F43" s="21"/>
      <c r="G43" s="21"/>
    </row>
    <row r="44" spans="1:7" x14ac:dyDescent="0.2">
      <c r="A44" s="25"/>
      <c r="B44" s="25" t="s">
        <v>13</v>
      </c>
      <c r="C44" s="38">
        <v>27276</v>
      </c>
      <c r="D44" s="38">
        <v>27446</v>
      </c>
      <c r="E44" s="38">
        <v>145071</v>
      </c>
      <c r="F44" s="21">
        <f t="shared" si="5"/>
        <v>1.0062325854230825</v>
      </c>
      <c r="G44" s="21">
        <f t="shared" si="4"/>
        <v>5.3186317641882974</v>
      </c>
    </row>
    <row r="45" spans="1:7" x14ac:dyDescent="0.2">
      <c r="A45" s="25"/>
      <c r="B45" s="25" t="s">
        <v>14</v>
      </c>
      <c r="C45" s="38">
        <v>168</v>
      </c>
      <c r="D45" s="38">
        <v>174</v>
      </c>
      <c r="E45" s="38">
        <v>985</v>
      </c>
      <c r="F45" s="21">
        <f t="shared" si="5"/>
        <v>1.0357142857142858</v>
      </c>
      <c r="G45" s="21">
        <f t="shared" si="4"/>
        <v>5.8630952380952381</v>
      </c>
    </row>
    <row r="46" spans="1:7" x14ac:dyDescent="0.2">
      <c r="A46" s="25"/>
      <c r="B46" s="25" t="s">
        <v>15</v>
      </c>
      <c r="C46" s="38">
        <v>116</v>
      </c>
      <c r="D46" s="38">
        <v>145</v>
      </c>
      <c r="E46" s="38">
        <v>768</v>
      </c>
      <c r="F46" s="21">
        <f t="shared" si="5"/>
        <v>1.25</v>
      </c>
      <c r="G46" s="21">
        <f t="shared" si="4"/>
        <v>6.6206896551724137</v>
      </c>
    </row>
    <row r="47" spans="1:7" x14ac:dyDescent="0.2">
      <c r="A47" s="25"/>
      <c r="B47" s="25" t="s">
        <v>16</v>
      </c>
      <c r="C47" s="38">
        <v>36</v>
      </c>
      <c r="D47" s="38">
        <v>37</v>
      </c>
      <c r="E47" s="38">
        <v>180</v>
      </c>
      <c r="F47" s="21">
        <f t="shared" si="5"/>
        <v>1.0277777777777777</v>
      </c>
      <c r="G47" s="21">
        <f t="shared" si="4"/>
        <v>5</v>
      </c>
    </row>
    <row r="48" spans="1:7" x14ac:dyDescent="0.2">
      <c r="A48" s="25"/>
      <c r="B48" s="25" t="s">
        <v>17</v>
      </c>
      <c r="C48" s="38">
        <v>4</v>
      </c>
      <c r="D48" s="38">
        <v>4</v>
      </c>
      <c r="E48" s="38">
        <v>16</v>
      </c>
      <c r="F48" s="21">
        <f t="shared" si="5"/>
        <v>1</v>
      </c>
      <c r="G48" s="21">
        <f t="shared" si="4"/>
        <v>4</v>
      </c>
    </row>
    <row r="49" spans="1:7" x14ac:dyDescent="0.2">
      <c r="A49" s="25"/>
      <c r="B49" s="25" t="s">
        <v>18</v>
      </c>
      <c r="C49" s="38">
        <v>2</v>
      </c>
      <c r="D49" s="38">
        <v>2</v>
      </c>
      <c r="E49" s="38">
        <v>5</v>
      </c>
      <c r="F49" s="21">
        <f t="shared" si="5"/>
        <v>1</v>
      </c>
      <c r="G49" s="21">
        <f t="shared" si="4"/>
        <v>2.5</v>
      </c>
    </row>
    <row r="50" spans="1:7" x14ac:dyDescent="0.2">
      <c r="A50" s="25"/>
      <c r="B50" s="25" t="s">
        <v>19</v>
      </c>
      <c r="C50" s="38">
        <v>1</v>
      </c>
      <c r="D50" s="38">
        <v>1</v>
      </c>
      <c r="E50" s="38">
        <v>5</v>
      </c>
      <c r="F50" s="21">
        <f t="shared" si="5"/>
        <v>1</v>
      </c>
      <c r="G50" s="21">
        <f t="shared" si="4"/>
        <v>5</v>
      </c>
    </row>
    <row r="51" spans="1:7" x14ac:dyDescent="0.2">
      <c r="A51" s="28"/>
      <c r="B51" s="28"/>
      <c r="C51" s="29"/>
      <c r="D51" s="29"/>
      <c r="E51" s="29"/>
      <c r="F51" s="30"/>
      <c r="G51" s="30"/>
    </row>
    <row r="52" spans="1:7" x14ac:dyDescent="0.2">
      <c r="A52" s="26" t="s">
        <v>33</v>
      </c>
    </row>
    <row r="63" spans="1:7" ht="12.75" x14ac:dyDescent="0.2">
      <c r="A63" s="1" t="s">
        <v>32</v>
      </c>
      <c r="B63" s="2"/>
      <c r="C63" s="1"/>
      <c r="D63" s="1"/>
      <c r="E63" s="1"/>
      <c r="F63" s="1"/>
    </row>
    <row r="64" spans="1:7" ht="12.75" x14ac:dyDescent="0.2">
      <c r="A64" s="2" t="s">
        <v>0</v>
      </c>
      <c r="B64" s="1"/>
      <c r="C64" s="1"/>
      <c r="D64" s="1"/>
      <c r="E64" s="1"/>
      <c r="F64" s="1"/>
    </row>
    <row r="65" spans="1:7" ht="12.75" x14ac:dyDescent="0.2">
      <c r="A65" s="2" t="s">
        <v>30</v>
      </c>
      <c r="B65" s="1"/>
      <c r="C65" s="1"/>
      <c r="D65" s="1"/>
      <c r="E65" s="1"/>
      <c r="F65" s="1"/>
    </row>
    <row r="66" spans="1:7" ht="12.75" x14ac:dyDescent="0.2">
      <c r="A66" s="2" t="s">
        <v>1</v>
      </c>
      <c r="B66" s="2"/>
    </row>
    <row r="68" spans="1:7" x14ac:dyDescent="0.2">
      <c r="A68" s="5"/>
      <c r="B68" s="6"/>
      <c r="C68" s="7" t="s">
        <v>2</v>
      </c>
      <c r="D68" s="7" t="s">
        <v>25</v>
      </c>
      <c r="E68" s="7" t="s">
        <v>3</v>
      </c>
      <c r="F68" s="8" t="s">
        <v>26</v>
      </c>
      <c r="G68" s="7" t="s">
        <v>28</v>
      </c>
    </row>
    <row r="69" spans="1:7" x14ac:dyDescent="0.2">
      <c r="A69" s="9" t="s">
        <v>4</v>
      </c>
      <c r="B69" s="31"/>
      <c r="C69" s="11" t="s">
        <v>5</v>
      </c>
      <c r="D69" s="11" t="s">
        <v>6</v>
      </c>
      <c r="E69" s="11" t="s">
        <v>7</v>
      </c>
      <c r="F69" s="12" t="s">
        <v>2</v>
      </c>
      <c r="G69" s="11" t="s">
        <v>8</v>
      </c>
    </row>
    <row r="70" spans="1:7" x14ac:dyDescent="0.2">
      <c r="A70" s="13"/>
      <c r="B70" s="14"/>
      <c r="C70" s="15" t="s">
        <v>9</v>
      </c>
      <c r="D70" s="15" t="s">
        <v>9</v>
      </c>
      <c r="E70" s="15"/>
      <c r="F70" s="16" t="s">
        <v>29</v>
      </c>
      <c r="G70" s="15" t="s">
        <v>10</v>
      </c>
    </row>
    <row r="71" spans="1:7" x14ac:dyDescent="0.2">
      <c r="E71" s="26"/>
      <c r="F71" s="32"/>
    </row>
    <row r="72" spans="1:7" x14ac:dyDescent="0.2">
      <c r="A72" s="26" t="s">
        <v>23</v>
      </c>
      <c r="B72" s="23"/>
      <c r="C72" s="39">
        <f>SUM(C74:C80)</f>
        <v>37824</v>
      </c>
      <c r="D72" s="39">
        <f>SUM(D74:D80)</f>
        <v>38377</v>
      </c>
      <c r="E72" s="39">
        <f>SUM(E74:E80)</f>
        <v>211391</v>
      </c>
      <c r="F72" s="21">
        <f>D72/C72</f>
        <v>1.0146203468697124</v>
      </c>
      <c r="G72" s="21">
        <f>E72/C72</f>
        <v>5.5888060490693743</v>
      </c>
    </row>
    <row r="73" spans="1:7" x14ac:dyDescent="0.2">
      <c r="A73" s="26"/>
      <c r="B73" s="23"/>
      <c r="C73" s="39"/>
      <c r="D73" s="39"/>
      <c r="E73" s="39"/>
      <c r="F73" s="21"/>
      <c r="G73" s="21"/>
    </row>
    <row r="74" spans="1:7" x14ac:dyDescent="0.2">
      <c r="A74" s="25"/>
      <c r="B74" s="25" t="s">
        <v>13</v>
      </c>
      <c r="C74" s="38">
        <v>37337</v>
      </c>
      <c r="D74" s="38">
        <v>37859</v>
      </c>
      <c r="E74" s="38">
        <v>208404</v>
      </c>
      <c r="F74" s="21">
        <f>D74/C74</f>
        <v>1.0139807697458285</v>
      </c>
      <c r="G74" s="21">
        <f>E74/C74</f>
        <v>5.5817017971449232</v>
      </c>
    </row>
    <row r="75" spans="1:7" x14ac:dyDescent="0.2">
      <c r="A75" s="25"/>
      <c r="B75" s="25" t="s">
        <v>14</v>
      </c>
      <c r="C75" s="38">
        <v>420</v>
      </c>
      <c r="D75" s="38">
        <v>447</v>
      </c>
      <c r="E75" s="38">
        <v>2560</v>
      </c>
      <c r="F75" s="21">
        <f>D75/C75</f>
        <v>1.0642857142857143</v>
      </c>
      <c r="G75" s="21">
        <f>E75/C75</f>
        <v>6.0952380952380949</v>
      </c>
    </row>
    <row r="76" spans="1:7" x14ac:dyDescent="0.2">
      <c r="A76" s="25"/>
      <c r="B76" s="25" t="s">
        <v>15</v>
      </c>
      <c r="C76" s="38">
        <v>30</v>
      </c>
      <c r="D76" s="38">
        <v>33</v>
      </c>
      <c r="E76" s="38">
        <v>196</v>
      </c>
      <c r="F76" s="21">
        <f t="shared" ref="F76:F89" si="6">D76/C76</f>
        <v>1.1000000000000001</v>
      </c>
      <c r="G76" s="21">
        <f t="shared" ref="G76:G89" si="7">E76/C76</f>
        <v>6.5333333333333332</v>
      </c>
    </row>
    <row r="77" spans="1:7" x14ac:dyDescent="0.2">
      <c r="A77" s="4"/>
      <c r="B77" s="25" t="s">
        <v>16</v>
      </c>
      <c r="C77" s="40">
        <v>27</v>
      </c>
      <c r="D77" s="40">
        <v>28</v>
      </c>
      <c r="E77" s="40">
        <v>170</v>
      </c>
      <c r="F77" s="21">
        <f t="shared" si="6"/>
        <v>1.037037037037037</v>
      </c>
      <c r="G77" s="21">
        <f t="shared" si="7"/>
        <v>6.2962962962962967</v>
      </c>
    </row>
    <row r="78" spans="1:7" x14ac:dyDescent="0.2">
      <c r="B78" s="25" t="s">
        <v>17</v>
      </c>
      <c r="C78" s="40">
        <v>7</v>
      </c>
      <c r="D78" s="40">
        <v>7</v>
      </c>
      <c r="E78" s="40">
        <v>43</v>
      </c>
      <c r="F78" s="21">
        <f t="shared" si="6"/>
        <v>1</v>
      </c>
      <c r="G78" s="21">
        <f t="shared" si="7"/>
        <v>6.1428571428571432</v>
      </c>
    </row>
    <row r="79" spans="1:7" x14ac:dyDescent="0.2">
      <c r="B79" s="25" t="s">
        <v>18</v>
      </c>
      <c r="C79" s="40">
        <v>1</v>
      </c>
      <c r="D79" s="40">
        <v>1</v>
      </c>
      <c r="E79" s="40">
        <v>8</v>
      </c>
      <c r="F79" s="21">
        <f t="shared" si="6"/>
        <v>1</v>
      </c>
      <c r="G79" s="21">
        <f t="shared" si="7"/>
        <v>8</v>
      </c>
    </row>
    <row r="80" spans="1:7" x14ac:dyDescent="0.2">
      <c r="B80" s="25" t="s">
        <v>19</v>
      </c>
      <c r="C80" s="40">
        <v>2</v>
      </c>
      <c r="D80" s="40">
        <v>2</v>
      </c>
      <c r="E80" s="40">
        <v>10</v>
      </c>
      <c r="F80" s="21">
        <f t="shared" si="6"/>
        <v>1</v>
      </c>
      <c r="G80" s="21">
        <f t="shared" si="7"/>
        <v>5</v>
      </c>
    </row>
    <row r="81" spans="1:7" x14ac:dyDescent="0.2">
      <c r="B81" s="25"/>
      <c r="C81" s="40"/>
      <c r="D81" s="40"/>
      <c r="E81" s="40"/>
      <c r="F81" s="21"/>
      <c r="G81" s="21"/>
    </row>
    <row r="82" spans="1:7" x14ac:dyDescent="0.2">
      <c r="A82" s="26" t="s">
        <v>24</v>
      </c>
      <c r="B82" s="23"/>
      <c r="C82" s="41">
        <f>SUM(C84:C89)</f>
        <v>23584</v>
      </c>
      <c r="D82" s="41">
        <f>SUM(D84:D89)</f>
        <v>23746</v>
      </c>
      <c r="E82" s="41">
        <f>SUM(E84:E89)</f>
        <v>116171</v>
      </c>
      <c r="F82" s="21">
        <f t="shared" si="6"/>
        <v>1.0068690637720488</v>
      </c>
      <c r="G82" s="21">
        <f t="shared" si="7"/>
        <v>4.9258395522388057</v>
      </c>
    </row>
    <row r="83" spans="1:7" x14ac:dyDescent="0.2">
      <c r="A83" s="26"/>
      <c r="B83" s="23"/>
      <c r="C83" s="41"/>
      <c r="D83" s="41"/>
      <c r="E83" s="41"/>
      <c r="F83" s="21"/>
      <c r="G83" s="21"/>
    </row>
    <row r="84" spans="1:7" x14ac:dyDescent="0.2">
      <c r="B84" s="25" t="s">
        <v>13</v>
      </c>
      <c r="C84" s="40">
        <v>23245</v>
      </c>
      <c r="D84" s="40">
        <v>23373</v>
      </c>
      <c r="E84" s="40">
        <v>114232</v>
      </c>
      <c r="F84" s="21">
        <f t="shared" si="6"/>
        <v>1.0055065605506561</v>
      </c>
      <c r="G84" s="21">
        <f t="shared" si="7"/>
        <v>4.9142611314261133</v>
      </c>
    </row>
    <row r="85" spans="1:7" x14ac:dyDescent="0.2">
      <c r="B85" s="25" t="s">
        <v>14</v>
      </c>
      <c r="C85" s="40">
        <v>189</v>
      </c>
      <c r="D85" s="40">
        <v>200</v>
      </c>
      <c r="E85" s="40">
        <v>1040</v>
      </c>
      <c r="F85" s="21">
        <f t="shared" si="6"/>
        <v>1.0582010582010581</v>
      </c>
      <c r="G85" s="21">
        <f t="shared" si="7"/>
        <v>5.5026455026455023</v>
      </c>
    </row>
    <row r="86" spans="1:7" x14ac:dyDescent="0.2">
      <c r="B86" s="25" t="s">
        <v>15</v>
      </c>
      <c r="C86" s="40">
        <v>88</v>
      </c>
      <c r="D86" s="40">
        <v>93</v>
      </c>
      <c r="E86" s="40">
        <v>487</v>
      </c>
      <c r="F86" s="21">
        <f t="shared" si="6"/>
        <v>1.0568181818181819</v>
      </c>
      <c r="G86" s="21">
        <f t="shared" si="7"/>
        <v>5.5340909090909092</v>
      </c>
    </row>
    <row r="87" spans="1:7" x14ac:dyDescent="0.2">
      <c r="B87" s="25" t="s">
        <v>16</v>
      </c>
      <c r="C87" s="40">
        <v>56</v>
      </c>
      <c r="D87" s="40">
        <v>74</v>
      </c>
      <c r="E87" s="40">
        <v>387</v>
      </c>
      <c r="F87" s="21">
        <f t="shared" si="6"/>
        <v>1.3214285714285714</v>
      </c>
      <c r="G87" s="21">
        <f t="shared" si="7"/>
        <v>6.9107142857142856</v>
      </c>
    </row>
    <row r="88" spans="1:7" x14ac:dyDescent="0.2">
      <c r="B88" s="25" t="s">
        <v>17</v>
      </c>
      <c r="C88" s="40">
        <v>5</v>
      </c>
      <c r="D88" s="40">
        <v>5</v>
      </c>
      <c r="E88" s="40">
        <v>16</v>
      </c>
      <c r="F88" s="21">
        <f t="shared" si="6"/>
        <v>1</v>
      </c>
      <c r="G88" s="21">
        <f t="shared" si="7"/>
        <v>3.2</v>
      </c>
    </row>
    <row r="89" spans="1:7" x14ac:dyDescent="0.2">
      <c r="B89" s="25" t="s">
        <v>18</v>
      </c>
      <c r="C89" s="40">
        <v>1</v>
      </c>
      <c r="D89" s="40">
        <v>1</v>
      </c>
      <c r="E89" s="40">
        <v>9</v>
      </c>
      <c r="F89" s="21">
        <f t="shared" si="6"/>
        <v>1</v>
      </c>
      <c r="G89" s="21">
        <f t="shared" si="7"/>
        <v>9</v>
      </c>
    </row>
    <row r="90" spans="1:7" x14ac:dyDescent="0.2">
      <c r="A90" s="26"/>
      <c r="B90" s="33" t="s">
        <v>19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</row>
    <row r="91" spans="1:7" x14ac:dyDescent="0.2">
      <c r="A91" s="28"/>
      <c r="B91" s="28"/>
      <c r="C91" s="34"/>
      <c r="D91" s="34"/>
      <c r="E91" s="34"/>
      <c r="F91" s="35"/>
      <c r="G91" s="34"/>
    </row>
  </sheetData>
  <phoneticPr fontId="0" type="noConversion"/>
  <printOptions horizontalCentered="1"/>
  <pageMargins left="0.75" right="0.75" top="0.75" bottom="0.75" header="0" footer="0"/>
  <pageSetup paperSize="9" pageOrder="overThenDown" orientation="portrait" r:id="rId1"/>
  <headerFooter alignWithMargins="0">
    <oddFooter xml:space="preserve">&amp;C1-&amp;P+62
</oddFooter>
  </headerFooter>
  <rowBreaks count="1" manualBreakCount="1">
    <brk id="6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1.6a</vt:lpstr>
      <vt:lpstr>'1.6a'!Print_Area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2008-10-13T13:50:04Z</cp:lastPrinted>
  <dcterms:created xsi:type="dcterms:W3CDTF">1999-07-09T10:03:33Z</dcterms:created>
  <dcterms:modified xsi:type="dcterms:W3CDTF">2015-01-29T02:41:14Z</dcterms:modified>
</cp:coreProperties>
</file>