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9690" windowHeight="6195" tabRatio="629" firstSheet="2" activeTab="2"/>
  </bookViews>
  <sheets>
    <sheet name="XXX" sheetId="13" state="veryHidden" r:id="rId1"/>
    <sheet name="000" sheetId="15" state="veryHidden" r:id="rId2"/>
    <sheet name="1.19final" sheetId="17" r:id="rId3"/>
  </sheets>
  <definedNames>
    <definedName name="_xlnm.Print_Area" localSheetId="2">'1.19final'!$A$1:$M$130</definedName>
  </definedNames>
  <calcPr calcId="144525" iterate="1" iterateCount="5"/>
</workbook>
</file>

<file path=xl/calcChain.xml><?xml version="1.0" encoding="utf-8"?>
<calcChain xmlns="http://schemas.openxmlformats.org/spreadsheetml/2006/main">
  <c r="L10" i="17" l="1"/>
  <c r="E12" i="17"/>
  <c r="F12" i="17"/>
  <c r="G12" i="17"/>
  <c r="E13" i="17"/>
  <c r="F13" i="17"/>
  <c r="D13" i="17" s="1"/>
  <c r="G13" i="17"/>
  <c r="E14" i="17"/>
  <c r="F14" i="17"/>
  <c r="D14" i="17" s="1"/>
  <c r="G14" i="17"/>
  <c r="J14" i="17"/>
  <c r="K14" i="17"/>
  <c r="E15" i="17"/>
  <c r="F15" i="17"/>
  <c r="G15" i="17"/>
  <c r="E16" i="17"/>
  <c r="F16" i="17"/>
  <c r="G16" i="17"/>
  <c r="J16" i="17"/>
  <c r="K16" i="17"/>
  <c r="E17" i="17"/>
  <c r="F17" i="17"/>
  <c r="G17" i="17"/>
  <c r="J17" i="17"/>
  <c r="K17" i="17"/>
  <c r="E18" i="17"/>
  <c r="F18" i="17"/>
  <c r="G18" i="17"/>
  <c r="J18" i="17"/>
  <c r="K18" i="17"/>
  <c r="E19" i="17"/>
  <c r="F19" i="17"/>
  <c r="G19" i="17"/>
  <c r="J19" i="17"/>
  <c r="K19" i="17"/>
  <c r="E20" i="17"/>
  <c r="F20" i="17"/>
  <c r="G20" i="17"/>
  <c r="J20" i="17"/>
  <c r="K20" i="17"/>
  <c r="E21" i="17"/>
  <c r="F21" i="17"/>
  <c r="G21" i="17"/>
  <c r="J21" i="17"/>
  <c r="K21" i="17"/>
  <c r="I22" i="17"/>
  <c r="H22" i="17" s="1"/>
  <c r="G22" i="17" s="1"/>
  <c r="F22" i="17" s="1"/>
  <c r="E22" i="17" s="1"/>
  <c r="D22" i="17" s="1"/>
  <c r="I23" i="17"/>
  <c r="H23" i="17" s="1"/>
  <c r="G23" i="17" s="1"/>
  <c r="F23" i="17" s="1"/>
  <c r="E23" i="17" s="1"/>
  <c r="D23" i="17" s="1"/>
  <c r="E25" i="17"/>
  <c r="F25" i="17"/>
  <c r="D25" i="17" s="1"/>
  <c r="J25" i="17"/>
  <c r="K25" i="17"/>
  <c r="D26" i="17"/>
  <c r="I26" i="17"/>
  <c r="D27" i="17"/>
  <c r="I27" i="17"/>
  <c r="I13" i="17" s="1"/>
  <c r="D28" i="17"/>
  <c r="I28" i="17"/>
  <c r="D29" i="17"/>
  <c r="I29" i="17"/>
  <c r="D30" i="17"/>
  <c r="I30" i="17"/>
  <c r="D31" i="17"/>
  <c r="I31" i="17"/>
  <c r="D32" i="17"/>
  <c r="I32" i="17"/>
  <c r="D33" i="17"/>
  <c r="I33" i="17"/>
  <c r="D34" i="17"/>
  <c r="I34" i="17"/>
  <c r="D35" i="17"/>
  <c r="I35" i="17"/>
  <c r="D36" i="17"/>
  <c r="J39" i="17"/>
  <c r="K39" i="17"/>
  <c r="G40" i="17"/>
  <c r="H40" i="17"/>
  <c r="N40" i="17"/>
  <c r="D40" i="17" s="1"/>
  <c r="O40" i="17"/>
  <c r="I40" i="17" s="1"/>
  <c r="N41" i="17"/>
  <c r="D41" i="17" s="1"/>
  <c r="O41" i="17"/>
  <c r="I41" i="17" s="1"/>
  <c r="N42" i="17"/>
  <c r="D42" i="17" s="1"/>
  <c r="O42" i="17"/>
  <c r="I42" i="17" s="1"/>
  <c r="N43" i="17"/>
  <c r="D43" i="17" s="1"/>
  <c r="O43" i="17"/>
  <c r="I43" i="17" s="1"/>
  <c r="N44" i="17"/>
  <c r="D44" i="17" s="1"/>
  <c r="O44" i="17"/>
  <c r="I44" i="17" s="1"/>
  <c r="N45" i="17"/>
  <c r="D45" i="17" s="1"/>
  <c r="O45" i="17"/>
  <c r="I45" i="17" s="1"/>
  <c r="N46" i="17"/>
  <c r="D46" i="17" s="1"/>
  <c r="O46" i="17"/>
  <c r="I46" i="17" s="1"/>
  <c r="N47" i="17"/>
  <c r="D47" i="17" s="1"/>
  <c r="O47" i="17"/>
  <c r="I47" i="17" s="1"/>
  <c r="E72" i="17"/>
  <c r="F72" i="17"/>
  <c r="D73" i="17"/>
  <c r="I73" i="17"/>
  <c r="D74" i="17"/>
  <c r="I74" i="17"/>
  <c r="D75" i="17"/>
  <c r="I75" i="17"/>
  <c r="J75" i="17"/>
  <c r="K75" i="17"/>
  <c r="K72" i="17" s="1"/>
  <c r="L75" i="17"/>
  <c r="D76" i="17"/>
  <c r="D77" i="17"/>
  <c r="I77" i="17"/>
  <c r="D78" i="17"/>
  <c r="I78" i="17"/>
  <c r="J78" i="17"/>
  <c r="J15" i="17" s="1"/>
  <c r="K78" i="17"/>
  <c r="K15" i="17" s="1"/>
  <c r="K10" i="17" s="1"/>
  <c r="L78" i="17"/>
  <c r="D79" i="17"/>
  <c r="I79" i="17"/>
  <c r="D80" i="17"/>
  <c r="I80" i="17"/>
  <c r="D81" i="17"/>
  <c r="I81" i="17"/>
  <c r="D82" i="17"/>
  <c r="I82" i="17"/>
  <c r="D83" i="17"/>
  <c r="D84" i="17"/>
  <c r="E86" i="17"/>
  <c r="F86" i="17"/>
  <c r="D87" i="17"/>
  <c r="H87" i="17"/>
  <c r="I87" i="17"/>
  <c r="D88" i="17"/>
  <c r="H88" i="17"/>
  <c r="I88" i="17"/>
  <c r="D89" i="17"/>
  <c r="H89" i="17"/>
  <c r="I89" i="17"/>
  <c r="J89" i="17"/>
  <c r="J86" i="17" s="1"/>
  <c r="K89" i="17"/>
  <c r="K86" i="17" s="1"/>
  <c r="L89" i="17"/>
  <c r="D90" i="17"/>
  <c r="H90" i="17"/>
  <c r="I90" i="17"/>
  <c r="D91" i="17"/>
  <c r="H91" i="17"/>
  <c r="I91" i="17"/>
  <c r="D92" i="17"/>
  <c r="H92" i="17"/>
  <c r="I92" i="17"/>
  <c r="D93" i="17"/>
  <c r="H93" i="17"/>
  <c r="I93" i="17"/>
  <c r="D94" i="17"/>
  <c r="H94" i="17"/>
  <c r="I94" i="17"/>
  <c r="D95" i="17"/>
  <c r="H95" i="17"/>
  <c r="I95" i="17"/>
  <c r="D96" i="17"/>
  <c r="D97" i="17"/>
  <c r="H97" i="17"/>
  <c r="I97" i="17"/>
  <c r="D98" i="17"/>
  <c r="H98" i="17"/>
  <c r="I98" i="17"/>
  <c r="E100" i="17"/>
  <c r="F100" i="17"/>
  <c r="J100" i="17"/>
  <c r="K100" i="17"/>
  <c r="L100" i="17"/>
  <c r="D101" i="17"/>
  <c r="H101" i="17"/>
  <c r="I101" i="17"/>
  <c r="D102" i="17"/>
  <c r="H102" i="17"/>
  <c r="I102" i="17"/>
  <c r="D103" i="17"/>
  <c r="H103" i="17"/>
  <c r="I103" i="17"/>
  <c r="D104" i="17"/>
  <c r="H104" i="17"/>
  <c r="I104" i="17"/>
  <c r="D105" i="17"/>
  <c r="H105" i="17"/>
  <c r="I105" i="17"/>
  <c r="D106" i="17"/>
  <c r="H106" i="17"/>
  <c r="I106" i="17"/>
  <c r="D107" i="17"/>
  <c r="H107" i="17"/>
  <c r="I107" i="17"/>
  <c r="D108" i="17"/>
  <c r="H108" i="17"/>
  <c r="I108" i="17"/>
  <c r="D109" i="17"/>
  <c r="H109" i="17"/>
  <c r="I109" i="17"/>
  <c r="H110" i="17"/>
  <c r="I110" i="17"/>
  <c r="E114" i="17"/>
  <c r="F114" i="17"/>
  <c r="D114" i="17" s="1"/>
  <c r="J114" i="17"/>
  <c r="K114" i="17"/>
  <c r="I114" i="17" s="1"/>
  <c r="D115" i="17"/>
  <c r="H115" i="17"/>
  <c r="I115" i="17"/>
  <c r="D116" i="17"/>
  <c r="H116" i="17"/>
  <c r="I116" i="17"/>
  <c r="D117" i="17"/>
  <c r="H117" i="17"/>
  <c r="I117" i="17"/>
  <c r="D118" i="17"/>
  <c r="H118" i="17"/>
  <c r="I118" i="17"/>
  <c r="D119" i="17"/>
  <c r="H119" i="17"/>
  <c r="I119" i="17"/>
  <c r="D120" i="17"/>
  <c r="H120" i="17"/>
  <c r="I120" i="17"/>
  <c r="D121" i="17"/>
  <c r="H121" i="17"/>
  <c r="I121" i="17"/>
  <c r="D122" i="17"/>
  <c r="H122" i="17"/>
  <c r="I122" i="17"/>
  <c r="D123" i="17"/>
  <c r="H123" i="17"/>
  <c r="I123" i="17"/>
  <c r="D124" i="17"/>
  <c r="H124" i="17"/>
  <c r="I124" i="17"/>
  <c r="H18" i="17" l="1"/>
  <c r="I19" i="17"/>
  <c r="I21" i="17"/>
  <c r="D100" i="17"/>
  <c r="H15" i="17"/>
  <c r="I25" i="17"/>
  <c r="H21" i="17"/>
  <c r="H20" i="17"/>
  <c r="I17" i="17"/>
  <c r="H16" i="17"/>
  <c r="H13" i="17"/>
  <c r="J72" i="17"/>
  <c r="I72" i="17" s="1"/>
  <c r="D72" i="17"/>
  <c r="I20" i="17"/>
  <c r="I18" i="17"/>
  <c r="I16" i="17"/>
  <c r="I14" i="17"/>
  <c r="I12" i="17"/>
  <c r="H114" i="17"/>
  <c r="H14" i="17"/>
  <c r="H19" i="17"/>
  <c r="D86" i="17"/>
  <c r="E10" i="17"/>
  <c r="H12" i="17"/>
  <c r="H100" i="17"/>
  <c r="H17" i="17"/>
  <c r="D21" i="17"/>
  <c r="G10" i="17"/>
  <c r="F10" i="17"/>
  <c r="H10" i="17"/>
  <c r="H86" i="17"/>
  <c r="J10" i="17"/>
  <c r="D12" i="17"/>
  <c r="D10" i="17" s="1"/>
  <c r="I100" i="17"/>
  <c r="I86" i="17"/>
  <c r="I76" i="17"/>
  <c r="I15" i="17" s="1"/>
  <c r="I10" i="17" l="1"/>
  <c r="E39" i="17"/>
  <c r="F39" i="17"/>
  <c r="E40" i="17"/>
  <c r="F40" i="17"/>
</calcChain>
</file>

<file path=xl/sharedStrings.xml><?xml version="1.0" encoding="utf-8"?>
<sst xmlns="http://schemas.openxmlformats.org/spreadsheetml/2006/main" count="259" uniqueCount="50">
  <si>
    <t>Philippines</t>
  </si>
  <si>
    <t>CAR</t>
  </si>
  <si>
    <t>Area/</t>
  </si>
  <si>
    <t>Table 1.19 Continued</t>
  </si>
  <si>
    <t xml:space="preserve">NUMBER OF HOUSEHOLDS IN OCCUPIED DWELLING UNITS BY MAIN </t>
  </si>
  <si>
    <t>SOURCE OF DRINKING WATER BY PROVINCE, URBAN-RURAL</t>
  </si>
  <si>
    <t>Urban</t>
  </si>
  <si>
    <t xml:space="preserve">          Own Use Faucet, Community Water System</t>
  </si>
  <si>
    <t xml:space="preserve">          Public/Shared Faucet, Community Water System</t>
  </si>
  <si>
    <t xml:space="preserve">          Other Faucet, Community Water System</t>
  </si>
  <si>
    <t xml:space="preserve">          Own Use Tubed/Piped Deep Well</t>
  </si>
  <si>
    <t xml:space="preserve">          Public/Shared Tubed/Piped Deep Well</t>
  </si>
  <si>
    <t xml:space="preserve">          Other Tubed/Piped Deep Well</t>
  </si>
  <si>
    <t xml:space="preserve">          Tubed/Piped Shallow Well</t>
  </si>
  <si>
    <t xml:space="preserve">          Dug Well</t>
  </si>
  <si>
    <t>Abra</t>
  </si>
  <si>
    <t>Benguet</t>
  </si>
  <si>
    <t>Ifugao</t>
  </si>
  <si>
    <t>Mt. Province</t>
  </si>
  <si>
    <t>Apayao</t>
  </si>
  <si>
    <t xml:space="preserve">          Spring, Lake, River Rain, etc.</t>
  </si>
  <si>
    <t>Kalinga  1/</t>
  </si>
  <si>
    <t xml:space="preserve">Table 1.19 </t>
  </si>
  <si>
    <t xml:space="preserve">Census Years 1990 </t>
  </si>
  <si>
    <t xml:space="preserve">          Peddler</t>
  </si>
  <si>
    <t>Other Faucet, Community Water System</t>
  </si>
  <si>
    <t>Own Use Tubed/Piped Deep Well</t>
  </si>
  <si>
    <t>Tubed/Piped Shallow Well</t>
  </si>
  <si>
    <t>Dug Well</t>
  </si>
  <si>
    <t>Spring, Lake, River Rain, etc.</t>
  </si>
  <si>
    <t>Peddler</t>
  </si>
  <si>
    <t>...</t>
  </si>
  <si>
    <t>Area/Source of Drinking Water</t>
  </si>
  <si>
    <t>Own Use Faucet, Community Water System</t>
  </si>
  <si>
    <t>Shared Faucet, Community  Water System</t>
  </si>
  <si>
    <t>Shared Tubed/Piped Deep Well</t>
  </si>
  <si>
    <t>Tubed/Piped Deep Well</t>
  </si>
  <si>
    <t>Bottled Water</t>
  </si>
  <si>
    <t>Others</t>
  </si>
  <si>
    <t xml:space="preserve">Census Years 1980, 1990 and 2000 </t>
  </si>
  <si>
    <t>NUMBER OF HOUSEHOLDS IN OCCUPIED DWELLING UNITS BY MAIN SOURCE</t>
  </si>
  <si>
    <t>OF WATER SUPPLY FOR DRINKING AND/OR COOKING BY PROVINCE</t>
  </si>
  <si>
    <t>Baguio</t>
  </si>
  <si>
    <t>source: page 56 of Apayao In Focus, NSO</t>
  </si>
  <si>
    <t>Benguet  1/</t>
  </si>
  <si>
    <t>Kalinga  2/</t>
  </si>
  <si>
    <t>2/ Includes Apayao in 1980 and 1990</t>
  </si>
  <si>
    <t>1/ Includes Baguio City in 1980 and 1990</t>
  </si>
  <si>
    <t>OF WATER SUPPLY FOR DRINKING AND/OR COOKING BY PROVINCE/CITY</t>
  </si>
  <si>
    <t>Source:  Philippine Statistics Authority - National Statistics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</si>
</sst>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(* #,##0_);_(* \(#,##0\);_(* &quot;-&quot;_);_(@_)"/>
    <numFmt numFmtId="43" formatCode="_(* #,##0.00_);_(* \(#,##0.00\);_(* &quot;-&quot;??_);_(@_)"/>
    <numFmt numFmtId="164" formatCode="0.00_)"/>
    <numFmt numFmtId="165" formatCode="#,##0\ \ "/>
    <numFmt numFmtId="166" formatCode="_(* #,##0_);_(* \(#,##0\);_(* &quot;-&quot;??_);_(@_)"/>
  </numFmts>
  <fonts count="9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9"/>
      <color indexed="12"/>
      <name val="Arial"/>
      <family val="2"/>
    </font>
    <font>
      <sz val="8"/>
      <name val="Arial"/>
      <family val="2"/>
    </font>
    <font>
      <b/>
      <i/>
      <sz val="16"/>
      <name val="Helv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7">
    <xf numFmtId="164" fontId="0" fillId="0" borderId="0"/>
    <xf numFmtId="43" fontId="1" fillId="0" borderId="0" applyFont="0" applyFill="0" applyBorder="0" applyAlignment="0" applyProtection="0"/>
    <xf numFmtId="38" fontId="7" fillId="2" borderId="0" applyNumberFormat="0" applyBorder="0" applyAlignment="0" applyProtection="0"/>
    <xf numFmtId="10" fontId="7" fillId="3" borderId="1" applyNumberFormat="0" applyBorder="0" applyAlignment="0" applyProtection="0"/>
    <xf numFmtId="164" fontId="8" fillId="0" borderId="0"/>
    <xf numFmtId="9" fontId="1" fillId="0" borderId="0" applyFont="0" applyFill="0" applyBorder="0" applyAlignment="0" applyProtection="0"/>
    <xf numFmtId="10" fontId="1" fillId="0" borderId="0" applyFont="0" applyFill="0" applyBorder="0" applyAlignment="0" applyProtection="0"/>
  </cellStyleXfs>
  <cellXfs count="72">
    <xf numFmtId="164" fontId="0" fillId="0" borderId="0" xfId="0"/>
    <xf numFmtId="164" fontId="2" fillId="0" borderId="0" xfId="0" applyFont="1"/>
    <xf numFmtId="164" fontId="3" fillId="0" borderId="0" xfId="0" applyFont="1" applyBorder="1"/>
    <xf numFmtId="164" fontId="3" fillId="0" borderId="0" xfId="0" applyFont="1"/>
    <xf numFmtId="41" fontId="2" fillId="0" borderId="0" xfId="0" applyNumberFormat="1" applyFont="1" applyBorder="1"/>
    <xf numFmtId="165" fontId="3" fillId="0" borderId="0" xfId="0" applyNumberFormat="1" applyFont="1"/>
    <xf numFmtId="164" fontId="5" fillId="0" borderId="2" xfId="0" applyFont="1" applyFill="1" applyBorder="1" applyAlignment="1">
      <alignment horizontal="center"/>
    </xf>
    <xf numFmtId="0" fontId="5" fillId="0" borderId="1" xfId="0" applyNumberFormat="1" applyFont="1" applyFill="1" applyBorder="1" applyAlignment="1">
      <alignment horizontal="centerContinuous"/>
    </xf>
    <xf numFmtId="165" fontId="5" fillId="0" borderId="3" xfId="0" applyNumberFormat="1" applyFont="1" applyFill="1" applyBorder="1" applyAlignment="1">
      <alignment horizontal="centerContinuous"/>
    </xf>
    <xf numFmtId="165" fontId="5" fillId="0" borderId="4" xfId="0" applyNumberFormat="1" applyFont="1" applyFill="1" applyBorder="1" applyAlignment="1">
      <alignment horizontal="centerContinuous"/>
    </xf>
    <xf numFmtId="0" fontId="3" fillId="0" borderId="0" xfId="0" applyNumberFormat="1" applyFont="1" applyFill="1" applyBorder="1" applyAlignment="1">
      <alignment horizontal="centerContinuous"/>
    </xf>
    <xf numFmtId="164" fontId="3" fillId="0" borderId="0" xfId="0" applyFont="1" applyFill="1" applyBorder="1" applyAlignment="1">
      <alignment horizontal="center"/>
    </xf>
    <xf numFmtId="3" fontId="3" fillId="0" borderId="0" xfId="0" applyNumberFormat="1" applyFont="1"/>
    <xf numFmtId="3" fontId="5" fillId="0" borderId="3" xfId="0" applyNumberFormat="1" applyFont="1" applyBorder="1"/>
    <xf numFmtId="41" fontId="3" fillId="0" borderId="0" xfId="0" applyNumberFormat="1" applyFont="1"/>
    <xf numFmtId="41" fontId="5" fillId="0" borderId="0" xfId="0" applyNumberFormat="1" applyFont="1"/>
    <xf numFmtId="3" fontId="5" fillId="0" borderId="5" xfId="0" applyNumberFormat="1" applyFont="1" applyBorder="1"/>
    <xf numFmtId="3" fontId="5" fillId="0" borderId="0" xfId="0" applyNumberFormat="1" applyFont="1" applyBorder="1"/>
    <xf numFmtId="41" fontId="3" fillId="0" borderId="0" xfId="0" applyNumberFormat="1" applyFont="1" applyBorder="1"/>
    <xf numFmtId="165" fontId="3" fillId="0" borderId="0" xfId="0" applyNumberFormat="1" applyFont="1" applyBorder="1"/>
    <xf numFmtId="164" fontId="3" fillId="0" borderId="3" xfId="0" applyFont="1" applyBorder="1"/>
    <xf numFmtId="41" fontId="3" fillId="0" borderId="0" xfId="0" applyNumberFormat="1" applyFont="1" applyBorder="1" applyAlignment="1">
      <alignment horizontal="right"/>
    </xf>
    <xf numFmtId="41" fontId="3" fillId="0" borderId="0" xfId="0" applyNumberFormat="1" applyFont="1" applyAlignment="1">
      <alignment horizontal="right"/>
    </xf>
    <xf numFmtId="3" fontId="3" fillId="0" borderId="0" xfId="0" applyNumberFormat="1" applyFont="1" applyBorder="1"/>
    <xf numFmtId="164" fontId="3" fillId="0" borderId="5" xfId="0" applyFont="1" applyBorder="1"/>
    <xf numFmtId="41" fontId="3" fillId="0" borderId="5" xfId="0" applyNumberFormat="1" applyFont="1" applyBorder="1"/>
    <xf numFmtId="41" fontId="3" fillId="0" borderId="5" xfId="0" applyNumberFormat="1" applyFont="1" applyBorder="1" applyAlignment="1">
      <alignment horizontal="right"/>
    </xf>
    <xf numFmtId="3" fontId="3" fillId="0" borderId="3" xfId="0" applyNumberFormat="1" applyFont="1" applyBorder="1"/>
    <xf numFmtId="164" fontId="4" fillId="0" borderId="0" xfId="0" applyFont="1"/>
    <xf numFmtId="165" fontId="4" fillId="0" borderId="0" xfId="0" applyNumberFormat="1" applyFont="1"/>
    <xf numFmtId="41" fontId="4" fillId="0" borderId="0" xfId="0" applyNumberFormat="1" applyFont="1"/>
    <xf numFmtId="3" fontId="4" fillId="0" borderId="0" xfId="0" applyNumberFormat="1" applyFont="1" applyBorder="1"/>
    <xf numFmtId="3" fontId="5" fillId="0" borderId="6" xfId="0" applyNumberFormat="1" applyFont="1" applyBorder="1"/>
    <xf numFmtId="3" fontId="6" fillId="0" borderId="0" xfId="0" applyNumberFormat="1" applyFont="1" applyBorder="1"/>
    <xf numFmtId="164" fontId="6" fillId="0" borderId="0" xfId="0" applyFont="1" applyBorder="1"/>
    <xf numFmtId="0" fontId="3" fillId="0" borderId="6" xfId="0" applyNumberFormat="1" applyFont="1" applyFill="1" applyBorder="1" applyAlignment="1">
      <alignment horizontal="centerContinuous"/>
    </xf>
    <xf numFmtId="3" fontId="3" fillId="0" borderId="5" xfId="0" applyNumberFormat="1" applyFont="1" applyBorder="1"/>
    <xf numFmtId="164" fontId="3" fillId="0" borderId="0" xfId="0" applyFont="1" applyAlignment="1">
      <alignment horizontal="left" indent="2"/>
    </xf>
    <xf numFmtId="164" fontId="3" fillId="0" borderId="0" xfId="0" applyFont="1" applyAlignment="1">
      <alignment horizontal="left" wrapText="1" indent="2"/>
    </xf>
    <xf numFmtId="164" fontId="3" fillId="0" borderId="5" xfId="0" applyFont="1" applyBorder="1" applyAlignment="1">
      <alignment horizontal="left" indent="2"/>
    </xf>
    <xf numFmtId="164" fontId="5" fillId="0" borderId="0" xfId="0" applyFont="1" applyBorder="1"/>
    <xf numFmtId="41" fontId="5" fillId="0" borderId="0" xfId="0" applyNumberFormat="1" applyFont="1" applyBorder="1"/>
    <xf numFmtId="0" fontId="5" fillId="0" borderId="1" xfId="0" applyNumberFormat="1" applyFont="1" applyFill="1" applyBorder="1" applyAlignment="1">
      <alignment horizontal="center"/>
    </xf>
    <xf numFmtId="164" fontId="5" fillId="0" borderId="1" xfId="0" applyFont="1" applyFill="1" applyBorder="1" applyAlignment="1">
      <alignment horizontal="center"/>
    </xf>
    <xf numFmtId="41" fontId="5" fillId="0" borderId="7" xfId="0" applyNumberFormat="1" applyFont="1" applyBorder="1"/>
    <xf numFmtId="164" fontId="5" fillId="0" borderId="8" xfId="0" applyFont="1" applyFill="1" applyBorder="1"/>
    <xf numFmtId="3" fontId="5" fillId="0" borderId="3" xfId="0" applyNumberFormat="1" applyFont="1" applyFill="1" applyBorder="1"/>
    <xf numFmtId="41" fontId="5" fillId="0" borderId="3" xfId="0" applyNumberFormat="1" applyFont="1" applyFill="1" applyBorder="1"/>
    <xf numFmtId="41" fontId="5" fillId="0" borderId="4" xfId="0" applyNumberFormat="1" applyFont="1" applyFill="1" applyBorder="1"/>
    <xf numFmtId="166" fontId="5" fillId="0" borderId="0" xfId="1" applyNumberFormat="1" applyFont="1" applyBorder="1"/>
    <xf numFmtId="166" fontId="3" fillId="0" borderId="0" xfId="1" applyNumberFormat="1" applyFont="1"/>
    <xf numFmtId="166" fontId="6" fillId="0" borderId="0" xfId="1" applyNumberFormat="1" applyFont="1" applyBorder="1"/>
    <xf numFmtId="166" fontId="3" fillId="0" borderId="0" xfId="1" applyNumberFormat="1" applyFont="1" applyBorder="1"/>
    <xf numFmtId="166" fontId="4" fillId="0" borderId="0" xfId="1" applyNumberFormat="1" applyFont="1" applyBorder="1"/>
    <xf numFmtId="166" fontId="4" fillId="0" borderId="0" xfId="1" applyNumberFormat="1" applyFont="1"/>
    <xf numFmtId="166" fontId="3" fillId="0" borderId="0" xfId="1" applyNumberFormat="1" applyFont="1" applyFill="1" applyBorder="1" applyAlignment="1">
      <alignment horizontal="centerContinuous"/>
    </xf>
    <xf numFmtId="166" fontId="3" fillId="0" borderId="0" xfId="1" applyNumberFormat="1" applyFont="1" applyFill="1" applyBorder="1" applyAlignment="1">
      <alignment horizontal="center"/>
    </xf>
    <xf numFmtId="0" fontId="5" fillId="0" borderId="8" xfId="0" applyNumberFormat="1" applyFont="1" applyFill="1" applyBorder="1" applyAlignment="1">
      <alignment horizontal="center"/>
    </xf>
    <xf numFmtId="0" fontId="5" fillId="0" borderId="3" xfId="0" applyNumberFormat="1" applyFont="1" applyFill="1" applyBorder="1" applyAlignment="1">
      <alignment horizontal="center"/>
    </xf>
    <xf numFmtId="0" fontId="5" fillId="0" borderId="4" xfId="0" applyNumberFormat="1" applyFont="1" applyFill="1" applyBorder="1" applyAlignment="1">
      <alignment horizontal="center"/>
    </xf>
    <xf numFmtId="166" fontId="3" fillId="0" borderId="5" xfId="1" applyNumberFormat="1" applyFont="1" applyBorder="1"/>
    <xf numFmtId="164" fontId="3" fillId="0" borderId="0" xfId="0" applyFont="1" applyBorder="1" applyAlignment="1">
      <alignment horizontal="left" indent="2"/>
    </xf>
    <xf numFmtId="164" fontId="5" fillId="0" borderId="0" xfId="0" applyFont="1" applyFill="1" applyBorder="1"/>
    <xf numFmtId="3" fontId="5" fillId="0" borderId="5" xfId="0" applyNumberFormat="1" applyFont="1" applyFill="1" applyBorder="1"/>
    <xf numFmtId="3" fontId="5" fillId="0" borderId="0" xfId="0" applyNumberFormat="1" applyFont="1" applyFill="1" applyBorder="1"/>
    <xf numFmtId="41" fontId="5" fillId="0" borderId="0" xfId="0" applyNumberFormat="1" applyFont="1" applyFill="1" applyBorder="1"/>
    <xf numFmtId="2" fontId="3" fillId="0" borderId="0" xfId="1" applyNumberFormat="1" applyFont="1"/>
    <xf numFmtId="2" fontId="3" fillId="0" borderId="0" xfId="5" applyNumberFormat="1" applyFont="1"/>
    <xf numFmtId="2" fontId="3" fillId="0" borderId="0" xfId="0" applyNumberFormat="1" applyFont="1"/>
    <xf numFmtId="0" fontId="5" fillId="0" borderId="8" xfId="0" applyNumberFormat="1" applyFont="1" applyFill="1" applyBorder="1" applyAlignment="1">
      <alignment horizontal="center"/>
    </xf>
    <xf numFmtId="0" fontId="5" fillId="0" borderId="3" xfId="0" applyNumberFormat="1" applyFont="1" applyFill="1" applyBorder="1" applyAlignment="1">
      <alignment horizontal="center"/>
    </xf>
    <xf numFmtId="0" fontId="5" fillId="0" borderId="4" xfId="0" applyNumberFormat="1" applyFont="1" applyFill="1" applyBorder="1" applyAlignment="1">
      <alignment horizontal="center"/>
    </xf>
  </cellXfs>
  <cellStyles count="7">
    <cellStyle name="Comma" xfId="1" builtinId="3"/>
    <cellStyle name="Grey" xfId="2"/>
    <cellStyle name="Input [yellow]" xfId="3"/>
    <cellStyle name="Normal" xfId="0" builtinId="0"/>
    <cellStyle name="Normal - Style1" xfId="4"/>
    <cellStyle name="Percent" xfId="5" builtinId="5"/>
    <cellStyle name="Percent [2]" xfId="6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5" zoomScaleSheetLayoutView="70"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showZeros="0" showOutlineSymbols="0" topLeftCell="B8294" zoomScaleNormal="105" zoomScaleSheetLayoutView="70"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0"/>
  <sheetViews>
    <sheetView tabSelected="1" view="pageBreakPreview" zoomScale="125" zoomScaleNormal="125" zoomScaleSheetLayoutView="125" workbookViewId="0">
      <selection activeCell="A63" sqref="A63"/>
    </sheetView>
  </sheetViews>
  <sheetFormatPr defaultRowHeight="12" x14ac:dyDescent="0.2"/>
  <cols>
    <col min="1" max="1" width="40.28515625" style="3" customWidth="1"/>
    <col min="2" max="3" width="14.7109375" style="3" hidden="1" customWidth="1"/>
    <col min="4" max="4" width="12.85546875" style="5" customWidth="1"/>
    <col min="5" max="6" width="9.42578125" style="5" hidden="1" customWidth="1"/>
    <col min="7" max="7" width="47.42578125" style="3" hidden="1" customWidth="1"/>
    <col min="8" max="8" width="0.140625" style="3" hidden="1" customWidth="1"/>
    <col min="9" max="9" width="13.5703125" style="5" customWidth="1"/>
    <col min="10" max="11" width="9.42578125" style="5" hidden="1" customWidth="1"/>
    <col min="12" max="12" width="12.7109375" style="3" hidden="1" customWidth="1"/>
    <col min="13" max="13" width="12.42578125" style="3" customWidth="1"/>
    <col min="14" max="16384" width="9.140625" style="3"/>
  </cols>
  <sheetData>
    <row r="1" spans="1:14" s="28" customFormat="1" ht="12.75" x14ac:dyDescent="0.2">
      <c r="A1" s="28" t="s">
        <v>22</v>
      </c>
      <c r="D1" s="29"/>
      <c r="E1" s="29"/>
      <c r="F1" s="29"/>
      <c r="G1" s="28" t="s">
        <v>3</v>
      </c>
      <c r="I1" s="29"/>
      <c r="J1" s="29"/>
      <c r="K1" s="29"/>
    </row>
    <row r="2" spans="1:14" s="28" customFormat="1" ht="12.75" x14ac:dyDescent="0.2">
      <c r="A2" s="1" t="s">
        <v>40</v>
      </c>
      <c r="B2" s="1"/>
      <c r="C2" s="1"/>
      <c r="D2" s="29"/>
      <c r="E2" s="4"/>
      <c r="F2" s="29"/>
      <c r="G2" s="1" t="s">
        <v>4</v>
      </c>
      <c r="H2" s="1"/>
      <c r="I2" s="29"/>
      <c r="J2" s="29"/>
      <c r="K2" s="29"/>
    </row>
    <row r="3" spans="1:14" s="28" customFormat="1" ht="12.75" x14ac:dyDescent="0.2">
      <c r="A3" s="1" t="s">
        <v>48</v>
      </c>
      <c r="B3" s="1"/>
      <c r="C3" s="1"/>
      <c r="D3" s="29"/>
      <c r="E3" s="29"/>
      <c r="F3" s="29"/>
      <c r="G3" s="1" t="s">
        <v>5</v>
      </c>
      <c r="H3" s="1"/>
      <c r="I3" s="29"/>
      <c r="J3" s="29"/>
      <c r="K3" s="29"/>
    </row>
    <row r="4" spans="1:14" s="28" customFormat="1" ht="12.75" x14ac:dyDescent="0.2">
      <c r="A4" s="1" t="s">
        <v>39</v>
      </c>
      <c r="B4" s="1"/>
      <c r="C4" s="1"/>
      <c r="D4" s="29"/>
      <c r="E4" s="29"/>
      <c r="F4" s="29"/>
      <c r="G4" s="1" t="s">
        <v>23</v>
      </c>
      <c r="H4" s="1"/>
      <c r="I4" s="29"/>
      <c r="J4" s="29"/>
      <c r="K4" s="29"/>
    </row>
    <row r="6" spans="1:14" ht="18" customHeight="1" x14ac:dyDescent="0.2">
      <c r="A6" s="43" t="s">
        <v>32</v>
      </c>
      <c r="B6" s="6"/>
      <c r="C6" s="6"/>
      <c r="D6" s="7">
        <v>1980</v>
      </c>
      <c r="E6" s="8"/>
      <c r="F6" s="9"/>
      <c r="G6" s="6" t="s">
        <v>2</v>
      </c>
      <c r="H6" s="6"/>
      <c r="I6" s="69">
        <v>1990</v>
      </c>
      <c r="J6" s="70"/>
      <c r="K6" s="71"/>
      <c r="L6" s="10"/>
      <c r="M6" s="42">
        <v>2000</v>
      </c>
    </row>
    <row r="7" spans="1:14" x14ac:dyDescent="0.2">
      <c r="G7" s="12"/>
      <c r="H7" s="12"/>
      <c r="L7" s="12"/>
      <c r="M7" s="12"/>
    </row>
    <row r="8" spans="1:14" s="2" customFormat="1" x14ac:dyDescent="0.2">
      <c r="A8" s="40" t="s">
        <v>0</v>
      </c>
      <c r="B8" s="17"/>
      <c r="C8" s="17"/>
      <c r="D8" s="41">
        <v>8607187</v>
      </c>
      <c r="E8" s="41">
        <v>3219107</v>
      </c>
      <c r="F8" s="41">
        <v>5388080</v>
      </c>
      <c r="G8" s="40" t="s">
        <v>0</v>
      </c>
      <c r="H8" s="40"/>
      <c r="I8" s="41">
        <v>11407262</v>
      </c>
      <c r="J8" s="41">
        <v>5582480</v>
      </c>
      <c r="K8" s="44">
        <v>5824782</v>
      </c>
      <c r="M8" s="49">
        <v>15278808</v>
      </c>
    </row>
    <row r="9" spans="1:14" ht="12" customHeight="1" x14ac:dyDescent="0.2">
      <c r="A9" s="14"/>
      <c r="D9" s="14"/>
      <c r="E9" s="14"/>
      <c r="F9" s="14"/>
      <c r="I9" s="15"/>
      <c r="J9" s="15"/>
      <c r="K9" s="15"/>
    </row>
    <row r="10" spans="1:14" s="34" customFormat="1" x14ac:dyDescent="0.2">
      <c r="A10" s="45" t="s">
        <v>1</v>
      </c>
      <c r="B10" s="46"/>
      <c r="C10" s="46"/>
      <c r="D10" s="47">
        <f t="shared" ref="D10:I10" si="0">SUM(D12:D21)</f>
        <v>174507</v>
      </c>
      <c r="E10" s="47">
        <f t="shared" si="0"/>
        <v>33509</v>
      </c>
      <c r="F10" s="47">
        <f t="shared" si="0"/>
        <v>140998</v>
      </c>
      <c r="G10" s="47">
        <f t="shared" si="0"/>
        <v>0</v>
      </c>
      <c r="H10" s="47">
        <f t="shared" si="0"/>
        <v>89932</v>
      </c>
      <c r="I10" s="47">
        <f t="shared" si="0"/>
        <v>218487</v>
      </c>
      <c r="J10" s="47">
        <f>SUM(J13:J21)</f>
        <v>17529</v>
      </c>
      <c r="K10" s="47">
        <f>SUM(K13:K21)</f>
        <v>78209</v>
      </c>
      <c r="L10" s="47">
        <f>SUM(L13:L21)</f>
        <v>0</v>
      </c>
      <c r="M10" s="48">
        <v>263851</v>
      </c>
    </row>
    <row r="11" spans="1:14" s="34" customFormat="1" x14ac:dyDescent="0.2">
      <c r="A11" s="62"/>
      <c r="B11" s="63"/>
      <c r="C11" s="64"/>
      <c r="D11" s="65"/>
      <c r="E11" s="65"/>
      <c r="F11" s="65"/>
      <c r="G11" s="65"/>
      <c r="H11" s="65"/>
      <c r="I11" s="65"/>
      <c r="J11" s="65"/>
      <c r="K11" s="65"/>
      <c r="L11" s="65"/>
      <c r="M11" s="65"/>
    </row>
    <row r="12" spans="1:14" x14ac:dyDescent="0.2">
      <c r="A12" s="37" t="s">
        <v>33</v>
      </c>
      <c r="B12" s="16"/>
      <c r="C12" s="17"/>
      <c r="D12" s="18">
        <f t="shared" ref="D12:D23" si="1">SUM(E12:F12)</f>
        <v>47905</v>
      </c>
      <c r="E12" s="18">
        <f>SUM(E26,E73,E87,E101,E115)</f>
        <v>19252</v>
      </c>
      <c r="F12" s="18">
        <f>SUM(F26,F73,F87,F101,F115)</f>
        <v>28653</v>
      </c>
      <c r="G12" s="18">
        <f>SUM(G26,G73,G87,G101,G115)</f>
        <v>0</v>
      </c>
      <c r="H12" s="18">
        <f>SUM(H26,H73,H87,H101,H115)</f>
        <v>13723</v>
      </c>
      <c r="I12" s="18">
        <f>SUM(I26,I73,I87,I101,I115)</f>
        <v>62139</v>
      </c>
      <c r="J12" s="3"/>
      <c r="K12" s="3"/>
      <c r="M12" s="50">
        <v>90530</v>
      </c>
      <c r="N12" s="50"/>
    </row>
    <row r="13" spans="1:14" x14ac:dyDescent="0.2">
      <c r="A13" s="37" t="s">
        <v>34</v>
      </c>
      <c r="B13" s="13"/>
      <c r="C13" s="17"/>
      <c r="D13" s="18">
        <f t="shared" si="1"/>
        <v>25796</v>
      </c>
      <c r="E13" s="18">
        <f t="shared" ref="E13:H20" si="2">SUM(E29,E74,E88,E102,E116)</f>
        <v>3610</v>
      </c>
      <c r="F13" s="18">
        <f t="shared" si="2"/>
        <v>22186</v>
      </c>
      <c r="G13" s="18">
        <f t="shared" si="2"/>
        <v>0</v>
      </c>
      <c r="H13" s="18">
        <f t="shared" si="2"/>
        <v>23387</v>
      </c>
      <c r="I13" s="18">
        <f t="shared" ref="I13:I20" si="3">SUM(I27,I74,I88,I102,I116)</f>
        <v>60610</v>
      </c>
      <c r="J13" s="18"/>
      <c r="K13" s="18"/>
      <c r="M13" s="50">
        <v>70760</v>
      </c>
      <c r="N13" s="50"/>
    </row>
    <row r="14" spans="1:14" hidden="1" x14ac:dyDescent="0.2">
      <c r="A14" s="38" t="s">
        <v>25</v>
      </c>
      <c r="B14" s="13"/>
      <c r="C14" s="17"/>
      <c r="D14" s="18">
        <f t="shared" si="1"/>
        <v>5522</v>
      </c>
      <c r="E14" s="18">
        <f t="shared" si="2"/>
        <v>648</v>
      </c>
      <c r="F14" s="18">
        <f t="shared" si="2"/>
        <v>4874</v>
      </c>
      <c r="G14" s="18">
        <f t="shared" si="2"/>
        <v>0</v>
      </c>
      <c r="H14" s="18">
        <f t="shared" si="2"/>
        <v>0</v>
      </c>
      <c r="I14" s="18">
        <f t="shared" si="3"/>
        <v>0</v>
      </c>
      <c r="J14" s="18">
        <f t="shared" ref="J14:K21" si="4">SUM(J30,J77,J91,J105,J119)</f>
        <v>0</v>
      </c>
      <c r="K14" s="18">
        <f t="shared" si="4"/>
        <v>0</v>
      </c>
      <c r="N14" s="50"/>
    </row>
    <row r="15" spans="1:14" x14ac:dyDescent="0.2">
      <c r="A15" s="37" t="s">
        <v>26</v>
      </c>
      <c r="B15" s="13"/>
      <c r="C15" s="17"/>
      <c r="D15" s="18">
        <v>5123</v>
      </c>
      <c r="E15" s="18">
        <f t="shared" si="2"/>
        <v>1170</v>
      </c>
      <c r="F15" s="18">
        <f t="shared" si="2"/>
        <v>3953</v>
      </c>
      <c r="G15" s="18">
        <f t="shared" si="2"/>
        <v>0</v>
      </c>
      <c r="H15" s="18">
        <f t="shared" si="2"/>
        <v>3642</v>
      </c>
      <c r="I15" s="18">
        <f t="shared" si="3"/>
        <v>7566</v>
      </c>
      <c r="J15" s="18">
        <f t="shared" si="4"/>
        <v>1402</v>
      </c>
      <c r="K15" s="18">
        <f t="shared" si="4"/>
        <v>6164</v>
      </c>
      <c r="M15" s="50">
        <v>13066</v>
      </c>
      <c r="N15" s="50"/>
    </row>
    <row r="16" spans="1:14" x14ac:dyDescent="0.2">
      <c r="A16" s="38" t="s">
        <v>35</v>
      </c>
      <c r="B16" s="13"/>
      <c r="C16" s="17"/>
      <c r="D16" s="18">
        <v>7253</v>
      </c>
      <c r="E16" s="18">
        <f t="shared" si="2"/>
        <v>1546</v>
      </c>
      <c r="F16" s="18">
        <f t="shared" si="2"/>
        <v>5707</v>
      </c>
      <c r="G16" s="18">
        <f t="shared" si="2"/>
        <v>0</v>
      </c>
      <c r="H16" s="18">
        <f t="shared" si="2"/>
        <v>7822</v>
      </c>
      <c r="I16" s="18">
        <f t="shared" si="3"/>
        <v>18108</v>
      </c>
      <c r="J16" s="18">
        <f t="shared" si="4"/>
        <v>4784</v>
      </c>
      <c r="K16" s="18">
        <f t="shared" si="4"/>
        <v>13324</v>
      </c>
      <c r="M16" s="50">
        <v>25930</v>
      </c>
      <c r="N16" s="50"/>
    </row>
    <row r="17" spans="1:14" hidden="1" x14ac:dyDescent="0.2">
      <c r="A17" s="37" t="s">
        <v>36</v>
      </c>
      <c r="B17" s="13"/>
      <c r="C17" s="17"/>
      <c r="D17" s="18">
        <v>3284</v>
      </c>
      <c r="E17" s="18">
        <f t="shared" si="2"/>
        <v>507</v>
      </c>
      <c r="F17" s="18">
        <f t="shared" si="2"/>
        <v>2777</v>
      </c>
      <c r="G17" s="18">
        <f t="shared" si="2"/>
        <v>0</v>
      </c>
      <c r="H17" s="18">
        <f t="shared" si="2"/>
        <v>0</v>
      </c>
      <c r="I17" s="18">
        <f t="shared" si="3"/>
        <v>0</v>
      </c>
      <c r="J17" s="18">
        <f t="shared" si="4"/>
        <v>0</v>
      </c>
      <c r="K17" s="18">
        <f t="shared" si="4"/>
        <v>0</v>
      </c>
      <c r="N17" s="50"/>
    </row>
    <row r="18" spans="1:14" x14ac:dyDescent="0.2">
      <c r="A18" s="37" t="s">
        <v>27</v>
      </c>
      <c r="B18" s="13"/>
      <c r="C18" s="17"/>
      <c r="D18" s="18">
        <v>8498</v>
      </c>
      <c r="E18" s="18">
        <f t="shared" si="2"/>
        <v>2040</v>
      </c>
      <c r="F18" s="18">
        <f t="shared" si="2"/>
        <v>6458</v>
      </c>
      <c r="G18" s="18">
        <f t="shared" si="2"/>
        <v>0</v>
      </c>
      <c r="H18" s="18">
        <f t="shared" si="2"/>
        <v>4064</v>
      </c>
      <c r="I18" s="18">
        <f t="shared" si="3"/>
        <v>7776</v>
      </c>
      <c r="J18" s="18">
        <f t="shared" si="4"/>
        <v>884</v>
      </c>
      <c r="K18" s="18">
        <f t="shared" si="4"/>
        <v>6892</v>
      </c>
      <c r="M18" s="50">
        <v>10528</v>
      </c>
      <c r="N18" s="50"/>
    </row>
    <row r="19" spans="1:14" x14ac:dyDescent="0.2">
      <c r="A19" s="37" t="s">
        <v>28</v>
      </c>
      <c r="B19" s="13"/>
      <c r="C19" s="17"/>
      <c r="D19" s="18">
        <v>25685</v>
      </c>
      <c r="E19" s="18">
        <f t="shared" si="2"/>
        <v>1398</v>
      </c>
      <c r="F19" s="18">
        <f t="shared" si="2"/>
        <v>24287</v>
      </c>
      <c r="G19" s="18">
        <f t="shared" si="2"/>
        <v>0</v>
      </c>
      <c r="H19" s="18">
        <f t="shared" si="2"/>
        <v>13588</v>
      </c>
      <c r="I19" s="18">
        <f t="shared" si="3"/>
        <v>20922</v>
      </c>
      <c r="J19" s="18">
        <f t="shared" si="4"/>
        <v>2825</v>
      </c>
      <c r="K19" s="18">
        <f t="shared" si="4"/>
        <v>18097</v>
      </c>
      <c r="M19" s="50">
        <v>10613</v>
      </c>
      <c r="N19" s="50"/>
    </row>
    <row r="20" spans="1:14" x14ac:dyDescent="0.2">
      <c r="A20" s="37" t="s">
        <v>29</v>
      </c>
      <c r="B20" s="13"/>
      <c r="C20" s="17"/>
      <c r="D20" s="5">
        <v>45441</v>
      </c>
      <c r="E20" s="18">
        <f t="shared" si="2"/>
        <v>3338</v>
      </c>
      <c r="F20" s="18">
        <f t="shared" si="2"/>
        <v>42103</v>
      </c>
      <c r="G20" s="18">
        <f t="shared" si="2"/>
        <v>0</v>
      </c>
      <c r="H20" s="18">
        <f t="shared" si="2"/>
        <v>23624</v>
      </c>
      <c r="I20" s="18">
        <f t="shared" si="3"/>
        <v>40004</v>
      </c>
      <c r="J20" s="18">
        <f t="shared" si="4"/>
        <v>6441</v>
      </c>
      <c r="K20" s="18">
        <f t="shared" si="4"/>
        <v>33563</v>
      </c>
      <c r="M20" s="50">
        <v>32392</v>
      </c>
      <c r="N20" s="50"/>
    </row>
    <row r="21" spans="1:14" x14ac:dyDescent="0.2">
      <c r="A21" s="37" t="s">
        <v>30</v>
      </c>
      <c r="B21" s="13"/>
      <c r="C21" s="17"/>
      <c r="D21" s="18">
        <f t="shared" si="1"/>
        <v>0</v>
      </c>
      <c r="E21" s="18">
        <f>SUM(E37,E82,E97,E110,E124)</f>
        <v>0</v>
      </c>
      <c r="F21" s="18">
        <f>SUM(F37,F82,F97,F110,F124)</f>
        <v>0</v>
      </c>
      <c r="G21" s="18">
        <f>SUM(G37,G82,G97,G110,G124)</f>
        <v>0</v>
      </c>
      <c r="H21" s="18">
        <f>SUM(H37,H82,H97,H110,H124)</f>
        <v>82</v>
      </c>
      <c r="I21" s="18">
        <f>SUM(I35,I82,I97,I110,I124)</f>
        <v>1362</v>
      </c>
      <c r="J21" s="18">
        <f t="shared" si="4"/>
        <v>1193</v>
      </c>
      <c r="K21" s="18">
        <f t="shared" si="4"/>
        <v>169</v>
      </c>
      <c r="M21" s="50">
        <v>4241</v>
      </c>
      <c r="N21" s="50"/>
    </row>
    <row r="22" spans="1:14" ht="12" customHeight="1" x14ac:dyDescent="0.2">
      <c r="A22" s="37" t="s">
        <v>37</v>
      </c>
      <c r="D22" s="18">
        <f t="shared" si="1"/>
        <v>0</v>
      </c>
      <c r="E22" s="18">
        <f t="shared" ref="E22:I23" si="5">SUM(F22:G22)</f>
        <v>0</v>
      </c>
      <c r="F22" s="18">
        <f t="shared" si="5"/>
        <v>0</v>
      </c>
      <c r="G22" s="18">
        <f t="shared" si="5"/>
        <v>0</v>
      </c>
      <c r="H22" s="18">
        <f t="shared" si="5"/>
        <v>0</v>
      </c>
      <c r="I22" s="18">
        <f t="shared" si="5"/>
        <v>0</v>
      </c>
      <c r="J22" s="19"/>
      <c r="K22" s="19"/>
      <c r="M22" s="50">
        <v>1038</v>
      </c>
      <c r="N22" s="50"/>
    </row>
    <row r="23" spans="1:14" ht="12" customHeight="1" x14ac:dyDescent="0.2">
      <c r="A23" s="37" t="s">
        <v>38</v>
      </c>
      <c r="D23" s="18">
        <f t="shared" si="1"/>
        <v>0</v>
      </c>
      <c r="E23" s="18">
        <f t="shared" si="5"/>
        <v>0</v>
      </c>
      <c r="F23" s="18">
        <f t="shared" si="5"/>
        <v>0</v>
      </c>
      <c r="G23" s="18">
        <f t="shared" si="5"/>
        <v>0</v>
      </c>
      <c r="H23" s="18">
        <f t="shared" si="5"/>
        <v>0</v>
      </c>
      <c r="I23" s="18">
        <f t="shared" si="5"/>
        <v>0</v>
      </c>
      <c r="J23" s="19"/>
      <c r="K23" s="19"/>
      <c r="M23" s="50">
        <v>4749</v>
      </c>
      <c r="N23" s="50"/>
    </row>
    <row r="24" spans="1:14" ht="12" customHeight="1" x14ac:dyDescent="0.2">
      <c r="D24" s="18"/>
      <c r="E24" s="14"/>
      <c r="F24" s="14"/>
      <c r="I24" s="18"/>
      <c r="J24" s="19"/>
      <c r="K24" s="19"/>
      <c r="M24" s="50"/>
      <c r="N24" s="50"/>
    </row>
    <row r="25" spans="1:14" s="34" customFormat="1" x14ac:dyDescent="0.2">
      <c r="A25" s="2" t="s">
        <v>15</v>
      </c>
      <c r="B25" s="17"/>
      <c r="C25" s="17"/>
      <c r="D25" s="18">
        <f>SUM(E25:F25)</f>
        <v>29599</v>
      </c>
      <c r="E25" s="18">
        <f>SUM(E26:E37)</f>
        <v>4957</v>
      </c>
      <c r="F25" s="18">
        <f>SUM(F26:F37)</f>
        <v>24642</v>
      </c>
      <c r="G25" s="2" t="s">
        <v>15</v>
      </c>
      <c r="H25" s="2"/>
      <c r="I25" s="18">
        <f>SUM(J25:K25)</f>
        <v>34335</v>
      </c>
      <c r="J25" s="18">
        <f>SUM(J27:J37)</f>
        <v>8227</v>
      </c>
      <c r="K25" s="18">
        <f>SUM(K27:K37)</f>
        <v>26108</v>
      </c>
      <c r="M25" s="52">
        <v>40709</v>
      </c>
      <c r="N25" s="51"/>
    </row>
    <row r="26" spans="1:14" x14ac:dyDescent="0.2">
      <c r="A26" s="37" t="s">
        <v>33</v>
      </c>
      <c r="B26" s="16"/>
      <c r="C26" s="17"/>
      <c r="D26" s="18">
        <f>SUM(E26:F26)</f>
        <v>4353</v>
      </c>
      <c r="E26" s="14">
        <v>1807</v>
      </c>
      <c r="F26" s="14">
        <v>2546</v>
      </c>
      <c r="G26" s="3" t="s">
        <v>7</v>
      </c>
      <c r="I26" s="18">
        <f>SUM(J27:K27)</f>
        <v>7723</v>
      </c>
      <c r="J26" s="3"/>
      <c r="K26" s="3"/>
      <c r="M26" s="50">
        <v>9982</v>
      </c>
      <c r="N26" s="50"/>
    </row>
    <row r="27" spans="1:14" x14ac:dyDescent="0.2">
      <c r="A27" s="37" t="s">
        <v>34</v>
      </c>
      <c r="B27" s="13"/>
      <c r="C27" s="17"/>
      <c r="D27" s="18">
        <f t="shared" ref="D27:D36" si="6">SUM(E29:F29)</f>
        <v>5802</v>
      </c>
      <c r="E27" s="3"/>
      <c r="F27" s="3"/>
      <c r="I27" s="18">
        <f t="shared" ref="I27:I35" si="7">SUM(J29:K29)</f>
        <v>8720</v>
      </c>
      <c r="J27" s="18">
        <v>3430</v>
      </c>
      <c r="K27" s="18">
        <v>4293</v>
      </c>
      <c r="M27" s="50">
        <v>12704</v>
      </c>
      <c r="N27" s="50"/>
    </row>
    <row r="28" spans="1:14" hidden="1" x14ac:dyDescent="0.2">
      <c r="A28" s="38" t="s">
        <v>25</v>
      </c>
      <c r="B28" s="13"/>
      <c r="C28" s="17"/>
      <c r="D28" s="18">
        <f t="shared" si="6"/>
        <v>675</v>
      </c>
      <c r="E28" s="3"/>
      <c r="F28" s="3"/>
      <c r="I28" s="18">
        <f t="shared" si="7"/>
        <v>0</v>
      </c>
      <c r="J28" s="3"/>
      <c r="K28" s="3"/>
      <c r="M28" s="50"/>
      <c r="N28" s="50"/>
    </row>
    <row r="29" spans="1:14" x14ac:dyDescent="0.2">
      <c r="A29" s="37" t="s">
        <v>26</v>
      </c>
      <c r="B29" s="13"/>
      <c r="C29" s="17"/>
      <c r="D29" s="18">
        <f t="shared" si="6"/>
        <v>1863</v>
      </c>
      <c r="E29" s="14">
        <v>763</v>
      </c>
      <c r="F29" s="14">
        <v>5039</v>
      </c>
      <c r="G29" s="3" t="s">
        <v>8</v>
      </c>
      <c r="I29" s="18">
        <f t="shared" si="7"/>
        <v>2527</v>
      </c>
      <c r="J29" s="18">
        <v>1729</v>
      </c>
      <c r="K29" s="18">
        <v>6991</v>
      </c>
      <c r="M29" s="50">
        <v>2372</v>
      </c>
      <c r="N29" s="50"/>
    </row>
    <row r="30" spans="1:14" x14ac:dyDescent="0.2">
      <c r="A30" s="38" t="s">
        <v>35</v>
      </c>
      <c r="B30" s="13"/>
      <c r="C30" s="17"/>
      <c r="D30" s="18">
        <f t="shared" si="6"/>
        <v>4283</v>
      </c>
      <c r="E30" s="14">
        <v>113</v>
      </c>
      <c r="F30" s="14">
        <v>562</v>
      </c>
      <c r="G30" s="3" t="s">
        <v>9</v>
      </c>
      <c r="I30" s="18">
        <f t="shared" si="7"/>
        <v>6944</v>
      </c>
      <c r="J30" s="21">
        <v>0</v>
      </c>
      <c r="K30" s="21">
        <v>0</v>
      </c>
      <c r="M30" s="50">
        <v>8832</v>
      </c>
      <c r="N30" s="50"/>
    </row>
    <row r="31" spans="1:14" hidden="1" x14ac:dyDescent="0.2">
      <c r="A31" s="37" t="s">
        <v>36</v>
      </c>
      <c r="B31" s="13"/>
      <c r="C31" s="17"/>
      <c r="D31" s="18">
        <f t="shared" si="6"/>
        <v>1828</v>
      </c>
      <c r="E31" s="14">
        <v>349</v>
      </c>
      <c r="F31" s="14">
        <v>1514</v>
      </c>
      <c r="G31" s="3" t="s">
        <v>10</v>
      </c>
      <c r="I31" s="18">
        <f t="shared" si="7"/>
        <v>0</v>
      </c>
      <c r="J31" s="18">
        <v>526</v>
      </c>
      <c r="K31" s="18">
        <v>2001</v>
      </c>
      <c r="M31" s="50"/>
      <c r="N31" s="50"/>
    </row>
    <row r="32" spans="1:14" x14ac:dyDescent="0.2">
      <c r="A32" s="37" t="s">
        <v>27</v>
      </c>
      <c r="B32" s="13"/>
      <c r="C32" s="17"/>
      <c r="D32" s="18">
        <f t="shared" si="6"/>
        <v>2043</v>
      </c>
      <c r="E32" s="14">
        <v>574</v>
      </c>
      <c r="F32" s="14">
        <v>3709</v>
      </c>
      <c r="G32" s="3" t="s">
        <v>11</v>
      </c>
      <c r="I32" s="18">
        <f t="shared" si="7"/>
        <v>2059</v>
      </c>
      <c r="J32" s="18">
        <v>1362</v>
      </c>
      <c r="K32" s="18">
        <v>5582</v>
      </c>
      <c r="M32" s="50">
        <v>2467</v>
      </c>
      <c r="N32" s="50"/>
    </row>
    <row r="33" spans="1:17" x14ac:dyDescent="0.2">
      <c r="A33" s="37" t="s">
        <v>28</v>
      </c>
      <c r="B33" s="13"/>
      <c r="C33" s="17"/>
      <c r="D33" s="18">
        <f t="shared" si="6"/>
        <v>4644</v>
      </c>
      <c r="E33" s="14">
        <v>260</v>
      </c>
      <c r="F33" s="14">
        <v>1568</v>
      </c>
      <c r="G33" s="3" t="s">
        <v>12</v>
      </c>
      <c r="I33" s="18">
        <f t="shared" si="7"/>
        <v>3035</v>
      </c>
      <c r="J33" s="21">
        <v>0</v>
      </c>
      <c r="K33" s="21">
        <v>0</v>
      </c>
      <c r="M33" s="50">
        <v>1925</v>
      </c>
      <c r="N33" s="50"/>
    </row>
    <row r="34" spans="1:17" x14ac:dyDescent="0.2">
      <c r="A34" s="37" t="s">
        <v>29</v>
      </c>
      <c r="B34" s="13"/>
      <c r="C34" s="17"/>
      <c r="D34" s="18">
        <f t="shared" si="6"/>
        <v>4108</v>
      </c>
      <c r="E34" s="14">
        <v>417</v>
      </c>
      <c r="F34" s="14">
        <v>1626</v>
      </c>
      <c r="G34" s="3" t="s">
        <v>13</v>
      </c>
      <c r="I34" s="18">
        <f t="shared" si="7"/>
        <v>3317</v>
      </c>
      <c r="J34" s="18">
        <v>469</v>
      </c>
      <c r="K34" s="18">
        <v>1590</v>
      </c>
      <c r="M34" s="50">
        <v>2033</v>
      </c>
      <c r="N34" s="50"/>
    </row>
    <row r="35" spans="1:17" x14ac:dyDescent="0.2">
      <c r="A35" s="37" t="s">
        <v>30</v>
      </c>
      <c r="D35" s="18">
        <f t="shared" si="6"/>
        <v>0</v>
      </c>
      <c r="E35" s="14">
        <v>493</v>
      </c>
      <c r="F35" s="14">
        <v>4151</v>
      </c>
      <c r="G35" s="3" t="s">
        <v>14</v>
      </c>
      <c r="I35" s="18">
        <f t="shared" si="7"/>
        <v>10</v>
      </c>
      <c r="J35" s="18">
        <v>409</v>
      </c>
      <c r="K35" s="18">
        <v>2626</v>
      </c>
      <c r="M35" s="50">
        <v>65</v>
      </c>
      <c r="N35" s="50"/>
    </row>
    <row r="36" spans="1:17" x14ac:dyDescent="0.2">
      <c r="A36" s="37" t="s">
        <v>37</v>
      </c>
      <c r="D36" s="18">
        <f t="shared" si="6"/>
        <v>0</v>
      </c>
      <c r="E36" s="14">
        <v>181</v>
      </c>
      <c r="F36" s="14">
        <v>3927</v>
      </c>
      <c r="G36" s="3" t="s">
        <v>20</v>
      </c>
      <c r="I36" s="18">
        <v>0</v>
      </c>
      <c r="J36" s="18">
        <v>298</v>
      </c>
      <c r="K36" s="18">
        <v>3019</v>
      </c>
      <c r="M36" s="50">
        <v>9</v>
      </c>
      <c r="N36" s="50"/>
    </row>
    <row r="37" spans="1:17" x14ac:dyDescent="0.2">
      <c r="A37" s="37" t="s">
        <v>38</v>
      </c>
      <c r="B37" s="20"/>
      <c r="C37" s="2"/>
      <c r="D37" s="18">
        <v>0</v>
      </c>
      <c r="E37" s="21">
        <v>0</v>
      </c>
      <c r="F37" s="21">
        <v>0</v>
      </c>
      <c r="G37" s="3" t="s">
        <v>24</v>
      </c>
      <c r="I37" s="18">
        <v>0</v>
      </c>
      <c r="J37" s="18">
        <v>4</v>
      </c>
      <c r="K37" s="18">
        <v>6</v>
      </c>
      <c r="M37" s="50">
        <v>321</v>
      </c>
      <c r="N37" s="50"/>
    </row>
    <row r="38" spans="1:17" ht="12" customHeight="1" x14ac:dyDescent="0.2">
      <c r="D38" s="18"/>
      <c r="E38" s="14"/>
      <c r="F38" s="14"/>
      <c r="I38" s="18"/>
      <c r="J38" s="18"/>
      <c r="K38" s="18"/>
      <c r="M38" s="50"/>
      <c r="N38" s="50"/>
    </row>
    <row r="39" spans="1:17" ht="12" customHeight="1" x14ac:dyDescent="0.2">
      <c r="A39" s="2" t="s">
        <v>19</v>
      </c>
      <c r="B39" s="17"/>
      <c r="C39" s="17"/>
      <c r="D39" s="50">
        <v>12698</v>
      </c>
      <c r="E39" s="18">
        <f ca="1">SUM(E40:E51)</f>
        <v>2400.8574490889605</v>
      </c>
      <c r="F39" s="18">
        <f ca="1">SUM(F40:F51)</f>
        <v>32638</v>
      </c>
      <c r="G39" s="2" t="s">
        <v>15</v>
      </c>
      <c r="H39" s="2"/>
      <c r="I39" s="21">
        <v>13754</v>
      </c>
      <c r="J39" s="18">
        <f>SUM(J41:J51)</f>
        <v>7818</v>
      </c>
      <c r="K39" s="18">
        <f>SUM(K41:K51)</f>
        <v>23482</v>
      </c>
      <c r="L39" s="34"/>
      <c r="M39" s="50">
        <v>18165</v>
      </c>
      <c r="N39" s="50"/>
    </row>
    <row r="40" spans="1:17" ht="12" customHeight="1" x14ac:dyDescent="0.2">
      <c r="A40" s="37" t="s">
        <v>33</v>
      </c>
      <c r="B40" s="16"/>
      <c r="C40" s="17"/>
      <c r="D40" s="50">
        <f>D$39*N40</f>
        <v>63.49</v>
      </c>
      <c r="E40" s="50">
        <f ca="1">E$39*O40</f>
        <v>160.85744908896035</v>
      </c>
      <c r="F40" s="50">
        <f ca="1">F$39*P40</f>
        <v>16319</v>
      </c>
      <c r="G40" s="50" t="e">
        <f>G$39*Q40</f>
        <v>#VALUE!</v>
      </c>
      <c r="H40" s="50">
        <f>H$39*R40</f>
        <v>0</v>
      </c>
      <c r="I40" s="50">
        <f>I$39*O40</f>
        <v>921.51800000000003</v>
      </c>
      <c r="J40" s="3"/>
      <c r="K40" s="3"/>
      <c r="M40" s="50">
        <v>1057</v>
      </c>
      <c r="N40" s="68">
        <f>P40/100</f>
        <v>5.0000000000000001E-3</v>
      </c>
      <c r="O40" s="68">
        <f>Q40/100</f>
        <v>6.7000000000000004E-2</v>
      </c>
      <c r="P40" s="66">
        <v>0.5</v>
      </c>
      <c r="Q40" s="67">
        <v>6.7</v>
      </c>
    </row>
    <row r="41" spans="1:17" ht="12" customHeight="1" x14ac:dyDescent="0.2">
      <c r="A41" s="37" t="s">
        <v>34</v>
      </c>
      <c r="B41" s="13"/>
      <c r="C41" s="17"/>
      <c r="D41" s="50">
        <f t="shared" ref="D41:D47" si="8">D$39*N41</f>
        <v>304.75200000000001</v>
      </c>
      <c r="E41" s="50"/>
      <c r="F41" s="50"/>
      <c r="G41" s="50"/>
      <c r="H41" s="50"/>
      <c r="I41" s="50">
        <f t="shared" ref="I41:I47" si="9">I$39*O41</f>
        <v>728.96199999999999</v>
      </c>
      <c r="J41" s="18">
        <v>3430</v>
      </c>
      <c r="K41" s="18">
        <v>4293</v>
      </c>
      <c r="M41" s="50">
        <v>1684</v>
      </c>
      <c r="N41" s="68">
        <f t="shared" ref="N41:O47" si="10">P41/100</f>
        <v>2.4E-2</v>
      </c>
      <c r="O41" s="68">
        <f t="shared" si="10"/>
        <v>5.2999999999999999E-2</v>
      </c>
      <c r="P41" s="66">
        <v>2.4</v>
      </c>
      <c r="Q41" s="68">
        <v>5.3</v>
      </c>
    </row>
    <row r="42" spans="1:17" ht="12" hidden="1" customHeight="1" x14ac:dyDescent="0.2">
      <c r="A42" s="38" t="s">
        <v>25</v>
      </c>
      <c r="B42" s="13"/>
      <c r="C42" s="17"/>
      <c r="D42" s="50">
        <f t="shared" si="8"/>
        <v>0</v>
      </c>
      <c r="E42" s="50"/>
      <c r="F42" s="50"/>
      <c r="G42" s="50"/>
      <c r="H42" s="50"/>
      <c r="I42" s="50">
        <f t="shared" si="9"/>
        <v>0</v>
      </c>
      <c r="J42" s="3"/>
      <c r="K42" s="3"/>
      <c r="N42" s="68">
        <f t="shared" si="10"/>
        <v>0</v>
      </c>
      <c r="O42" s="68">
        <f t="shared" si="10"/>
        <v>0</v>
      </c>
      <c r="P42" s="66"/>
      <c r="Q42" s="68"/>
    </row>
    <row r="43" spans="1:17" ht="12" customHeight="1" x14ac:dyDescent="0.2">
      <c r="A43" s="37" t="s">
        <v>26</v>
      </c>
      <c r="B43" s="13"/>
      <c r="C43" s="17"/>
      <c r="D43" s="50">
        <f t="shared" si="8"/>
        <v>507.92</v>
      </c>
      <c r="E43" s="50">
        <v>763</v>
      </c>
      <c r="F43" s="50">
        <v>5039</v>
      </c>
      <c r="G43" s="50" t="s">
        <v>8</v>
      </c>
      <c r="H43" s="50"/>
      <c r="I43" s="50">
        <f t="shared" si="9"/>
        <v>1031.55</v>
      </c>
      <c r="J43" s="18">
        <v>1729</v>
      </c>
      <c r="K43" s="18">
        <v>6991</v>
      </c>
      <c r="M43" s="50">
        <v>1891</v>
      </c>
      <c r="N43" s="68">
        <f t="shared" si="10"/>
        <v>0.04</v>
      </c>
      <c r="O43" s="68">
        <f t="shared" si="10"/>
        <v>7.4999999999999997E-2</v>
      </c>
      <c r="P43" s="66">
        <v>4</v>
      </c>
      <c r="Q43" s="68">
        <v>7.5</v>
      </c>
    </row>
    <row r="44" spans="1:17" ht="12" customHeight="1" x14ac:dyDescent="0.2">
      <c r="A44" s="38" t="s">
        <v>35</v>
      </c>
      <c r="B44" s="13"/>
      <c r="C44" s="17"/>
      <c r="D44" s="50">
        <f t="shared" si="8"/>
        <v>253.96</v>
      </c>
      <c r="E44" s="50">
        <v>113</v>
      </c>
      <c r="F44" s="50">
        <v>562</v>
      </c>
      <c r="G44" s="50" t="s">
        <v>9</v>
      </c>
      <c r="H44" s="50"/>
      <c r="I44" s="50">
        <f t="shared" si="9"/>
        <v>1141.5820000000001</v>
      </c>
      <c r="J44" s="21">
        <v>0</v>
      </c>
      <c r="K44" s="21">
        <v>0</v>
      </c>
      <c r="M44" s="50">
        <v>3108</v>
      </c>
      <c r="N44" s="68">
        <f t="shared" si="10"/>
        <v>0.02</v>
      </c>
      <c r="O44" s="68">
        <f t="shared" si="10"/>
        <v>8.3000000000000004E-2</v>
      </c>
      <c r="P44" s="66">
        <v>2</v>
      </c>
      <c r="Q44" s="68">
        <v>8.3000000000000007</v>
      </c>
    </row>
    <row r="45" spans="1:17" ht="12" customHeight="1" x14ac:dyDescent="0.2">
      <c r="A45" s="37" t="s">
        <v>27</v>
      </c>
      <c r="B45" s="13"/>
      <c r="C45" s="17"/>
      <c r="D45" s="50">
        <f t="shared" si="8"/>
        <v>876.16200000000003</v>
      </c>
      <c r="E45" s="50">
        <v>349</v>
      </c>
      <c r="F45" s="50">
        <v>1514</v>
      </c>
      <c r="G45" s="50" t="s">
        <v>10</v>
      </c>
      <c r="H45" s="50"/>
      <c r="I45" s="50">
        <f t="shared" si="9"/>
        <v>1059.058</v>
      </c>
      <c r="J45" s="18">
        <v>526</v>
      </c>
      <c r="K45" s="18">
        <v>2001</v>
      </c>
      <c r="M45" s="50">
        <v>2310</v>
      </c>
      <c r="N45" s="68">
        <f t="shared" si="10"/>
        <v>6.9000000000000006E-2</v>
      </c>
      <c r="O45" s="68">
        <f t="shared" si="10"/>
        <v>7.6999999999999999E-2</v>
      </c>
      <c r="P45" s="66">
        <v>6.9</v>
      </c>
      <c r="Q45" s="68">
        <v>7.7</v>
      </c>
    </row>
    <row r="46" spans="1:17" ht="12" customHeight="1" x14ac:dyDescent="0.2">
      <c r="A46" s="37" t="s">
        <v>28</v>
      </c>
      <c r="B46" s="13"/>
      <c r="C46" s="17"/>
      <c r="D46" s="50">
        <f t="shared" si="8"/>
        <v>7466.424</v>
      </c>
      <c r="E46" s="50">
        <v>574</v>
      </c>
      <c r="F46" s="50">
        <v>3709</v>
      </c>
      <c r="G46" s="50" t="s">
        <v>11</v>
      </c>
      <c r="H46" s="50"/>
      <c r="I46" s="50">
        <f t="shared" si="9"/>
        <v>5859.2039999999997</v>
      </c>
      <c r="J46" s="18">
        <v>1362</v>
      </c>
      <c r="K46" s="18">
        <v>5582</v>
      </c>
      <c r="M46" s="50">
        <v>4035</v>
      </c>
      <c r="N46" s="68">
        <f t="shared" si="10"/>
        <v>0.58799999999999997</v>
      </c>
      <c r="O46" s="68">
        <f t="shared" si="10"/>
        <v>0.42599999999999999</v>
      </c>
      <c r="P46" s="66">
        <v>58.8</v>
      </c>
      <c r="Q46" s="68">
        <v>42.6</v>
      </c>
    </row>
    <row r="47" spans="1:17" ht="12" customHeight="1" x14ac:dyDescent="0.2">
      <c r="A47" s="37" t="s">
        <v>29</v>
      </c>
      <c r="B47" s="13"/>
      <c r="C47" s="17"/>
      <c r="D47" s="50">
        <f t="shared" si="8"/>
        <v>3225.2919999999999</v>
      </c>
      <c r="E47" s="50">
        <v>260</v>
      </c>
      <c r="F47" s="50">
        <v>1568</v>
      </c>
      <c r="G47" s="50" t="s">
        <v>12</v>
      </c>
      <c r="H47" s="50"/>
      <c r="I47" s="50">
        <f t="shared" si="9"/>
        <v>3012.1259999999997</v>
      </c>
      <c r="J47" s="21">
        <v>0</v>
      </c>
      <c r="K47" s="21">
        <v>0</v>
      </c>
      <c r="M47" s="50">
        <v>3803</v>
      </c>
      <c r="N47" s="68">
        <f t="shared" si="10"/>
        <v>0.254</v>
      </c>
      <c r="O47" s="68">
        <f t="shared" si="10"/>
        <v>0.21899999999999997</v>
      </c>
      <c r="P47" s="66">
        <v>25.4</v>
      </c>
      <c r="Q47" s="68">
        <v>21.9</v>
      </c>
    </row>
    <row r="48" spans="1:17" ht="12" customHeight="1" x14ac:dyDescent="0.2">
      <c r="A48" s="37" t="s">
        <v>30</v>
      </c>
      <c r="B48" s="13"/>
      <c r="C48" s="17"/>
      <c r="D48" s="18">
        <v>0</v>
      </c>
      <c r="E48" s="14">
        <v>181</v>
      </c>
      <c r="F48" s="14">
        <v>3927</v>
      </c>
      <c r="G48" s="3" t="s">
        <v>20</v>
      </c>
      <c r="I48" s="18">
        <v>0</v>
      </c>
      <c r="J48" s="18">
        <v>469</v>
      </c>
      <c r="K48" s="18">
        <v>1590</v>
      </c>
      <c r="M48" s="50">
        <v>31</v>
      </c>
      <c r="N48" s="66"/>
      <c r="O48" s="68" t="s">
        <v>43</v>
      </c>
    </row>
    <row r="49" spans="1:15" ht="12" customHeight="1" x14ac:dyDescent="0.2">
      <c r="A49" s="37" t="s">
        <v>37</v>
      </c>
      <c r="D49" s="18">
        <v>0</v>
      </c>
      <c r="E49" s="21">
        <v>0</v>
      </c>
      <c r="F49" s="21">
        <v>0</v>
      </c>
      <c r="G49" s="3" t="s">
        <v>24</v>
      </c>
      <c r="I49" s="18">
        <v>0</v>
      </c>
      <c r="J49" s="18">
        <v>0</v>
      </c>
      <c r="K49" s="18">
        <v>0</v>
      </c>
      <c r="L49" s="18">
        <v>0</v>
      </c>
      <c r="M49" s="18">
        <v>0</v>
      </c>
      <c r="N49" s="66"/>
      <c r="O49" s="68"/>
    </row>
    <row r="50" spans="1:15" ht="12" customHeight="1" x14ac:dyDescent="0.2">
      <c r="A50" s="37" t="s">
        <v>38</v>
      </c>
      <c r="D50" s="18">
        <v>0</v>
      </c>
      <c r="E50" s="21">
        <v>0</v>
      </c>
      <c r="F50" s="21">
        <v>0</v>
      </c>
      <c r="G50" s="3" t="s">
        <v>24</v>
      </c>
      <c r="I50" s="18">
        <v>0</v>
      </c>
      <c r="J50" s="18">
        <v>298</v>
      </c>
      <c r="K50" s="18">
        <v>3019</v>
      </c>
      <c r="M50" s="50">
        <v>246</v>
      </c>
      <c r="N50" s="66"/>
      <c r="O50" s="68"/>
    </row>
    <row r="51" spans="1:15" ht="12" customHeight="1" x14ac:dyDescent="0.2">
      <c r="A51" s="37"/>
      <c r="B51" s="20"/>
      <c r="C51" s="2"/>
      <c r="D51" s="3"/>
      <c r="E51" s="21">
        <v>0</v>
      </c>
      <c r="F51" s="21">
        <v>0</v>
      </c>
      <c r="G51" s="3" t="s">
        <v>24</v>
      </c>
      <c r="I51" s="21"/>
      <c r="J51" s="18">
        <v>4</v>
      </c>
      <c r="K51" s="18">
        <v>6</v>
      </c>
      <c r="N51" s="50"/>
    </row>
    <row r="52" spans="1:15" ht="12" customHeight="1" x14ac:dyDescent="0.2">
      <c r="A52" s="2" t="s">
        <v>42</v>
      </c>
      <c r="B52" s="2"/>
      <c r="C52" s="2"/>
      <c r="D52" s="21" t="s">
        <v>31</v>
      </c>
      <c r="E52" s="21" t="s">
        <v>31</v>
      </c>
      <c r="F52" s="21" t="s">
        <v>31</v>
      </c>
      <c r="G52" s="21" t="s">
        <v>31</v>
      </c>
      <c r="H52" s="21" t="s">
        <v>31</v>
      </c>
      <c r="I52" s="21" t="s">
        <v>31</v>
      </c>
      <c r="J52" s="18"/>
      <c r="K52" s="18"/>
      <c r="M52" s="50">
        <v>52302</v>
      </c>
      <c r="N52" s="50"/>
    </row>
    <row r="53" spans="1:15" ht="12" customHeight="1" x14ac:dyDescent="0.2">
      <c r="A53" s="37" t="s">
        <v>33</v>
      </c>
      <c r="B53" s="17"/>
      <c r="C53" s="2"/>
      <c r="D53" s="21" t="s">
        <v>31</v>
      </c>
      <c r="E53" s="21" t="s">
        <v>31</v>
      </c>
      <c r="F53" s="21" t="s">
        <v>31</v>
      </c>
      <c r="G53" s="21" t="s">
        <v>31</v>
      </c>
      <c r="H53" s="21" t="s">
        <v>31</v>
      </c>
      <c r="I53" s="21" t="s">
        <v>31</v>
      </c>
      <c r="J53" s="18"/>
      <c r="K53" s="18"/>
      <c r="L53" s="33"/>
      <c r="M53" s="52">
        <v>28977</v>
      </c>
      <c r="N53" s="50"/>
    </row>
    <row r="54" spans="1:15" ht="12" customHeight="1" x14ac:dyDescent="0.2">
      <c r="A54" s="37" t="s">
        <v>34</v>
      </c>
      <c r="B54" s="16"/>
      <c r="C54" s="17"/>
      <c r="D54" s="21" t="s">
        <v>31</v>
      </c>
      <c r="E54" s="21" t="s">
        <v>31</v>
      </c>
      <c r="F54" s="21" t="s">
        <v>31</v>
      </c>
      <c r="G54" s="21" t="s">
        <v>31</v>
      </c>
      <c r="H54" s="21" t="s">
        <v>31</v>
      </c>
      <c r="I54" s="21" t="s">
        <v>31</v>
      </c>
      <c r="J54" s="3"/>
      <c r="K54" s="3"/>
      <c r="L54" s="12"/>
      <c r="M54" s="50">
        <v>8629</v>
      </c>
      <c r="N54" s="50"/>
    </row>
    <row r="55" spans="1:15" ht="12" customHeight="1" x14ac:dyDescent="0.2">
      <c r="A55" s="37" t="s">
        <v>26</v>
      </c>
      <c r="B55" s="13"/>
      <c r="C55" s="17"/>
      <c r="D55" s="21" t="s">
        <v>31</v>
      </c>
      <c r="E55" s="21" t="s">
        <v>31</v>
      </c>
      <c r="F55" s="21" t="s">
        <v>31</v>
      </c>
      <c r="G55" s="21" t="s">
        <v>31</v>
      </c>
      <c r="H55" s="21" t="s">
        <v>31</v>
      </c>
      <c r="I55" s="21" t="s">
        <v>31</v>
      </c>
      <c r="J55" s="18"/>
      <c r="K55" s="18"/>
      <c r="L55" s="12"/>
      <c r="M55" s="50">
        <v>786</v>
      </c>
      <c r="N55" s="50"/>
    </row>
    <row r="56" spans="1:15" ht="12" customHeight="1" x14ac:dyDescent="0.2">
      <c r="A56" s="38" t="s">
        <v>35</v>
      </c>
      <c r="B56" s="13"/>
      <c r="C56" s="17"/>
      <c r="D56" s="21" t="s">
        <v>31</v>
      </c>
      <c r="E56" s="21" t="s">
        <v>31</v>
      </c>
      <c r="F56" s="21" t="s">
        <v>31</v>
      </c>
      <c r="G56" s="21" t="s">
        <v>31</v>
      </c>
      <c r="H56" s="21" t="s">
        <v>31</v>
      </c>
      <c r="I56" s="21" t="s">
        <v>31</v>
      </c>
      <c r="J56" s="18"/>
      <c r="K56" s="18"/>
      <c r="L56" s="12"/>
      <c r="M56" s="50">
        <v>1199</v>
      </c>
      <c r="N56" s="50"/>
    </row>
    <row r="57" spans="1:15" ht="12" customHeight="1" x14ac:dyDescent="0.2">
      <c r="A57" s="37" t="s">
        <v>27</v>
      </c>
      <c r="B57" s="13"/>
      <c r="C57" s="17"/>
      <c r="D57" s="21" t="s">
        <v>31</v>
      </c>
      <c r="E57" s="21" t="s">
        <v>31</v>
      </c>
      <c r="F57" s="21" t="s">
        <v>31</v>
      </c>
      <c r="G57" s="21" t="s">
        <v>31</v>
      </c>
      <c r="H57" s="21" t="s">
        <v>31</v>
      </c>
      <c r="I57" s="21" t="s">
        <v>31</v>
      </c>
      <c r="J57" s="21"/>
      <c r="K57" s="21"/>
      <c r="L57" s="12"/>
      <c r="M57" s="50">
        <v>490</v>
      </c>
      <c r="N57" s="50"/>
    </row>
    <row r="58" spans="1:15" ht="12" customHeight="1" x14ac:dyDescent="0.2">
      <c r="A58" s="37" t="s">
        <v>28</v>
      </c>
      <c r="B58" s="13"/>
      <c r="C58" s="17"/>
      <c r="D58" s="21" t="s">
        <v>31</v>
      </c>
      <c r="E58" s="21" t="s">
        <v>31</v>
      </c>
      <c r="F58" s="21" t="s">
        <v>31</v>
      </c>
      <c r="G58" s="21" t="s">
        <v>31</v>
      </c>
      <c r="H58" s="21" t="s">
        <v>31</v>
      </c>
      <c r="I58" s="21" t="s">
        <v>31</v>
      </c>
      <c r="J58" s="18"/>
      <c r="K58" s="18"/>
      <c r="M58" s="50">
        <v>338</v>
      </c>
      <c r="N58" s="50"/>
    </row>
    <row r="59" spans="1:15" ht="12" customHeight="1" x14ac:dyDescent="0.2">
      <c r="A59" s="37" t="s">
        <v>29</v>
      </c>
      <c r="B59" s="13"/>
      <c r="C59" s="17"/>
      <c r="D59" s="21" t="s">
        <v>31</v>
      </c>
      <c r="E59" s="21" t="s">
        <v>31</v>
      </c>
      <c r="F59" s="21" t="s">
        <v>31</v>
      </c>
      <c r="G59" s="21" t="s">
        <v>31</v>
      </c>
      <c r="H59" s="21" t="s">
        <v>31</v>
      </c>
      <c r="I59" s="21" t="s">
        <v>31</v>
      </c>
      <c r="J59" s="18"/>
      <c r="K59" s="18"/>
      <c r="M59" s="50">
        <v>6187</v>
      </c>
      <c r="N59" s="50"/>
    </row>
    <row r="60" spans="1:15" ht="12" customHeight="1" x14ac:dyDescent="0.2">
      <c r="A60" s="37" t="s">
        <v>30</v>
      </c>
      <c r="B60" s="13"/>
      <c r="C60" s="17"/>
      <c r="D60" s="21" t="s">
        <v>31</v>
      </c>
      <c r="E60" s="21" t="s">
        <v>31</v>
      </c>
      <c r="F60" s="21" t="s">
        <v>31</v>
      </c>
      <c r="G60" s="21" t="s">
        <v>31</v>
      </c>
      <c r="H60" s="21" t="s">
        <v>31</v>
      </c>
      <c r="I60" s="21" t="s">
        <v>31</v>
      </c>
      <c r="J60" s="21"/>
      <c r="K60" s="21"/>
      <c r="L60" s="12"/>
      <c r="M60" s="50">
        <v>3426</v>
      </c>
      <c r="N60" s="50"/>
    </row>
    <row r="61" spans="1:15" ht="12" customHeight="1" x14ac:dyDescent="0.2">
      <c r="A61" s="37" t="s">
        <v>37</v>
      </c>
      <c r="B61" s="32"/>
      <c r="C61" s="17"/>
      <c r="D61" s="21" t="s">
        <v>31</v>
      </c>
      <c r="E61" s="21" t="s">
        <v>31</v>
      </c>
      <c r="F61" s="21" t="s">
        <v>31</v>
      </c>
      <c r="G61" s="21" t="s">
        <v>31</v>
      </c>
      <c r="H61" s="21" t="s">
        <v>31</v>
      </c>
      <c r="I61" s="21" t="s">
        <v>31</v>
      </c>
      <c r="J61" s="18"/>
      <c r="K61" s="18"/>
      <c r="L61" s="12"/>
      <c r="M61" s="50">
        <v>903</v>
      </c>
      <c r="N61" s="50"/>
    </row>
    <row r="62" spans="1:15" s="24" customFormat="1" ht="12" customHeight="1" x14ac:dyDescent="0.2">
      <c r="A62" s="39" t="s">
        <v>38</v>
      </c>
      <c r="D62" s="26" t="s">
        <v>31</v>
      </c>
      <c r="E62" s="26" t="s">
        <v>31</v>
      </c>
      <c r="F62" s="26" t="s">
        <v>31</v>
      </c>
      <c r="G62" s="26" t="s">
        <v>31</v>
      </c>
      <c r="H62" s="26" t="s">
        <v>31</v>
      </c>
      <c r="I62" s="26" t="s">
        <v>31</v>
      </c>
      <c r="J62" s="25"/>
      <c r="K62" s="25"/>
      <c r="L62" s="36"/>
      <c r="M62" s="60">
        <v>1367</v>
      </c>
      <c r="N62" s="60"/>
    </row>
    <row r="63" spans="1:15" ht="12" customHeight="1" x14ac:dyDescent="0.2">
      <c r="A63" s="2" t="s">
        <v>49</v>
      </c>
      <c r="B63" s="2"/>
      <c r="C63" s="2"/>
      <c r="D63" s="18"/>
      <c r="E63" s="2"/>
      <c r="F63" s="2"/>
      <c r="G63" s="2"/>
      <c r="H63" s="2"/>
      <c r="I63" s="18"/>
      <c r="J63" s="18">
        <v>5209</v>
      </c>
      <c r="K63" s="18">
        <v>7854</v>
      </c>
      <c r="L63" s="23"/>
      <c r="M63" s="52"/>
      <c r="N63" s="50"/>
    </row>
    <row r="64" spans="1:15" s="2" customFormat="1" ht="12" customHeight="1" x14ac:dyDescent="0.2">
      <c r="A64" s="61"/>
      <c r="D64" s="18"/>
      <c r="E64" s="19"/>
      <c r="F64" s="19"/>
      <c r="I64" s="18"/>
      <c r="J64" s="18">
        <v>1189</v>
      </c>
      <c r="K64" s="18">
        <v>81</v>
      </c>
      <c r="L64" s="23"/>
      <c r="M64" s="52"/>
      <c r="N64" s="52"/>
    </row>
    <row r="65" spans="1:14" ht="12" customHeight="1" x14ac:dyDescent="0.2">
      <c r="A65" s="28" t="s">
        <v>3</v>
      </c>
      <c r="B65" s="2"/>
      <c r="C65" s="2"/>
      <c r="D65" s="18"/>
      <c r="E65" s="19"/>
      <c r="F65" s="19"/>
      <c r="G65" s="2"/>
      <c r="H65" s="2"/>
      <c r="I65" s="18"/>
      <c r="J65" s="18"/>
      <c r="K65" s="18"/>
      <c r="L65" s="23"/>
      <c r="M65" s="52"/>
      <c r="N65" s="50"/>
    </row>
    <row r="66" spans="1:14" ht="12" customHeight="1" x14ac:dyDescent="0.2">
      <c r="A66" s="1" t="s">
        <v>40</v>
      </c>
      <c r="B66" s="2"/>
      <c r="C66" s="2"/>
      <c r="D66" s="18"/>
      <c r="E66" s="19"/>
      <c r="F66" s="19"/>
      <c r="G66" s="2"/>
      <c r="H66" s="2"/>
      <c r="I66" s="18"/>
      <c r="J66" s="18"/>
      <c r="K66" s="18"/>
      <c r="L66" s="23"/>
      <c r="M66" s="52"/>
      <c r="N66" s="50"/>
    </row>
    <row r="67" spans="1:14" ht="12" customHeight="1" x14ac:dyDescent="0.2">
      <c r="A67" s="1" t="s">
        <v>41</v>
      </c>
      <c r="B67" s="28"/>
      <c r="C67" s="28"/>
      <c r="D67" s="30"/>
      <c r="E67" s="30"/>
      <c r="F67" s="30"/>
      <c r="G67" s="28" t="s">
        <v>3</v>
      </c>
      <c r="H67" s="28"/>
      <c r="I67" s="30"/>
      <c r="J67" s="30"/>
      <c r="K67" s="30"/>
      <c r="L67" s="31"/>
      <c r="M67" s="53"/>
      <c r="N67" s="50"/>
    </row>
    <row r="68" spans="1:14" ht="12" customHeight="1" x14ac:dyDescent="0.2">
      <c r="A68" s="1" t="s">
        <v>39</v>
      </c>
      <c r="B68" s="1"/>
      <c r="C68" s="1"/>
      <c r="D68" s="30"/>
      <c r="E68" s="30"/>
      <c r="F68" s="30"/>
      <c r="G68" s="1" t="s">
        <v>4</v>
      </c>
      <c r="H68" s="1"/>
      <c r="I68" s="30"/>
      <c r="J68" s="30"/>
      <c r="K68" s="30"/>
      <c r="L68" s="31"/>
      <c r="M68" s="53"/>
      <c r="N68" s="50"/>
    </row>
    <row r="69" spans="1:14" ht="12" customHeight="1" x14ac:dyDescent="0.2">
      <c r="B69" s="1"/>
      <c r="C69" s="1"/>
      <c r="D69" s="30"/>
      <c r="E69" s="30"/>
      <c r="F69" s="30"/>
      <c r="G69" s="1" t="s">
        <v>5</v>
      </c>
      <c r="H69" s="1"/>
      <c r="I69" s="30"/>
      <c r="J69" s="30"/>
      <c r="K69" s="30"/>
      <c r="L69" s="28"/>
      <c r="M69" s="54"/>
      <c r="N69" s="50"/>
    </row>
    <row r="70" spans="1:14" ht="12" customHeight="1" x14ac:dyDescent="0.2">
      <c r="A70" s="43" t="s">
        <v>32</v>
      </c>
      <c r="B70" s="1"/>
      <c r="C70" s="1"/>
      <c r="D70" s="7">
        <v>1980</v>
      </c>
      <c r="E70" s="8"/>
      <c r="F70" s="9"/>
      <c r="G70" s="6" t="s">
        <v>2</v>
      </c>
      <c r="H70" s="6"/>
      <c r="I70" s="57">
        <v>1990</v>
      </c>
      <c r="J70" s="58"/>
      <c r="K70" s="59"/>
      <c r="L70" s="10"/>
      <c r="M70" s="42">
        <v>2000</v>
      </c>
      <c r="N70" s="50"/>
    </row>
    <row r="71" spans="1:14" ht="12" customHeight="1" x14ac:dyDescent="0.2">
      <c r="A71" s="61"/>
      <c r="D71" s="18"/>
      <c r="E71" s="19"/>
      <c r="F71" s="19"/>
      <c r="G71" s="2"/>
      <c r="H71" s="2"/>
      <c r="I71" s="18"/>
      <c r="J71" s="18"/>
      <c r="K71" s="18"/>
      <c r="L71" s="23"/>
      <c r="M71" s="52"/>
      <c r="N71" s="50"/>
    </row>
    <row r="72" spans="1:14" ht="12" customHeight="1" x14ac:dyDescent="0.2">
      <c r="A72" s="2" t="s">
        <v>44</v>
      </c>
      <c r="B72" s="6"/>
      <c r="C72" s="6"/>
      <c r="D72" s="18">
        <f>SUM(E72:F72)</f>
        <v>67189</v>
      </c>
      <c r="E72" s="21">
        <f>SUM(E73:E82)</f>
        <v>22524</v>
      </c>
      <c r="F72" s="21">
        <f>SUM(F73:F82)</f>
        <v>44665</v>
      </c>
      <c r="G72" s="2" t="s">
        <v>16</v>
      </c>
      <c r="H72" s="2"/>
      <c r="I72" s="18">
        <f>SUM(J72:K72)</f>
        <v>96638</v>
      </c>
      <c r="J72" s="18">
        <f>SUM(J74:J84)</f>
        <v>50692</v>
      </c>
      <c r="K72" s="18">
        <f>SUM(K74:K84)</f>
        <v>45946</v>
      </c>
      <c r="L72" s="33"/>
      <c r="M72" s="52">
        <v>63123</v>
      </c>
      <c r="N72" s="50"/>
    </row>
    <row r="73" spans="1:14" ht="12" customHeight="1" x14ac:dyDescent="0.2">
      <c r="A73" s="37" t="s">
        <v>33</v>
      </c>
      <c r="B73" s="2"/>
      <c r="C73" s="2"/>
      <c r="D73" s="18">
        <f>SUM(E73:F73)</f>
        <v>35128</v>
      </c>
      <c r="E73" s="14">
        <v>15851</v>
      </c>
      <c r="F73" s="14">
        <v>19277</v>
      </c>
      <c r="G73" s="3" t="s">
        <v>7</v>
      </c>
      <c r="I73" s="18">
        <f>SUM(J74:K74)</f>
        <v>40693</v>
      </c>
      <c r="J73" s="3"/>
      <c r="K73" s="3"/>
      <c r="L73" s="12"/>
      <c r="M73" s="50">
        <v>26719</v>
      </c>
      <c r="N73" s="50"/>
    </row>
    <row r="74" spans="1:14" s="34" customFormat="1" x14ac:dyDescent="0.2">
      <c r="A74" s="37" t="s">
        <v>34</v>
      </c>
      <c r="B74" s="17"/>
      <c r="C74" s="2"/>
      <c r="D74" s="18">
        <f t="shared" ref="D74:D84" si="11">SUM(E74:F74)</f>
        <v>9552</v>
      </c>
      <c r="E74" s="14">
        <v>2500</v>
      </c>
      <c r="F74" s="14">
        <v>7052</v>
      </c>
      <c r="G74" s="3" t="s">
        <v>8</v>
      </c>
      <c r="H74" s="3"/>
      <c r="I74" s="18">
        <f t="shared" ref="I74:I82" si="12">SUM(J76:K76)</f>
        <v>28503</v>
      </c>
      <c r="J74" s="18">
        <v>28522</v>
      </c>
      <c r="K74" s="18">
        <v>12171</v>
      </c>
      <c r="L74" s="12"/>
      <c r="M74" s="50">
        <v>18144</v>
      </c>
      <c r="N74" s="51"/>
    </row>
    <row r="75" spans="1:14" hidden="1" x14ac:dyDescent="0.2">
      <c r="A75" s="38" t="s">
        <v>25</v>
      </c>
      <c r="B75" s="16"/>
      <c r="C75" s="17"/>
      <c r="D75" s="18">
        <f t="shared" si="11"/>
        <v>2163</v>
      </c>
      <c r="E75" s="14">
        <v>471</v>
      </c>
      <c r="F75" s="14">
        <v>1692</v>
      </c>
      <c r="G75" s="3" t="s">
        <v>9</v>
      </c>
      <c r="I75" s="18">
        <f t="shared" si="12"/>
        <v>0</v>
      </c>
      <c r="J75" s="18">
        <f>SUM(K77:L77)</f>
        <v>0</v>
      </c>
      <c r="K75" s="18">
        <f>SUM(L77:M77)</f>
        <v>2418</v>
      </c>
      <c r="L75" s="18">
        <f>SUM(M77:N77)</f>
        <v>2418</v>
      </c>
      <c r="M75" s="18">
        <v>0</v>
      </c>
      <c r="N75" s="50"/>
    </row>
    <row r="76" spans="1:14" x14ac:dyDescent="0.2">
      <c r="A76" s="37" t="s">
        <v>26</v>
      </c>
      <c r="B76" s="13"/>
      <c r="C76" s="17"/>
      <c r="D76" s="18">
        <f t="shared" si="11"/>
        <v>1119</v>
      </c>
      <c r="E76" s="14">
        <v>494</v>
      </c>
      <c r="F76" s="14">
        <v>625</v>
      </c>
      <c r="G76" s="3" t="s">
        <v>10</v>
      </c>
      <c r="I76" s="18">
        <f t="shared" si="12"/>
        <v>1397</v>
      </c>
      <c r="J76" s="18">
        <v>12564</v>
      </c>
      <c r="K76" s="18">
        <v>15939</v>
      </c>
      <c r="L76" s="12"/>
      <c r="M76" s="50">
        <v>2388</v>
      </c>
      <c r="N76" s="50"/>
    </row>
    <row r="77" spans="1:14" ht="12" hidden="1" customHeight="1" x14ac:dyDescent="0.2">
      <c r="A77" s="38" t="s">
        <v>35</v>
      </c>
      <c r="B77" s="13"/>
      <c r="C77" s="17"/>
      <c r="D77" s="18">
        <f t="shared" si="11"/>
        <v>517</v>
      </c>
      <c r="E77" s="14">
        <v>296</v>
      </c>
      <c r="F77" s="14">
        <v>221</v>
      </c>
      <c r="G77" s="3" t="s">
        <v>11</v>
      </c>
      <c r="I77" s="18">
        <f t="shared" si="12"/>
        <v>3342</v>
      </c>
      <c r="J77" s="21">
        <v>0</v>
      </c>
      <c r="K77" s="21">
        <v>0</v>
      </c>
      <c r="L77" s="12"/>
      <c r="M77" s="50">
        <v>2418</v>
      </c>
      <c r="N77" s="50"/>
    </row>
    <row r="78" spans="1:14" x14ac:dyDescent="0.2">
      <c r="A78" s="37" t="s">
        <v>36</v>
      </c>
      <c r="B78" s="13"/>
      <c r="C78" s="17"/>
      <c r="D78" s="18">
        <f t="shared" si="11"/>
        <v>239</v>
      </c>
      <c r="E78" s="14">
        <v>75</v>
      </c>
      <c r="F78" s="14">
        <v>164</v>
      </c>
      <c r="G78" s="3" t="s">
        <v>12</v>
      </c>
      <c r="I78" s="18">
        <f t="shared" si="12"/>
        <v>0</v>
      </c>
      <c r="J78" s="18">
        <f>SUM(K80:L80)</f>
        <v>0</v>
      </c>
      <c r="K78" s="18">
        <f>SUM(L80:M80)</f>
        <v>1397</v>
      </c>
      <c r="L78" s="18">
        <f>SUM(M80:N80)</f>
        <v>1397</v>
      </c>
      <c r="M78" s="18">
        <v>2418</v>
      </c>
      <c r="N78" s="50"/>
    </row>
    <row r="79" spans="1:14" x14ac:dyDescent="0.2">
      <c r="A79" s="37" t="s">
        <v>27</v>
      </c>
      <c r="B79" s="13"/>
      <c r="C79" s="17"/>
      <c r="D79" s="18">
        <f t="shared" si="11"/>
        <v>1156</v>
      </c>
      <c r="E79" s="14">
        <v>160</v>
      </c>
      <c r="F79" s="14">
        <v>996</v>
      </c>
      <c r="G79" s="3" t="s">
        <v>13</v>
      </c>
      <c r="I79" s="18">
        <f t="shared" si="12"/>
        <v>1653</v>
      </c>
      <c r="J79" s="18">
        <v>1782</v>
      </c>
      <c r="K79" s="18">
        <v>1560</v>
      </c>
      <c r="M79" s="50">
        <v>864</v>
      </c>
      <c r="N79" s="50"/>
    </row>
    <row r="80" spans="1:14" ht="12" customHeight="1" x14ac:dyDescent="0.2">
      <c r="A80" s="37" t="s">
        <v>28</v>
      </c>
      <c r="B80" s="13"/>
      <c r="C80" s="17"/>
      <c r="D80" s="18">
        <f t="shared" si="11"/>
        <v>6187</v>
      </c>
      <c r="E80" s="14">
        <v>348</v>
      </c>
      <c r="F80" s="14">
        <v>5839</v>
      </c>
      <c r="G80" s="3" t="s">
        <v>14</v>
      </c>
      <c r="I80" s="18">
        <f t="shared" si="12"/>
        <v>4299</v>
      </c>
      <c r="J80" s="21">
        <v>0</v>
      </c>
      <c r="K80" s="21">
        <v>0</v>
      </c>
      <c r="L80" s="12"/>
      <c r="M80" s="50">
        <v>1397</v>
      </c>
      <c r="N80" s="50"/>
    </row>
    <row r="81" spans="1:14" x14ac:dyDescent="0.2">
      <c r="A81" s="37" t="s">
        <v>29</v>
      </c>
      <c r="B81" s="13"/>
      <c r="C81" s="17"/>
      <c r="D81" s="18">
        <f t="shared" si="11"/>
        <v>11128</v>
      </c>
      <c r="E81" s="14">
        <v>2329</v>
      </c>
      <c r="F81" s="14">
        <v>8799</v>
      </c>
      <c r="G81" s="3" t="s">
        <v>20</v>
      </c>
      <c r="I81" s="18">
        <f t="shared" si="12"/>
        <v>13063</v>
      </c>
      <c r="J81" s="18">
        <v>170</v>
      </c>
      <c r="K81" s="18">
        <v>1483</v>
      </c>
      <c r="L81" s="12"/>
      <c r="M81" s="50">
        <v>9941</v>
      </c>
      <c r="N81" s="50"/>
    </row>
    <row r="82" spans="1:14" x14ac:dyDescent="0.2">
      <c r="A82" s="37" t="s">
        <v>30</v>
      </c>
      <c r="B82" s="13"/>
      <c r="C82" s="17"/>
      <c r="D82" s="18">
        <f t="shared" si="11"/>
        <v>0</v>
      </c>
      <c r="E82" s="21">
        <v>0</v>
      </c>
      <c r="F82" s="21">
        <v>0</v>
      </c>
      <c r="G82" s="2" t="s">
        <v>24</v>
      </c>
      <c r="H82" s="2"/>
      <c r="I82" s="18">
        <f t="shared" si="12"/>
        <v>1270</v>
      </c>
      <c r="J82" s="18">
        <v>1256</v>
      </c>
      <c r="K82" s="18">
        <v>3043</v>
      </c>
      <c r="L82" s="23"/>
      <c r="M82" s="52">
        <v>481</v>
      </c>
      <c r="N82" s="50"/>
    </row>
    <row r="83" spans="1:14" x14ac:dyDescent="0.2">
      <c r="A83" s="37" t="s">
        <v>37</v>
      </c>
      <c r="B83" s="32"/>
      <c r="C83" s="17"/>
      <c r="D83" s="18">
        <f t="shared" si="11"/>
        <v>0</v>
      </c>
      <c r="E83" s="2"/>
      <c r="F83" s="2"/>
      <c r="G83" s="2"/>
      <c r="H83" s="2"/>
      <c r="I83" s="18">
        <v>0</v>
      </c>
      <c r="J83" s="18">
        <v>5209</v>
      </c>
      <c r="K83" s="18">
        <v>7854</v>
      </c>
      <c r="L83" s="23"/>
      <c r="M83" s="52">
        <v>87</v>
      </c>
      <c r="N83" s="50"/>
    </row>
    <row r="84" spans="1:14" s="2" customFormat="1" x14ac:dyDescent="0.2">
      <c r="A84" s="61" t="s">
        <v>38</v>
      </c>
      <c r="D84" s="18">
        <f t="shared" si="11"/>
        <v>0</v>
      </c>
      <c r="E84" s="19"/>
      <c r="F84" s="19"/>
      <c r="I84" s="18">
        <v>0</v>
      </c>
      <c r="J84" s="18">
        <v>1189</v>
      </c>
      <c r="K84" s="18">
        <v>81</v>
      </c>
      <c r="L84" s="23"/>
      <c r="M84" s="52">
        <v>684</v>
      </c>
      <c r="N84" s="52"/>
    </row>
    <row r="85" spans="1:14" s="2" customFormat="1" x14ac:dyDescent="0.2">
      <c r="D85" s="5"/>
      <c r="E85" s="5"/>
      <c r="F85" s="5"/>
      <c r="G85" s="3"/>
      <c r="H85" s="3"/>
      <c r="I85" s="5"/>
      <c r="J85" s="5"/>
      <c r="K85" s="5"/>
      <c r="L85" s="35"/>
      <c r="M85" s="55"/>
      <c r="N85" s="52"/>
    </row>
    <row r="86" spans="1:14" s="2" customFormat="1" x14ac:dyDescent="0.2">
      <c r="A86" s="2" t="s">
        <v>17</v>
      </c>
      <c r="D86" s="18">
        <f>SUM(E86:F86)</f>
        <v>23243</v>
      </c>
      <c r="E86" s="18">
        <f>SUM(E87:E97)</f>
        <v>1882</v>
      </c>
      <c r="F86" s="18">
        <f>SUM(F87:F97)</f>
        <v>21361</v>
      </c>
      <c r="G86" s="2" t="s">
        <v>17</v>
      </c>
      <c r="H86" s="17">
        <f>J86+K86</f>
        <v>30391</v>
      </c>
      <c r="I86" s="18">
        <f>SUM(J86:K86)</f>
        <v>30391</v>
      </c>
      <c r="J86" s="18">
        <f>SUM(J88:J98)</f>
        <v>2868</v>
      </c>
      <c r="K86" s="18">
        <f>SUM(K88:K98)</f>
        <v>27523</v>
      </c>
      <c r="L86" s="11" t="s">
        <v>6</v>
      </c>
      <c r="M86" s="56">
        <v>31346</v>
      </c>
      <c r="N86" s="52"/>
    </row>
    <row r="87" spans="1:14" s="2" customFormat="1" x14ac:dyDescent="0.2">
      <c r="A87" s="37" t="s">
        <v>33</v>
      </c>
      <c r="B87" s="17"/>
      <c r="C87" s="17"/>
      <c r="D87" s="14">
        <f t="shared" ref="D87:D97" si="13">SUM(E87:F87)</f>
        <v>1726</v>
      </c>
      <c r="E87" s="14">
        <v>862</v>
      </c>
      <c r="F87" s="14">
        <v>864</v>
      </c>
      <c r="G87" s="3" t="s">
        <v>7</v>
      </c>
      <c r="H87" s="13">
        <f>J88+K88</f>
        <v>3723</v>
      </c>
      <c r="I87" s="14">
        <f>SUM(J88:K88)</f>
        <v>3723</v>
      </c>
      <c r="J87" s="3"/>
      <c r="K87" s="3"/>
      <c r="L87" s="27"/>
      <c r="M87" s="52">
        <v>7206</v>
      </c>
      <c r="N87" s="52"/>
    </row>
    <row r="88" spans="1:14" ht="12" customHeight="1" x14ac:dyDescent="0.2">
      <c r="A88" s="37" t="s">
        <v>34</v>
      </c>
      <c r="B88" s="16"/>
      <c r="C88" s="17"/>
      <c r="D88" s="14">
        <f t="shared" si="13"/>
        <v>1021</v>
      </c>
      <c r="E88" s="14">
        <v>227</v>
      </c>
      <c r="F88" s="14">
        <v>794</v>
      </c>
      <c r="G88" s="3" t="s">
        <v>8</v>
      </c>
      <c r="H88" s="13">
        <f t="shared" ref="H88:H95" si="14">J90+K90</f>
        <v>6199</v>
      </c>
      <c r="I88" s="14">
        <f t="shared" ref="I88:I95" si="15">SUM(J90:K90)</f>
        <v>6199</v>
      </c>
      <c r="J88" s="14">
        <v>1439</v>
      </c>
      <c r="K88" s="14">
        <v>2284</v>
      </c>
      <c r="L88" s="23"/>
      <c r="M88" s="52">
        <v>11028</v>
      </c>
      <c r="N88" s="50"/>
    </row>
    <row r="89" spans="1:14" hidden="1" x14ac:dyDescent="0.2">
      <c r="A89" s="38" t="s">
        <v>25</v>
      </c>
      <c r="B89" s="13"/>
      <c r="C89" s="17"/>
      <c r="D89" s="14">
        <f t="shared" si="13"/>
        <v>436</v>
      </c>
      <c r="E89" s="14">
        <v>20</v>
      </c>
      <c r="F89" s="14">
        <v>416</v>
      </c>
      <c r="G89" s="3" t="s">
        <v>9</v>
      </c>
      <c r="H89" s="13">
        <f t="shared" si="14"/>
        <v>0</v>
      </c>
      <c r="I89" s="14">
        <f t="shared" si="15"/>
        <v>0</v>
      </c>
      <c r="J89" s="14">
        <f>SUM(K91:L91)</f>
        <v>0</v>
      </c>
      <c r="K89" s="14">
        <f>SUM(L91:M91)</f>
        <v>2582</v>
      </c>
      <c r="L89" s="14">
        <f>SUM(M91:N91)</f>
        <v>2582</v>
      </c>
      <c r="M89" s="14">
        <v>0</v>
      </c>
      <c r="N89" s="50"/>
    </row>
    <row r="90" spans="1:14" x14ac:dyDescent="0.2">
      <c r="A90" s="37" t="s">
        <v>26</v>
      </c>
      <c r="B90" s="13"/>
      <c r="C90" s="17"/>
      <c r="D90" s="14">
        <f t="shared" si="13"/>
        <v>417</v>
      </c>
      <c r="E90" s="14">
        <v>30</v>
      </c>
      <c r="F90" s="14">
        <v>387</v>
      </c>
      <c r="G90" s="3" t="s">
        <v>10</v>
      </c>
      <c r="H90" s="13">
        <f t="shared" si="14"/>
        <v>749</v>
      </c>
      <c r="I90" s="14">
        <f t="shared" si="15"/>
        <v>749</v>
      </c>
      <c r="J90" s="14">
        <v>685</v>
      </c>
      <c r="K90" s="14">
        <v>5514</v>
      </c>
      <c r="L90" s="12"/>
      <c r="M90" s="52">
        <v>2091</v>
      </c>
      <c r="N90" s="50"/>
    </row>
    <row r="91" spans="1:14" ht="12" customHeight="1" x14ac:dyDescent="0.2">
      <c r="A91" s="38" t="s">
        <v>35</v>
      </c>
      <c r="B91" s="13"/>
      <c r="C91" s="17"/>
      <c r="D91" s="14">
        <f t="shared" si="13"/>
        <v>662</v>
      </c>
      <c r="E91" s="14">
        <v>10</v>
      </c>
      <c r="F91" s="14">
        <v>652</v>
      </c>
      <c r="G91" s="3" t="s">
        <v>11</v>
      </c>
      <c r="H91" s="13">
        <f t="shared" si="14"/>
        <v>1524</v>
      </c>
      <c r="I91" s="14">
        <f t="shared" si="15"/>
        <v>1524</v>
      </c>
      <c r="J91" s="22">
        <v>0</v>
      </c>
      <c r="K91" s="22">
        <v>0</v>
      </c>
      <c r="M91" s="52">
        <v>2582</v>
      </c>
      <c r="N91" s="50"/>
    </row>
    <row r="92" spans="1:14" hidden="1" x14ac:dyDescent="0.2">
      <c r="A92" s="37" t="s">
        <v>36</v>
      </c>
      <c r="B92" s="13"/>
      <c r="C92" s="17"/>
      <c r="D92" s="14">
        <f t="shared" si="13"/>
        <v>172</v>
      </c>
      <c r="E92" s="14">
        <v>5</v>
      </c>
      <c r="F92" s="14">
        <v>167</v>
      </c>
      <c r="G92" s="3" t="s">
        <v>12</v>
      </c>
      <c r="H92" s="13">
        <f t="shared" si="14"/>
        <v>0</v>
      </c>
      <c r="I92" s="14">
        <f t="shared" si="15"/>
        <v>0</v>
      </c>
      <c r="J92" s="14">
        <v>160</v>
      </c>
      <c r="K92" s="14">
        <v>589</v>
      </c>
      <c r="L92" s="12"/>
      <c r="M92" s="52">
        <v>0</v>
      </c>
      <c r="N92" s="50"/>
    </row>
    <row r="93" spans="1:14" x14ac:dyDescent="0.2">
      <c r="A93" s="37" t="s">
        <v>27</v>
      </c>
      <c r="B93" s="13"/>
      <c r="C93" s="17"/>
      <c r="D93" s="14">
        <f t="shared" si="13"/>
        <v>945</v>
      </c>
      <c r="E93" s="14">
        <v>276</v>
      </c>
      <c r="F93" s="14">
        <v>669</v>
      </c>
      <c r="G93" s="3" t="s">
        <v>13</v>
      </c>
      <c r="H93" s="13">
        <f t="shared" si="14"/>
        <v>1034</v>
      </c>
      <c r="I93" s="14">
        <f t="shared" si="15"/>
        <v>1034</v>
      </c>
      <c r="J93" s="14">
        <v>219</v>
      </c>
      <c r="K93" s="14">
        <v>1305</v>
      </c>
      <c r="L93" s="12"/>
      <c r="M93" s="52">
        <v>1426</v>
      </c>
      <c r="N93" s="50"/>
    </row>
    <row r="94" spans="1:14" ht="12" customHeight="1" x14ac:dyDescent="0.2">
      <c r="A94" s="37" t="s">
        <v>28</v>
      </c>
      <c r="B94" s="13"/>
      <c r="C94" s="17"/>
      <c r="D94" s="14">
        <f t="shared" si="13"/>
        <v>2731</v>
      </c>
      <c r="E94" s="14">
        <v>50</v>
      </c>
      <c r="F94" s="14">
        <v>2681</v>
      </c>
      <c r="G94" s="3" t="s">
        <v>14</v>
      </c>
      <c r="H94" s="13">
        <f t="shared" si="14"/>
        <v>3097</v>
      </c>
      <c r="I94" s="14">
        <f t="shared" si="15"/>
        <v>3097</v>
      </c>
      <c r="J94" s="22">
        <v>0</v>
      </c>
      <c r="K94" s="22">
        <v>0</v>
      </c>
      <c r="M94" s="52">
        <v>1056</v>
      </c>
      <c r="N94" s="50"/>
    </row>
    <row r="95" spans="1:14" x14ac:dyDescent="0.2">
      <c r="A95" s="37" t="s">
        <v>29</v>
      </c>
      <c r="B95" s="13"/>
      <c r="C95" s="17"/>
      <c r="D95" s="14">
        <f t="shared" si="13"/>
        <v>15133</v>
      </c>
      <c r="E95" s="14">
        <v>402</v>
      </c>
      <c r="F95" s="14">
        <v>14731</v>
      </c>
      <c r="G95" s="3" t="s">
        <v>20</v>
      </c>
      <c r="H95" s="13">
        <f t="shared" si="14"/>
        <v>11483</v>
      </c>
      <c r="I95" s="14">
        <f t="shared" si="15"/>
        <v>11483</v>
      </c>
      <c r="J95" s="14">
        <v>10</v>
      </c>
      <c r="K95" s="14">
        <v>1024</v>
      </c>
      <c r="L95" s="12"/>
      <c r="M95" s="52">
        <v>5456</v>
      </c>
      <c r="N95" s="50"/>
    </row>
    <row r="96" spans="1:14" x14ac:dyDescent="0.2">
      <c r="A96" s="37" t="s">
        <v>30</v>
      </c>
      <c r="B96" s="13"/>
      <c r="C96" s="17"/>
      <c r="D96" s="14">
        <f t="shared" si="13"/>
        <v>0</v>
      </c>
      <c r="E96" s="3"/>
      <c r="F96" s="3"/>
      <c r="I96" s="14">
        <v>0</v>
      </c>
      <c r="J96" s="14">
        <v>41</v>
      </c>
      <c r="K96" s="14">
        <v>3056</v>
      </c>
      <c r="L96" s="12"/>
      <c r="M96" s="52">
        <v>218</v>
      </c>
      <c r="N96" s="50"/>
    </row>
    <row r="97" spans="1:14" x14ac:dyDescent="0.2">
      <c r="A97" s="37" t="s">
        <v>37</v>
      </c>
      <c r="B97" s="13"/>
      <c r="C97" s="17"/>
      <c r="D97" s="14">
        <f t="shared" si="13"/>
        <v>0</v>
      </c>
      <c r="E97" s="22">
        <v>0</v>
      </c>
      <c r="F97" s="22">
        <v>0</v>
      </c>
      <c r="G97" s="3" t="s">
        <v>24</v>
      </c>
      <c r="H97" s="13">
        <f>J98+K98</f>
        <v>0</v>
      </c>
      <c r="I97" s="14">
        <f>SUM(J98:K98)</f>
        <v>0</v>
      </c>
      <c r="J97" s="14">
        <v>314</v>
      </c>
      <c r="K97" s="14">
        <v>11169</v>
      </c>
      <c r="L97" s="12"/>
      <c r="M97" s="52">
        <v>39</v>
      </c>
      <c r="N97" s="50"/>
    </row>
    <row r="98" spans="1:14" x14ac:dyDescent="0.2">
      <c r="A98" s="37" t="s">
        <v>38</v>
      </c>
      <c r="B98" s="13"/>
      <c r="C98" s="17"/>
      <c r="D98" s="14">
        <f>SUM(E98:F98)</f>
        <v>0</v>
      </c>
      <c r="E98" s="22">
        <v>0</v>
      </c>
      <c r="F98" s="22">
        <v>0</v>
      </c>
      <c r="G98" s="3" t="s">
        <v>24</v>
      </c>
      <c r="H98" s="13">
        <f>J99+K99</f>
        <v>0</v>
      </c>
      <c r="I98" s="14">
        <f>SUM(J99:K99)</f>
        <v>0</v>
      </c>
      <c r="J98" s="22">
        <v>0</v>
      </c>
      <c r="K98" s="22">
        <v>0</v>
      </c>
      <c r="L98" s="12"/>
      <c r="M98" s="52">
        <v>245</v>
      </c>
      <c r="N98" s="50"/>
    </row>
    <row r="99" spans="1:14" x14ac:dyDescent="0.2">
      <c r="B99" s="17"/>
      <c r="C99" s="17"/>
      <c r="D99" s="14"/>
      <c r="E99" s="14"/>
      <c r="F99" s="14"/>
      <c r="I99" s="14"/>
      <c r="J99" s="14"/>
      <c r="K99" s="14"/>
      <c r="L99" s="12"/>
      <c r="M99" s="52"/>
      <c r="N99" s="50"/>
    </row>
    <row r="100" spans="1:14" x14ac:dyDescent="0.2">
      <c r="A100" s="2" t="s">
        <v>45</v>
      </c>
      <c r="B100" s="17"/>
      <c r="C100" s="17"/>
      <c r="D100" s="18">
        <f>SUM(E100:F100)</f>
        <v>33307</v>
      </c>
      <c r="E100" s="18">
        <f>SUM(E101:E110)</f>
        <v>3385</v>
      </c>
      <c r="F100" s="18">
        <f>SUM(F101:F110)</f>
        <v>29922</v>
      </c>
      <c r="G100" s="2" t="s">
        <v>21</v>
      </c>
      <c r="H100" s="17">
        <f>J100+K100</f>
        <v>38377</v>
      </c>
      <c r="I100" s="18">
        <f>SUM(J100:K100)</f>
        <v>38377</v>
      </c>
      <c r="J100" s="18">
        <f>SUM(J102:J112)</f>
        <v>5282</v>
      </c>
      <c r="K100" s="18">
        <f>SUM(K102:K112)</f>
        <v>33095</v>
      </c>
      <c r="L100" s="18">
        <f>SUM(L101:L110)</f>
        <v>0</v>
      </c>
      <c r="M100" s="52">
        <v>30450</v>
      </c>
      <c r="N100" s="50"/>
    </row>
    <row r="101" spans="1:14" x14ac:dyDescent="0.2">
      <c r="A101" s="37" t="s">
        <v>33</v>
      </c>
      <c r="D101" s="14">
        <f>SUM(E101:F102)</f>
        <v>4309</v>
      </c>
      <c r="E101" s="14">
        <v>91</v>
      </c>
      <c r="F101" s="14">
        <v>952</v>
      </c>
      <c r="G101" s="3" t="s">
        <v>7</v>
      </c>
      <c r="H101" s="13">
        <f>J102+K102</f>
        <v>2801</v>
      </c>
      <c r="I101" s="14">
        <f>SUM(J102:K102)</f>
        <v>2801</v>
      </c>
      <c r="J101" s="3"/>
      <c r="K101" s="3"/>
      <c r="L101" s="27"/>
      <c r="M101" s="52">
        <v>3618</v>
      </c>
      <c r="N101" s="50"/>
    </row>
    <row r="102" spans="1:14" s="2" customFormat="1" x14ac:dyDescent="0.2">
      <c r="A102" s="37" t="s">
        <v>34</v>
      </c>
      <c r="B102" s="17"/>
      <c r="C102" s="17"/>
      <c r="D102" s="14">
        <f>SUM(E102:F103)</f>
        <v>3888</v>
      </c>
      <c r="E102" s="14">
        <v>35</v>
      </c>
      <c r="F102" s="14">
        <v>3231</v>
      </c>
      <c r="G102" s="3" t="s">
        <v>8</v>
      </c>
      <c r="H102" s="13">
        <f t="shared" ref="H102:H110" si="16">J104+K104</f>
        <v>7071</v>
      </c>
      <c r="I102" s="14">
        <f t="shared" ref="I102:I110" si="17">SUM(J104:K104)</f>
        <v>7071</v>
      </c>
      <c r="J102" s="14">
        <v>428</v>
      </c>
      <c r="K102" s="14">
        <v>2373</v>
      </c>
      <c r="L102" s="23"/>
      <c r="M102" s="52">
        <v>9800</v>
      </c>
      <c r="N102" s="52"/>
    </row>
    <row r="103" spans="1:14" hidden="1" x14ac:dyDescent="0.2">
      <c r="A103" s="38" t="s">
        <v>25</v>
      </c>
      <c r="B103" s="13"/>
      <c r="C103" s="17"/>
      <c r="D103" s="14">
        <f>SUM(E102:F104)</f>
        <v>5536</v>
      </c>
      <c r="E103" s="14">
        <v>24</v>
      </c>
      <c r="F103" s="14">
        <v>598</v>
      </c>
      <c r="G103" s="3" t="s">
        <v>9</v>
      </c>
      <c r="H103" s="13">
        <f t="shared" si="16"/>
        <v>0</v>
      </c>
      <c r="I103" s="14">
        <f t="shared" si="17"/>
        <v>0</v>
      </c>
      <c r="J103" s="3"/>
      <c r="K103" s="3"/>
      <c r="L103" s="12"/>
      <c r="M103" s="52"/>
      <c r="N103" s="50"/>
    </row>
    <row r="104" spans="1:14" x14ac:dyDescent="0.2">
      <c r="A104" s="37" t="s">
        <v>26</v>
      </c>
      <c r="B104" s="13"/>
      <c r="C104" s="17"/>
      <c r="D104" s="14">
        <f>SUM(E103:F105)</f>
        <v>3853</v>
      </c>
      <c r="E104" s="14">
        <v>292</v>
      </c>
      <c r="F104" s="14">
        <v>1356</v>
      </c>
      <c r="G104" s="3" t="s">
        <v>10</v>
      </c>
      <c r="H104" s="13">
        <f t="shared" si="16"/>
        <v>2750</v>
      </c>
      <c r="I104" s="14">
        <f t="shared" si="17"/>
        <v>2750</v>
      </c>
      <c r="J104" s="14">
        <v>937</v>
      </c>
      <c r="K104" s="14">
        <v>6134</v>
      </c>
      <c r="M104" s="52">
        <v>2879</v>
      </c>
      <c r="N104" s="50"/>
    </row>
    <row r="105" spans="1:14" ht="12" customHeight="1" x14ac:dyDescent="0.2">
      <c r="A105" s="38" t="s">
        <v>35</v>
      </c>
      <c r="B105" s="13"/>
      <c r="C105" s="17"/>
      <c r="D105" s="14">
        <f>SUM(E105:F106)</f>
        <v>2511</v>
      </c>
      <c r="E105" s="14">
        <v>661</v>
      </c>
      <c r="F105" s="14">
        <v>922</v>
      </c>
      <c r="G105" s="3" t="s">
        <v>11</v>
      </c>
      <c r="H105" s="13">
        <f t="shared" si="16"/>
        <v>5631</v>
      </c>
      <c r="I105" s="14">
        <f t="shared" si="17"/>
        <v>5631</v>
      </c>
      <c r="J105" s="22">
        <v>0</v>
      </c>
      <c r="K105" s="22">
        <v>0</v>
      </c>
      <c r="M105" s="52">
        <v>6585</v>
      </c>
      <c r="N105" s="50"/>
    </row>
    <row r="106" spans="1:14" hidden="1" x14ac:dyDescent="0.2">
      <c r="A106" s="37" t="s">
        <v>36</v>
      </c>
      <c r="B106" s="13"/>
      <c r="C106" s="17"/>
      <c r="D106" s="14">
        <f>SUM(E106:F107)</f>
        <v>5120</v>
      </c>
      <c r="E106" s="14">
        <v>162</v>
      </c>
      <c r="F106" s="14">
        <v>766</v>
      </c>
      <c r="G106" s="3" t="s">
        <v>12</v>
      </c>
      <c r="H106" s="13">
        <f t="shared" si="16"/>
        <v>0</v>
      </c>
      <c r="I106" s="14">
        <f t="shared" si="17"/>
        <v>0</v>
      </c>
      <c r="J106" s="14">
        <v>700</v>
      </c>
      <c r="K106" s="14">
        <v>2050</v>
      </c>
      <c r="M106" s="52"/>
      <c r="N106" s="50"/>
    </row>
    <row r="107" spans="1:14" x14ac:dyDescent="0.2">
      <c r="A107" s="37" t="s">
        <v>27</v>
      </c>
      <c r="B107" s="13"/>
      <c r="C107" s="17"/>
      <c r="D107" s="14">
        <f>SUM(E107:F107)</f>
        <v>4192</v>
      </c>
      <c r="E107" s="14">
        <v>1187</v>
      </c>
      <c r="F107" s="14">
        <v>3005</v>
      </c>
      <c r="G107" s="3" t="s">
        <v>13</v>
      </c>
      <c r="H107" s="13">
        <f t="shared" si="16"/>
        <v>2640</v>
      </c>
      <c r="I107" s="14">
        <f t="shared" si="17"/>
        <v>2640</v>
      </c>
      <c r="J107" s="14">
        <v>1421</v>
      </c>
      <c r="K107" s="14">
        <v>4210</v>
      </c>
      <c r="L107" s="12"/>
      <c r="M107" s="52">
        <v>2230</v>
      </c>
      <c r="N107" s="50"/>
    </row>
    <row r="108" spans="1:14" ht="12" customHeight="1" x14ac:dyDescent="0.2">
      <c r="A108" s="37" t="s">
        <v>28</v>
      </c>
      <c r="B108" s="13"/>
      <c r="C108" s="17"/>
      <c r="D108" s="14">
        <f>SUM(E108:F108)</f>
        <v>9925</v>
      </c>
      <c r="E108" s="14">
        <v>507</v>
      </c>
      <c r="F108" s="14">
        <v>9418</v>
      </c>
      <c r="G108" s="3" t="s">
        <v>14</v>
      </c>
      <c r="H108" s="13">
        <f t="shared" si="16"/>
        <v>8877</v>
      </c>
      <c r="I108" s="14">
        <f t="shared" si="17"/>
        <v>8877</v>
      </c>
      <c r="J108" s="22">
        <v>0</v>
      </c>
      <c r="K108" s="22">
        <v>0</v>
      </c>
      <c r="M108" s="52">
        <v>1341</v>
      </c>
      <c r="N108" s="50"/>
    </row>
    <row r="109" spans="1:14" x14ac:dyDescent="0.2">
      <c r="A109" s="37" t="s">
        <v>29</v>
      </c>
      <c r="B109" s="13"/>
      <c r="C109" s="17"/>
      <c r="D109" s="14">
        <f>SUM(E109:F109)</f>
        <v>10100</v>
      </c>
      <c r="E109" s="14">
        <v>426</v>
      </c>
      <c r="F109" s="14">
        <v>9674</v>
      </c>
      <c r="G109" s="3" t="s">
        <v>20</v>
      </c>
      <c r="H109" s="13">
        <f t="shared" si="16"/>
        <v>8552</v>
      </c>
      <c r="I109" s="14">
        <f t="shared" si="17"/>
        <v>8552</v>
      </c>
      <c r="J109" s="14">
        <v>180</v>
      </c>
      <c r="K109" s="14">
        <v>2460</v>
      </c>
      <c r="L109" s="12"/>
      <c r="M109" s="52">
        <v>3554</v>
      </c>
      <c r="N109" s="50"/>
    </row>
    <row r="110" spans="1:14" x14ac:dyDescent="0.2">
      <c r="A110" s="37" t="s">
        <v>30</v>
      </c>
      <c r="B110" s="13"/>
      <c r="C110" s="17"/>
      <c r="D110" s="14">
        <v>0</v>
      </c>
      <c r="E110" s="22">
        <v>0</v>
      </c>
      <c r="F110" s="22">
        <v>0</v>
      </c>
      <c r="G110" s="3" t="s">
        <v>24</v>
      </c>
      <c r="H110" s="13">
        <f t="shared" si="16"/>
        <v>55</v>
      </c>
      <c r="I110" s="14">
        <f t="shared" si="17"/>
        <v>55</v>
      </c>
      <c r="J110" s="14">
        <v>1119</v>
      </c>
      <c r="K110" s="14">
        <v>7758</v>
      </c>
      <c r="L110" s="12"/>
      <c r="M110" s="52">
        <v>20</v>
      </c>
      <c r="N110" s="50"/>
    </row>
    <row r="111" spans="1:14" x14ac:dyDescent="0.2">
      <c r="A111" s="37" t="s">
        <v>37</v>
      </c>
      <c r="B111" s="13"/>
      <c r="C111" s="17"/>
      <c r="D111" s="14">
        <v>0</v>
      </c>
      <c r="E111" s="14">
        <v>0</v>
      </c>
      <c r="F111" s="14">
        <v>0</v>
      </c>
      <c r="G111" s="14">
        <v>0</v>
      </c>
      <c r="H111" s="14">
        <v>0</v>
      </c>
      <c r="I111" s="14">
        <v>0</v>
      </c>
      <c r="J111" s="14">
        <v>497</v>
      </c>
      <c r="K111" s="14">
        <v>8055</v>
      </c>
      <c r="L111" s="12"/>
      <c r="M111" s="52">
        <v>0</v>
      </c>
      <c r="N111" s="50"/>
    </row>
    <row r="112" spans="1:14" x14ac:dyDescent="0.2">
      <c r="A112" s="37" t="s">
        <v>38</v>
      </c>
      <c r="B112" s="13"/>
      <c r="C112" s="17"/>
      <c r="D112" s="14">
        <v>0</v>
      </c>
      <c r="E112" s="14">
        <v>0</v>
      </c>
      <c r="F112" s="14">
        <v>0</v>
      </c>
      <c r="G112" s="14">
        <v>0</v>
      </c>
      <c r="H112" s="14">
        <v>0</v>
      </c>
      <c r="I112" s="14">
        <v>0</v>
      </c>
      <c r="J112" s="22">
        <v>0</v>
      </c>
      <c r="K112" s="14">
        <v>55</v>
      </c>
      <c r="L112" s="12"/>
      <c r="M112" s="52">
        <v>423</v>
      </c>
      <c r="N112" s="50"/>
    </row>
    <row r="113" spans="1:14" x14ac:dyDescent="0.2">
      <c r="B113" s="17"/>
      <c r="C113" s="17"/>
      <c r="D113" s="14"/>
      <c r="E113" s="22"/>
      <c r="F113" s="22"/>
      <c r="H113" s="17"/>
      <c r="I113" s="14"/>
      <c r="J113" s="22"/>
      <c r="K113" s="14"/>
      <c r="L113" s="12"/>
      <c r="M113" s="52"/>
      <c r="N113" s="50"/>
    </row>
    <row r="114" spans="1:14" x14ac:dyDescent="0.2">
      <c r="A114" s="2" t="s">
        <v>18</v>
      </c>
      <c r="B114" s="17"/>
      <c r="C114" s="17"/>
      <c r="D114" s="18">
        <f>SUM(E114:F114)</f>
        <v>21169</v>
      </c>
      <c r="E114" s="18">
        <f>SUM(E115:E124)</f>
        <v>761</v>
      </c>
      <c r="F114" s="18">
        <f>SUM(F115:F124)</f>
        <v>20408</v>
      </c>
      <c r="G114" s="2" t="s">
        <v>18</v>
      </c>
      <c r="H114" s="17">
        <f>J114+K114</f>
        <v>23746</v>
      </c>
      <c r="I114" s="18">
        <f>SUM(J114:K114)</f>
        <v>23746</v>
      </c>
      <c r="J114" s="18">
        <f>SUM(J116:J126)</f>
        <v>1976</v>
      </c>
      <c r="K114" s="18">
        <f>SUM(K116:K126)</f>
        <v>21770</v>
      </c>
      <c r="L114" s="2"/>
      <c r="M114" s="52">
        <v>27756</v>
      </c>
      <c r="N114" s="50"/>
    </row>
    <row r="115" spans="1:14" s="2" customFormat="1" x14ac:dyDescent="0.2">
      <c r="A115" s="37" t="s">
        <v>33</v>
      </c>
      <c r="B115" s="17"/>
      <c r="C115" s="17"/>
      <c r="D115" s="14">
        <f>SUM(E115:F115)</f>
        <v>5655</v>
      </c>
      <c r="E115" s="14">
        <v>641</v>
      </c>
      <c r="F115" s="14">
        <v>5014</v>
      </c>
      <c r="G115" s="3" t="s">
        <v>7</v>
      </c>
      <c r="H115" s="13">
        <f>J116+K116</f>
        <v>7199</v>
      </c>
      <c r="I115" s="14">
        <f>SUM(J116:K116)</f>
        <v>7199</v>
      </c>
      <c r="J115" s="3"/>
      <c r="K115" s="3"/>
      <c r="L115" s="27"/>
      <c r="M115" s="52">
        <v>12972</v>
      </c>
      <c r="N115" s="52"/>
    </row>
    <row r="116" spans="1:14" ht="12" customHeight="1" x14ac:dyDescent="0.2">
      <c r="A116" s="37" t="s">
        <v>34</v>
      </c>
      <c r="B116" s="16"/>
      <c r="C116" s="17"/>
      <c r="D116" s="14">
        <f t="shared" ref="D116:D124" si="18">SUM(E116:F116)</f>
        <v>6155</v>
      </c>
      <c r="E116" s="14">
        <v>85</v>
      </c>
      <c r="F116" s="14">
        <v>6070</v>
      </c>
      <c r="G116" s="3" t="s">
        <v>8</v>
      </c>
      <c r="H116" s="13">
        <f t="shared" ref="H116:H124" si="19">J118+K118</f>
        <v>10117</v>
      </c>
      <c r="I116" s="14">
        <f t="shared" ref="I116:I124" si="20">SUM(J118:K118)</f>
        <v>10117</v>
      </c>
      <c r="J116" s="14">
        <v>1284</v>
      </c>
      <c r="K116" s="14">
        <v>5915</v>
      </c>
      <c r="L116" s="23"/>
      <c r="M116" s="52">
        <v>8775</v>
      </c>
      <c r="N116" s="50"/>
    </row>
    <row r="117" spans="1:14" hidden="1" x14ac:dyDescent="0.2">
      <c r="A117" s="38" t="s">
        <v>25</v>
      </c>
      <c r="B117" s="13"/>
      <c r="C117" s="17"/>
      <c r="D117" s="14">
        <f t="shared" si="18"/>
        <v>1626</v>
      </c>
      <c r="E117" s="14">
        <v>20</v>
      </c>
      <c r="F117" s="14">
        <v>1606</v>
      </c>
      <c r="G117" s="3" t="s">
        <v>9</v>
      </c>
      <c r="H117" s="13">
        <f t="shared" si="19"/>
        <v>0</v>
      </c>
      <c r="I117" s="14">
        <f t="shared" si="20"/>
        <v>0</v>
      </c>
      <c r="J117" s="3"/>
      <c r="K117" s="3"/>
      <c r="L117" s="12"/>
      <c r="M117" s="52"/>
      <c r="N117" s="50"/>
    </row>
    <row r="118" spans="1:14" x14ac:dyDescent="0.2">
      <c r="A118" s="37" t="s">
        <v>26</v>
      </c>
      <c r="B118" s="13"/>
      <c r="C118" s="17"/>
      <c r="D118" s="14">
        <f t="shared" si="18"/>
        <v>76</v>
      </c>
      <c r="E118" s="14">
        <v>5</v>
      </c>
      <c r="F118" s="14">
        <v>71</v>
      </c>
      <c r="G118" s="3" t="s">
        <v>10</v>
      </c>
      <c r="H118" s="13">
        <f t="shared" si="19"/>
        <v>143</v>
      </c>
      <c r="I118" s="14">
        <f t="shared" si="20"/>
        <v>143</v>
      </c>
      <c r="J118" s="14">
        <v>498</v>
      </c>
      <c r="K118" s="14">
        <v>9619</v>
      </c>
      <c r="L118" s="12"/>
      <c r="M118" s="52">
        <v>659</v>
      </c>
      <c r="N118" s="50"/>
    </row>
    <row r="119" spans="1:14" ht="12" customHeight="1" x14ac:dyDescent="0.2">
      <c r="A119" s="38" t="s">
        <v>35</v>
      </c>
      <c r="B119" s="13"/>
      <c r="C119" s="17"/>
      <c r="D119" s="14">
        <f t="shared" si="18"/>
        <v>208</v>
      </c>
      <c r="E119" s="14">
        <v>5</v>
      </c>
      <c r="F119" s="14">
        <v>203</v>
      </c>
      <c r="G119" s="3" t="s">
        <v>11</v>
      </c>
      <c r="H119" s="13">
        <f t="shared" si="19"/>
        <v>667</v>
      </c>
      <c r="I119" s="14">
        <f t="shared" si="20"/>
        <v>667</v>
      </c>
      <c r="J119" s="22">
        <v>0</v>
      </c>
      <c r="K119" s="22">
        <v>0</v>
      </c>
      <c r="M119" s="52">
        <v>1207</v>
      </c>
      <c r="N119" s="50"/>
    </row>
    <row r="120" spans="1:14" hidden="1" x14ac:dyDescent="0.2">
      <c r="A120" s="37" t="s">
        <v>36</v>
      </c>
      <c r="B120" s="13"/>
      <c r="C120" s="17"/>
      <c r="D120" s="14">
        <f t="shared" si="18"/>
        <v>117</v>
      </c>
      <c r="E120" s="14">
        <v>5</v>
      </c>
      <c r="F120" s="14">
        <v>112</v>
      </c>
      <c r="G120" s="3" t="s">
        <v>12</v>
      </c>
      <c r="H120" s="13">
        <f t="shared" si="19"/>
        <v>0</v>
      </c>
      <c r="I120" s="14">
        <f t="shared" si="20"/>
        <v>0</v>
      </c>
      <c r="J120" s="14">
        <v>16</v>
      </c>
      <c r="K120" s="14">
        <v>127</v>
      </c>
      <c r="M120" s="52"/>
      <c r="N120" s="50"/>
    </row>
    <row r="121" spans="1:14" x14ac:dyDescent="0.2">
      <c r="A121" s="37" t="s">
        <v>27</v>
      </c>
      <c r="B121" s="13"/>
      <c r="C121" s="17"/>
      <c r="D121" s="14">
        <f t="shared" si="18"/>
        <v>162</v>
      </c>
      <c r="E121" s="22">
        <v>0</v>
      </c>
      <c r="F121" s="14">
        <v>162</v>
      </c>
      <c r="G121" s="3" t="s">
        <v>13</v>
      </c>
      <c r="H121" s="13">
        <f t="shared" si="19"/>
        <v>390</v>
      </c>
      <c r="I121" s="14">
        <f t="shared" si="20"/>
        <v>390</v>
      </c>
      <c r="J121" s="22">
        <v>0</v>
      </c>
      <c r="K121" s="14">
        <v>667</v>
      </c>
      <c r="M121" s="52">
        <v>741</v>
      </c>
      <c r="N121" s="50"/>
    </row>
    <row r="122" spans="1:14" ht="12" customHeight="1" x14ac:dyDescent="0.2">
      <c r="A122" s="37" t="s">
        <v>28</v>
      </c>
      <c r="B122" s="13"/>
      <c r="C122" s="17"/>
      <c r="D122" s="14">
        <f t="shared" si="18"/>
        <v>2198</v>
      </c>
      <c r="E122" s="14">
        <v>0</v>
      </c>
      <c r="F122" s="14">
        <v>2198</v>
      </c>
      <c r="G122" s="3" t="s">
        <v>14</v>
      </c>
      <c r="H122" s="13">
        <f t="shared" si="19"/>
        <v>1614</v>
      </c>
      <c r="I122" s="14">
        <f t="shared" si="20"/>
        <v>1614</v>
      </c>
      <c r="J122" s="22">
        <v>0</v>
      </c>
      <c r="K122" s="22">
        <v>0</v>
      </c>
      <c r="M122" s="52">
        <v>521</v>
      </c>
      <c r="N122" s="50"/>
    </row>
    <row r="123" spans="1:14" x14ac:dyDescent="0.2">
      <c r="A123" s="37" t="s">
        <v>29</v>
      </c>
      <c r="B123" s="13"/>
      <c r="C123" s="17"/>
      <c r="D123" s="14">
        <f t="shared" si="18"/>
        <v>4972</v>
      </c>
      <c r="E123" s="14">
        <v>0</v>
      </c>
      <c r="F123" s="14">
        <v>4972</v>
      </c>
      <c r="G123" s="3" t="s">
        <v>20</v>
      </c>
      <c r="H123" s="32">
        <f t="shared" si="19"/>
        <v>3589</v>
      </c>
      <c r="I123" s="14">
        <f t="shared" si="20"/>
        <v>3589</v>
      </c>
      <c r="J123" s="14">
        <v>55</v>
      </c>
      <c r="K123" s="14">
        <v>335</v>
      </c>
      <c r="M123" s="52">
        <v>1418</v>
      </c>
      <c r="N123" s="50"/>
    </row>
    <row r="124" spans="1:14" x14ac:dyDescent="0.2">
      <c r="A124" s="37" t="s">
        <v>30</v>
      </c>
      <c r="B124" s="13"/>
      <c r="C124" s="17"/>
      <c r="D124" s="18">
        <f t="shared" si="18"/>
        <v>0</v>
      </c>
      <c r="E124" s="21">
        <v>0</v>
      </c>
      <c r="F124" s="21">
        <v>0</v>
      </c>
      <c r="G124" s="2" t="s">
        <v>24</v>
      </c>
      <c r="H124" s="17">
        <f t="shared" si="19"/>
        <v>27</v>
      </c>
      <c r="I124" s="18">
        <f t="shared" si="20"/>
        <v>27</v>
      </c>
      <c r="J124" s="22">
        <v>0</v>
      </c>
      <c r="K124" s="14">
        <v>1614</v>
      </c>
      <c r="L124" s="2"/>
      <c r="M124" s="52">
        <v>0</v>
      </c>
      <c r="N124" s="50"/>
    </row>
    <row r="125" spans="1:14" x14ac:dyDescent="0.2">
      <c r="A125" s="37" t="s">
        <v>37</v>
      </c>
      <c r="B125" s="32"/>
      <c r="C125" s="17"/>
      <c r="D125" s="14">
        <v>0</v>
      </c>
      <c r="E125" s="14">
        <v>0</v>
      </c>
      <c r="F125" s="14">
        <v>0</v>
      </c>
      <c r="G125" s="14">
        <v>0</v>
      </c>
      <c r="H125" s="14">
        <v>0</v>
      </c>
      <c r="I125" s="14">
        <v>0</v>
      </c>
      <c r="J125" s="14">
        <v>123</v>
      </c>
      <c r="K125" s="14">
        <v>3466</v>
      </c>
      <c r="M125" s="52">
        <v>0</v>
      </c>
      <c r="N125" s="50"/>
    </row>
    <row r="126" spans="1:14" s="24" customFormat="1" x14ac:dyDescent="0.2">
      <c r="A126" s="39" t="s">
        <v>38</v>
      </c>
      <c r="D126" s="25">
        <v>0</v>
      </c>
      <c r="E126" s="25">
        <v>0</v>
      </c>
      <c r="F126" s="25">
        <v>0</v>
      </c>
      <c r="G126" s="25">
        <v>0</v>
      </c>
      <c r="H126" s="25">
        <v>0</v>
      </c>
      <c r="I126" s="25">
        <v>0</v>
      </c>
      <c r="J126" s="26">
        <v>0</v>
      </c>
      <c r="K126" s="25">
        <v>27</v>
      </c>
      <c r="M126" s="60">
        <v>1463</v>
      </c>
      <c r="N126" s="60"/>
    </row>
    <row r="127" spans="1:14" x14ac:dyDescent="0.2">
      <c r="A127" s="3" t="s">
        <v>47</v>
      </c>
      <c r="B127" s="2"/>
      <c r="C127" s="2"/>
      <c r="N127" s="50"/>
    </row>
    <row r="128" spans="1:14" s="2" customFormat="1" x14ac:dyDescent="0.2">
      <c r="A128" s="3" t="s">
        <v>46</v>
      </c>
      <c r="N128" s="52"/>
    </row>
    <row r="129" spans="1:14" x14ac:dyDescent="0.2">
      <c r="A129" s="2"/>
      <c r="L129" s="24"/>
      <c r="M129" s="52"/>
      <c r="N129" s="50"/>
    </row>
    <row r="130" spans="1:14" x14ac:dyDescent="0.2">
      <c r="A130" s="2"/>
      <c r="B130" s="2"/>
      <c r="C130" s="2"/>
      <c r="D130" s="19"/>
      <c r="E130" s="19"/>
      <c r="F130" s="19"/>
      <c r="M130" s="52"/>
      <c r="N130" s="50"/>
    </row>
    <row r="131" spans="1:14" x14ac:dyDescent="0.2">
      <c r="A131" s="2"/>
      <c r="B131" s="2"/>
      <c r="C131" s="2"/>
      <c r="D131" s="19"/>
      <c r="E131" s="19"/>
      <c r="F131" s="19"/>
      <c r="M131" s="50"/>
      <c r="N131" s="50"/>
    </row>
    <row r="132" spans="1:14" x14ac:dyDescent="0.2">
      <c r="A132" s="2"/>
      <c r="B132" s="2"/>
      <c r="C132" s="2"/>
      <c r="D132" s="19"/>
      <c r="E132" s="19"/>
      <c r="F132" s="19"/>
      <c r="M132" s="50"/>
      <c r="N132" s="50"/>
    </row>
    <row r="133" spans="1:14" x14ac:dyDescent="0.2">
      <c r="A133" s="2"/>
      <c r="B133" s="2"/>
      <c r="C133" s="2"/>
      <c r="D133" s="19"/>
      <c r="E133" s="19"/>
      <c r="F133" s="19"/>
      <c r="M133" s="50"/>
      <c r="N133" s="50"/>
    </row>
    <row r="134" spans="1:14" x14ac:dyDescent="0.2">
      <c r="A134" s="2"/>
      <c r="B134" s="2"/>
      <c r="C134" s="2"/>
      <c r="D134" s="19"/>
      <c r="E134" s="19"/>
      <c r="F134" s="19"/>
      <c r="M134" s="50"/>
      <c r="N134" s="50"/>
    </row>
    <row r="135" spans="1:14" x14ac:dyDescent="0.2">
      <c r="A135" s="2"/>
      <c r="B135" s="2"/>
      <c r="C135" s="2"/>
      <c r="D135" s="19"/>
      <c r="E135" s="19"/>
      <c r="F135" s="19"/>
      <c r="M135" s="50"/>
      <c r="N135" s="50"/>
    </row>
    <row r="136" spans="1:14" x14ac:dyDescent="0.2">
      <c r="A136" s="2"/>
      <c r="B136" s="2"/>
      <c r="C136" s="2"/>
      <c r="D136" s="19"/>
      <c r="E136" s="19"/>
      <c r="F136" s="19"/>
      <c r="M136" s="50"/>
      <c r="N136" s="50"/>
    </row>
    <row r="137" spans="1:14" x14ac:dyDescent="0.2">
      <c r="A137" s="2"/>
      <c r="B137" s="2"/>
      <c r="C137" s="2"/>
      <c r="D137" s="19"/>
      <c r="E137" s="19"/>
      <c r="F137" s="19"/>
      <c r="M137" s="50"/>
      <c r="N137" s="50"/>
    </row>
    <row r="138" spans="1:14" x14ac:dyDescent="0.2">
      <c r="A138" s="2"/>
      <c r="B138" s="2"/>
      <c r="C138" s="2"/>
      <c r="D138" s="19"/>
      <c r="E138" s="19"/>
      <c r="F138" s="19"/>
      <c r="M138" s="50"/>
      <c r="N138" s="50"/>
    </row>
    <row r="139" spans="1:14" x14ac:dyDescent="0.2">
      <c r="A139" s="2"/>
      <c r="B139" s="2"/>
      <c r="C139" s="2"/>
      <c r="D139" s="19"/>
      <c r="E139" s="19"/>
      <c r="F139" s="19"/>
      <c r="M139" s="50"/>
      <c r="N139" s="50"/>
    </row>
    <row r="140" spans="1:14" x14ac:dyDescent="0.2">
      <c r="A140" s="2"/>
      <c r="B140" s="2"/>
      <c r="C140" s="2"/>
      <c r="D140" s="19"/>
      <c r="E140" s="19"/>
      <c r="F140" s="19"/>
      <c r="M140" s="50"/>
      <c r="N140" s="50"/>
    </row>
    <row r="141" spans="1:14" x14ac:dyDescent="0.2">
      <c r="A141" s="2"/>
      <c r="B141" s="2"/>
      <c r="C141" s="2"/>
      <c r="D141" s="19"/>
      <c r="E141" s="19"/>
      <c r="F141" s="19"/>
      <c r="M141" s="50"/>
      <c r="N141" s="50"/>
    </row>
    <row r="142" spans="1:14" x14ac:dyDescent="0.2">
      <c r="A142" s="2"/>
      <c r="B142" s="2"/>
      <c r="C142" s="2"/>
      <c r="D142" s="19"/>
      <c r="E142" s="19"/>
      <c r="F142" s="19"/>
      <c r="M142" s="50"/>
      <c r="N142" s="50"/>
    </row>
    <row r="143" spans="1:14" x14ac:dyDescent="0.2">
      <c r="A143" s="2"/>
      <c r="B143" s="2"/>
      <c r="C143" s="2"/>
      <c r="D143" s="19"/>
      <c r="E143" s="19"/>
      <c r="F143" s="19"/>
      <c r="M143" s="50"/>
      <c r="N143" s="50"/>
    </row>
    <row r="144" spans="1:14" x14ac:dyDescent="0.2">
      <c r="A144" s="2"/>
      <c r="B144" s="2"/>
      <c r="C144" s="2"/>
      <c r="D144" s="19"/>
      <c r="E144" s="19"/>
      <c r="F144" s="19"/>
      <c r="M144" s="50"/>
      <c r="N144" s="50"/>
    </row>
    <row r="145" spans="1:14" x14ac:dyDescent="0.2">
      <c r="A145" s="2"/>
      <c r="B145" s="2"/>
      <c r="C145" s="2"/>
      <c r="D145" s="19"/>
      <c r="E145" s="19"/>
      <c r="F145" s="19"/>
      <c r="M145" s="50"/>
      <c r="N145" s="50"/>
    </row>
    <row r="146" spans="1:14" x14ac:dyDescent="0.2">
      <c r="A146" s="2"/>
      <c r="B146" s="2"/>
      <c r="C146" s="2"/>
      <c r="D146" s="19"/>
      <c r="E146" s="19"/>
      <c r="F146" s="19"/>
      <c r="M146" s="50"/>
      <c r="N146" s="50"/>
    </row>
    <row r="147" spans="1:14" x14ac:dyDescent="0.2">
      <c r="A147" s="2"/>
      <c r="B147" s="2"/>
      <c r="C147" s="2"/>
      <c r="D147" s="19"/>
      <c r="E147" s="19"/>
      <c r="F147" s="19"/>
      <c r="M147" s="50"/>
      <c r="N147" s="50"/>
    </row>
    <row r="148" spans="1:14" x14ac:dyDescent="0.2">
      <c r="A148" s="2"/>
      <c r="B148" s="2"/>
      <c r="C148" s="2"/>
      <c r="D148" s="19"/>
      <c r="E148" s="19"/>
      <c r="F148" s="19"/>
      <c r="M148" s="50"/>
      <c r="N148" s="50"/>
    </row>
    <row r="149" spans="1:14" x14ac:dyDescent="0.2">
      <c r="A149" s="2"/>
      <c r="B149" s="2"/>
      <c r="C149" s="2"/>
      <c r="D149" s="19"/>
      <c r="E149" s="19"/>
      <c r="F149" s="19"/>
      <c r="M149" s="50"/>
      <c r="N149" s="50"/>
    </row>
    <row r="150" spans="1:14" x14ac:dyDescent="0.2">
      <c r="A150" s="2"/>
      <c r="B150" s="2"/>
      <c r="C150" s="2"/>
      <c r="D150" s="19"/>
      <c r="E150" s="19"/>
      <c r="F150" s="19"/>
      <c r="M150" s="50"/>
      <c r="N150" s="50"/>
    </row>
    <row r="151" spans="1:14" x14ac:dyDescent="0.2">
      <c r="A151" s="2"/>
      <c r="B151" s="2"/>
      <c r="C151" s="2"/>
      <c r="D151" s="19"/>
      <c r="E151" s="19"/>
      <c r="F151" s="19"/>
      <c r="M151" s="50"/>
      <c r="N151" s="50"/>
    </row>
    <row r="152" spans="1:14" x14ac:dyDescent="0.2">
      <c r="A152" s="2"/>
      <c r="B152" s="2"/>
      <c r="C152" s="2"/>
      <c r="D152" s="19"/>
      <c r="E152" s="19"/>
      <c r="F152" s="19"/>
      <c r="M152" s="50"/>
      <c r="N152" s="50"/>
    </row>
    <row r="153" spans="1:14" x14ac:dyDescent="0.2">
      <c r="A153" s="2"/>
      <c r="B153" s="2"/>
      <c r="C153" s="2"/>
      <c r="D153" s="19"/>
      <c r="E153" s="19"/>
      <c r="F153" s="19"/>
      <c r="M153" s="50"/>
      <c r="N153" s="50"/>
    </row>
    <row r="154" spans="1:14" x14ac:dyDescent="0.2">
      <c r="B154" s="2"/>
      <c r="C154" s="2"/>
      <c r="D154" s="19"/>
      <c r="E154" s="19"/>
      <c r="F154" s="19"/>
      <c r="M154" s="50"/>
      <c r="N154" s="50"/>
    </row>
    <row r="155" spans="1:14" x14ac:dyDescent="0.2">
      <c r="B155" s="2"/>
      <c r="C155" s="2"/>
      <c r="D155" s="19"/>
      <c r="E155" s="19"/>
      <c r="F155" s="19"/>
      <c r="M155" s="50"/>
      <c r="N155" s="50"/>
    </row>
    <row r="156" spans="1:14" x14ac:dyDescent="0.2">
      <c r="M156" s="50"/>
      <c r="N156" s="50"/>
    </row>
    <row r="157" spans="1:14" x14ac:dyDescent="0.2">
      <c r="M157" s="50"/>
      <c r="N157" s="50"/>
    </row>
    <row r="158" spans="1:14" x14ac:dyDescent="0.2">
      <c r="M158" s="50"/>
      <c r="N158" s="50"/>
    </row>
    <row r="159" spans="1:14" x14ac:dyDescent="0.2">
      <c r="M159" s="50"/>
      <c r="N159" s="50"/>
    </row>
    <row r="160" spans="1:14" x14ac:dyDescent="0.2">
      <c r="M160" s="50"/>
      <c r="N160" s="50"/>
    </row>
  </sheetData>
  <mergeCells count="1">
    <mergeCell ref="I6:K6"/>
  </mergeCells>
  <phoneticPr fontId="0" type="noConversion"/>
  <printOptions horizontalCentered="1"/>
  <pageMargins left="0.75" right="0.75" top="0.75" bottom="0.75" header="0" footer="0"/>
  <pageSetup paperSize="9" pageOrder="overThenDown" orientation="portrait" r:id="rId1"/>
  <headerFooter alignWithMargins="0">
    <oddFooter xml:space="preserve">&amp;C1-&amp;P+74
</oddFooter>
  </headerFooter>
  <rowBreaks count="1" manualBreakCount="1">
    <brk id="64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1.19final</vt:lpstr>
      <vt:lpstr>'1.19final'!Print_Area</vt:lpstr>
    </vt:vector>
  </TitlesOfParts>
  <Company>NATIONAL STATISTICAL COORDINATION BOARD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NSCB</dc:creator>
  <cp:lastModifiedBy>ALVIN</cp:lastModifiedBy>
  <cp:lastPrinted>1980-01-03T23:58:21Z</cp:lastPrinted>
  <dcterms:created xsi:type="dcterms:W3CDTF">1999-07-09T10:03:33Z</dcterms:created>
  <dcterms:modified xsi:type="dcterms:W3CDTF">2015-01-29T02:45:17Z</dcterms:modified>
</cp:coreProperties>
</file>