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75" windowWidth="9690" windowHeight="9435" firstSheet="1" activeTab="1"/>
  </bookViews>
  <sheets>
    <sheet name="000" sheetId="3" state="veryHidden" r:id="rId1"/>
    <sheet name="table6.3-2013" sheetId="1" r:id="rId2"/>
  </sheets>
  <definedNames>
    <definedName name="_xlnm.Print_Area" localSheetId="1">'table6.3-2013'!$A$1:$H$59</definedName>
  </definedNames>
  <calcPr calcId="145621"/>
</workbook>
</file>

<file path=xl/calcChain.xml><?xml version="1.0" encoding="utf-8"?>
<calcChain xmlns="http://schemas.openxmlformats.org/spreadsheetml/2006/main">
  <c r="E22" i="1" l="1"/>
  <c r="C22" i="1"/>
  <c r="D21" i="1" l="1"/>
  <c r="D20" i="1"/>
  <c r="E21" i="1" s="1"/>
  <c r="B21" i="1"/>
  <c r="C21" i="1" s="1"/>
  <c r="B20" i="1"/>
  <c r="E20" i="1" l="1"/>
  <c r="E19" i="1"/>
  <c r="E18" i="1"/>
  <c r="E17" i="1"/>
  <c r="E16" i="1"/>
  <c r="E15" i="1"/>
  <c r="E14" i="1"/>
  <c r="E13" i="1"/>
  <c r="E12" i="1"/>
  <c r="E11" i="1"/>
  <c r="E10" i="1"/>
  <c r="C11" i="1"/>
  <c r="C14" i="1"/>
  <c r="C15" i="1"/>
  <c r="C16" i="1"/>
  <c r="C17" i="1"/>
  <c r="C18" i="1"/>
  <c r="C19" i="1"/>
  <c r="C20" i="1"/>
  <c r="C10" i="1"/>
  <c r="B12" i="1"/>
  <c r="C12" i="1" s="1"/>
  <c r="C13" i="1" l="1"/>
</calcChain>
</file>

<file path=xl/sharedStrings.xml><?xml version="1.0" encoding="utf-8"?>
<sst xmlns="http://schemas.openxmlformats.org/spreadsheetml/2006/main" count="22" uniqueCount="17">
  <si>
    <t>Table 6.3</t>
  </si>
  <si>
    <t>CAR</t>
  </si>
  <si>
    <t>Philippines</t>
  </si>
  <si>
    <t>Sales</t>
  </si>
  <si>
    <t>Mortgages</t>
  </si>
  <si>
    <t>Sales (Phils)</t>
  </si>
  <si>
    <t>Mortgages (Phils)</t>
  </si>
  <si>
    <t>Mortgages (CAR)</t>
  </si>
  <si>
    <t>Sales (CAR)</t>
  </si>
  <si>
    <t>Value</t>
  </si>
  <si>
    <t>% Change</t>
  </si>
  <si>
    <t>YEAR</t>
  </si>
  <si>
    <t>(Value in Million Pesos)</t>
  </si>
  <si>
    <t>VALUE OF REAL ESTATE SALES*</t>
  </si>
  <si>
    <t>* Sales and mortgages</t>
  </si>
  <si>
    <t>Source:  Philippine Statistics Authority - National Statistics Office</t>
  </si>
  <si>
    <t>1999 - 2012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</si>
</sst>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 applyBorder="1"/>
    <xf numFmtId="41" fontId="4" fillId="0" borderId="0" xfId="0" applyNumberFormat="1" applyFont="1"/>
    <xf numFmtId="0" fontId="4" fillId="0" borderId="0" xfId="0" applyFont="1" applyBorder="1" applyAlignment="1">
      <alignment horizontal="left" indent="1"/>
    </xf>
    <xf numFmtId="165" fontId="4" fillId="0" borderId="0" xfId="1" applyNumberFormat="1" applyFont="1"/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/>
    <xf numFmtId="41" fontId="4" fillId="0" borderId="0" xfId="0" applyNumberFormat="1" applyFont="1" applyBorder="1"/>
    <xf numFmtId="164" fontId="4" fillId="0" borderId="0" xfId="1" applyNumberFormat="1" applyFont="1" applyBorder="1"/>
    <xf numFmtId="0" fontId="4" fillId="0" borderId="2" xfId="0" applyFont="1" applyBorder="1"/>
    <xf numFmtId="3" fontId="4" fillId="0" borderId="2" xfId="0" applyNumberFormat="1" applyFont="1" applyBorder="1"/>
    <xf numFmtId="165" fontId="6" fillId="0" borderId="0" xfId="1" applyNumberFormat="1" applyFont="1" applyBorder="1"/>
    <xf numFmtId="3" fontId="4" fillId="0" borderId="0" xfId="0" applyNumberFormat="1" applyFont="1" applyBorder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6.1:  Real Estate Sales,</a:t>
            </a:r>
            <a:r>
              <a:rPr lang="en-US" baseline="0"/>
              <a:t> Philippines</a:t>
            </a:r>
            <a:r>
              <a:rPr lang="en-US"/>
              <a:t>, 1999-2012</a:t>
            </a:r>
          </a:p>
        </c:rich>
      </c:tx>
      <c:layout>
        <c:manualLayout>
          <c:xMode val="edge"/>
          <c:yMode val="edge"/>
          <c:x val="0.16558950131233596"/>
          <c:y val="4.04857812194963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9694656488548"/>
          <c:y val="0.24696405096322069"/>
          <c:w val="0.77962677165354333"/>
          <c:h val="0.6449804776469058"/>
        </c:manualLayout>
      </c:layout>
      <c:lineChart>
        <c:grouping val="stacked"/>
        <c:varyColors val="0"/>
        <c:ser>
          <c:idx val="0"/>
          <c:order val="0"/>
          <c:cat>
            <c:numRef>
              <c:f>'table6.3-2013'!$A$9:$A$22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cat>
          <c:val>
            <c:numRef>
              <c:f>'table6.3-2013'!$B$9:$B$22</c:f>
              <c:numCache>
                <c:formatCode>_(* #,##0_);_(* \(#,##0\);_(* "-"??_);_(@_)</c:formatCode>
                <c:ptCount val="14"/>
                <c:pt idx="0">
                  <c:v>99176.334000000003</c:v>
                </c:pt>
                <c:pt idx="1">
                  <c:v>187464.149</c:v>
                </c:pt>
                <c:pt idx="2">
                  <c:v>76290.654999999999</c:v>
                </c:pt>
                <c:pt idx="3">
                  <c:v>77655</c:v>
                </c:pt>
                <c:pt idx="4">
                  <c:v>62408</c:v>
                </c:pt>
                <c:pt idx="5">
                  <c:v>44780</c:v>
                </c:pt>
                <c:pt idx="6">
                  <c:v>59553</c:v>
                </c:pt>
                <c:pt idx="7">
                  <c:v>62048</c:v>
                </c:pt>
                <c:pt idx="8">
                  <c:v>62991</c:v>
                </c:pt>
                <c:pt idx="9">
                  <c:v>150556</c:v>
                </c:pt>
                <c:pt idx="10">
                  <c:v>172675</c:v>
                </c:pt>
                <c:pt idx="11">
                  <c:v>162841</c:v>
                </c:pt>
                <c:pt idx="12">
                  <c:v>186327</c:v>
                </c:pt>
                <c:pt idx="13">
                  <c:v>98489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97376"/>
        <c:axId val="140562432"/>
      </c:lineChart>
      <c:catAx>
        <c:axId val="17059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62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5624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 '000 Pesos</a:t>
                </a:r>
              </a:p>
            </c:rich>
          </c:tx>
          <c:layout>
            <c:manualLayout>
              <c:xMode val="edge"/>
              <c:yMode val="edge"/>
              <c:x val="3.2442748091603052E-2"/>
              <c:y val="0.3562760079469413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597376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42">
                <a:gamma/>
                <a:tint val="0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CFFCC" mc:Ignorable="a14" a14:legacySpreadsheetColorIndex="42"/>
            </a:gs>
          </a:gsLst>
          <a:lin ang="5400000" scaled="1"/>
        </a:gradFill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6.2:  Real Estate Sales, CAR, 1999-2012</a:t>
            </a:r>
          </a:p>
        </c:rich>
      </c:tx>
      <c:layout>
        <c:manualLayout>
          <c:xMode val="edge"/>
          <c:yMode val="edge"/>
          <c:x val="0.21670061242344707"/>
          <c:y val="4.551101966525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9694656488548"/>
          <c:y val="0.24696405096322069"/>
          <c:w val="0.77962677165354333"/>
          <c:h val="0.6449804776469058"/>
        </c:manualLayout>
      </c:layout>
      <c:lineChart>
        <c:grouping val="stacked"/>
        <c:varyColors val="0"/>
        <c:ser>
          <c:idx val="1"/>
          <c:order val="0"/>
          <c:cat>
            <c:numRef>
              <c:f>'table6.3-2013'!$A$9:$A$22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cat>
          <c:val>
            <c:numRef>
              <c:f>'table6.3-2013'!$D$9:$D$22</c:f>
              <c:numCache>
                <c:formatCode>_(* #,##0_);_(* \(#,##0\);_(* "-"??_);_(@_)</c:formatCode>
                <c:ptCount val="14"/>
                <c:pt idx="0">
                  <c:v>944.47699999999998</c:v>
                </c:pt>
                <c:pt idx="1">
                  <c:v>1151.951</c:v>
                </c:pt>
                <c:pt idx="2">
                  <c:v>724.87</c:v>
                </c:pt>
                <c:pt idx="3">
                  <c:v>870</c:v>
                </c:pt>
                <c:pt idx="4">
                  <c:v>737</c:v>
                </c:pt>
                <c:pt idx="5">
                  <c:v>646</c:v>
                </c:pt>
                <c:pt idx="6">
                  <c:v>558</c:v>
                </c:pt>
                <c:pt idx="7">
                  <c:v>743</c:v>
                </c:pt>
                <c:pt idx="8">
                  <c:v>805</c:v>
                </c:pt>
                <c:pt idx="9">
                  <c:v>731</c:v>
                </c:pt>
                <c:pt idx="10">
                  <c:v>937</c:v>
                </c:pt>
                <c:pt idx="11">
                  <c:v>1862</c:v>
                </c:pt>
                <c:pt idx="12">
                  <c:v>2242</c:v>
                </c:pt>
                <c:pt idx="13">
                  <c:v>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70624"/>
        <c:axId val="140572160"/>
      </c:lineChart>
      <c:catAx>
        <c:axId val="14057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72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57216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 '000 Pesos</a:t>
                </a:r>
              </a:p>
            </c:rich>
          </c:tx>
          <c:layout>
            <c:manualLayout>
              <c:xMode val="edge"/>
              <c:yMode val="edge"/>
              <c:x val="3.2442748091603052E-2"/>
              <c:y val="0.3562760079469413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70624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42">
                <a:gamma/>
                <a:tint val="0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CFFCC" mc:Ignorable="a14" a14:legacySpreadsheetColorIndex="42"/>
            </a:gs>
          </a:gsLst>
          <a:lin ang="5400000" scaled="1"/>
        </a:gradFill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12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27</xdr:row>
      <xdr:rowOff>38100</xdr:rowOff>
    </xdr:from>
    <xdr:to>
      <xdr:col>7</xdr:col>
      <xdr:colOff>101600</xdr:colOff>
      <xdr:row>42</xdr:row>
      <xdr:rowOff>88900</xdr:rowOff>
    </xdr:to>
    <xdr:graphicFrame macro="">
      <xdr:nvGraphicFramePr>
        <xdr:cNvPr id="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43</xdr:row>
      <xdr:rowOff>25400</xdr:rowOff>
    </xdr:from>
    <xdr:to>
      <xdr:col>7</xdr:col>
      <xdr:colOff>88900</xdr:colOff>
      <xdr:row>58</xdr:row>
      <xdr:rowOff>76200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18775" zoomScaleNormal="32" zoomScaleSheetLayoutView="4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view="pageBreakPreview" topLeftCell="A19" zoomScale="75" zoomScaleNormal="100" zoomScaleSheetLayoutView="75" workbookViewId="0">
      <selection activeCell="M36" sqref="M36"/>
    </sheetView>
  </sheetViews>
  <sheetFormatPr defaultRowHeight="12.75" x14ac:dyDescent="0.2"/>
  <cols>
    <col min="1" max="1" width="15.85546875" style="3" customWidth="1"/>
    <col min="2" max="2" width="13.140625" style="3" customWidth="1"/>
    <col min="3" max="3" width="13.140625" style="6" customWidth="1"/>
    <col min="4" max="5" width="13.140625" style="3" customWidth="1"/>
    <col min="6" max="18" width="9.140625" style="3"/>
    <col min="19" max="19" width="19.42578125" style="3" customWidth="1"/>
    <col min="20" max="20" width="12.5703125" style="3" customWidth="1"/>
    <col min="21" max="22" width="9.140625" style="3"/>
    <col min="23" max="23" width="11.5703125" style="3" bestFit="1" customWidth="1"/>
    <col min="24" max="16384" width="9.140625" style="3"/>
  </cols>
  <sheetData>
    <row r="1" spans="1:23" ht="16.5" customHeight="1" x14ac:dyDescent="0.2">
      <c r="A1" s="3" t="s">
        <v>0</v>
      </c>
    </row>
    <row r="2" spans="1:23" x14ac:dyDescent="0.2">
      <c r="A2" s="1" t="s">
        <v>13</v>
      </c>
    </row>
    <row r="3" spans="1:23" x14ac:dyDescent="0.2">
      <c r="A3" s="1" t="s">
        <v>16</v>
      </c>
    </row>
    <row r="4" spans="1:23" x14ac:dyDescent="0.2">
      <c r="A4" s="1" t="s">
        <v>12</v>
      </c>
    </row>
    <row r="5" spans="1:23" x14ac:dyDescent="0.2">
      <c r="A5" s="1"/>
    </row>
    <row r="6" spans="1:23" x14ac:dyDescent="0.2">
      <c r="A6" s="23" t="s">
        <v>11</v>
      </c>
      <c r="B6" s="21" t="s">
        <v>2</v>
      </c>
      <c r="C6" s="21"/>
      <c r="D6" s="22" t="s">
        <v>1</v>
      </c>
      <c r="E6" s="22"/>
    </row>
    <row r="7" spans="1:23" x14ac:dyDescent="0.2">
      <c r="A7" s="23"/>
      <c r="B7" s="9" t="s">
        <v>9</v>
      </c>
      <c r="C7" s="10" t="s">
        <v>10</v>
      </c>
      <c r="D7" s="9" t="s">
        <v>9</v>
      </c>
      <c r="E7" s="10" t="s">
        <v>10</v>
      </c>
    </row>
    <row r="8" spans="1:23" x14ac:dyDescent="0.2">
      <c r="A8" s="11"/>
      <c r="B8" s="12"/>
      <c r="C8" s="11"/>
      <c r="D8" s="12"/>
      <c r="E8" s="11"/>
    </row>
    <row r="9" spans="1:23" ht="17.25" customHeight="1" x14ac:dyDescent="0.2">
      <c r="A9" s="13">
        <v>1999</v>
      </c>
      <c r="B9" s="19">
        <v>99176.334000000003</v>
      </c>
      <c r="C9" s="3"/>
      <c r="D9" s="14">
        <v>944.47699999999998</v>
      </c>
      <c r="E9" s="5"/>
    </row>
    <row r="10" spans="1:23" ht="17.25" customHeight="1" x14ac:dyDescent="0.2">
      <c r="A10" s="13">
        <v>2000</v>
      </c>
      <c r="B10" s="19">
        <v>187464.149</v>
      </c>
      <c r="C10" s="16">
        <f t="shared" ref="C10:C21" si="0">((B10/B9)-1)*100</f>
        <v>89.021051131008733</v>
      </c>
      <c r="D10" s="14">
        <v>1151.951</v>
      </c>
      <c r="E10" s="16">
        <f t="shared" ref="E10:E22" si="1">((D10/D9)-1)*100</f>
        <v>21.967078076014566</v>
      </c>
      <c r="T10" s="4">
        <v>2002</v>
      </c>
      <c r="U10" s="4">
        <v>2003</v>
      </c>
      <c r="V10" s="4">
        <v>2004</v>
      </c>
      <c r="W10" s="4">
        <v>2005</v>
      </c>
    </row>
    <row r="11" spans="1:23" ht="17.25" customHeight="1" x14ac:dyDescent="0.2">
      <c r="A11" s="13">
        <v>2001</v>
      </c>
      <c r="B11" s="19">
        <v>76290.654999999999</v>
      </c>
      <c r="C11" s="16">
        <f t="shared" si="0"/>
        <v>-59.303869349440255</v>
      </c>
      <c r="D11" s="14">
        <v>724.87</v>
      </c>
      <c r="E11" s="16">
        <f t="shared" si="1"/>
        <v>-37.074580429202285</v>
      </c>
      <c r="S11" s="7" t="s">
        <v>5</v>
      </c>
      <c r="T11" s="8">
        <v>72655</v>
      </c>
      <c r="U11" s="8">
        <v>62408</v>
      </c>
      <c r="V11" s="8">
        <v>44780</v>
      </c>
      <c r="W11" s="8">
        <v>42966</v>
      </c>
    </row>
    <row r="12" spans="1:23" ht="17.25" customHeight="1" x14ac:dyDescent="0.2">
      <c r="A12" s="13">
        <v>2002</v>
      </c>
      <c r="B12" s="19">
        <f>77655</f>
        <v>77655</v>
      </c>
      <c r="C12" s="16">
        <f t="shared" si="0"/>
        <v>1.7883514042447368</v>
      </c>
      <c r="D12" s="14">
        <v>870</v>
      </c>
      <c r="E12" s="16">
        <f t="shared" si="1"/>
        <v>20.021521100335239</v>
      </c>
      <c r="S12" s="7" t="s">
        <v>8</v>
      </c>
      <c r="T12" s="8">
        <v>870</v>
      </c>
      <c r="U12" s="8">
        <v>737</v>
      </c>
      <c r="V12" s="8">
        <v>646</v>
      </c>
      <c r="W12" s="8">
        <v>378</v>
      </c>
    </row>
    <row r="13" spans="1:23" ht="17.25" customHeight="1" x14ac:dyDescent="0.2">
      <c r="A13" s="13">
        <v>2003</v>
      </c>
      <c r="B13" s="19">
        <v>62408</v>
      </c>
      <c r="C13" s="16">
        <f t="shared" si="0"/>
        <v>-19.63427982744189</v>
      </c>
      <c r="D13" s="14">
        <v>737</v>
      </c>
      <c r="E13" s="16">
        <f t="shared" si="1"/>
        <v>-15.287356321839084</v>
      </c>
    </row>
    <row r="14" spans="1:23" ht="17.25" customHeight="1" x14ac:dyDescent="0.2">
      <c r="A14" s="13">
        <v>2004</v>
      </c>
      <c r="B14" s="19">
        <v>44780</v>
      </c>
      <c r="C14" s="16">
        <f t="shared" si="0"/>
        <v>-28.246378669401363</v>
      </c>
      <c r="D14" s="14">
        <v>646</v>
      </c>
      <c r="E14" s="16">
        <f t="shared" si="1"/>
        <v>-12.347354138398913</v>
      </c>
    </row>
    <row r="15" spans="1:23" ht="17.25" customHeight="1" x14ac:dyDescent="0.2">
      <c r="A15" s="13">
        <v>2005</v>
      </c>
      <c r="B15" s="19">
        <v>59553</v>
      </c>
      <c r="C15" s="16">
        <f t="shared" si="0"/>
        <v>32.990174184903978</v>
      </c>
      <c r="D15" s="14">
        <v>558</v>
      </c>
      <c r="E15" s="16">
        <f t="shared" si="1"/>
        <v>-13.622291021671828</v>
      </c>
    </row>
    <row r="16" spans="1:23" ht="17.25" customHeight="1" x14ac:dyDescent="0.2">
      <c r="A16" s="13">
        <v>2006</v>
      </c>
      <c r="B16" s="19">
        <v>62048</v>
      </c>
      <c r="C16" s="16">
        <f t="shared" si="0"/>
        <v>4.1895454469128346</v>
      </c>
      <c r="D16" s="14">
        <v>743</v>
      </c>
      <c r="E16" s="16">
        <f t="shared" si="1"/>
        <v>33.15412186379929</v>
      </c>
      <c r="T16" s="4">
        <v>2002</v>
      </c>
      <c r="U16" s="4">
        <v>2003</v>
      </c>
      <c r="V16" s="4">
        <v>2004</v>
      </c>
      <c r="W16" s="4">
        <v>2005</v>
      </c>
    </row>
    <row r="17" spans="1:23" ht="17.25" customHeight="1" x14ac:dyDescent="0.2">
      <c r="A17" s="13">
        <v>2007</v>
      </c>
      <c r="B17" s="19">
        <v>62991</v>
      </c>
      <c r="C17" s="16">
        <f t="shared" si="0"/>
        <v>1.5197911294481781</v>
      </c>
      <c r="D17" s="14">
        <v>805</v>
      </c>
      <c r="E17" s="16">
        <f t="shared" si="1"/>
        <v>8.3445491251682427</v>
      </c>
      <c r="S17" s="7" t="s">
        <v>6</v>
      </c>
      <c r="T17" s="8">
        <v>1517357</v>
      </c>
      <c r="U17" s="8">
        <v>73967</v>
      </c>
      <c r="V17" s="8">
        <v>96109</v>
      </c>
      <c r="W17" s="8">
        <v>378</v>
      </c>
    </row>
    <row r="18" spans="1:23" ht="17.25" customHeight="1" x14ac:dyDescent="0.2">
      <c r="A18" s="13">
        <v>2008</v>
      </c>
      <c r="B18" s="19">
        <v>150556</v>
      </c>
      <c r="C18" s="16">
        <f t="shared" si="0"/>
        <v>139.01192233811179</v>
      </c>
      <c r="D18" s="14">
        <v>731</v>
      </c>
      <c r="E18" s="16">
        <f t="shared" si="1"/>
        <v>-9.1925465838509357</v>
      </c>
      <c r="S18" s="7" t="s">
        <v>7</v>
      </c>
      <c r="T18" s="8">
        <v>1131</v>
      </c>
      <c r="U18" s="8">
        <v>897</v>
      </c>
      <c r="V18" s="8">
        <v>851</v>
      </c>
      <c r="W18" s="8">
        <v>519</v>
      </c>
    </row>
    <row r="19" spans="1:23" ht="17.25" customHeight="1" x14ac:dyDescent="0.2">
      <c r="A19" s="13">
        <v>2009</v>
      </c>
      <c r="B19" s="19">
        <v>172675</v>
      </c>
      <c r="C19" s="16">
        <f t="shared" si="0"/>
        <v>14.691543345997493</v>
      </c>
      <c r="D19" s="14">
        <v>937</v>
      </c>
      <c r="E19" s="16">
        <f t="shared" si="1"/>
        <v>28.180574555403549</v>
      </c>
      <c r="S19" s="7" t="s">
        <v>4</v>
      </c>
      <c r="T19" s="8">
        <v>1131</v>
      </c>
      <c r="U19" s="8">
        <v>897</v>
      </c>
      <c r="V19" s="8">
        <v>851</v>
      </c>
    </row>
    <row r="20" spans="1:23" ht="17.25" customHeight="1" x14ac:dyDescent="0.2">
      <c r="A20" s="13">
        <v>2010</v>
      </c>
      <c r="B20" s="19">
        <f>78062+84779</f>
        <v>162841</v>
      </c>
      <c r="C20" s="16">
        <f t="shared" si="0"/>
        <v>-5.6950919357173895</v>
      </c>
      <c r="D20" s="14">
        <f>899+963</f>
        <v>1862</v>
      </c>
      <c r="E20" s="16">
        <f t="shared" si="1"/>
        <v>98.719316969050169</v>
      </c>
      <c r="S20" s="7" t="s">
        <v>3</v>
      </c>
      <c r="T20" s="8">
        <v>870</v>
      </c>
      <c r="U20" s="8">
        <v>737</v>
      </c>
      <c r="V20" s="8">
        <v>646</v>
      </c>
    </row>
    <row r="21" spans="1:23" ht="17.25" customHeight="1" x14ac:dyDescent="0.2">
      <c r="A21" s="13">
        <v>2011</v>
      </c>
      <c r="B21" s="19">
        <f>89748+96579</f>
        <v>186327</v>
      </c>
      <c r="C21" s="16">
        <f t="shared" si="0"/>
        <v>14.422657684489781</v>
      </c>
      <c r="D21" s="14">
        <f>1063+1179</f>
        <v>2242</v>
      </c>
      <c r="E21" s="16">
        <f t="shared" si="1"/>
        <v>20.408163265306122</v>
      </c>
      <c r="S21" s="7" t="s">
        <v>4</v>
      </c>
      <c r="T21" s="8">
        <v>1131</v>
      </c>
      <c r="U21" s="8">
        <v>897</v>
      </c>
      <c r="V21" s="8">
        <v>851</v>
      </c>
    </row>
    <row r="22" spans="1:23" ht="17.25" customHeight="1" x14ac:dyDescent="0.2">
      <c r="A22" s="13">
        <v>2012</v>
      </c>
      <c r="B22" s="19">
        <v>98489</v>
      </c>
      <c r="C22" s="16">
        <f>((B22/B21)-1)*100</f>
        <v>-47.141852764226336</v>
      </c>
      <c r="D22" s="14">
        <v>1381</v>
      </c>
      <c r="E22" s="16">
        <f t="shared" si="1"/>
        <v>-38.403211418376451</v>
      </c>
      <c r="S22" s="7"/>
      <c r="T22" s="8"/>
      <c r="U22" s="8"/>
      <c r="V22" s="8"/>
    </row>
    <row r="23" spans="1:23" ht="10.5" customHeight="1" thickBot="1" x14ac:dyDescent="0.25">
      <c r="A23" s="17"/>
      <c r="B23" s="17"/>
      <c r="C23" s="18"/>
      <c r="D23" s="17"/>
      <c r="E23" s="17"/>
    </row>
    <row r="24" spans="1:23" ht="12.75" customHeight="1" thickTop="1" x14ac:dyDescent="0.2">
      <c r="A24" s="5" t="s">
        <v>14</v>
      </c>
      <c r="B24" s="5"/>
      <c r="C24" s="20"/>
      <c r="D24" s="5"/>
      <c r="E24" s="5"/>
    </row>
    <row r="25" spans="1:23" x14ac:dyDescent="0.2">
      <c r="A25" s="2" t="s">
        <v>15</v>
      </c>
      <c r="B25" s="5"/>
      <c r="C25" s="15"/>
      <c r="D25" s="5"/>
      <c r="E25" s="5"/>
    </row>
    <row r="26" spans="1:23" x14ac:dyDescent="0.2">
      <c r="A26" s="5"/>
      <c r="B26" s="5"/>
      <c r="C26" s="15"/>
      <c r="D26" s="5"/>
      <c r="E26" s="5"/>
      <c r="T26" s="4">
        <v>2002</v>
      </c>
      <c r="U26" s="4">
        <v>2003</v>
      </c>
      <c r="V26" s="4">
        <v>2004</v>
      </c>
    </row>
    <row r="27" spans="1:23" x14ac:dyDescent="0.2">
      <c r="A27" s="5"/>
      <c r="B27" s="5"/>
      <c r="C27" s="15"/>
      <c r="D27" s="5"/>
      <c r="E27" s="5"/>
      <c r="S27" s="7" t="s">
        <v>4</v>
      </c>
      <c r="T27" s="8">
        <v>1517357</v>
      </c>
      <c r="U27" s="8">
        <v>73967</v>
      </c>
      <c r="V27" s="8">
        <v>96109</v>
      </c>
    </row>
    <row r="28" spans="1:23" x14ac:dyDescent="0.2">
      <c r="S28" s="7" t="s">
        <v>3</v>
      </c>
      <c r="T28" s="8">
        <v>72655</v>
      </c>
      <c r="U28" s="8">
        <v>62408</v>
      </c>
      <c r="V28" s="8">
        <v>44780</v>
      </c>
    </row>
  </sheetData>
  <mergeCells count="3">
    <mergeCell ref="B6:C6"/>
    <mergeCell ref="D6:E6"/>
    <mergeCell ref="A6:A7"/>
  </mergeCells>
  <phoneticPr fontId="0" type="noConversion"/>
  <printOptions horizontalCentered="1"/>
  <pageMargins left="0.75" right="0.75" top="0.75" bottom="0.75" header="0.5" footer="0"/>
  <pageSetup paperSize="9" scale="91" pageOrder="overThenDown" orientation="portrait" r:id="rId1"/>
  <headerFooter alignWithMargins="0">
    <oddFooter xml:space="preserve">&amp;C6-&amp;P+5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table6.3-2013</vt:lpstr>
      <vt:lpstr>'table6.3-2013'!Print_Area</vt:lpstr>
    </vt:vector>
  </TitlesOfParts>
  <Company>NSCB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Aldrin Federico R. Bahit, Jr.</dc:creator>
  <cp:lastModifiedBy>user</cp:lastModifiedBy>
  <cp:lastPrinted>2015-02-18T07:25:24Z</cp:lastPrinted>
  <dcterms:created xsi:type="dcterms:W3CDTF">2000-03-17T22:52:57Z</dcterms:created>
  <dcterms:modified xsi:type="dcterms:W3CDTF">2015-02-18T07:25:50Z</dcterms:modified>
</cp:coreProperties>
</file>