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110" yWindow="180" windowWidth="9150" windowHeight="9120" firstSheet="1" activeTab="2"/>
  </bookViews>
  <sheets>
    <sheet name="000" sheetId="3" state="veryHidden" r:id="rId1"/>
    <sheet name="table6.4" sheetId="1" r:id="rId2"/>
    <sheet name="Figures 3 &amp; 4" sheetId="4" r:id="rId3"/>
  </sheets>
  <definedNames>
    <definedName name="_xlnm.Print_Area" localSheetId="2">'Figures 3 &amp; 4'!$A$1:$G$56</definedName>
    <definedName name="_xlnm.Print_Area" localSheetId="1">table6.4!$A$1:$U$57</definedName>
  </definedNames>
  <calcPr calcId="145621"/>
</workbook>
</file>

<file path=xl/calcChain.xml><?xml version="1.0" encoding="utf-8"?>
<calcChain xmlns="http://schemas.openxmlformats.org/spreadsheetml/2006/main">
  <c r="W10" i="1" l="1"/>
  <c r="T11" i="1" l="1"/>
  <c r="T10" i="1"/>
  <c r="U10" i="1" l="1"/>
  <c r="K25" i="4" l="1"/>
  <c r="S10" i="1"/>
  <c r="S11" i="1"/>
  <c r="R10" i="1"/>
  <c r="R11" i="1"/>
  <c r="AB27" i="1"/>
  <c r="AB26" i="1"/>
  <c r="AB25" i="1"/>
  <c r="AB24" i="1"/>
  <c r="AB28" i="1"/>
  <c r="AB23" i="1"/>
  <c r="AB22" i="1"/>
  <c r="AB21" i="1"/>
  <c r="P11" i="1"/>
  <c r="P10" i="1"/>
  <c r="Q11" i="1"/>
  <c r="Q10" i="1"/>
  <c r="J10" i="1"/>
  <c r="K10" i="1"/>
  <c r="L10" i="1"/>
  <c r="K11" i="1"/>
  <c r="L11" i="1"/>
  <c r="J16" i="1"/>
  <c r="AA21" i="1"/>
  <c r="AA22" i="1"/>
  <c r="AA23" i="1"/>
  <c r="AA24" i="1"/>
  <c r="AA25" i="1"/>
  <c r="AA26" i="1"/>
  <c r="AA27" i="1"/>
</calcChain>
</file>

<file path=xl/sharedStrings.xml><?xml version="1.0" encoding="utf-8"?>
<sst xmlns="http://schemas.openxmlformats.org/spreadsheetml/2006/main" count="70" uniqueCount="28">
  <si>
    <t>CAR</t>
  </si>
  <si>
    <t>Abra</t>
  </si>
  <si>
    <t>Apayao</t>
  </si>
  <si>
    <t>Baguio</t>
  </si>
  <si>
    <t>Benguet</t>
  </si>
  <si>
    <t>Ifugao</t>
  </si>
  <si>
    <t>Kalinga</t>
  </si>
  <si>
    <t>Mt. Province</t>
  </si>
  <si>
    <t>(Value in million pesos)</t>
  </si>
  <si>
    <t xml:space="preserve"> Area</t>
  </si>
  <si>
    <t>VALUE OF INVESTMENTS  AND EMPLOYMENT GENERATED BY PROVINCE</t>
  </si>
  <si>
    <t xml:space="preserve">Investments </t>
  </si>
  <si>
    <t>Investments</t>
  </si>
  <si>
    <t xml:space="preserve">Employment </t>
  </si>
  <si>
    <t xml:space="preserve">       Generated</t>
  </si>
  <si>
    <t xml:space="preserve">        Generated</t>
  </si>
  <si>
    <t>Employment</t>
  </si>
  <si>
    <t xml:space="preserve">         Generated</t>
  </si>
  <si>
    <t>…</t>
  </si>
  <si>
    <t>Source: Department of Trade and Industry</t>
  </si>
  <si>
    <t>Value of Investments</t>
  </si>
  <si>
    <t>Residential</t>
  </si>
  <si>
    <t>Non-Residential</t>
  </si>
  <si>
    <t>Additions/Alteratons and Repairs</t>
  </si>
  <si>
    <t>Table 6.4</t>
  </si>
  <si>
    <t>Philippines</t>
  </si>
  <si>
    <t>Note:  2010 &amp; 2011 data for Baguio City include Benguet province.</t>
  </si>
  <si>
    <t>2005 - 2013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</si>
</sst>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#,##0.0"/>
    <numFmt numFmtId="166" formatCode="_(* #,##0_);_(* \(#,##0\);_(* &quot;-&quot;??_);_(@_)"/>
    <numFmt numFmtId="167" formatCode="#,##0\ \ \r"/>
    <numFmt numFmtId="168" formatCode="#,##0;[Red]#,##0"/>
    <numFmt numFmtId="169" formatCode="0.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63"/>
      <name val="Arial"/>
      <family val="2"/>
    </font>
    <font>
      <sz val="9"/>
      <color indexed="9"/>
      <name val="Arial"/>
      <family val="2"/>
    </font>
    <font>
      <sz val="9"/>
      <name val="Arial"/>
    </font>
    <font>
      <b/>
      <sz val="9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4" fillId="0" borderId="0" xfId="0" applyFont="1" applyBorder="1"/>
    <xf numFmtId="0" fontId="4" fillId="0" borderId="0" xfId="0" applyFont="1"/>
    <xf numFmtId="0" fontId="3" fillId="0" borderId="0" xfId="0" applyFon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4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vertical="center" indent="1"/>
    </xf>
    <xf numFmtId="41" fontId="5" fillId="0" borderId="0" xfId="1" applyNumberFormat="1" applyFont="1" applyFill="1" applyBorder="1"/>
    <xf numFmtId="41" fontId="5" fillId="0" borderId="0" xfId="0" applyNumberFormat="1" applyFont="1" applyBorder="1"/>
    <xf numFmtId="41" fontId="5" fillId="0" borderId="0" xfId="1" applyNumberFormat="1" applyFont="1" applyBorder="1"/>
    <xf numFmtId="41" fontId="4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vertical="justify"/>
    </xf>
    <xf numFmtId="0" fontId="6" fillId="0" borderId="1" xfId="0" applyFont="1" applyBorder="1"/>
    <xf numFmtId="41" fontId="4" fillId="0" borderId="0" xfId="0" applyNumberFormat="1" applyFont="1"/>
    <xf numFmtId="0" fontId="4" fillId="0" borderId="1" xfId="0" applyFont="1" applyBorder="1"/>
    <xf numFmtId="41" fontId="4" fillId="0" borderId="1" xfId="0" applyNumberFormat="1" applyFont="1" applyBorder="1"/>
    <xf numFmtId="0" fontId="0" fillId="0" borderId="0" xfId="0" applyBorder="1"/>
    <xf numFmtId="167" fontId="4" fillId="0" borderId="1" xfId="0" applyNumberFormat="1" applyFont="1" applyBorder="1"/>
    <xf numFmtId="41" fontId="7" fillId="0" borderId="0" xfId="0" applyNumberFormat="1" applyFont="1"/>
    <xf numFmtId="39" fontId="7" fillId="0" borderId="1" xfId="0" applyNumberFormat="1" applyFont="1" applyBorder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 vertical="top" wrapText="1" indent="1"/>
    </xf>
    <xf numFmtId="0" fontId="9" fillId="0" borderId="0" xfId="0" applyFont="1" applyBorder="1"/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0" applyFont="1"/>
    <xf numFmtId="3" fontId="0" fillId="0" borderId="0" xfId="0" applyNumberFormat="1" applyBorder="1"/>
    <xf numFmtId="168" fontId="0" fillId="0" borderId="0" xfId="0" applyNumberFormat="1"/>
    <xf numFmtId="3" fontId="4" fillId="0" borderId="0" xfId="0" applyNumberFormat="1" applyFont="1" applyBorder="1"/>
    <xf numFmtId="3" fontId="4" fillId="0" borderId="0" xfId="0" applyNumberFormat="1" applyFont="1"/>
    <xf numFmtId="0" fontId="0" fillId="0" borderId="1" xfId="0" applyBorder="1"/>
    <xf numFmtId="0" fontId="9" fillId="0" borderId="0" xfId="0" applyFont="1" applyFill="1" applyBorder="1"/>
    <xf numFmtId="0" fontId="4" fillId="0" borderId="0" xfId="0" applyFont="1" applyFill="1"/>
    <xf numFmtId="41" fontId="4" fillId="0" borderId="0" xfId="0" applyNumberFormat="1" applyFont="1" applyFill="1"/>
    <xf numFmtId="0" fontId="4" fillId="0" borderId="1" xfId="0" applyFont="1" applyFill="1" applyBorder="1"/>
    <xf numFmtId="0" fontId="4" fillId="0" borderId="0" xfId="0" applyFont="1" applyFill="1" applyBorder="1"/>
    <xf numFmtId="166" fontId="4" fillId="0" borderId="1" xfId="1" applyNumberFormat="1" applyFont="1" applyFill="1" applyBorder="1"/>
    <xf numFmtId="166" fontId="4" fillId="0" borderId="0" xfId="1" applyNumberFormat="1" applyFont="1" applyFill="1" applyBorder="1"/>
    <xf numFmtId="166" fontId="0" fillId="0" borderId="0" xfId="0" applyNumberFormat="1"/>
    <xf numFmtId="165" fontId="5" fillId="0" borderId="0" xfId="1" applyNumberFormat="1" applyFont="1" applyFill="1" applyBorder="1"/>
    <xf numFmtId="165" fontId="5" fillId="0" borderId="0" xfId="0" applyNumberFormat="1" applyFont="1" applyBorder="1"/>
    <xf numFmtId="165" fontId="4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 applyFill="1"/>
    <xf numFmtId="165" fontId="4" fillId="0" borderId="0" xfId="1" applyNumberFormat="1" applyFont="1" applyFill="1" applyBorder="1"/>
    <xf numFmtId="165" fontId="4" fillId="0" borderId="0" xfId="0" applyNumberFormat="1" applyFont="1" applyBorder="1"/>
    <xf numFmtId="165" fontId="5" fillId="0" borderId="0" xfId="1" applyNumberFormat="1" applyFont="1" applyBorder="1"/>
    <xf numFmtId="165" fontId="5" fillId="0" borderId="0" xfId="0" applyNumberFormat="1" applyFont="1" applyBorder="1" applyAlignment="1">
      <alignment horizontal="right"/>
    </xf>
    <xf numFmtId="165" fontId="0" fillId="0" borderId="0" xfId="0" applyNumberFormat="1"/>
    <xf numFmtId="165" fontId="4" fillId="0" borderId="0" xfId="1" applyNumberFormat="1" applyFont="1" applyBorder="1"/>
    <xf numFmtId="165" fontId="4" fillId="0" borderId="0" xfId="0" applyNumberFormat="1" applyFont="1" applyBorder="1" applyAlignment="1">
      <alignment horizontal="right"/>
    </xf>
    <xf numFmtId="3" fontId="5" fillId="0" borderId="0" xfId="1" applyNumberFormat="1" applyFont="1" applyBorder="1"/>
    <xf numFmtId="3" fontId="7" fillId="0" borderId="0" xfId="0" applyNumberFormat="1" applyFont="1"/>
    <xf numFmtId="3" fontId="4" fillId="0" borderId="0" xfId="0" applyNumberFormat="1" applyFont="1" applyFill="1"/>
    <xf numFmtId="3" fontId="4" fillId="0" borderId="0" xfId="1" applyNumberFormat="1" applyFont="1" applyBorder="1"/>
    <xf numFmtId="3" fontId="5" fillId="0" borderId="0" xfId="0" applyNumberFormat="1" applyFont="1" applyBorder="1"/>
    <xf numFmtId="3" fontId="4" fillId="0" borderId="0" xfId="1" applyNumberFormat="1" applyFont="1" applyFill="1" applyBorder="1"/>
    <xf numFmtId="165" fontId="4" fillId="0" borderId="0" xfId="1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167" fontId="4" fillId="0" borderId="0" xfId="0" applyNumberFormat="1" applyFont="1" applyBorder="1"/>
    <xf numFmtId="39" fontId="7" fillId="0" borderId="0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165" fontId="7" fillId="0" borderId="0" xfId="0" applyNumberFormat="1" applyFont="1" applyFill="1"/>
    <xf numFmtId="3" fontId="7" fillId="0" borderId="0" xfId="0" applyNumberFormat="1" applyFont="1" applyFill="1"/>
    <xf numFmtId="165" fontId="4" fillId="0" borderId="0" xfId="2" applyNumberFormat="1" applyFont="1" applyFill="1" applyBorder="1"/>
    <xf numFmtId="3" fontId="4" fillId="0" borderId="0" xfId="2" applyNumberFormat="1" applyFont="1" applyFill="1" applyBorder="1"/>
    <xf numFmtId="0" fontId="0" fillId="0" borderId="1" xfId="0" applyFill="1" applyBorder="1"/>
    <xf numFmtId="3" fontId="4" fillId="0" borderId="0" xfId="2" applyNumberFormat="1" applyFont="1" applyFill="1" applyBorder="1" applyAlignment="1">
      <alignment horizontal="right"/>
    </xf>
    <xf numFmtId="165" fontId="4" fillId="0" borderId="0" xfId="2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169" fontId="0" fillId="0" borderId="0" xfId="0" applyNumberForma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36784058152653"/>
          <c:y val="0.2965374233491937"/>
          <c:w val="0.48665346534653464"/>
          <c:h val="0.5129880973267073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0767361850551994"/>
                  <c:y val="-5.700692234167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4429731595211878"/>
                  <c:y val="-1.236260974846795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331256321248398"/>
                  <c:y val="1.0249267942892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6.6499188107306179E-2"/>
                  <c:y val="-6.2401420392009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2668686912116695E-2"/>
                  <c:y val="-9.3761815468115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table6.4!$Y$21:$Y$27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Mt. Province</c:v>
                </c:pt>
              </c:strCache>
            </c:strRef>
          </c:cat>
          <c:val>
            <c:numRef>
              <c:f>table6.4!$AB$21:$AB$27</c:f>
              <c:numCache>
                <c:formatCode>#,##0.0</c:formatCode>
                <c:ptCount val="7"/>
                <c:pt idx="0">
                  <c:v>142.309</c:v>
                </c:pt>
                <c:pt idx="1">
                  <c:v>43.860500000000002</c:v>
                </c:pt>
                <c:pt idx="2">
                  <c:v>847.55499999999995</c:v>
                </c:pt>
                <c:pt idx="3">
                  <c:v>550.15300000000002</c:v>
                </c:pt>
                <c:pt idx="4">
                  <c:v>130.02000000000001</c:v>
                </c:pt>
                <c:pt idx="5">
                  <c:v>303.17910000000001</c:v>
                </c:pt>
                <c:pt idx="6">
                  <c:v>157.4692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Figure 6.3:   Value of Investments in CAR, 2001-2013</a:t>
            </a:r>
          </a:p>
        </c:rich>
      </c:tx>
      <c:layout>
        <c:manualLayout>
          <c:xMode val="edge"/>
          <c:yMode val="edge"/>
          <c:x val="0.20170646859270561"/>
          <c:y val="6.0768543342269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0581251590041"/>
          <c:y val="0.21983942987525903"/>
          <c:w val="0.81535721777630987"/>
          <c:h val="0.60321794782845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 w="25400">
              <a:noFill/>
              <a:prstDash val="solid"/>
            </a:ln>
          </c:spPr>
          <c:invertIfNegative val="0"/>
          <c:cat>
            <c:numRef>
              <c:f>'Figures 3 &amp; 4'!$I$15:$I$27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'Figures 3 &amp; 4'!$K$15:$K$27</c:f>
              <c:numCache>
                <c:formatCode>General</c:formatCode>
                <c:ptCount val="13"/>
                <c:pt idx="0">
                  <c:v>1746</c:v>
                </c:pt>
                <c:pt idx="1">
                  <c:v>5105</c:v>
                </c:pt>
                <c:pt idx="2">
                  <c:v>2993</c:v>
                </c:pt>
                <c:pt idx="3">
                  <c:v>5913</c:v>
                </c:pt>
                <c:pt idx="4" formatCode="_(* #,##0_);_(* \(#,##0\);_(* &quot;-&quot;_);_(@_)">
                  <c:v>2744.16</c:v>
                </c:pt>
                <c:pt idx="5" formatCode="_(* #,##0_);_(* \(#,##0\);_(* &quot;-&quot;??_);_(@_)">
                  <c:v>2596.4749999999999</c:v>
                </c:pt>
                <c:pt idx="6">
                  <c:v>3039.56</c:v>
                </c:pt>
                <c:pt idx="7">
                  <c:v>4154.29</c:v>
                </c:pt>
                <c:pt idx="8">
                  <c:v>2174.5457999999999</c:v>
                </c:pt>
                <c:pt idx="9">
                  <c:v>2106.9899999999998</c:v>
                </c:pt>
                <c:pt idx="10">
                  <c:v>2858.5299999999997</c:v>
                </c:pt>
                <c:pt idx="11">
                  <c:v>3290.6400000000003</c:v>
                </c:pt>
                <c:pt idx="12">
                  <c:v>2160.4299999999998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01024"/>
        <c:axId val="32261632"/>
      </c:barChart>
      <c:catAx>
        <c:axId val="32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546066111023142"/>
              <c:y val="0.9034863805563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1632"/>
        <c:crosses val="autoZero"/>
        <c:auto val="1"/>
        <c:lblAlgn val="ctr"/>
        <c:lblOffset val="100"/>
        <c:noMultiLvlLbl val="0"/>
      </c:catAx>
      <c:valAx>
        <c:axId val="32261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Value (in million pesos)</a:t>
                </a:r>
              </a:p>
            </c:rich>
          </c:tx>
          <c:layout>
            <c:manualLayout>
              <c:xMode val="edge"/>
              <c:yMode val="edge"/>
              <c:x val="2.7422303473491772E-2"/>
              <c:y val="0.34316410180630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0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Figure 6.4:  Value of Private Construction in CAR, 2001-2013</a:t>
            </a:r>
          </a:p>
        </c:rich>
      </c:tx>
      <c:layout>
        <c:manualLayout>
          <c:xMode val="edge"/>
          <c:yMode val="edge"/>
          <c:x val="0.20430145156586607"/>
          <c:y val="3.3163265306122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39325863836914"/>
          <c:y val="0.17091836734693877"/>
          <c:w val="0.78196088392176777"/>
          <c:h val="0.70833333333333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3 &amp; 4'!$I$40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'Figures 3 &amp; 4'!$M$38:$Y$38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'Figures 3 &amp; 4'!$M$40:$Y$40</c:f>
              <c:numCache>
                <c:formatCode>#,##0</c:formatCode>
                <c:ptCount val="13"/>
                <c:pt idx="0">
                  <c:v>1205631</c:v>
                </c:pt>
                <c:pt idx="1">
                  <c:v>2477996</c:v>
                </c:pt>
                <c:pt idx="2">
                  <c:v>1968754</c:v>
                </c:pt>
                <c:pt idx="3">
                  <c:v>1513170</c:v>
                </c:pt>
                <c:pt idx="4">
                  <c:v>1115034</c:v>
                </c:pt>
                <c:pt idx="5">
                  <c:v>1151779</c:v>
                </c:pt>
                <c:pt idx="6">
                  <c:v>1438369</c:v>
                </c:pt>
                <c:pt idx="7">
                  <c:v>1598740</c:v>
                </c:pt>
                <c:pt idx="8">
                  <c:v>2188109</c:v>
                </c:pt>
                <c:pt idx="9">
                  <c:v>2564371</c:v>
                </c:pt>
                <c:pt idx="10">
                  <c:v>2371705</c:v>
                </c:pt>
                <c:pt idx="11">
                  <c:v>3845973</c:v>
                </c:pt>
                <c:pt idx="12">
                  <c:v>4831500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19648"/>
        <c:axId val="33866880"/>
      </c:barChart>
      <c:catAx>
        <c:axId val="338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5221121553354215"/>
              <c:y val="0.85289115646258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66880"/>
        <c:crossesAt val="0"/>
        <c:auto val="1"/>
        <c:lblAlgn val="ctr"/>
        <c:lblOffset val="100"/>
        <c:noMultiLvlLbl val="0"/>
      </c:catAx>
      <c:valAx>
        <c:axId val="33866880"/>
        <c:scaling>
          <c:orientation val="minMax"/>
          <c:max val="50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Value (In Thousand Pesos)</a:t>
                </a:r>
              </a:p>
            </c:rich>
          </c:tx>
          <c:layout>
            <c:manualLayout>
              <c:xMode val="edge"/>
              <c:yMode val="edge"/>
              <c:x val="2.1505376344086023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1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28</xdr:row>
      <xdr:rowOff>28575</xdr:rowOff>
    </xdr:from>
    <xdr:to>
      <xdr:col>32</xdr:col>
      <xdr:colOff>571500</xdr:colOff>
      <xdr:row>56</xdr:row>
      <xdr:rowOff>104775</xdr:rowOff>
    </xdr:to>
    <xdr:graphicFrame macro="">
      <xdr:nvGraphicFramePr>
        <xdr:cNvPr id="309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</xdr:row>
      <xdr:rowOff>76200</xdr:rowOff>
    </xdr:from>
    <xdr:to>
      <xdr:col>6</xdr:col>
      <xdr:colOff>342900</xdr:colOff>
      <xdr:row>25</xdr:row>
      <xdr:rowOff>66675</xdr:rowOff>
    </xdr:to>
    <xdr:graphicFrame macro="">
      <xdr:nvGraphicFramePr>
        <xdr:cNvPr id="5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31</xdr:row>
      <xdr:rowOff>142875</xdr:rowOff>
    </xdr:from>
    <xdr:to>
      <xdr:col>6</xdr:col>
      <xdr:colOff>361950</xdr:colOff>
      <xdr:row>54</xdr:row>
      <xdr:rowOff>152400</xdr:rowOff>
    </xdr:to>
    <xdr:graphicFrame macro="">
      <xdr:nvGraphicFramePr>
        <xdr:cNvPr id="5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8775" zoomScaleNormal="32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view="pageBreakPreview" zoomScaleNormal="75" zoomScaleSheetLayoutView="100" workbookViewId="0">
      <pane xSplit="4" topLeftCell="M1" activePane="topRight" state="frozen"/>
      <selection pane="topRight" activeCell="W17" sqref="W17"/>
    </sheetView>
  </sheetViews>
  <sheetFormatPr defaultRowHeight="12.75" x14ac:dyDescent="0.2"/>
  <cols>
    <col min="1" max="1" width="13.140625" customWidth="1"/>
    <col min="2" max="2" width="8" hidden="1" customWidth="1"/>
    <col min="3" max="7" width="7.140625" hidden="1" customWidth="1"/>
    <col min="8" max="10" width="8.7109375" hidden="1" customWidth="1"/>
    <col min="11" max="11" width="8.7109375" style="22" hidden="1" customWidth="1"/>
    <col min="12" max="12" width="8.7109375" hidden="1" customWidth="1"/>
    <col min="13" max="19" width="8.28515625" style="47" customWidth="1"/>
    <col min="20" max="21" width="8.28515625" style="80" customWidth="1"/>
    <col min="22" max="22" width="8.7109375" style="47" customWidth="1"/>
  </cols>
  <sheetData>
    <row r="1" spans="1:26" x14ac:dyDescent="0.2">
      <c r="A1" t="s">
        <v>24</v>
      </c>
    </row>
    <row r="2" spans="1:26" x14ac:dyDescent="0.2">
      <c r="A2" s="1" t="s">
        <v>10</v>
      </c>
    </row>
    <row r="3" spans="1:26" x14ac:dyDescent="0.2">
      <c r="A3" s="1" t="s">
        <v>27</v>
      </c>
    </row>
    <row r="4" spans="1:26" x14ac:dyDescent="0.2">
      <c r="A4" s="1" t="s">
        <v>8</v>
      </c>
    </row>
    <row r="5" spans="1:26" x14ac:dyDescent="0.2">
      <c r="A5" s="1"/>
    </row>
    <row r="6" spans="1:26" x14ac:dyDescent="0.2">
      <c r="A6" s="76" t="s">
        <v>9</v>
      </c>
      <c r="B6" s="77">
        <v>1994</v>
      </c>
      <c r="C6" s="77">
        <v>1995</v>
      </c>
      <c r="D6" s="77">
        <v>1996</v>
      </c>
      <c r="E6" s="77">
        <v>1997</v>
      </c>
      <c r="F6" s="77">
        <v>1998</v>
      </c>
      <c r="G6" s="77">
        <v>1999</v>
      </c>
      <c r="H6" s="77">
        <v>2000</v>
      </c>
      <c r="I6" s="77">
        <v>2001</v>
      </c>
      <c r="J6" s="77">
        <v>2002</v>
      </c>
      <c r="K6" s="78">
        <v>2003</v>
      </c>
      <c r="L6" s="78">
        <v>2004</v>
      </c>
      <c r="M6" s="79">
        <v>2005</v>
      </c>
      <c r="N6" s="79">
        <v>2006</v>
      </c>
      <c r="O6" s="79">
        <v>2007</v>
      </c>
      <c r="P6" s="79">
        <v>2008</v>
      </c>
      <c r="Q6" s="79">
        <v>2009</v>
      </c>
      <c r="R6" s="79">
        <v>2010</v>
      </c>
      <c r="S6" s="79">
        <v>2011</v>
      </c>
      <c r="T6" s="81">
        <v>2012</v>
      </c>
      <c r="U6" s="81">
        <v>2013</v>
      </c>
      <c r="V6" s="32"/>
    </row>
    <row r="7" spans="1:26" x14ac:dyDescent="0.2">
      <c r="A7" s="2"/>
      <c r="B7" s="2"/>
      <c r="C7" s="2"/>
      <c r="D7" s="2"/>
      <c r="E7" s="2"/>
      <c r="F7" s="2"/>
      <c r="G7" s="2"/>
      <c r="H7" s="3"/>
      <c r="I7" s="3"/>
      <c r="J7" s="17"/>
    </row>
    <row r="8" spans="1:26" x14ac:dyDescent="0.2">
      <c r="A8" s="4" t="s">
        <v>0</v>
      </c>
      <c r="B8" s="2"/>
      <c r="C8" s="2"/>
      <c r="D8" s="2"/>
      <c r="E8" s="2"/>
      <c r="F8" s="2"/>
      <c r="G8" s="2"/>
      <c r="H8" s="2"/>
      <c r="I8" s="3"/>
      <c r="J8" s="17"/>
    </row>
    <row r="9" spans="1:26" x14ac:dyDescent="0.2">
      <c r="A9" s="4"/>
      <c r="B9" s="2"/>
      <c r="C9" s="2"/>
      <c r="D9" s="2"/>
      <c r="E9" s="2"/>
      <c r="F9" s="2"/>
      <c r="G9" s="2"/>
      <c r="H9" s="2"/>
      <c r="I9" s="3"/>
      <c r="J9" s="17"/>
      <c r="N9" s="50"/>
      <c r="O9" s="50"/>
      <c r="P9" s="50"/>
      <c r="Q9" s="50"/>
      <c r="R9" s="50"/>
      <c r="S9" s="50"/>
      <c r="V9" s="50"/>
    </row>
    <row r="10" spans="1:26" x14ac:dyDescent="0.2">
      <c r="A10" s="8" t="s">
        <v>11</v>
      </c>
      <c r="B10" s="10">
        <v>3912</v>
      </c>
      <c r="C10" s="10">
        <v>2732</v>
      </c>
      <c r="D10" s="54">
        <v>2009</v>
      </c>
      <c r="E10" s="54">
        <v>1442</v>
      </c>
      <c r="F10" s="55">
        <v>1143</v>
      </c>
      <c r="G10" s="55">
        <v>1014</v>
      </c>
      <c r="H10" s="55">
        <v>1468</v>
      </c>
      <c r="I10" s="55">
        <v>1746</v>
      </c>
      <c r="J10" s="56">
        <f>5105336044.57/1000000</f>
        <v>5105.33604457</v>
      </c>
      <c r="K10" s="57">
        <f>SUM(K16,K22,K28,K34,K40,K46,K52)</f>
        <v>2993.2899999999995</v>
      </c>
      <c r="L10" s="57">
        <f>SUM(L16,L22,L28,L34,L40,L46,L52)</f>
        <v>5913</v>
      </c>
      <c r="M10" s="58">
        <v>2744.1469999999995</v>
      </c>
      <c r="N10" s="59">
        <v>2596.4749999999999</v>
      </c>
      <c r="O10" s="59">
        <v>3039.56</v>
      </c>
      <c r="P10" s="57">
        <f t="shared" ref="P10:R11" si="0">SUM(P16,P22,P28,P34,P40,P46,P52)</f>
        <v>4154.29</v>
      </c>
      <c r="Q10" s="57">
        <f t="shared" si="0"/>
        <v>2174.5457999999999</v>
      </c>
      <c r="R10" s="57">
        <f t="shared" si="0"/>
        <v>2106.9900000000002</v>
      </c>
      <c r="S10" s="57">
        <f>SUM(S16,S22,S28,S34,S40,S46,S52)</f>
        <v>2858.5299999999997</v>
      </c>
      <c r="T10" s="82">
        <f>SUM(T16,T22,T28,T34,T40,T46,T52)</f>
        <v>3290.6400000000003</v>
      </c>
      <c r="U10" s="82">
        <f>SUM(U16,U22,U28,U34,U40,U46,U52)</f>
        <v>2160.4299999999998</v>
      </c>
      <c r="V10" s="57"/>
      <c r="W10" s="90">
        <f>((U10/T10)-1)*100</f>
        <v>-34.346206209126507</v>
      </c>
    </row>
    <row r="11" spans="1:26" x14ac:dyDescent="0.2">
      <c r="A11" s="8" t="s">
        <v>13</v>
      </c>
      <c r="B11" s="13">
        <v>16496</v>
      </c>
      <c r="C11" s="13">
        <v>20741</v>
      </c>
      <c r="D11" s="60">
        <v>24576</v>
      </c>
      <c r="E11" s="60">
        <v>31148</v>
      </c>
      <c r="F11" s="70">
        <v>11892</v>
      </c>
      <c r="G11" s="70">
        <v>13393</v>
      </c>
      <c r="H11" s="70">
        <v>12200</v>
      </c>
      <c r="I11" s="70">
        <v>14816</v>
      </c>
      <c r="J11" s="44">
        <v>12542</v>
      </c>
      <c r="K11" s="67">
        <f>SUM(K17,K23,K29,K35,K41,K47,K53)</f>
        <v>16042</v>
      </c>
      <c r="L11" s="67">
        <f>SUM(L17,L23,L29,L35,L41,L47,L53)</f>
        <v>19342</v>
      </c>
      <c r="M11" s="68">
        <v>16501</v>
      </c>
      <c r="N11" s="71">
        <v>18532</v>
      </c>
      <c r="O11" s="71">
        <v>16289</v>
      </c>
      <c r="P11" s="67">
        <f t="shared" si="0"/>
        <v>19239</v>
      </c>
      <c r="Q11" s="67">
        <f t="shared" si="0"/>
        <v>23382</v>
      </c>
      <c r="R11" s="67">
        <f t="shared" si="0"/>
        <v>23319</v>
      </c>
      <c r="S11" s="67">
        <f>SUM(S17,S23,S29,S35,S41,S47,S53)</f>
        <v>21772</v>
      </c>
      <c r="T11" s="83">
        <f>SUM(T17,T23,T29,T35,T41,T47,T53)</f>
        <v>24905</v>
      </c>
      <c r="U11" s="89" t="s">
        <v>18</v>
      </c>
      <c r="V11" s="67"/>
    </row>
    <row r="12" spans="1:26" x14ac:dyDescent="0.2">
      <c r="A12" s="14" t="s">
        <v>14</v>
      </c>
      <c r="B12" s="5"/>
      <c r="C12" s="5"/>
      <c r="D12" s="60"/>
      <c r="E12" s="60"/>
      <c r="F12" s="60"/>
      <c r="G12" s="60"/>
      <c r="H12" s="60"/>
      <c r="I12" s="60"/>
      <c r="J12" s="56"/>
      <c r="K12" s="57"/>
      <c r="L12" s="57"/>
      <c r="M12" s="58"/>
      <c r="N12" s="59"/>
      <c r="O12" s="59"/>
      <c r="P12" s="59"/>
      <c r="Q12" s="59"/>
      <c r="R12" s="59"/>
      <c r="S12" s="59"/>
      <c r="V12" s="59"/>
      <c r="W12" s="63"/>
    </row>
    <row r="13" spans="1:26" ht="11.25" customHeight="1" x14ac:dyDescent="0.2">
      <c r="A13" s="2"/>
      <c r="B13" s="5"/>
      <c r="C13" s="5"/>
      <c r="D13" s="60"/>
      <c r="E13" s="60"/>
      <c r="F13" s="60"/>
      <c r="G13" s="60"/>
      <c r="H13" s="60"/>
      <c r="I13" s="60"/>
      <c r="J13" s="56"/>
      <c r="K13" s="57"/>
      <c r="L13" s="57"/>
      <c r="M13" s="58"/>
      <c r="N13" s="59"/>
      <c r="O13" s="59"/>
      <c r="P13" s="59"/>
      <c r="Q13" s="59"/>
      <c r="R13" s="59"/>
      <c r="S13" s="59"/>
      <c r="V13" s="59"/>
    </row>
    <row r="14" spans="1:26" x14ac:dyDescent="0.2">
      <c r="A14" s="2" t="s">
        <v>1</v>
      </c>
      <c r="B14" s="5"/>
      <c r="C14" s="5"/>
      <c r="D14" s="60"/>
      <c r="E14" s="60"/>
      <c r="F14" s="60"/>
      <c r="G14" s="60"/>
      <c r="H14" s="60"/>
      <c r="I14" s="60"/>
      <c r="J14" s="56"/>
      <c r="K14" s="57"/>
      <c r="L14" s="57"/>
      <c r="M14" s="58"/>
      <c r="N14" s="59"/>
      <c r="O14" s="59"/>
      <c r="P14" s="59"/>
      <c r="Q14" s="59"/>
      <c r="R14" s="59"/>
      <c r="S14" s="59"/>
      <c r="V14" s="59"/>
    </row>
    <row r="15" spans="1:26" ht="12" customHeight="1" x14ac:dyDescent="0.2">
      <c r="A15" s="2"/>
      <c r="B15" s="5"/>
      <c r="C15" s="5"/>
      <c r="D15" s="60"/>
      <c r="E15" s="60"/>
      <c r="F15" s="60"/>
      <c r="G15" s="60"/>
      <c r="H15" s="60"/>
      <c r="I15" s="60"/>
      <c r="J15" s="56"/>
      <c r="K15" s="57"/>
      <c r="L15" s="57"/>
      <c r="M15" s="58"/>
      <c r="N15" s="59"/>
      <c r="O15" s="59"/>
      <c r="P15" s="59"/>
      <c r="Q15" s="59"/>
      <c r="R15" s="59"/>
      <c r="S15" s="59"/>
      <c r="V15" s="59"/>
      <c r="X15" s="2"/>
      <c r="Z15" s="8" t="s">
        <v>12</v>
      </c>
    </row>
    <row r="16" spans="1:26" x14ac:dyDescent="0.2">
      <c r="A16" s="8" t="s">
        <v>12</v>
      </c>
      <c r="B16" s="11">
        <v>49</v>
      </c>
      <c r="C16" s="11">
        <v>59</v>
      </c>
      <c r="D16" s="55">
        <v>104</v>
      </c>
      <c r="E16" s="55">
        <v>75</v>
      </c>
      <c r="F16" s="55">
        <v>53</v>
      </c>
      <c r="G16" s="60">
        <v>54</v>
      </c>
      <c r="H16" s="60">
        <v>53</v>
      </c>
      <c r="I16" s="56">
        <v>71</v>
      </c>
      <c r="J16" s="56">
        <f>71311148/1000000</f>
        <v>71.311148000000003</v>
      </c>
      <c r="K16" s="57">
        <v>131.18</v>
      </c>
      <c r="L16" s="57">
        <v>3078</v>
      </c>
      <c r="M16" s="58">
        <v>124.36</v>
      </c>
      <c r="N16" s="64">
        <v>134.72999999999999</v>
      </c>
      <c r="O16" s="64">
        <v>108.22</v>
      </c>
      <c r="P16" s="64">
        <v>278.33699999999999</v>
      </c>
      <c r="Q16" s="64">
        <v>142.309</v>
      </c>
      <c r="R16" s="64">
        <v>203.43</v>
      </c>
      <c r="S16" s="64">
        <v>297.49</v>
      </c>
      <c r="T16" s="84">
        <v>355.60899999999998</v>
      </c>
      <c r="U16" s="84">
        <v>294.18</v>
      </c>
      <c r="V16" s="64"/>
    </row>
    <row r="17" spans="1:28" x14ac:dyDescent="0.2">
      <c r="A17" s="8" t="s">
        <v>13</v>
      </c>
      <c r="B17" s="12">
        <v>2513</v>
      </c>
      <c r="C17" s="12">
        <v>3945</v>
      </c>
      <c r="D17" s="61">
        <v>2123</v>
      </c>
      <c r="E17" s="61">
        <v>1061</v>
      </c>
      <c r="F17" s="66">
        <v>785</v>
      </c>
      <c r="G17" s="43">
        <v>938</v>
      </c>
      <c r="H17" s="43">
        <v>920</v>
      </c>
      <c r="I17" s="44">
        <v>1214</v>
      </c>
      <c r="J17" s="44">
        <v>1263</v>
      </c>
      <c r="K17" s="67">
        <v>1430</v>
      </c>
      <c r="L17" s="67">
        <v>1262</v>
      </c>
      <c r="M17" s="68">
        <v>2035</v>
      </c>
      <c r="N17" s="69">
        <v>1889</v>
      </c>
      <c r="O17" s="69">
        <v>1332</v>
      </c>
      <c r="P17" s="69">
        <v>1559</v>
      </c>
      <c r="Q17" s="69">
        <v>3904</v>
      </c>
      <c r="R17" s="69">
        <v>4345</v>
      </c>
      <c r="S17" s="69">
        <v>4937</v>
      </c>
      <c r="T17" s="85">
        <v>5691</v>
      </c>
      <c r="U17" s="87" t="s">
        <v>18</v>
      </c>
      <c r="V17" s="69"/>
      <c r="X17" s="8"/>
      <c r="Z17" s="47"/>
    </row>
    <row r="18" spans="1:28" x14ac:dyDescent="0.2">
      <c r="A18" s="14" t="s">
        <v>14</v>
      </c>
      <c r="B18" s="5"/>
      <c r="C18" s="13"/>
      <c r="D18" s="60"/>
      <c r="E18" s="60"/>
      <c r="F18" s="60"/>
      <c r="G18" s="60"/>
      <c r="H18" s="60"/>
      <c r="I18" s="60"/>
      <c r="J18" s="56"/>
      <c r="K18" s="57"/>
      <c r="L18" s="57"/>
      <c r="M18" s="58"/>
      <c r="N18" s="59"/>
      <c r="O18" s="59"/>
      <c r="P18" s="59"/>
      <c r="Q18" s="59"/>
      <c r="R18" s="59"/>
      <c r="S18" s="59"/>
      <c r="V18" s="59"/>
      <c r="X18" s="14"/>
      <c r="Z18" s="47"/>
    </row>
    <row r="19" spans="1:28" ht="11.25" customHeight="1" x14ac:dyDescent="0.2">
      <c r="A19" s="2"/>
      <c r="B19" s="5"/>
      <c r="C19" s="13"/>
      <c r="D19" s="60"/>
      <c r="E19" s="60"/>
      <c r="F19" s="60"/>
      <c r="G19" s="60"/>
      <c r="H19" s="60"/>
      <c r="I19" s="60"/>
      <c r="J19" s="56"/>
      <c r="K19" s="57"/>
      <c r="L19" s="57"/>
      <c r="M19" s="58"/>
      <c r="N19" s="59"/>
      <c r="O19" s="59"/>
      <c r="P19" s="59"/>
      <c r="Q19" s="59"/>
      <c r="R19" s="59"/>
      <c r="S19" s="59"/>
      <c r="V19" s="59"/>
      <c r="X19" s="2"/>
      <c r="Z19" s="47"/>
    </row>
    <row r="20" spans="1:28" x14ac:dyDescent="0.2">
      <c r="A20" s="2" t="s">
        <v>2</v>
      </c>
      <c r="B20" s="5"/>
      <c r="C20" s="13"/>
      <c r="D20" s="60"/>
      <c r="E20" s="60"/>
      <c r="F20" s="60"/>
      <c r="G20" s="60"/>
      <c r="H20" s="60"/>
      <c r="I20" s="60"/>
      <c r="J20" s="56"/>
      <c r="K20" s="57"/>
      <c r="L20" s="57"/>
      <c r="M20" s="58"/>
      <c r="N20" s="59"/>
      <c r="O20" s="59"/>
      <c r="P20" s="59"/>
      <c r="Q20" s="59"/>
      <c r="R20" s="59"/>
      <c r="S20" s="59"/>
      <c r="V20" s="59"/>
      <c r="Z20" s="47"/>
      <c r="AA20">
        <v>2006</v>
      </c>
      <c r="AB20">
        <v>2009</v>
      </c>
    </row>
    <row r="21" spans="1:28" ht="12" customHeight="1" x14ac:dyDescent="0.2">
      <c r="A21" s="2"/>
      <c r="B21" s="5"/>
      <c r="C21" s="13"/>
      <c r="D21" s="60"/>
      <c r="E21" s="60"/>
      <c r="F21" s="60"/>
      <c r="G21" s="60"/>
      <c r="H21" s="60"/>
      <c r="I21" s="60"/>
      <c r="J21" s="56"/>
      <c r="K21" s="57"/>
      <c r="L21" s="57"/>
      <c r="M21" s="58"/>
      <c r="N21" s="59"/>
      <c r="O21" s="59"/>
      <c r="P21" s="59"/>
      <c r="Q21" s="59"/>
      <c r="R21" s="59"/>
      <c r="S21" s="59"/>
      <c r="V21" s="59"/>
      <c r="X21" s="2"/>
      <c r="Y21" s="2" t="s">
        <v>1</v>
      </c>
      <c r="Z21" s="47">
        <v>124.36</v>
      </c>
      <c r="AA21" s="53">
        <f>O16</f>
        <v>108.22</v>
      </c>
      <c r="AB21" s="63">
        <f>Q16</f>
        <v>142.309</v>
      </c>
    </row>
    <row r="22" spans="1:28" x14ac:dyDescent="0.2">
      <c r="A22" s="8" t="s">
        <v>11</v>
      </c>
      <c r="B22" s="7" t="s">
        <v>18</v>
      </c>
      <c r="C22" s="7" t="s">
        <v>18</v>
      </c>
      <c r="D22" s="62">
        <v>22</v>
      </c>
      <c r="E22" s="55">
        <v>22</v>
      </c>
      <c r="F22" s="55">
        <v>21</v>
      </c>
      <c r="G22" s="55">
        <v>56</v>
      </c>
      <c r="H22" s="60">
        <v>25</v>
      </c>
      <c r="I22" s="60">
        <v>34</v>
      </c>
      <c r="J22" s="56">
        <v>23.293500000000002</v>
      </c>
      <c r="K22" s="57">
        <v>76.58</v>
      </c>
      <c r="L22" s="57">
        <v>30</v>
      </c>
      <c r="M22" s="58">
        <v>24.41</v>
      </c>
      <c r="N22" s="64">
        <v>38.441000000000003</v>
      </c>
      <c r="O22" s="64">
        <v>30.87</v>
      </c>
      <c r="P22" s="64">
        <v>37.466000000000001</v>
      </c>
      <c r="Q22" s="64">
        <v>43.860500000000002</v>
      </c>
      <c r="R22" s="64">
        <v>63.34</v>
      </c>
      <c r="S22" s="64">
        <v>117.42</v>
      </c>
      <c r="T22" s="84">
        <v>172.334</v>
      </c>
      <c r="U22" s="84">
        <v>207.96</v>
      </c>
      <c r="V22" s="64"/>
      <c r="X22" s="8"/>
      <c r="Y22" s="2" t="s">
        <v>2</v>
      </c>
      <c r="Z22" s="47">
        <v>24.41</v>
      </c>
      <c r="AA22" s="53">
        <f>O22</f>
        <v>30.87</v>
      </c>
      <c r="AB22" s="63">
        <f>Q22</f>
        <v>43.860500000000002</v>
      </c>
    </row>
    <row r="23" spans="1:28" x14ac:dyDescent="0.2">
      <c r="A23" s="8" t="s">
        <v>13</v>
      </c>
      <c r="B23" s="7" t="s">
        <v>18</v>
      </c>
      <c r="C23" s="7" t="s">
        <v>18</v>
      </c>
      <c r="D23" s="62">
        <v>881</v>
      </c>
      <c r="E23" s="61">
        <v>306</v>
      </c>
      <c r="F23" s="61">
        <v>372</v>
      </c>
      <c r="G23" s="61">
        <v>434</v>
      </c>
      <c r="H23" s="43">
        <v>675</v>
      </c>
      <c r="I23" s="43">
        <v>473</v>
      </c>
      <c r="J23" s="44">
        <v>362</v>
      </c>
      <c r="K23" s="67">
        <v>830</v>
      </c>
      <c r="L23" s="67">
        <v>620</v>
      </c>
      <c r="M23" s="68">
        <v>624</v>
      </c>
      <c r="N23" s="69">
        <v>1403</v>
      </c>
      <c r="O23" s="69">
        <v>589</v>
      </c>
      <c r="P23" s="69">
        <v>504</v>
      </c>
      <c r="Q23" s="69">
        <v>1812</v>
      </c>
      <c r="R23" s="69">
        <v>1442</v>
      </c>
      <c r="S23" s="69">
        <v>2076</v>
      </c>
      <c r="T23" s="85">
        <v>2631</v>
      </c>
      <c r="U23" s="87" t="s">
        <v>18</v>
      </c>
      <c r="V23" s="69"/>
      <c r="X23" s="8"/>
      <c r="Y23" s="2" t="s">
        <v>3</v>
      </c>
      <c r="Z23" s="47">
        <v>1937.47</v>
      </c>
      <c r="AA23" s="53">
        <f>O28</f>
        <v>2138.37</v>
      </c>
      <c r="AB23" s="63">
        <f>Q28</f>
        <v>847.55499999999995</v>
      </c>
    </row>
    <row r="24" spans="1:28" x14ac:dyDescent="0.2">
      <c r="A24" s="14" t="s">
        <v>15</v>
      </c>
      <c r="B24" s="5"/>
      <c r="C24" s="13"/>
      <c r="D24" s="60"/>
      <c r="E24" s="60"/>
      <c r="F24" s="60"/>
      <c r="G24" s="60"/>
      <c r="H24" s="60"/>
      <c r="I24" s="60"/>
      <c r="J24" s="56"/>
      <c r="K24" s="57"/>
      <c r="L24" s="57"/>
      <c r="M24" s="58"/>
      <c r="N24" s="59"/>
      <c r="O24" s="59"/>
      <c r="P24" s="59"/>
      <c r="Q24" s="59"/>
      <c r="R24" s="59"/>
      <c r="S24" s="59"/>
      <c r="V24" s="59"/>
      <c r="X24" s="14"/>
      <c r="Y24" s="2" t="s">
        <v>4</v>
      </c>
      <c r="Z24" s="47">
        <v>340.66</v>
      </c>
      <c r="AA24" s="53">
        <f>O34</f>
        <v>351.8</v>
      </c>
      <c r="AB24" s="63">
        <f>Q34</f>
        <v>550.15300000000002</v>
      </c>
    </row>
    <row r="25" spans="1:28" ht="11.25" customHeight="1" x14ac:dyDescent="0.2">
      <c r="A25" s="2"/>
      <c r="B25" s="5"/>
      <c r="C25" s="13"/>
      <c r="D25" s="60"/>
      <c r="E25" s="60"/>
      <c r="F25" s="60"/>
      <c r="G25" s="60"/>
      <c r="H25" s="60"/>
      <c r="I25" s="60"/>
      <c r="J25" s="56"/>
      <c r="K25" s="57"/>
      <c r="L25" s="57"/>
      <c r="M25" s="58"/>
      <c r="N25" s="59"/>
      <c r="O25" s="59"/>
      <c r="P25" s="59"/>
      <c r="Q25" s="59"/>
      <c r="R25" s="59"/>
      <c r="S25" s="59"/>
      <c r="V25" s="59"/>
      <c r="X25" s="2"/>
      <c r="Y25" s="2" t="s">
        <v>5</v>
      </c>
      <c r="Z25" s="47">
        <v>145.31</v>
      </c>
      <c r="AA25" s="53">
        <f>O40</f>
        <v>122.67</v>
      </c>
      <c r="AB25" s="63">
        <f>Q40</f>
        <v>130.02000000000001</v>
      </c>
    </row>
    <row r="26" spans="1:28" x14ac:dyDescent="0.2">
      <c r="A26" s="2" t="s">
        <v>3</v>
      </c>
      <c r="B26" s="6"/>
      <c r="C26" s="11"/>
      <c r="D26" s="55"/>
      <c r="E26" s="55"/>
      <c r="F26" s="55"/>
      <c r="G26" s="61"/>
      <c r="H26" s="60"/>
      <c r="I26" s="60"/>
      <c r="J26" s="56"/>
      <c r="K26" s="57"/>
      <c r="L26" s="57"/>
      <c r="M26" s="58"/>
      <c r="N26" s="59"/>
      <c r="O26" s="59"/>
      <c r="P26" s="59"/>
      <c r="Q26" s="59"/>
      <c r="R26" s="59"/>
      <c r="S26" s="59"/>
      <c r="V26" s="59"/>
      <c r="Y26" s="2" t="s">
        <v>6</v>
      </c>
      <c r="Z26" s="47">
        <v>65.88</v>
      </c>
      <c r="AA26" s="53">
        <f>O46</f>
        <v>88.63</v>
      </c>
      <c r="AB26" s="63">
        <f>Q46</f>
        <v>303.17910000000001</v>
      </c>
    </row>
    <row r="27" spans="1:28" ht="12" customHeight="1" x14ac:dyDescent="0.2">
      <c r="A27" s="2"/>
      <c r="B27" s="6"/>
      <c r="C27" s="11"/>
      <c r="D27" s="55"/>
      <c r="E27" s="55"/>
      <c r="F27" s="55"/>
      <c r="G27" s="61"/>
      <c r="H27" s="60"/>
      <c r="I27" s="60"/>
      <c r="J27" s="56"/>
      <c r="K27" s="57"/>
      <c r="L27" s="57"/>
      <c r="M27" s="58"/>
      <c r="N27" s="59"/>
      <c r="O27" s="59"/>
      <c r="P27" s="59"/>
      <c r="Q27" s="59"/>
      <c r="R27" s="59"/>
      <c r="S27" s="59"/>
      <c r="V27" s="59"/>
      <c r="X27" s="2"/>
      <c r="Y27" s="2" t="s">
        <v>7</v>
      </c>
      <c r="Z27" s="47">
        <v>106.07</v>
      </c>
      <c r="AA27" s="53">
        <f>O52</f>
        <v>199</v>
      </c>
      <c r="AB27" s="63">
        <f>Q52</f>
        <v>157.4692</v>
      </c>
    </row>
    <row r="28" spans="1:28" x14ac:dyDescent="0.2">
      <c r="A28" s="8" t="s">
        <v>11</v>
      </c>
      <c r="B28" s="11">
        <v>333</v>
      </c>
      <c r="C28" s="11">
        <v>1967</v>
      </c>
      <c r="D28" s="55">
        <v>1300</v>
      </c>
      <c r="E28" s="55">
        <v>851</v>
      </c>
      <c r="F28" s="55">
        <v>637</v>
      </c>
      <c r="G28" s="61">
        <v>500</v>
      </c>
      <c r="H28" s="60">
        <v>485</v>
      </c>
      <c r="I28" s="60">
        <v>826</v>
      </c>
      <c r="J28" s="56">
        <v>4575.6713950000003</v>
      </c>
      <c r="K28" s="57">
        <v>2192.4699999999998</v>
      </c>
      <c r="L28" s="57">
        <v>2106</v>
      </c>
      <c r="M28" s="58">
        <v>1937.47</v>
      </c>
      <c r="N28" s="64">
        <v>1714.7919999999999</v>
      </c>
      <c r="O28" s="64">
        <v>2138.37</v>
      </c>
      <c r="P28" s="64">
        <v>2778.3139999999999</v>
      </c>
      <c r="Q28" s="64">
        <v>847.55499999999995</v>
      </c>
      <c r="R28" s="64">
        <v>1270.08</v>
      </c>
      <c r="S28" s="64">
        <v>1658.07</v>
      </c>
      <c r="T28" s="84">
        <v>1356.2760000000001</v>
      </c>
      <c r="U28" s="88" t="s">
        <v>18</v>
      </c>
      <c r="V28" s="64"/>
      <c r="X28" s="8"/>
      <c r="AB28" s="63">
        <f>SUM(AB21:AB27)</f>
        <v>2174.5457999999999</v>
      </c>
    </row>
    <row r="29" spans="1:28" x14ac:dyDescent="0.2">
      <c r="A29" s="8" t="s">
        <v>13</v>
      </c>
      <c r="B29" s="12">
        <v>6369</v>
      </c>
      <c r="C29" s="12">
        <v>8496</v>
      </c>
      <c r="D29" s="61">
        <v>12434</v>
      </c>
      <c r="E29" s="60">
        <v>7321</v>
      </c>
      <c r="F29" s="60">
        <v>6572</v>
      </c>
      <c r="G29" s="61">
        <v>6071</v>
      </c>
      <c r="H29" s="43">
        <v>6237</v>
      </c>
      <c r="I29" s="43">
        <v>8824</v>
      </c>
      <c r="J29" s="44">
        <v>6449</v>
      </c>
      <c r="K29" s="67">
        <v>9296</v>
      </c>
      <c r="L29" s="67">
        <v>10996</v>
      </c>
      <c r="M29" s="68">
        <v>8303</v>
      </c>
      <c r="N29" s="69">
        <v>9779</v>
      </c>
      <c r="O29" s="69">
        <v>8631</v>
      </c>
      <c r="P29" s="69">
        <v>10770</v>
      </c>
      <c r="Q29" s="69">
        <v>7852</v>
      </c>
      <c r="R29" s="69">
        <v>12559</v>
      </c>
      <c r="S29" s="69">
        <v>9498</v>
      </c>
      <c r="T29" s="85">
        <v>6378</v>
      </c>
      <c r="U29" s="87" t="s">
        <v>18</v>
      </c>
      <c r="V29" s="69"/>
      <c r="X29" s="8"/>
    </row>
    <row r="30" spans="1:28" x14ac:dyDescent="0.2">
      <c r="A30" s="14" t="s">
        <v>15</v>
      </c>
      <c r="B30" s="5"/>
      <c r="C30" s="13"/>
      <c r="D30" s="60"/>
      <c r="E30" s="60"/>
      <c r="F30" s="60"/>
      <c r="G30" s="60"/>
      <c r="H30" s="60"/>
      <c r="I30" s="60"/>
      <c r="J30" s="56"/>
      <c r="K30" s="57"/>
      <c r="L30" s="57"/>
      <c r="M30" s="58"/>
      <c r="N30" s="59"/>
      <c r="O30" s="59"/>
      <c r="P30" s="71"/>
      <c r="Q30" s="71"/>
      <c r="R30" s="71"/>
      <c r="S30" s="71"/>
      <c r="V30" s="71"/>
      <c r="X30" s="14"/>
    </row>
    <row r="31" spans="1:28" ht="11.25" customHeight="1" x14ac:dyDescent="0.2">
      <c r="A31" s="2"/>
      <c r="B31" s="5"/>
      <c r="C31" s="13"/>
      <c r="D31" s="60"/>
      <c r="E31" s="60"/>
      <c r="F31" s="60"/>
      <c r="G31" s="60"/>
      <c r="H31" s="60"/>
      <c r="I31" s="60"/>
      <c r="J31" s="56"/>
      <c r="K31" s="57"/>
      <c r="L31" s="57"/>
      <c r="M31" s="58"/>
      <c r="N31" s="59"/>
      <c r="O31" s="59"/>
      <c r="P31" s="59"/>
      <c r="Q31" s="59"/>
      <c r="R31" s="59"/>
      <c r="S31" s="59"/>
      <c r="V31" s="59"/>
      <c r="X31" s="2"/>
    </row>
    <row r="32" spans="1:28" x14ac:dyDescent="0.2">
      <c r="A32" s="2" t="s">
        <v>4</v>
      </c>
      <c r="B32" s="5"/>
      <c r="C32" s="13"/>
      <c r="D32" s="60"/>
      <c r="E32" s="60"/>
      <c r="F32" s="60"/>
      <c r="G32" s="60"/>
      <c r="H32" s="60"/>
      <c r="I32" s="60"/>
      <c r="J32" s="56"/>
      <c r="K32" s="57"/>
      <c r="L32" s="57"/>
      <c r="M32" s="58"/>
      <c r="N32" s="59"/>
      <c r="O32" s="59"/>
      <c r="P32" s="59"/>
      <c r="Q32" s="59"/>
      <c r="R32" s="59"/>
      <c r="S32" s="59"/>
      <c r="V32" s="59"/>
    </row>
    <row r="33" spans="1:24" ht="12" customHeight="1" x14ac:dyDescent="0.2">
      <c r="A33" s="2"/>
      <c r="B33" s="5"/>
      <c r="C33" s="13"/>
      <c r="D33" s="60"/>
      <c r="E33" s="60"/>
      <c r="F33" s="60"/>
      <c r="G33" s="60"/>
      <c r="H33" s="60"/>
      <c r="I33" s="60"/>
      <c r="J33" s="56"/>
      <c r="K33" s="57"/>
      <c r="L33" s="57"/>
      <c r="M33" s="58"/>
      <c r="N33" s="59"/>
      <c r="O33" s="59"/>
      <c r="P33" s="59"/>
      <c r="Q33" s="59"/>
      <c r="R33" s="59"/>
      <c r="S33" s="59"/>
      <c r="V33" s="59"/>
      <c r="X33" s="2"/>
    </row>
    <row r="34" spans="1:24" x14ac:dyDescent="0.2">
      <c r="A34" s="8" t="s">
        <v>11</v>
      </c>
      <c r="B34" s="11">
        <v>3389</v>
      </c>
      <c r="C34" s="11">
        <v>510</v>
      </c>
      <c r="D34" s="55">
        <v>348</v>
      </c>
      <c r="E34" s="55">
        <v>288</v>
      </c>
      <c r="F34" s="55">
        <v>144</v>
      </c>
      <c r="G34" s="55">
        <v>119</v>
      </c>
      <c r="H34" s="60">
        <v>559</v>
      </c>
      <c r="I34" s="60">
        <v>449</v>
      </c>
      <c r="J34" s="56">
        <v>174.6473125</v>
      </c>
      <c r="K34" s="57">
        <v>246.52</v>
      </c>
      <c r="L34" s="57">
        <v>291</v>
      </c>
      <c r="M34" s="58">
        <v>340.66</v>
      </c>
      <c r="N34" s="64">
        <v>335.06400000000002</v>
      </c>
      <c r="O34" s="64">
        <v>351.8</v>
      </c>
      <c r="P34" s="64">
        <v>412.50200000000001</v>
      </c>
      <c r="Q34" s="64">
        <v>550.15300000000002</v>
      </c>
      <c r="R34" s="72" t="s">
        <v>18</v>
      </c>
      <c r="S34" s="72" t="s">
        <v>18</v>
      </c>
      <c r="T34" s="84">
        <v>526.98699999999997</v>
      </c>
      <c r="U34" s="84">
        <v>681.06</v>
      </c>
      <c r="V34" s="72"/>
      <c r="X34" s="8"/>
    </row>
    <row r="35" spans="1:24" x14ac:dyDescent="0.2">
      <c r="A35" s="9" t="s">
        <v>13</v>
      </c>
      <c r="B35" s="12">
        <v>2626</v>
      </c>
      <c r="C35" s="12">
        <v>2396</v>
      </c>
      <c r="D35" s="61">
        <v>3588</v>
      </c>
      <c r="E35" s="61">
        <v>2667</v>
      </c>
      <c r="F35" s="61">
        <v>1925</v>
      </c>
      <c r="G35" s="61">
        <v>2196</v>
      </c>
      <c r="H35" s="43">
        <v>1704</v>
      </c>
      <c r="I35" s="43">
        <v>1625</v>
      </c>
      <c r="J35" s="44">
        <v>2302</v>
      </c>
      <c r="K35" s="67">
        <v>2202</v>
      </c>
      <c r="L35" s="67">
        <v>3192</v>
      </c>
      <c r="M35" s="68">
        <v>2654</v>
      </c>
      <c r="N35" s="69">
        <v>2930</v>
      </c>
      <c r="O35" s="69">
        <v>2681</v>
      </c>
      <c r="P35" s="69">
        <v>3006</v>
      </c>
      <c r="Q35" s="69">
        <v>4117</v>
      </c>
      <c r="R35" s="73" t="s">
        <v>18</v>
      </c>
      <c r="S35" s="73" t="s">
        <v>18</v>
      </c>
      <c r="T35" s="85">
        <v>3377</v>
      </c>
      <c r="U35" s="87" t="s">
        <v>18</v>
      </c>
      <c r="V35" s="73"/>
      <c r="X35" s="9"/>
    </row>
    <row r="36" spans="1:24" ht="12.75" customHeight="1" x14ac:dyDescent="0.2">
      <c r="A36" s="15" t="s">
        <v>15</v>
      </c>
      <c r="B36" s="5"/>
      <c r="C36" s="13"/>
      <c r="D36" s="60"/>
      <c r="E36" s="60"/>
      <c r="F36" s="60"/>
      <c r="G36" s="60"/>
      <c r="H36" s="60"/>
      <c r="I36" s="60"/>
      <c r="J36" s="56"/>
      <c r="K36" s="57"/>
      <c r="L36" s="57"/>
      <c r="M36" s="58"/>
      <c r="N36" s="59"/>
      <c r="O36" s="59"/>
      <c r="P36" s="59"/>
      <c r="Q36" s="59"/>
      <c r="R36" s="59"/>
      <c r="S36" s="59"/>
      <c r="V36" s="59"/>
      <c r="X36" s="15"/>
    </row>
    <row r="37" spans="1:24" ht="11.25" customHeight="1" x14ac:dyDescent="0.2">
      <c r="A37" s="2"/>
      <c r="B37" s="5"/>
      <c r="C37" s="13"/>
      <c r="D37" s="60"/>
      <c r="E37" s="60"/>
      <c r="F37" s="60"/>
      <c r="G37" s="60"/>
      <c r="H37" s="60"/>
      <c r="I37" s="60"/>
      <c r="J37" s="56"/>
      <c r="K37" s="57"/>
      <c r="L37" s="57"/>
      <c r="M37" s="58"/>
      <c r="N37" s="59"/>
      <c r="O37" s="59"/>
      <c r="P37" s="59"/>
      <c r="Q37" s="59"/>
      <c r="R37" s="59"/>
      <c r="S37" s="59"/>
      <c r="V37" s="59"/>
      <c r="X37" s="2"/>
    </row>
    <row r="38" spans="1:24" x14ac:dyDescent="0.2">
      <c r="A38" s="2" t="s">
        <v>5</v>
      </c>
      <c r="B38" s="5"/>
      <c r="C38" s="13"/>
      <c r="D38" s="60"/>
      <c r="E38" s="60"/>
      <c r="F38" s="60"/>
      <c r="G38" s="60"/>
      <c r="H38" s="60"/>
      <c r="I38" s="60"/>
      <c r="J38" s="56"/>
      <c r="K38" s="57"/>
      <c r="L38" s="57"/>
      <c r="M38" s="58"/>
      <c r="N38" s="59"/>
      <c r="O38" s="59"/>
      <c r="P38" s="59"/>
      <c r="Q38" s="59"/>
      <c r="R38" s="59"/>
      <c r="S38" s="59"/>
      <c r="V38" s="59"/>
    </row>
    <row r="39" spans="1:24" x14ac:dyDescent="0.2">
      <c r="A39" s="2"/>
      <c r="B39" s="5"/>
      <c r="C39" s="13"/>
      <c r="D39" s="60"/>
      <c r="E39" s="60"/>
      <c r="F39" s="60"/>
      <c r="G39" s="60"/>
      <c r="H39" s="60"/>
      <c r="I39" s="60"/>
      <c r="J39" s="56"/>
      <c r="K39" s="57"/>
      <c r="L39" s="57"/>
      <c r="M39" s="58"/>
      <c r="N39" s="59"/>
      <c r="O39" s="59"/>
      <c r="P39" s="59"/>
      <c r="Q39" s="59"/>
      <c r="R39" s="59"/>
      <c r="S39" s="59"/>
      <c r="V39" s="59"/>
      <c r="X39" s="2"/>
    </row>
    <row r="40" spans="1:24" x14ac:dyDescent="0.2">
      <c r="A40" s="8" t="s">
        <v>12</v>
      </c>
      <c r="B40" s="11">
        <v>51</v>
      </c>
      <c r="C40" s="11">
        <v>40</v>
      </c>
      <c r="D40" s="55">
        <v>47</v>
      </c>
      <c r="E40" s="55">
        <v>68</v>
      </c>
      <c r="F40" s="55">
        <v>73</v>
      </c>
      <c r="G40" s="55">
        <v>117</v>
      </c>
      <c r="H40" s="60">
        <v>122</v>
      </c>
      <c r="I40" s="60">
        <v>158</v>
      </c>
      <c r="J40" s="56">
        <v>99.49</v>
      </c>
      <c r="K40" s="57">
        <v>100.93</v>
      </c>
      <c r="L40" s="57">
        <v>167</v>
      </c>
      <c r="M40" s="58">
        <v>145.31</v>
      </c>
      <c r="N40" s="64">
        <v>144.30000000000001</v>
      </c>
      <c r="O40" s="64">
        <v>122.67</v>
      </c>
      <c r="P40" s="64">
        <v>122.405</v>
      </c>
      <c r="Q40" s="64">
        <v>130.02000000000001</v>
      </c>
      <c r="R40" s="64">
        <v>186.65</v>
      </c>
      <c r="S40" s="64">
        <v>276.22000000000003</v>
      </c>
      <c r="T40" s="84">
        <v>288.58800000000002</v>
      </c>
      <c r="U40" s="84">
        <v>336.27</v>
      </c>
      <c r="V40" s="64"/>
      <c r="X40" s="8"/>
    </row>
    <row r="41" spans="1:24" x14ac:dyDescent="0.2">
      <c r="A41" s="8" t="s">
        <v>13</v>
      </c>
      <c r="B41" s="12">
        <v>1284</v>
      </c>
      <c r="C41" s="12">
        <v>1303</v>
      </c>
      <c r="D41" s="61">
        <v>1168</v>
      </c>
      <c r="E41" s="61">
        <v>759</v>
      </c>
      <c r="F41" s="61">
        <v>779</v>
      </c>
      <c r="G41" s="61">
        <v>1623</v>
      </c>
      <c r="H41" s="43">
        <v>963</v>
      </c>
      <c r="I41" s="43">
        <v>1100</v>
      </c>
      <c r="J41" s="44">
        <v>704</v>
      </c>
      <c r="K41" s="67">
        <v>907</v>
      </c>
      <c r="L41" s="67">
        <v>1476</v>
      </c>
      <c r="M41" s="68">
        <v>1127</v>
      </c>
      <c r="N41" s="69">
        <v>883</v>
      </c>
      <c r="O41" s="69">
        <v>730</v>
      </c>
      <c r="P41" s="69">
        <v>1247</v>
      </c>
      <c r="Q41" s="69">
        <v>1922</v>
      </c>
      <c r="R41" s="69">
        <v>1350</v>
      </c>
      <c r="S41" s="69">
        <v>1398</v>
      </c>
      <c r="T41" s="85">
        <v>1822</v>
      </c>
      <c r="U41" s="87" t="s">
        <v>18</v>
      </c>
      <c r="V41" s="69"/>
      <c r="X41" s="8"/>
    </row>
    <row r="42" spans="1:24" x14ac:dyDescent="0.2">
      <c r="A42" s="14" t="s">
        <v>15</v>
      </c>
      <c r="B42" s="2"/>
      <c r="C42" s="13"/>
      <c r="D42" s="60"/>
      <c r="E42" s="60"/>
      <c r="F42" s="60"/>
      <c r="G42" s="60"/>
      <c r="H42" s="56"/>
      <c r="I42" s="56"/>
      <c r="J42" s="56"/>
      <c r="K42" s="57"/>
      <c r="L42" s="57"/>
      <c r="M42" s="58"/>
      <c r="N42" s="59"/>
      <c r="O42" s="59"/>
      <c r="P42" s="59"/>
      <c r="Q42" s="59"/>
      <c r="R42" s="59"/>
      <c r="S42" s="59"/>
      <c r="V42" s="59"/>
      <c r="X42" s="14"/>
    </row>
    <row r="43" spans="1:24" x14ac:dyDescent="0.2">
      <c r="A43" s="2"/>
      <c r="B43" s="2"/>
      <c r="C43" s="13"/>
      <c r="D43" s="60"/>
      <c r="E43" s="60"/>
      <c r="F43" s="60"/>
      <c r="G43" s="60"/>
      <c r="H43" s="56"/>
      <c r="I43" s="56"/>
      <c r="J43" s="56"/>
      <c r="K43" s="57"/>
      <c r="L43" s="57"/>
      <c r="M43" s="58"/>
      <c r="N43" s="59"/>
      <c r="O43" s="59"/>
      <c r="P43" s="59"/>
      <c r="Q43" s="59"/>
      <c r="R43" s="59"/>
      <c r="S43" s="59"/>
      <c r="V43" s="59"/>
      <c r="X43" s="2"/>
    </row>
    <row r="44" spans="1:24" x14ac:dyDescent="0.2">
      <c r="A44" s="2" t="s">
        <v>6</v>
      </c>
      <c r="B44" s="5"/>
      <c r="C44" s="13"/>
      <c r="D44" s="60"/>
      <c r="E44" s="60"/>
      <c r="F44" s="60"/>
      <c r="G44" s="60"/>
      <c r="H44" s="60"/>
      <c r="I44" s="60"/>
      <c r="J44" s="56"/>
      <c r="K44" s="57"/>
      <c r="L44" s="57"/>
      <c r="M44" s="58"/>
      <c r="N44" s="59"/>
      <c r="O44" s="59"/>
      <c r="P44" s="59"/>
      <c r="Q44" s="59"/>
      <c r="R44" s="59"/>
      <c r="S44" s="59"/>
      <c r="V44" s="59"/>
    </row>
    <row r="45" spans="1:24" x14ac:dyDescent="0.2">
      <c r="A45" s="2"/>
      <c r="B45" s="5"/>
      <c r="C45" s="13"/>
      <c r="D45" s="60"/>
      <c r="E45" s="60"/>
      <c r="F45" s="60"/>
      <c r="G45" s="60"/>
      <c r="H45" s="60"/>
      <c r="I45" s="60"/>
      <c r="J45" s="56"/>
      <c r="K45" s="57"/>
      <c r="L45" s="57"/>
      <c r="M45" s="58"/>
      <c r="N45" s="59"/>
      <c r="O45" s="59"/>
      <c r="P45" s="59"/>
      <c r="Q45" s="59"/>
      <c r="R45" s="59"/>
      <c r="S45" s="59"/>
      <c r="V45" s="59"/>
      <c r="X45" s="2"/>
    </row>
    <row r="46" spans="1:24" x14ac:dyDescent="0.2">
      <c r="A46" s="8" t="s">
        <v>11</v>
      </c>
      <c r="B46" s="11">
        <v>56</v>
      </c>
      <c r="C46" s="11">
        <v>65</v>
      </c>
      <c r="D46" s="55">
        <v>87</v>
      </c>
      <c r="E46" s="55">
        <v>107</v>
      </c>
      <c r="F46" s="55">
        <v>182</v>
      </c>
      <c r="G46" s="55">
        <v>131</v>
      </c>
      <c r="H46" s="65">
        <v>172</v>
      </c>
      <c r="I46" s="60">
        <v>165</v>
      </c>
      <c r="J46" s="56">
        <v>129.05699999999999</v>
      </c>
      <c r="K46" s="57">
        <v>146.71</v>
      </c>
      <c r="L46" s="57">
        <v>132</v>
      </c>
      <c r="M46" s="58">
        <v>65.88</v>
      </c>
      <c r="N46" s="64">
        <v>142.26900000000001</v>
      </c>
      <c r="O46" s="64">
        <v>88.63</v>
      </c>
      <c r="P46" s="64">
        <v>244.60900000000001</v>
      </c>
      <c r="Q46" s="64">
        <v>303.17910000000001</v>
      </c>
      <c r="R46" s="64">
        <v>147.11000000000001</v>
      </c>
      <c r="S46" s="64">
        <v>307.08999999999997</v>
      </c>
      <c r="T46" s="84">
        <v>346.46800000000002</v>
      </c>
      <c r="U46" s="84">
        <v>300.72000000000003</v>
      </c>
      <c r="V46" s="64"/>
      <c r="X46" s="8"/>
    </row>
    <row r="47" spans="1:24" x14ac:dyDescent="0.2">
      <c r="A47" s="8" t="s">
        <v>16</v>
      </c>
      <c r="B47" s="12">
        <v>2016</v>
      </c>
      <c r="C47" s="12">
        <v>1791</v>
      </c>
      <c r="D47" s="61">
        <v>1608</v>
      </c>
      <c r="E47" s="61">
        <v>880</v>
      </c>
      <c r="F47" s="61">
        <v>588</v>
      </c>
      <c r="G47" s="61">
        <v>891</v>
      </c>
      <c r="H47" s="43">
        <v>1243</v>
      </c>
      <c r="I47" s="43">
        <v>1221</v>
      </c>
      <c r="J47" s="44">
        <v>765</v>
      </c>
      <c r="K47" s="67">
        <v>749</v>
      </c>
      <c r="L47" s="67">
        <v>898</v>
      </c>
      <c r="M47" s="68">
        <v>756</v>
      </c>
      <c r="N47" s="69">
        <v>917</v>
      </c>
      <c r="O47" s="69">
        <v>726</v>
      </c>
      <c r="P47" s="69">
        <v>1116</v>
      </c>
      <c r="Q47" s="69">
        <v>1742</v>
      </c>
      <c r="R47" s="69">
        <v>1696</v>
      </c>
      <c r="S47" s="69">
        <v>2307</v>
      </c>
      <c r="T47" s="85">
        <v>2591</v>
      </c>
      <c r="U47" s="87" t="s">
        <v>18</v>
      </c>
      <c r="V47" s="69"/>
      <c r="X47" s="8"/>
    </row>
    <row r="48" spans="1:24" x14ac:dyDescent="0.2">
      <c r="A48" s="14" t="s">
        <v>17</v>
      </c>
      <c r="B48" s="2"/>
      <c r="C48" s="13"/>
      <c r="D48" s="60"/>
      <c r="E48" s="60"/>
      <c r="F48" s="60"/>
      <c r="G48" s="60"/>
      <c r="H48" s="56"/>
      <c r="I48" s="56"/>
      <c r="J48" s="56"/>
      <c r="K48" s="57"/>
      <c r="L48" s="57"/>
      <c r="M48" s="58"/>
      <c r="N48" s="59"/>
      <c r="O48" s="59"/>
      <c r="P48" s="59"/>
      <c r="Q48" s="59"/>
      <c r="R48" s="59"/>
      <c r="S48" s="59"/>
      <c r="V48" s="59"/>
      <c r="X48" s="14"/>
    </row>
    <row r="49" spans="1:24" x14ac:dyDescent="0.2">
      <c r="A49" s="2"/>
      <c r="B49" s="2"/>
      <c r="C49" s="13"/>
      <c r="D49" s="60"/>
      <c r="E49" s="60"/>
      <c r="F49" s="60"/>
      <c r="G49" s="60"/>
      <c r="H49" s="56"/>
      <c r="I49" s="56"/>
      <c r="J49" s="56"/>
      <c r="K49" s="57"/>
      <c r="L49" s="57"/>
      <c r="M49" s="58"/>
      <c r="N49" s="59"/>
      <c r="O49" s="59"/>
      <c r="P49" s="59"/>
      <c r="Q49" s="59"/>
      <c r="R49" s="59"/>
      <c r="S49" s="59"/>
      <c r="V49" s="59"/>
      <c r="X49" s="2"/>
    </row>
    <row r="50" spans="1:24" x14ac:dyDescent="0.2">
      <c r="A50" s="2" t="s">
        <v>7</v>
      </c>
      <c r="B50" s="5"/>
      <c r="C50" s="13"/>
      <c r="D50" s="60"/>
      <c r="E50" s="60"/>
      <c r="F50" s="60"/>
      <c r="G50" s="60"/>
      <c r="H50" s="60"/>
      <c r="I50" s="60"/>
      <c r="J50" s="56"/>
      <c r="K50" s="57"/>
      <c r="L50" s="57"/>
      <c r="M50" s="58"/>
      <c r="N50" s="59"/>
      <c r="O50" s="59"/>
      <c r="P50" s="59"/>
      <c r="Q50" s="59"/>
      <c r="R50" s="59"/>
      <c r="S50" s="59"/>
      <c r="V50" s="59"/>
    </row>
    <row r="51" spans="1:24" x14ac:dyDescent="0.2">
      <c r="A51" s="2"/>
      <c r="B51" s="5"/>
      <c r="C51" s="13"/>
      <c r="D51" s="60"/>
      <c r="E51" s="60"/>
      <c r="F51" s="60"/>
      <c r="G51" s="60"/>
      <c r="H51" s="60"/>
      <c r="I51" s="60"/>
      <c r="J51" s="56"/>
      <c r="K51" s="57"/>
      <c r="L51" s="57"/>
      <c r="M51" s="58"/>
      <c r="N51" s="59"/>
      <c r="O51" s="59"/>
      <c r="P51" s="59"/>
      <c r="Q51" s="59"/>
      <c r="R51" s="59"/>
      <c r="S51" s="59"/>
      <c r="V51" s="59"/>
      <c r="X51" s="2"/>
    </row>
    <row r="52" spans="1:24" x14ac:dyDescent="0.2">
      <c r="A52" s="8" t="s">
        <v>11</v>
      </c>
      <c r="B52" s="11">
        <v>35</v>
      </c>
      <c r="C52" s="11">
        <v>91</v>
      </c>
      <c r="D52" s="55">
        <v>102</v>
      </c>
      <c r="E52" s="55">
        <v>32</v>
      </c>
      <c r="F52" s="55">
        <v>33</v>
      </c>
      <c r="G52" s="55">
        <v>36</v>
      </c>
      <c r="H52" s="60">
        <v>50</v>
      </c>
      <c r="I52" s="60">
        <v>42</v>
      </c>
      <c r="J52" s="56">
        <v>31.865300000000001</v>
      </c>
      <c r="K52" s="57">
        <v>98.9</v>
      </c>
      <c r="L52" s="57">
        <v>109</v>
      </c>
      <c r="M52" s="58">
        <v>106.07</v>
      </c>
      <c r="N52" s="64">
        <v>86.879000000000005</v>
      </c>
      <c r="O52" s="64">
        <v>199</v>
      </c>
      <c r="P52" s="64">
        <v>280.65699999999998</v>
      </c>
      <c r="Q52" s="64">
        <v>157.4692</v>
      </c>
      <c r="R52" s="64">
        <v>236.38</v>
      </c>
      <c r="S52" s="64">
        <v>202.24</v>
      </c>
      <c r="T52" s="84">
        <v>244.37799999999999</v>
      </c>
      <c r="U52" s="84">
        <v>340.24</v>
      </c>
      <c r="V52" s="64"/>
      <c r="X52" s="8"/>
    </row>
    <row r="53" spans="1:24" x14ac:dyDescent="0.2">
      <c r="A53" s="8" t="s">
        <v>13</v>
      </c>
      <c r="B53" s="13">
        <v>1688</v>
      </c>
      <c r="C53" s="13">
        <v>2810</v>
      </c>
      <c r="D53" s="60">
        <v>2774</v>
      </c>
      <c r="E53" s="60">
        <v>490</v>
      </c>
      <c r="F53" s="60">
        <v>871</v>
      </c>
      <c r="G53" s="60">
        <v>1240</v>
      </c>
      <c r="H53" s="43">
        <v>460</v>
      </c>
      <c r="I53" s="43">
        <v>359</v>
      </c>
      <c r="J53" s="44">
        <v>697</v>
      </c>
      <c r="K53" s="67">
        <v>628</v>
      </c>
      <c r="L53" s="67">
        <v>898</v>
      </c>
      <c r="M53" s="68">
        <v>1002</v>
      </c>
      <c r="N53" s="69">
        <v>731</v>
      </c>
      <c r="O53" s="69">
        <v>1600</v>
      </c>
      <c r="P53" s="69">
        <v>1037</v>
      </c>
      <c r="Q53" s="69">
        <v>2033</v>
      </c>
      <c r="R53" s="69">
        <v>1927</v>
      </c>
      <c r="S53" s="69">
        <v>1556</v>
      </c>
      <c r="T53" s="85">
        <v>2415</v>
      </c>
      <c r="U53" s="87" t="s">
        <v>18</v>
      </c>
      <c r="V53" s="69"/>
      <c r="X53" s="8"/>
    </row>
    <row r="54" spans="1:24" x14ac:dyDescent="0.2">
      <c r="A54" s="16" t="s">
        <v>14</v>
      </c>
      <c r="B54" s="18"/>
      <c r="C54" s="18"/>
      <c r="D54" s="21"/>
      <c r="E54" s="21"/>
      <c r="F54" s="21"/>
      <c r="G54" s="21"/>
      <c r="H54" s="21"/>
      <c r="I54" s="19"/>
      <c r="J54" s="19"/>
      <c r="K54" s="23"/>
      <c r="L54" s="45"/>
      <c r="M54" s="49"/>
      <c r="N54" s="51"/>
      <c r="O54" s="51"/>
      <c r="P54" s="51"/>
      <c r="Q54" s="51"/>
      <c r="R54" s="51"/>
      <c r="S54" s="51"/>
      <c r="T54" s="86"/>
      <c r="U54" s="86"/>
      <c r="V54" s="52"/>
    </row>
    <row r="55" spans="1:24" x14ac:dyDescent="0.2">
      <c r="A55" s="2" t="s">
        <v>26</v>
      </c>
      <c r="B55" s="2"/>
      <c r="C55" s="2"/>
      <c r="D55" s="74"/>
      <c r="E55" s="74"/>
      <c r="F55" s="74"/>
      <c r="G55" s="74"/>
      <c r="H55" s="74"/>
      <c r="I55" s="13"/>
      <c r="J55" s="13"/>
      <c r="K55" s="75"/>
      <c r="L55" s="20"/>
      <c r="M55" s="50"/>
      <c r="N55" s="52"/>
      <c r="O55" s="52"/>
      <c r="P55" s="52"/>
      <c r="Q55" s="52"/>
      <c r="R55" s="52"/>
      <c r="S55" s="52"/>
      <c r="V55" s="52"/>
    </row>
    <row r="56" spans="1:24" x14ac:dyDescent="0.2">
      <c r="A56" s="3" t="s">
        <v>19</v>
      </c>
    </row>
  </sheetData>
  <phoneticPr fontId="0" type="noConversion"/>
  <printOptions horizontalCentered="1"/>
  <pageMargins left="0.75" right="0.75" top="0.75" bottom="0.75" header="0.5" footer="0"/>
  <pageSetup paperSize="9" pageOrder="overThenDown" orientation="portrait" horizontalDpi="300" verticalDpi="300" r:id="rId1"/>
  <headerFooter alignWithMargins="0">
    <oddFooter xml:space="preserve">&amp;C6-&amp;P+6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tabSelected="1" zoomScaleNormal="100" zoomScaleSheetLayoutView="75" workbookViewId="0">
      <selection activeCell="A60" sqref="A60"/>
    </sheetView>
  </sheetViews>
  <sheetFormatPr defaultRowHeight="12.75" x14ac:dyDescent="0.2"/>
  <cols>
    <col min="1" max="1" width="33" customWidth="1"/>
    <col min="2" max="2" width="8.7109375" style="27" customWidth="1"/>
    <col min="7" max="7" width="9.85546875" customWidth="1"/>
    <col min="11" max="17" width="10.140625" bestFit="1" customWidth="1"/>
    <col min="18" max="19" width="11.140625" bestFit="1" customWidth="1"/>
    <col min="20" max="25" width="9.28515625" bestFit="1" customWidth="1"/>
  </cols>
  <sheetData>
    <row r="1" spans="1:11" x14ac:dyDescent="0.2">
      <c r="A1" s="1"/>
      <c r="B1"/>
    </row>
    <row r="2" spans="1:11" x14ac:dyDescent="0.2">
      <c r="A2" s="1"/>
      <c r="B2" s="24"/>
      <c r="C2" s="1"/>
      <c r="D2" s="1"/>
      <c r="E2" s="1"/>
      <c r="G2" s="25"/>
    </row>
    <row r="3" spans="1:11" x14ac:dyDescent="0.2">
      <c r="A3" s="26"/>
      <c r="G3" s="25"/>
    </row>
    <row r="5" spans="1:11" s="20" customFormat="1" x14ac:dyDescent="0.2">
      <c r="A5" s="28"/>
      <c r="B5" s="29"/>
      <c r="C5" s="28"/>
      <c r="D5" s="28"/>
      <c r="E5" s="29"/>
      <c r="F5" s="30"/>
      <c r="G5" s="31"/>
      <c r="I5" s="20" t="s">
        <v>20</v>
      </c>
    </row>
    <row r="6" spans="1:11" x14ac:dyDescent="0.2">
      <c r="A6" s="32"/>
      <c r="B6" s="33"/>
      <c r="C6" s="32"/>
      <c r="D6" s="32"/>
      <c r="E6" s="33"/>
      <c r="F6" s="32"/>
      <c r="G6" s="32"/>
    </row>
    <row r="7" spans="1:11" x14ac:dyDescent="0.2">
      <c r="A7" s="8"/>
      <c r="B7" s="34"/>
      <c r="C7" s="34"/>
      <c r="D7" s="34"/>
      <c r="E7" s="34"/>
      <c r="F7" s="34"/>
      <c r="G7" s="35"/>
      <c r="I7" s="40">
        <v>1993</v>
      </c>
      <c r="J7" s="40"/>
      <c r="K7" s="40">
        <v>625</v>
      </c>
    </row>
    <row r="8" spans="1:11" x14ac:dyDescent="0.2">
      <c r="A8" s="8"/>
      <c r="B8" s="34"/>
      <c r="C8" s="34"/>
      <c r="D8" s="34"/>
      <c r="E8" s="35"/>
      <c r="F8" s="35"/>
      <c r="G8" s="35"/>
      <c r="I8" s="40">
        <v>1994</v>
      </c>
      <c r="J8" s="40"/>
      <c r="K8" s="40">
        <v>3912</v>
      </c>
    </row>
    <row r="9" spans="1:11" x14ac:dyDescent="0.2">
      <c r="A9" s="8"/>
      <c r="B9" s="34"/>
      <c r="C9" s="34"/>
      <c r="D9" s="34"/>
      <c r="E9" s="34"/>
      <c r="F9" s="34"/>
      <c r="G9" s="34"/>
      <c r="I9" s="40">
        <v>1995</v>
      </c>
      <c r="J9" s="40"/>
      <c r="K9" s="40">
        <v>2732</v>
      </c>
    </row>
    <row r="10" spans="1:11" x14ac:dyDescent="0.2">
      <c r="A10" s="8"/>
      <c r="B10" s="34"/>
      <c r="C10" s="34"/>
      <c r="D10" s="34"/>
      <c r="E10" s="34"/>
      <c r="F10" s="34"/>
      <c r="G10" s="34"/>
      <c r="I10" s="40">
        <v>1996</v>
      </c>
      <c r="J10" s="40"/>
      <c r="K10" s="40">
        <v>2009</v>
      </c>
    </row>
    <row r="11" spans="1:11" x14ac:dyDescent="0.2">
      <c r="A11" s="8"/>
      <c r="B11" s="34"/>
      <c r="C11" s="34"/>
      <c r="D11" s="34"/>
      <c r="E11" s="34"/>
      <c r="F11" s="34"/>
      <c r="G11" s="35"/>
      <c r="I11" s="40">
        <v>1997</v>
      </c>
      <c r="J11" s="40"/>
      <c r="K11" s="40">
        <v>1442</v>
      </c>
    </row>
    <row r="12" spans="1:11" x14ac:dyDescent="0.2">
      <c r="A12" s="8"/>
      <c r="B12" s="34"/>
      <c r="C12" s="34"/>
      <c r="D12" s="34"/>
      <c r="E12" s="34"/>
      <c r="F12" s="34"/>
      <c r="G12" s="34"/>
      <c r="I12" s="40">
        <v>1998</v>
      </c>
      <c r="J12" s="40"/>
      <c r="K12" s="40">
        <v>1143</v>
      </c>
    </row>
    <row r="13" spans="1:11" x14ac:dyDescent="0.2">
      <c r="A13" s="36"/>
      <c r="B13" s="34"/>
      <c r="C13" s="34"/>
      <c r="D13" s="34"/>
      <c r="E13" s="35"/>
      <c r="F13" s="34"/>
      <c r="G13" s="34"/>
      <c r="I13" s="40">
        <v>1999</v>
      </c>
      <c r="J13" s="40"/>
      <c r="K13" s="40">
        <v>1014</v>
      </c>
    </row>
    <row r="14" spans="1:11" x14ac:dyDescent="0.2">
      <c r="A14" s="8"/>
      <c r="B14" s="34"/>
      <c r="C14" s="34"/>
      <c r="D14" s="34"/>
      <c r="E14" s="34"/>
      <c r="F14" s="34"/>
      <c r="G14" s="34"/>
      <c r="I14" s="40">
        <v>2000</v>
      </c>
      <c r="J14" s="40"/>
      <c r="K14" s="40">
        <v>1468</v>
      </c>
    </row>
    <row r="15" spans="1:11" x14ac:dyDescent="0.2">
      <c r="A15" s="8"/>
      <c r="B15" s="34"/>
      <c r="C15" s="34"/>
      <c r="D15" s="34"/>
      <c r="E15" s="34"/>
      <c r="F15" s="34"/>
      <c r="G15" s="34"/>
      <c r="I15" s="40">
        <v>2001</v>
      </c>
      <c r="J15" s="40"/>
      <c r="K15" s="40">
        <v>1746</v>
      </c>
    </row>
    <row r="16" spans="1:11" s="20" customFormat="1" x14ac:dyDescent="0.2">
      <c r="A16" s="8"/>
      <c r="B16" s="34"/>
      <c r="C16" s="34"/>
      <c r="D16" s="34"/>
      <c r="E16" s="34"/>
      <c r="F16" s="34"/>
      <c r="G16" s="34"/>
      <c r="I16" s="37">
        <v>2002</v>
      </c>
      <c r="J16" s="37"/>
      <c r="K16" s="37">
        <v>5105</v>
      </c>
    </row>
    <row r="17" spans="1:18" x14ac:dyDescent="0.2">
      <c r="A17" s="3"/>
      <c r="B17" s="34"/>
      <c r="C17" s="34"/>
      <c r="D17" s="1"/>
      <c r="E17" s="1"/>
      <c r="F17" s="1"/>
      <c r="G17" s="1"/>
      <c r="H17" s="1"/>
      <c r="I17" s="46">
        <v>2003</v>
      </c>
      <c r="J17" s="40"/>
      <c r="K17" s="40">
        <v>2993</v>
      </c>
    </row>
    <row r="18" spans="1:18" x14ac:dyDescent="0.2">
      <c r="A18" s="2"/>
      <c r="B18" s="34"/>
      <c r="C18" s="34"/>
      <c r="D18" s="1"/>
      <c r="E18" s="1"/>
      <c r="F18" s="1"/>
      <c r="G18" s="1"/>
      <c r="H18" s="1"/>
      <c r="I18" s="40">
        <v>2004</v>
      </c>
      <c r="J18" s="40"/>
      <c r="K18" s="40">
        <v>5913</v>
      </c>
    </row>
    <row r="19" spans="1:18" x14ac:dyDescent="0.2">
      <c r="A19" s="2"/>
      <c r="B19" s="34"/>
      <c r="C19" s="34"/>
      <c r="D19" s="34"/>
      <c r="E19" s="20"/>
      <c r="I19" s="46">
        <v>2005</v>
      </c>
      <c r="J19" s="40"/>
      <c r="K19" s="48">
        <v>2744.16</v>
      </c>
    </row>
    <row r="20" spans="1:18" x14ac:dyDescent="0.2">
      <c r="A20" s="37"/>
      <c r="B20" s="38"/>
      <c r="C20" s="39"/>
      <c r="D20" s="38"/>
      <c r="E20" s="20"/>
      <c r="I20" s="46">
        <v>2006</v>
      </c>
      <c r="K20" s="52">
        <v>2596.4749999999999</v>
      </c>
    </row>
    <row r="21" spans="1:18" x14ac:dyDescent="0.2">
      <c r="A21" s="40"/>
      <c r="B21" s="24"/>
      <c r="C21" s="1"/>
      <c r="D21" s="1"/>
      <c r="E21" s="20"/>
      <c r="I21" s="46">
        <v>2007</v>
      </c>
      <c r="K21">
        <v>3039.56</v>
      </c>
    </row>
    <row r="22" spans="1:18" x14ac:dyDescent="0.2">
      <c r="A22" s="40"/>
      <c r="B22" s="24"/>
      <c r="C22" s="1"/>
      <c r="D22" s="1"/>
      <c r="E22" s="20"/>
      <c r="I22" s="46">
        <v>2008</v>
      </c>
      <c r="K22">
        <v>4154.29</v>
      </c>
    </row>
    <row r="23" spans="1:18" x14ac:dyDescent="0.2">
      <c r="A23" s="40"/>
      <c r="B23" s="24"/>
      <c r="C23" s="1"/>
      <c r="D23" s="1"/>
      <c r="E23" s="20"/>
      <c r="I23" s="46">
        <v>2009</v>
      </c>
      <c r="K23">
        <v>2174.5457999999999</v>
      </c>
    </row>
    <row r="24" spans="1:18" x14ac:dyDescent="0.2">
      <c r="A24" s="40"/>
      <c r="B24" s="24"/>
      <c r="C24" s="1"/>
      <c r="D24" s="1"/>
      <c r="E24" s="20"/>
      <c r="I24" s="46">
        <v>2010</v>
      </c>
      <c r="K24">
        <v>2106.9899999999998</v>
      </c>
    </row>
    <row r="25" spans="1:18" x14ac:dyDescent="0.2">
      <c r="A25" s="20"/>
      <c r="B25" s="41"/>
      <c r="C25" s="20"/>
      <c r="D25" s="20"/>
      <c r="E25" s="20"/>
      <c r="I25" s="46">
        <v>2011</v>
      </c>
      <c r="K25">
        <f>table6.4!S10</f>
        <v>2858.5299999999997</v>
      </c>
    </row>
    <row r="26" spans="1:18" x14ac:dyDescent="0.2">
      <c r="A26" s="32"/>
      <c r="B26" s="33"/>
      <c r="C26" s="32"/>
      <c r="D26" s="32"/>
      <c r="E26" s="20"/>
      <c r="I26" s="46">
        <v>2012</v>
      </c>
      <c r="K26">
        <v>3290.6400000000003</v>
      </c>
    </row>
    <row r="27" spans="1:18" x14ac:dyDescent="0.2">
      <c r="A27" s="32"/>
      <c r="B27" s="33"/>
      <c r="C27" s="32"/>
      <c r="D27" s="32"/>
      <c r="E27" s="20"/>
      <c r="I27" s="46">
        <v>2013</v>
      </c>
      <c r="K27">
        <v>2160.4299999999998</v>
      </c>
    </row>
    <row r="28" spans="1:18" x14ac:dyDescent="0.2">
      <c r="A28" s="2"/>
      <c r="B28" s="34"/>
      <c r="C28" s="35"/>
      <c r="D28" s="34"/>
      <c r="E28" s="20"/>
    </row>
    <row r="29" spans="1:18" x14ac:dyDescent="0.2">
      <c r="A29" s="2"/>
      <c r="B29" s="35"/>
      <c r="C29" s="35"/>
      <c r="D29" s="34"/>
      <c r="E29" s="20"/>
    </row>
    <row r="30" spans="1:18" x14ac:dyDescent="0.2">
      <c r="A30" s="2"/>
      <c r="B30" s="34"/>
      <c r="C30" s="34"/>
      <c r="D30" s="34"/>
      <c r="E30" s="20"/>
      <c r="K30">
        <v>1997</v>
      </c>
      <c r="L30">
        <v>1998</v>
      </c>
      <c r="M30">
        <v>1999</v>
      </c>
      <c r="N30">
        <v>2000</v>
      </c>
      <c r="O30">
        <v>2001</v>
      </c>
      <c r="P30">
        <v>2002</v>
      </c>
      <c r="Q30">
        <v>2003</v>
      </c>
      <c r="R30">
        <v>2004</v>
      </c>
    </row>
    <row r="31" spans="1:18" x14ac:dyDescent="0.2">
      <c r="A31" s="2"/>
      <c r="B31" s="34"/>
      <c r="C31" s="34"/>
      <c r="D31" s="34"/>
      <c r="E31" s="20"/>
      <c r="H31" t="s">
        <v>21</v>
      </c>
      <c r="K31" s="42">
        <v>806</v>
      </c>
      <c r="L31" s="42">
        <v>513</v>
      </c>
      <c r="M31" s="42">
        <v>582</v>
      </c>
      <c r="N31" s="42">
        <v>445</v>
      </c>
      <c r="O31" s="42">
        <v>514</v>
      </c>
      <c r="P31" s="42">
        <v>749</v>
      </c>
      <c r="Q31" s="42">
        <v>774</v>
      </c>
      <c r="R31" s="42">
        <v>797</v>
      </c>
    </row>
    <row r="32" spans="1:18" x14ac:dyDescent="0.2">
      <c r="A32" s="2"/>
      <c r="B32" s="34"/>
      <c r="C32" s="35"/>
      <c r="D32" s="34"/>
      <c r="E32" s="20"/>
      <c r="H32" t="s">
        <v>22</v>
      </c>
      <c r="K32" s="42">
        <v>121</v>
      </c>
      <c r="L32" s="42">
        <v>94</v>
      </c>
      <c r="M32" s="42">
        <v>93</v>
      </c>
      <c r="N32" s="42">
        <v>94</v>
      </c>
      <c r="O32" s="42">
        <v>94</v>
      </c>
      <c r="P32" s="42">
        <v>109</v>
      </c>
      <c r="Q32" s="42">
        <v>201</v>
      </c>
      <c r="R32" s="42">
        <v>165</v>
      </c>
    </row>
    <row r="33" spans="1:25" x14ac:dyDescent="0.2">
      <c r="A33" s="2"/>
      <c r="B33" s="34"/>
      <c r="C33" s="34"/>
      <c r="D33" s="34"/>
      <c r="E33" s="20"/>
      <c r="H33" t="s">
        <v>23</v>
      </c>
      <c r="K33" s="42">
        <v>133</v>
      </c>
      <c r="L33" s="42">
        <v>130</v>
      </c>
      <c r="M33" s="42">
        <v>197</v>
      </c>
      <c r="N33" s="42">
        <v>103</v>
      </c>
      <c r="O33" s="42">
        <v>117</v>
      </c>
      <c r="P33" s="42">
        <v>162</v>
      </c>
      <c r="Q33" s="42">
        <v>238</v>
      </c>
      <c r="R33" s="42">
        <v>153</v>
      </c>
    </row>
    <row r="34" spans="1:25" x14ac:dyDescent="0.2">
      <c r="A34" s="2"/>
      <c r="B34" s="35"/>
      <c r="C34" s="34"/>
      <c r="D34" s="34"/>
      <c r="E34" s="20"/>
    </row>
    <row r="35" spans="1:25" x14ac:dyDescent="0.2">
      <c r="A35" s="2"/>
      <c r="B35" s="34"/>
      <c r="C35" s="34"/>
      <c r="D35" s="34"/>
      <c r="E35" s="20"/>
    </row>
    <row r="36" spans="1:25" x14ac:dyDescent="0.2">
      <c r="A36" s="2"/>
      <c r="B36" s="34"/>
      <c r="C36" s="34"/>
      <c r="D36" s="34"/>
      <c r="E36" s="20"/>
    </row>
    <row r="37" spans="1:25" x14ac:dyDescent="0.2">
      <c r="A37" s="2"/>
      <c r="B37" s="34"/>
      <c r="C37" s="34"/>
      <c r="D37" s="34"/>
      <c r="E37" s="20"/>
    </row>
    <row r="38" spans="1:25" x14ac:dyDescent="0.2">
      <c r="A38" s="2"/>
      <c r="B38" s="43"/>
      <c r="C38" s="2"/>
      <c r="D38" s="2"/>
      <c r="E38" s="20"/>
      <c r="K38">
        <v>1999</v>
      </c>
      <c r="L38">
        <v>2000</v>
      </c>
      <c r="M38">
        <v>2001</v>
      </c>
      <c r="N38">
        <v>2002</v>
      </c>
      <c r="O38">
        <v>2003</v>
      </c>
      <c r="P38">
        <v>2004</v>
      </c>
      <c r="Q38">
        <v>2005</v>
      </c>
      <c r="R38">
        <v>2006</v>
      </c>
      <c r="S38">
        <v>2007</v>
      </c>
      <c r="T38">
        <v>2008</v>
      </c>
      <c r="U38">
        <v>2009</v>
      </c>
      <c r="V38">
        <v>2010</v>
      </c>
      <c r="W38">
        <v>2011</v>
      </c>
      <c r="X38">
        <v>2012</v>
      </c>
      <c r="Y38">
        <v>2013</v>
      </c>
    </row>
    <row r="39" spans="1:25" x14ac:dyDescent="0.2">
      <c r="B39" s="44"/>
      <c r="C39" s="3"/>
      <c r="D39" s="3"/>
      <c r="I39" t="s">
        <v>25</v>
      </c>
      <c r="K39" s="27">
        <v>69591014</v>
      </c>
      <c r="L39" s="27">
        <v>69862726</v>
      </c>
      <c r="M39" s="27">
        <v>67829851</v>
      </c>
      <c r="N39" s="27">
        <v>85916828</v>
      </c>
      <c r="O39" s="27">
        <v>82213125</v>
      </c>
      <c r="P39" s="27">
        <v>99493473</v>
      </c>
      <c r="Q39" s="27">
        <v>93606897</v>
      </c>
      <c r="R39" s="27">
        <v>110539904</v>
      </c>
      <c r="S39" s="27">
        <v>124112747</v>
      </c>
      <c r="T39" s="27"/>
      <c r="U39" s="27"/>
      <c r="V39" s="27"/>
      <c r="W39" s="27"/>
      <c r="X39" s="27"/>
      <c r="Y39" s="27"/>
    </row>
    <row r="40" spans="1:25" x14ac:dyDescent="0.2">
      <c r="I40" t="s">
        <v>0</v>
      </c>
      <c r="K40" s="27">
        <v>9700642</v>
      </c>
      <c r="L40" s="27">
        <v>842103</v>
      </c>
      <c r="M40" s="27">
        <v>1205631</v>
      </c>
      <c r="N40" s="27">
        <v>2477996</v>
      </c>
      <c r="O40" s="27">
        <v>1968754</v>
      </c>
      <c r="P40" s="27">
        <v>1513170</v>
      </c>
      <c r="Q40" s="27">
        <v>1115034</v>
      </c>
      <c r="R40" s="27">
        <v>1151779</v>
      </c>
      <c r="S40" s="27">
        <v>1438369</v>
      </c>
      <c r="T40" s="27">
        <v>1598740</v>
      </c>
      <c r="U40" s="27">
        <v>2188109</v>
      </c>
      <c r="V40" s="27">
        <v>2564371</v>
      </c>
      <c r="W40" s="27">
        <v>2371705</v>
      </c>
      <c r="X40" s="27">
        <v>3845973</v>
      </c>
      <c r="Y40" s="27">
        <v>4831500</v>
      </c>
    </row>
  </sheetData>
  <phoneticPr fontId="0" type="noConversion"/>
  <pageMargins left="0.7" right="0.7" top="0.75" bottom="0.75" header="0" footer="0"/>
  <pageSetup paperSize="9" pageOrder="overThenDown" orientation="portrait" horizontalDpi="300" verticalDpi="300" r:id="rId1"/>
  <headerFooter alignWithMargins="0">
    <oddFooter xml:space="preserve">&amp;C6-&amp;P+7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table6.4</vt:lpstr>
      <vt:lpstr>Figures 3 &amp; 4</vt:lpstr>
      <vt:lpstr>'Figures 3 &amp; 4'!Print_Area</vt:lpstr>
      <vt:lpstr>table6.4!Print_Area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Bahit Jr</dc:creator>
  <cp:lastModifiedBy>My PC</cp:lastModifiedBy>
  <cp:lastPrinted>2015-02-23T04:58:11Z</cp:lastPrinted>
  <dcterms:created xsi:type="dcterms:W3CDTF">2000-03-17T22:52:57Z</dcterms:created>
  <dcterms:modified xsi:type="dcterms:W3CDTF">2015-02-23T04:58:55Z</dcterms:modified>
</cp:coreProperties>
</file>