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30" yWindow="225" windowWidth="10215" windowHeight="9285" tabRatio="599"/>
  </bookViews>
  <sheets>
    <sheet name="table10.1" sheetId="4" r:id="rId1"/>
  </sheets>
  <externalReferences>
    <externalReference r:id="rId2"/>
  </externalReferences>
  <definedNames>
    <definedName name="_xlnm.Print_Area" localSheetId="0">table10.1!$A$1:$AS$66</definedName>
  </definedNames>
  <calcPr calcId="145621"/>
</workbook>
</file>

<file path=xl/calcChain.xml><?xml version="1.0" encoding="utf-8"?>
<calcChain xmlns="http://schemas.openxmlformats.org/spreadsheetml/2006/main">
  <c r="AQ19" i="4" l="1"/>
  <c r="AQ17" i="4"/>
  <c r="AQ18" i="4"/>
  <c r="AQ20" i="4"/>
  <c r="AN63" i="4"/>
  <c r="AN62" i="4"/>
  <c r="AN61" i="4"/>
  <c r="AN12" i="4" s="1"/>
  <c r="AN60" i="4"/>
  <c r="AN59" i="4"/>
  <c r="AN56" i="4"/>
  <c r="AN55" i="4"/>
  <c r="AN54" i="4"/>
  <c r="AN53" i="4"/>
  <c r="AN52" i="4"/>
  <c r="AN49" i="4"/>
  <c r="AN14" i="4" s="1"/>
  <c r="AN48" i="4"/>
  <c r="AN47" i="4"/>
  <c r="AN46" i="4"/>
  <c r="AN45" i="4"/>
  <c r="AN42" i="4"/>
  <c r="AN41" i="4"/>
  <c r="AN40" i="4"/>
  <c r="AN39" i="4"/>
  <c r="AN38" i="4"/>
  <c r="AN10" i="4" s="1"/>
  <c r="AN35" i="4"/>
  <c r="AN33" i="4"/>
  <c r="AN32" i="4"/>
  <c r="AN31" i="4"/>
  <c r="AN28" i="4"/>
  <c r="AN27" i="4"/>
  <c r="AN26" i="4"/>
  <c r="AN25" i="4"/>
  <c r="AN24" i="4"/>
  <c r="AN21" i="4"/>
  <c r="AN20" i="4"/>
  <c r="AN19" i="4"/>
  <c r="AN18" i="4"/>
  <c r="AN11" i="4" s="1"/>
  <c r="AN17" i="4"/>
  <c r="AP14" i="4"/>
  <c r="AO14" i="4"/>
  <c r="AO13" i="4"/>
  <c r="AP12" i="4"/>
  <c r="AO12" i="4"/>
  <c r="AP11" i="4"/>
  <c r="AO11" i="4"/>
  <c r="AP10" i="4"/>
  <c r="AO10" i="4"/>
  <c r="AN13" i="4" l="1"/>
  <c r="AK63" i="4" l="1"/>
  <c r="AK62" i="4"/>
  <c r="AK61" i="4"/>
  <c r="AK60" i="4"/>
  <c r="AK59" i="4"/>
  <c r="AK56" i="4"/>
  <c r="AK55" i="4"/>
  <c r="AK54" i="4"/>
  <c r="AK53" i="4"/>
  <c r="AK52" i="4"/>
  <c r="AK49" i="4"/>
  <c r="AK48" i="4"/>
  <c r="AK47" i="4"/>
  <c r="AK46" i="4"/>
  <c r="AK45" i="4"/>
  <c r="AK42" i="4"/>
  <c r="AK41" i="4"/>
  <c r="AK40" i="4"/>
  <c r="AK39" i="4"/>
  <c r="AK38" i="4"/>
  <c r="AK35" i="4"/>
  <c r="AK33" i="4"/>
  <c r="AK32" i="4"/>
  <c r="AK31" i="4"/>
  <c r="AK28" i="4"/>
  <c r="AK27" i="4"/>
  <c r="AK26" i="4"/>
  <c r="AK25" i="4"/>
  <c r="AK11" i="4" s="1"/>
  <c r="AK24" i="4"/>
  <c r="AK21" i="4"/>
  <c r="AK14" i="4" s="1"/>
  <c r="AK20" i="4"/>
  <c r="AK19" i="4"/>
  <c r="AK18" i="4"/>
  <c r="AK17" i="4"/>
  <c r="AM14" i="4"/>
  <c r="AL14" i="4"/>
  <c r="AL13" i="4"/>
  <c r="AM12" i="4"/>
  <c r="AL12" i="4"/>
  <c r="AM11" i="4"/>
  <c r="AL11" i="4"/>
  <c r="AM10" i="4"/>
  <c r="AL10" i="4"/>
  <c r="AK10" i="4"/>
  <c r="AG63" i="4"/>
  <c r="AG62" i="4"/>
  <c r="AG61" i="4"/>
  <c r="AG60" i="4"/>
  <c r="AG59" i="4"/>
  <c r="AG56" i="4"/>
  <c r="AG55" i="4"/>
  <c r="AG54" i="4"/>
  <c r="AG53" i="4"/>
  <c r="AG52" i="4"/>
  <c r="AG49" i="4"/>
  <c r="AG48" i="4"/>
  <c r="AG47" i="4"/>
  <c r="AG46" i="4"/>
  <c r="AG45" i="4"/>
  <c r="AG42" i="4"/>
  <c r="AG41" i="4"/>
  <c r="AG40" i="4"/>
  <c r="AG39" i="4"/>
  <c r="AG38" i="4"/>
  <c r="AG35" i="4"/>
  <c r="AG34" i="4"/>
  <c r="AG33" i="4"/>
  <c r="AG32" i="4"/>
  <c r="AG31" i="4"/>
  <c r="AG28" i="4"/>
  <c r="AG27" i="4"/>
  <c r="AG26" i="4"/>
  <c r="AG25" i="4"/>
  <c r="AG24" i="4"/>
  <c r="AG18" i="4"/>
  <c r="AG19" i="4"/>
  <c r="AG20" i="4"/>
  <c r="AG21" i="4"/>
  <c r="AG17" i="4"/>
  <c r="AQ24" i="4"/>
  <c r="AQ25" i="4"/>
  <c r="AQ63" i="4"/>
  <c r="AQ62" i="4"/>
  <c r="AQ61" i="4"/>
  <c r="AQ60" i="4"/>
  <c r="AQ59" i="4"/>
  <c r="AQ56" i="4"/>
  <c r="AQ55" i="4"/>
  <c r="AQ54" i="4"/>
  <c r="AQ53" i="4"/>
  <c r="AQ52" i="4"/>
  <c r="AQ49" i="4"/>
  <c r="AQ48" i="4"/>
  <c r="AQ47" i="4"/>
  <c r="AQ46" i="4"/>
  <c r="AQ45" i="4"/>
  <c r="AQ42" i="4"/>
  <c r="AQ41" i="4"/>
  <c r="AQ40" i="4"/>
  <c r="AQ39" i="4"/>
  <c r="AQ38" i="4"/>
  <c r="AQ35" i="4"/>
  <c r="AQ33" i="4"/>
  <c r="AQ32" i="4"/>
  <c r="AQ28" i="4"/>
  <c r="AQ27" i="4"/>
  <c r="AQ26" i="4"/>
  <c r="AQ21" i="4"/>
  <c r="AS14" i="4"/>
  <c r="AR14" i="4"/>
  <c r="AR13" i="4"/>
  <c r="AS12" i="4"/>
  <c r="AR12" i="4"/>
  <c r="AS11" i="4"/>
  <c r="AR11" i="4"/>
  <c r="AR10" i="4"/>
  <c r="AI14" i="4"/>
  <c r="AH14" i="4"/>
  <c r="AI13" i="4"/>
  <c r="AH13" i="4"/>
  <c r="AI12" i="4"/>
  <c r="AG12" i="4" s="1"/>
  <c r="AI11" i="4"/>
  <c r="AG11" i="4"/>
  <c r="AI10" i="4"/>
  <c r="AG10" i="4" s="1"/>
  <c r="AF14" i="4"/>
  <c r="AE14" i="4"/>
  <c r="AD63" i="4"/>
  <c r="AD56" i="4"/>
  <c r="AD49" i="4"/>
  <c r="AD42" i="4"/>
  <c r="AD35" i="4"/>
  <c r="AD28" i="4"/>
  <c r="AD14" i="4" s="1"/>
  <c r="AD21" i="4"/>
  <c r="AD10" i="4"/>
  <c r="AD11" i="4"/>
  <c r="AD12" i="4"/>
  <c r="AA63" i="4"/>
  <c r="W63" i="4"/>
  <c r="T63" i="4"/>
  <c r="AA62" i="4"/>
  <c r="W62" i="4"/>
  <c r="T62" i="4"/>
  <c r="AA61" i="4"/>
  <c r="W61" i="4"/>
  <c r="T61" i="4"/>
  <c r="AA60" i="4"/>
  <c r="W60" i="4"/>
  <c r="T60" i="4"/>
  <c r="AA59" i="4"/>
  <c r="W59" i="4"/>
  <c r="T59" i="4"/>
  <c r="AA56" i="4"/>
  <c r="W56" i="4"/>
  <c r="T56" i="4"/>
  <c r="AA55" i="4"/>
  <c r="W55" i="4"/>
  <c r="T55" i="4"/>
  <c r="AA54" i="4"/>
  <c r="W54" i="4"/>
  <c r="T54" i="4"/>
  <c r="AA53" i="4"/>
  <c r="W53" i="4"/>
  <c r="T53" i="4"/>
  <c r="AA52" i="4"/>
  <c r="W52" i="4"/>
  <c r="T52" i="4"/>
  <c r="AA49" i="4"/>
  <c r="W49" i="4"/>
  <c r="T49" i="4"/>
  <c r="AA48" i="4"/>
  <c r="W48" i="4"/>
  <c r="T48" i="4"/>
  <c r="AA47" i="4"/>
  <c r="W47" i="4"/>
  <c r="T47" i="4"/>
  <c r="AA46" i="4"/>
  <c r="W46" i="4"/>
  <c r="T46" i="4"/>
  <c r="AA45" i="4"/>
  <c r="W45" i="4"/>
  <c r="T45" i="4"/>
  <c r="AA42" i="4"/>
  <c r="W42" i="4"/>
  <c r="T42" i="4"/>
  <c r="AA41" i="4"/>
  <c r="W41" i="4"/>
  <c r="W13" i="4" s="1"/>
  <c r="T41" i="4"/>
  <c r="AA40" i="4"/>
  <c r="W40" i="4"/>
  <c r="T40" i="4"/>
  <c r="AA39" i="4"/>
  <c r="W39" i="4"/>
  <c r="T39" i="4"/>
  <c r="AA38" i="4"/>
  <c r="W38" i="4"/>
  <c r="T38" i="4"/>
  <c r="AA35" i="4"/>
  <c r="W35" i="4"/>
  <c r="T35" i="4"/>
  <c r="AA34" i="4"/>
  <c r="W34" i="4"/>
  <c r="T34" i="4"/>
  <c r="AA33" i="4"/>
  <c r="W33" i="4"/>
  <c r="W12" i="4" s="1"/>
  <c r="T33" i="4"/>
  <c r="AA32" i="4"/>
  <c r="W32" i="4"/>
  <c r="T32" i="4"/>
  <c r="AA31" i="4"/>
  <c r="W31" i="4"/>
  <c r="T31" i="4"/>
  <c r="AA28" i="4"/>
  <c r="W28" i="4"/>
  <c r="T28" i="4"/>
  <c r="T14" i="4" s="1"/>
  <c r="AA27" i="4"/>
  <c r="W27" i="4"/>
  <c r="T27" i="4"/>
  <c r="AA26" i="4"/>
  <c r="W26" i="4"/>
  <c r="T26" i="4"/>
  <c r="AA25" i="4"/>
  <c r="W25" i="4"/>
  <c r="T25" i="4"/>
  <c r="AA24" i="4"/>
  <c r="W24" i="4"/>
  <c r="T24" i="4"/>
  <c r="AA21" i="4"/>
  <c r="W21" i="4"/>
  <c r="W14" i="4" s="1"/>
  <c r="T21" i="4"/>
  <c r="AA20" i="4"/>
  <c r="W20" i="4"/>
  <c r="T20" i="4"/>
  <c r="AA19" i="4"/>
  <c r="W19" i="4"/>
  <c r="T19" i="4"/>
  <c r="AA18" i="4"/>
  <c r="AA11" i="4" s="1"/>
  <c r="W18" i="4"/>
  <c r="T18" i="4"/>
  <c r="AA17" i="4"/>
  <c r="W17" i="4"/>
  <c r="T17" i="4"/>
  <c r="AC14" i="4"/>
  <c r="AB14" i="4"/>
  <c r="Y14" i="4"/>
  <c r="X14" i="4"/>
  <c r="V14" i="4"/>
  <c r="U14" i="4"/>
  <c r="AC13" i="4"/>
  <c r="AB13" i="4"/>
  <c r="Y13" i="4"/>
  <c r="X13" i="4"/>
  <c r="V13" i="4"/>
  <c r="U13" i="4"/>
  <c r="AC12" i="4"/>
  <c r="AB12" i="4"/>
  <c r="Y12" i="4"/>
  <c r="X12" i="4"/>
  <c r="V12" i="4"/>
  <c r="U12" i="4"/>
  <c r="AC11" i="4"/>
  <c r="AB11" i="4"/>
  <c r="Y11" i="4"/>
  <c r="X11" i="4"/>
  <c r="V11" i="4"/>
  <c r="U11" i="4"/>
  <c r="AC10" i="4"/>
  <c r="AB10" i="4"/>
  <c r="Y10" i="4"/>
  <c r="X10" i="4"/>
  <c r="V10" i="4"/>
  <c r="U10" i="4"/>
  <c r="R61" i="4"/>
  <c r="K61" i="4"/>
  <c r="Q60" i="4"/>
  <c r="K60" i="4"/>
  <c r="K59" i="4"/>
  <c r="M58" i="4"/>
  <c r="L58" i="4"/>
  <c r="R54" i="4"/>
  <c r="Q54" i="4" s="1"/>
  <c r="K54" i="4"/>
  <c r="Q53" i="4"/>
  <c r="K53" i="4"/>
  <c r="K52" i="4"/>
  <c r="M51" i="4"/>
  <c r="L51" i="4"/>
  <c r="R47" i="4"/>
  <c r="Q47" i="4" s="1"/>
  <c r="K47" i="4"/>
  <c r="Q46" i="4"/>
  <c r="K46" i="4"/>
  <c r="K45" i="4"/>
  <c r="M44" i="4"/>
  <c r="L44" i="4"/>
  <c r="R40" i="4"/>
  <c r="K40" i="4"/>
  <c r="Q39" i="4"/>
  <c r="K39" i="4"/>
  <c r="K38" i="4"/>
  <c r="M37" i="4"/>
  <c r="L37" i="4"/>
  <c r="Q33" i="4"/>
  <c r="K33" i="4"/>
  <c r="Q32" i="4"/>
  <c r="K32" i="4"/>
  <c r="K31" i="4"/>
  <c r="M30" i="4"/>
  <c r="L30" i="4"/>
  <c r="K30" i="4" s="1"/>
  <c r="Q26" i="4"/>
  <c r="K26" i="4"/>
  <c r="Q25" i="4"/>
  <c r="K25" i="4"/>
  <c r="K24" i="4"/>
  <c r="M23" i="4"/>
  <c r="L23" i="4"/>
  <c r="Q19" i="4"/>
  <c r="K19" i="4"/>
  <c r="Q18" i="4"/>
  <c r="K18" i="4"/>
  <c r="K17" i="4"/>
  <c r="M16" i="4"/>
  <c r="L16" i="4"/>
  <c r="S12" i="4"/>
  <c r="K12" i="4"/>
  <c r="R11" i="4"/>
  <c r="K11" i="4"/>
  <c r="K10" i="4"/>
  <c r="M9" i="4"/>
  <c r="L9" i="4"/>
  <c r="I9" i="4"/>
  <c r="J9" i="4"/>
  <c r="C10" i="4"/>
  <c r="D10" i="4"/>
  <c r="H10" i="4"/>
  <c r="C11" i="4"/>
  <c r="D11" i="4"/>
  <c r="B11" i="4" s="1"/>
  <c r="H11" i="4"/>
  <c r="C12" i="4"/>
  <c r="D12" i="4"/>
  <c r="B12" i="4" s="1"/>
  <c r="H12" i="4"/>
  <c r="C14" i="4"/>
  <c r="D14" i="4"/>
  <c r="C16" i="4"/>
  <c r="D16" i="4"/>
  <c r="I16" i="4"/>
  <c r="J16" i="4"/>
  <c r="B17" i="4"/>
  <c r="H17" i="4"/>
  <c r="B18" i="4"/>
  <c r="H18" i="4"/>
  <c r="B19" i="4"/>
  <c r="H19" i="4"/>
  <c r="B21" i="4"/>
  <c r="C23" i="4"/>
  <c r="D23" i="4"/>
  <c r="I23" i="4"/>
  <c r="J23" i="4"/>
  <c r="B24" i="4"/>
  <c r="H24" i="4"/>
  <c r="B25" i="4"/>
  <c r="H25" i="4"/>
  <c r="B26" i="4"/>
  <c r="H26" i="4"/>
  <c r="B28" i="4"/>
  <c r="C30" i="4"/>
  <c r="D30" i="4"/>
  <c r="I30" i="4"/>
  <c r="J30" i="4"/>
  <c r="B31" i="4"/>
  <c r="H31" i="4"/>
  <c r="B32" i="4"/>
  <c r="H32" i="4"/>
  <c r="B33" i="4"/>
  <c r="H33" i="4"/>
  <c r="B35" i="4"/>
  <c r="C37" i="4"/>
  <c r="D37" i="4"/>
  <c r="J37" i="4"/>
  <c r="B38" i="4"/>
  <c r="H38" i="4"/>
  <c r="B39" i="4"/>
  <c r="H39" i="4"/>
  <c r="B40" i="4"/>
  <c r="B42" i="4"/>
  <c r="C44" i="4"/>
  <c r="D44" i="4"/>
  <c r="I44" i="4"/>
  <c r="J44" i="4"/>
  <c r="B45" i="4"/>
  <c r="H45" i="4"/>
  <c r="B46" i="4"/>
  <c r="H46" i="4"/>
  <c r="B47" i="4"/>
  <c r="H47" i="4"/>
  <c r="B49" i="4"/>
  <c r="C51" i="4"/>
  <c r="D51" i="4"/>
  <c r="I51" i="4"/>
  <c r="J51" i="4"/>
  <c r="B52" i="4"/>
  <c r="H52" i="4"/>
  <c r="B53" i="4"/>
  <c r="H53" i="4"/>
  <c r="B54" i="4"/>
  <c r="H54" i="4"/>
  <c r="B56" i="4"/>
  <c r="C58" i="4"/>
  <c r="D58" i="4"/>
  <c r="I58" i="4"/>
  <c r="J58" i="4"/>
  <c r="B59" i="4"/>
  <c r="H59" i="4"/>
  <c r="B60" i="4"/>
  <c r="H60" i="4"/>
  <c r="B61" i="4"/>
  <c r="H61" i="4"/>
  <c r="B63" i="4"/>
  <c r="H58" i="4"/>
  <c r="R12" i="4"/>
  <c r="Q12" i="4" s="1"/>
  <c r="T13" i="4"/>
  <c r="D9" i="4"/>
  <c r="AG14" i="4"/>
  <c r="Q61" i="4"/>
  <c r="AS10" i="4"/>
  <c r="AQ31" i="4"/>
  <c r="B30" i="4" l="1"/>
  <c r="H23" i="4"/>
  <c r="H9" i="4"/>
  <c r="K37" i="4"/>
  <c r="K44" i="4"/>
  <c r="K58" i="4"/>
  <c r="AG13" i="4"/>
  <c r="H51" i="4"/>
  <c r="B10" i="4"/>
  <c r="K9" i="4"/>
  <c r="K23" i="4"/>
  <c r="AA10" i="4"/>
  <c r="AA14" i="4"/>
  <c r="B58" i="4"/>
  <c r="K16" i="4"/>
  <c r="W11" i="4"/>
  <c r="W10" i="4"/>
  <c r="Q40" i="4"/>
  <c r="B14" i="4"/>
  <c r="AQ14" i="4"/>
  <c r="AQ12" i="4"/>
  <c r="AQ13" i="4"/>
  <c r="AQ11" i="4"/>
  <c r="AQ10" i="4"/>
  <c r="B16" i="4"/>
  <c r="K51" i="4"/>
  <c r="B51" i="4"/>
  <c r="H44" i="4"/>
  <c r="B37" i="4"/>
  <c r="H30" i="4"/>
  <c r="T10" i="4"/>
  <c r="AA13" i="4"/>
  <c r="AK12" i="4"/>
  <c r="AA12" i="4"/>
  <c r="B23" i="4"/>
  <c r="B9" i="4"/>
  <c r="C9" i="4"/>
  <c r="B44" i="4"/>
  <c r="H16" i="4"/>
  <c r="T11" i="4"/>
  <c r="T12" i="4"/>
  <c r="AK13" i="4"/>
</calcChain>
</file>

<file path=xl/sharedStrings.xml><?xml version="1.0" encoding="utf-8"?>
<sst xmlns="http://schemas.openxmlformats.org/spreadsheetml/2006/main" count="604" uniqueCount="56">
  <si>
    <t>CAR</t>
  </si>
  <si>
    <t xml:space="preserve">   Pre-School</t>
  </si>
  <si>
    <t xml:space="preserve">   Elementary</t>
  </si>
  <si>
    <t xml:space="preserve">   Secondary</t>
  </si>
  <si>
    <t xml:space="preserve">   Tertiary</t>
  </si>
  <si>
    <t xml:space="preserve">Table 10.1 </t>
  </si>
  <si>
    <t>Level of Education</t>
  </si>
  <si>
    <t>Public</t>
  </si>
  <si>
    <t>Private</t>
  </si>
  <si>
    <t>Total</t>
  </si>
  <si>
    <t>Abra</t>
  </si>
  <si>
    <t xml:space="preserve">Baguio City </t>
  </si>
  <si>
    <t>Benguet</t>
  </si>
  <si>
    <t>Ifugao</t>
  </si>
  <si>
    <t>Kalinga</t>
  </si>
  <si>
    <t>Mt. Province</t>
  </si>
  <si>
    <t>Table 10.1 Continued</t>
  </si>
  <si>
    <t>Province/City</t>
  </si>
  <si>
    <t xml:space="preserve">Apayao </t>
  </si>
  <si>
    <t>SY 2000-2001</t>
  </si>
  <si>
    <t>…</t>
  </si>
  <si>
    <t>SY 2001-2002</t>
  </si>
  <si>
    <t>SY 2002-2003</t>
  </si>
  <si>
    <t>BY PROVINCE/CITY</t>
  </si>
  <si>
    <t xml:space="preserve">NUMBER OF GOVERNMENT AND PRIVATE SCHOOLS BY LEVEL OF EDUCATION AND                                            </t>
  </si>
  <si>
    <t>SY 2003-2004</t>
  </si>
  <si>
    <t>SY 2004-2005</t>
  </si>
  <si>
    <t>SY 2005-2006</t>
  </si>
  <si>
    <t xml:space="preserve">             -</t>
  </si>
  <si>
    <t xml:space="preserve">            …</t>
  </si>
  <si>
    <t xml:space="preserve">           -</t>
  </si>
  <si>
    <t>SY 2006-2007</t>
  </si>
  <si>
    <t xml:space="preserve">   Tech/Voc HS</t>
  </si>
  <si>
    <t>SY 2007-2008</t>
  </si>
  <si>
    <t>SY 2008-2009</t>
  </si>
  <si>
    <t>SY 2009-2010</t>
  </si>
  <si>
    <t>SY 2010-2011</t>
  </si>
  <si>
    <t>SY 2011-2012</t>
  </si>
  <si>
    <t>SY 2012-2013</t>
  </si>
  <si>
    <t>..</t>
  </si>
  <si>
    <t>2) Commission on Higher Education</t>
  </si>
  <si>
    <t xml:space="preserve">Sources: </t>
  </si>
  <si>
    <t>SY 2005-2006 to SY 2013-2014</t>
  </si>
  <si>
    <t>1) Department of Education - CAR</t>
  </si>
  <si>
    <t>SY 2013-2014</t>
  </si>
  <si>
    <t xml:space="preserve">   Pre-School  1/</t>
  </si>
  <si>
    <t xml:space="preserve">   Elementary  2/</t>
  </si>
  <si>
    <t xml:space="preserve">   Secondary  3/</t>
  </si>
  <si>
    <t xml:space="preserve">   Tech/Voc HS  4/</t>
  </si>
  <si>
    <t>Apayao</t>
  </si>
  <si>
    <t xml:space="preserve">  1/  - Kindergarten ( Preschool) - No. of Governtment Elementary Schools that offers Kindergarten</t>
  </si>
  <si>
    <t xml:space="preserve">  2/ - Elementary  - Total No. of Government Elementary Schools (including elementary schools that offers  kindergarten)</t>
  </si>
  <si>
    <t>Notes:</t>
  </si>
  <si>
    <t xml:space="preserve">  3/ - Secondary - Total No. of Government Secondary Schools  (including  officially recognized  Tech-Voc Schools)</t>
  </si>
  <si>
    <t xml:space="preserve">  4/ - Tech-Voc - No. of Government Secondary Schools that Implemented STVEP Curriculum (officially recognized as Tech-Voc School)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</si>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</sst>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left"/>
    </xf>
    <xf numFmtId="41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41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164" fontId="3" fillId="0" borderId="0" xfId="0" applyNumberFormat="1" applyFont="1" applyFill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41" fontId="4" fillId="0" borderId="5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6" xfId="0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5" xfId="0" applyNumberFormat="1" applyFont="1" applyBorder="1" applyAlignment="1">
      <alignment horizontal="right"/>
    </xf>
    <xf numFmtId="41" fontId="4" fillId="0" borderId="0" xfId="0" applyNumberFormat="1" applyFont="1" applyFill="1" applyAlignment="1">
      <alignment horizontal="left"/>
    </xf>
    <xf numFmtId="164" fontId="5" fillId="0" borderId="9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right"/>
    </xf>
    <xf numFmtId="41" fontId="4" fillId="0" borderId="0" xfId="0" applyNumberFormat="1" applyFont="1" applyFill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left"/>
    </xf>
    <xf numFmtId="41" fontId="4" fillId="0" borderId="0" xfId="1" applyNumberFormat="1" applyFont="1" applyBorder="1" applyAlignment="1">
      <alignment horizontal="right"/>
    </xf>
    <xf numFmtId="41" fontId="5" fillId="0" borderId="0" xfId="0" applyNumberFormat="1" applyFont="1" applyBorder="1" applyAlignment="1">
      <alignment horizontal="left"/>
    </xf>
    <xf numFmtId="41" fontId="4" fillId="0" borderId="0" xfId="1" applyNumberFormat="1" applyFont="1" applyFill="1" applyBorder="1" applyAlignment="1">
      <alignment horizontal="right"/>
    </xf>
    <xf numFmtId="41" fontId="4" fillId="0" borderId="0" xfId="0" applyNumberFormat="1" applyFont="1" applyBorder="1" applyAlignment="1">
      <alignment horizontal="left"/>
    </xf>
    <xf numFmtId="41" fontId="4" fillId="0" borderId="0" xfId="0" applyNumberFormat="1" applyFont="1" applyAlignment="1">
      <alignment horizontal="right"/>
    </xf>
    <xf numFmtId="41" fontId="4" fillId="0" borderId="0" xfId="1" applyNumberFormat="1" applyFont="1" applyFill="1" applyAlignment="1">
      <alignment horizontal="right"/>
    </xf>
    <xf numFmtId="41" fontId="4" fillId="0" borderId="0" xfId="1" applyNumberFormat="1" applyFont="1" applyAlignment="1">
      <alignment horizontal="right"/>
    </xf>
    <xf numFmtId="41" fontId="4" fillId="0" borderId="0" xfId="0" applyNumberFormat="1" applyFont="1" applyFill="1" applyBorder="1" applyAlignment="1">
      <alignment horizontal="left"/>
    </xf>
    <xf numFmtId="41" fontId="4" fillId="0" borderId="0" xfId="1" applyNumberFormat="1" applyFont="1" applyFill="1" applyBorder="1" applyAlignment="1">
      <alignment horizontal="center"/>
    </xf>
    <xf numFmtId="41" fontId="4" fillId="0" borderId="5" xfId="1" applyNumberFormat="1" applyFont="1" applyBorder="1" applyAlignment="1">
      <alignment horizontal="right"/>
    </xf>
    <xf numFmtId="41" fontId="4" fillId="0" borderId="5" xfId="0" applyNumberFormat="1" applyFont="1" applyFill="1" applyBorder="1" applyAlignment="1">
      <alignment horizontal="left"/>
    </xf>
    <xf numFmtId="41" fontId="4" fillId="0" borderId="5" xfId="1" applyNumberFormat="1" applyFont="1" applyFill="1" applyBorder="1" applyAlignment="1">
      <alignment horizontal="right"/>
    </xf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165" fontId="4" fillId="0" borderId="0" xfId="1" applyNumberFormat="1" applyFont="1"/>
    <xf numFmtId="165" fontId="4" fillId="0" borderId="5" xfId="1" applyNumberFormat="1" applyFont="1" applyBorder="1"/>
    <xf numFmtId="164" fontId="5" fillId="0" borderId="9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4" fillId="0" borderId="0" xfId="1" applyNumberFormat="1" applyFont="1" applyAlignment="1">
      <alignment horizontal="right"/>
    </xf>
    <xf numFmtId="43" fontId="4" fillId="0" borderId="0" xfId="1" applyFont="1" applyBorder="1" applyAlignment="1">
      <alignment horizontal="right"/>
    </xf>
    <xf numFmtId="0" fontId="6" fillId="0" borderId="0" xfId="0" applyFont="1" applyAlignment="1">
      <alignment horizontal="left"/>
    </xf>
    <xf numFmtId="164" fontId="5" fillId="0" borderId="8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10.2 Enrolment in Government and Private Schools by Level of Education in CAR, SY 1994-1995 to 1998-1999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Pre-School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66CC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([1]table10.2final!$AH$15,[1]table10.2final!$AM$15,[1]table10.2final!$AP$15,[1]table10.2final!$AS$15,[1]table10.2final!$AV$15)</c:f>
              <c:numCache>
                <c:formatCode>General</c:formatCode>
                <c:ptCount val="5"/>
                <c:pt idx="0">
                  <c:v>8871</c:v>
                </c:pt>
                <c:pt idx="1">
                  <c:v>9588</c:v>
                </c:pt>
                <c:pt idx="2">
                  <c:v>19528</c:v>
                </c:pt>
                <c:pt idx="3">
                  <c:v>18309</c:v>
                </c:pt>
                <c:pt idx="4">
                  <c:v>13571</c:v>
                </c:pt>
              </c:numCache>
            </c:numRef>
          </c:val>
          <c:smooth val="0"/>
        </c:ser>
        <c:ser>
          <c:idx val="1"/>
          <c:order val="1"/>
          <c:tx>
            <c:v>Elementary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([1]table10.2final!$AH$16,[1]table10.2final!$AM$16,[1]table10.2final!$AP$16,[1]table10.2final!$AS$16,[1]table10.2final!$AV$16)</c:f>
              <c:numCache>
                <c:formatCode>General</c:formatCode>
                <c:ptCount val="5"/>
                <c:pt idx="0">
                  <c:v>209000</c:v>
                </c:pt>
                <c:pt idx="1">
                  <c:v>202687</c:v>
                </c:pt>
                <c:pt idx="2">
                  <c:v>217878</c:v>
                </c:pt>
                <c:pt idx="3">
                  <c:v>222512</c:v>
                </c:pt>
                <c:pt idx="4">
                  <c:v>240288</c:v>
                </c:pt>
              </c:numCache>
            </c:numRef>
          </c:val>
          <c:smooth val="0"/>
        </c:ser>
        <c:ser>
          <c:idx val="2"/>
          <c:order val="2"/>
          <c:tx>
            <c:v>Secondary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([1]table10.2final!$AH$17,[1]table10.2final!$AM$17,[1]table10.2final!$AP$17,[1]table10.2final!$AS$17,[1]table10.2final!$AV$17)</c:f>
              <c:numCache>
                <c:formatCode>General</c:formatCode>
                <c:ptCount val="5"/>
                <c:pt idx="0">
                  <c:v>89123</c:v>
                </c:pt>
                <c:pt idx="1">
                  <c:v>106797</c:v>
                </c:pt>
                <c:pt idx="2">
                  <c:v>54769</c:v>
                </c:pt>
                <c:pt idx="3">
                  <c:v>48264</c:v>
                </c:pt>
                <c:pt idx="4">
                  <c:v>106646</c:v>
                </c:pt>
              </c:numCache>
            </c:numRef>
          </c:val>
          <c:smooth val="0"/>
        </c:ser>
        <c:ser>
          <c:idx val="3"/>
          <c:order val="3"/>
          <c:tx>
            <c:v>Tertiary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([1]table10.2final!$AH$18,[1]table10.2final!$AM$18,[1]table10.2final!$AP$18,[1]table10.2final!$AS$18,[1]table10.2final!$AV$18)</c:f>
              <c:numCache>
                <c:formatCode>General</c:formatCode>
                <c:ptCount val="5"/>
                <c:pt idx="0">
                  <c:v>53939</c:v>
                </c:pt>
                <c:pt idx="1">
                  <c:v>65137</c:v>
                </c:pt>
                <c:pt idx="2">
                  <c:v>66660</c:v>
                </c:pt>
                <c:pt idx="3">
                  <c:v>65061</c:v>
                </c:pt>
                <c:pt idx="4">
                  <c:v>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2496"/>
        <c:axId val="31325184"/>
      </c:lineChart>
      <c:catAx>
        <c:axId val="313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School 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2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32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Enrolment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22496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C0C0C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10.1 Number of Government and Private Schools by Level of Education in CAR: 1997-1998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/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63904"/>
        <c:axId val="69599232"/>
        <c:axId val="0"/>
      </c:bar3DChart>
      <c:catAx>
        <c:axId val="511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Level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59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6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10.2 Enrolment in Government and Private Schools by Level of Education in CAR, SY 1994-1995 to 1998-1999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([1]table10.2final!$AH$15,[1]table10.2final!$AM$15,[1]table10.2final!$AP$15,[1]table10.2final!$AS$15,[1]table10.2final!$AV$15)</c:f>
              <c:numCache>
                <c:formatCode>General</c:formatCode>
                <c:ptCount val="5"/>
                <c:pt idx="0">
                  <c:v>8871</c:v>
                </c:pt>
                <c:pt idx="1">
                  <c:v>9588</c:v>
                </c:pt>
                <c:pt idx="2">
                  <c:v>19528</c:v>
                </c:pt>
                <c:pt idx="3">
                  <c:v>18309</c:v>
                </c:pt>
                <c:pt idx="4">
                  <c:v>13571</c:v>
                </c:pt>
              </c:numCache>
            </c:numRef>
          </c:val>
          <c:smooth val="0"/>
        </c:ser>
        <c:ser>
          <c:idx val="1"/>
          <c:order val="1"/>
          <c:tx>
            <c:v/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([1]table10.2final!$AH$16,[1]table10.2final!$AM$16,[1]table10.2final!$AP$16,[1]table10.2final!$AS$16,[1]table10.2final!$AV$16)</c:f>
              <c:numCache>
                <c:formatCode>General</c:formatCode>
                <c:ptCount val="5"/>
                <c:pt idx="0">
                  <c:v>209000</c:v>
                </c:pt>
                <c:pt idx="1">
                  <c:v>202687</c:v>
                </c:pt>
                <c:pt idx="2">
                  <c:v>217878</c:v>
                </c:pt>
                <c:pt idx="3">
                  <c:v>222512</c:v>
                </c:pt>
                <c:pt idx="4">
                  <c:v>240288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([1]table10.2final!$AH$17,[1]table10.2final!$AM$17,[1]table10.2final!$AP$17,[1]table10.2final!$AS$17,[1]table10.2final!$AV$17)</c:f>
              <c:numCache>
                <c:formatCode>General</c:formatCode>
                <c:ptCount val="5"/>
                <c:pt idx="0">
                  <c:v>89123</c:v>
                </c:pt>
                <c:pt idx="1">
                  <c:v>106797</c:v>
                </c:pt>
                <c:pt idx="2">
                  <c:v>54769</c:v>
                </c:pt>
                <c:pt idx="3">
                  <c:v>48264</c:v>
                </c:pt>
                <c:pt idx="4">
                  <c:v>106646</c:v>
                </c:pt>
              </c:numCache>
            </c:numRef>
          </c:val>
          <c:smooth val="0"/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([1]table10.2final!$AH$18,[1]table10.2final!$AM$18,[1]table10.2final!$AP$18,[1]table10.2final!$AS$18,[1]table10.2final!$AV$18)</c:f>
              <c:numCache>
                <c:formatCode>General</c:formatCode>
                <c:ptCount val="5"/>
                <c:pt idx="0">
                  <c:v>53939</c:v>
                </c:pt>
                <c:pt idx="1">
                  <c:v>65137</c:v>
                </c:pt>
                <c:pt idx="2">
                  <c:v>66660</c:v>
                </c:pt>
                <c:pt idx="3">
                  <c:v>65061</c:v>
                </c:pt>
                <c:pt idx="4">
                  <c:v>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0800"/>
        <c:axId val="93903488"/>
      </c:lineChart>
      <c:catAx>
        <c:axId val="939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School 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90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Enrolment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0800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C0C0C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10.1 Number of Government and Private Schools by Level of Education in CAR: 1997-1998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/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07680"/>
        <c:axId val="30009600"/>
        <c:axId val="0"/>
      </c:bar3DChart>
      <c:catAx>
        <c:axId val="300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Level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0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00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07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10.2 Enrolment in Government and Private Schools by Level of Education in CAR, SY 1994-1995 to 1998-1999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([1]table10.2final!$AH$15,[1]table10.2final!$AM$15,[1]table10.2final!$AP$15,[1]table10.2final!$AS$15,[1]table10.2final!$AV$15)</c:f>
              <c:numCache>
                <c:formatCode>General</c:formatCode>
                <c:ptCount val="5"/>
                <c:pt idx="0">
                  <c:v>8871</c:v>
                </c:pt>
                <c:pt idx="1">
                  <c:v>9588</c:v>
                </c:pt>
                <c:pt idx="2">
                  <c:v>19528</c:v>
                </c:pt>
                <c:pt idx="3">
                  <c:v>18309</c:v>
                </c:pt>
                <c:pt idx="4">
                  <c:v>13571</c:v>
                </c:pt>
              </c:numCache>
            </c:numRef>
          </c:val>
          <c:smooth val="0"/>
        </c:ser>
        <c:ser>
          <c:idx val="1"/>
          <c:order val="1"/>
          <c:tx>
            <c:v/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([1]table10.2final!$AH$16,[1]table10.2final!$AM$16,[1]table10.2final!$AP$16,[1]table10.2final!$AS$16,[1]table10.2final!$AV$16)</c:f>
              <c:numCache>
                <c:formatCode>General</c:formatCode>
                <c:ptCount val="5"/>
                <c:pt idx="0">
                  <c:v>209000</c:v>
                </c:pt>
                <c:pt idx="1">
                  <c:v>202687</c:v>
                </c:pt>
                <c:pt idx="2">
                  <c:v>217878</c:v>
                </c:pt>
                <c:pt idx="3">
                  <c:v>222512</c:v>
                </c:pt>
                <c:pt idx="4">
                  <c:v>240288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([1]table10.2final!$AH$17,[1]table10.2final!$AM$17,[1]table10.2final!$AP$17,[1]table10.2final!$AS$17,[1]table10.2final!$AV$17)</c:f>
              <c:numCache>
                <c:formatCode>General</c:formatCode>
                <c:ptCount val="5"/>
                <c:pt idx="0">
                  <c:v>89123</c:v>
                </c:pt>
                <c:pt idx="1">
                  <c:v>106797</c:v>
                </c:pt>
                <c:pt idx="2">
                  <c:v>54769</c:v>
                </c:pt>
                <c:pt idx="3">
                  <c:v>48264</c:v>
                </c:pt>
                <c:pt idx="4">
                  <c:v>106646</c:v>
                </c:pt>
              </c:numCache>
            </c:numRef>
          </c:val>
          <c:smooth val="0"/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([1]table10.2final!$AH$6,[1]table10.2final!$AM$6,[1]table10.2final!$AP$6,[1]table10.2final!$AS$6,[1]table10.2final!$AW$6)</c:f>
              <c:strCache>
                <c:ptCount val="5"/>
                <c:pt idx="0">
                  <c:v>SY 1994-1995</c:v>
                </c:pt>
                <c:pt idx="1">
                  <c:v>SY 1995-1996</c:v>
                </c:pt>
                <c:pt idx="2">
                  <c:v>SY 1996-1997</c:v>
                </c:pt>
                <c:pt idx="3">
                  <c:v>SY 1997-1998</c:v>
                </c:pt>
                <c:pt idx="4">
                  <c:v>SY 1998-1999</c:v>
                </c:pt>
              </c:strCache>
            </c:strRef>
          </c:cat>
          <c:val>
            <c:numRef>
              <c:f>([1]table10.2final!$AH$18,[1]table10.2final!$AM$18,[1]table10.2final!$AP$18,[1]table10.2final!$AS$18,[1]table10.2final!$AV$18)</c:f>
              <c:numCache>
                <c:formatCode>General</c:formatCode>
                <c:ptCount val="5"/>
                <c:pt idx="0">
                  <c:v>53939</c:v>
                </c:pt>
                <c:pt idx="1">
                  <c:v>65137</c:v>
                </c:pt>
                <c:pt idx="2">
                  <c:v>66660</c:v>
                </c:pt>
                <c:pt idx="3">
                  <c:v>65061</c:v>
                </c:pt>
                <c:pt idx="4">
                  <c:v>83755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6480"/>
        <c:axId val="30198784"/>
      </c:lineChart>
      <c:catAx>
        <c:axId val="301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School 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9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 of Enrolment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96480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C0C0C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10.1 Number of Government and Private Schools by Level of Education in CAR: 1997-1998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/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29248"/>
        <c:axId val="30231168"/>
        <c:axId val="0"/>
      </c:bar3DChart>
      <c:catAx>
        <c:axId val="302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Level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3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Number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2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6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6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6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6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247650</xdr:colOff>
      <xdr:row>0</xdr:row>
      <xdr:rowOff>0</xdr:rowOff>
    </xdr:from>
    <xdr:to>
      <xdr:col>10</xdr:col>
      <xdr:colOff>0</xdr:colOff>
      <xdr:row>0</xdr:row>
      <xdr:rowOff>0</xdr:rowOff>
    </xdr:to>
    <xdr:graphicFrame macro="">
      <xdr:nvGraphicFramePr>
        <xdr:cNvPr id="117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RIS_TRB/Desktop/NSCB/Chapter%2010/Table102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0.2final"/>
      <sheetName val="computation97-98"/>
      <sheetName val="table10.2final (2)"/>
    </sheetNames>
    <sheetDataSet>
      <sheetData sheetId="0">
        <row r="6">
          <cell r="AH6" t="str">
            <v>SY 1994-1995</v>
          </cell>
          <cell r="AM6" t="str">
            <v>SY 1995-1996</v>
          </cell>
          <cell r="AP6" t="str">
            <v>SY 1996-1997</v>
          </cell>
          <cell r="AS6" t="str">
            <v>SY 1997-1998</v>
          </cell>
          <cell r="AW6" t="str">
            <v>SY 1998-1999</v>
          </cell>
        </row>
        <row r="15">
          <cell r="AH15">
            <v>8871</v>
          </cell>
          <cell r="AM15">
            <v>9588</v>
          </cell>
          <cell r="AP15">
            <v>19528</v>
          </cell>
          <cell r="AS15">
            <v>18309</v>
          </cell>
          <cell r="AV15">
            <v>13571</v>
          </cell>
        </row>
        <row r="16">
          <cell r="AH16">
            <v>209000</v>
          </cell>
          <cell r="AM16">
            <v>202687</v>
          </cell>
          <cell r="AP16">
            <v>217878</v>
          </cell>
          <cell r="AS16">
            <v>222512</v>
          </cell>
          <cell r="AV16">
            <v>240288</v>
          </cell>
        </row>
        <row r="17">
          <cell r="AH17">
            <v>89123</v>
          </cell>
          <cell r="AM17">
            <v>106797</v>
          </cell>
          <cell r="AP17">
            <v>54769</v>
          </cell>
          <cell r="AS17">
            <v>48264</v>
          </cell>
          <cell r="AV17">
            <v>106646</v>
          </cell>
        </row>
        <row r="18">
          <cell r="AH18">
            <v>53939</v>
          </cell>
          <cell r="AM18">
            <v>65137</v>
          </cell>
          <cell r="AP18">
            <v>66660</v>
          </cell>
          <cell r="AS18">
            <v>65061</v>
          </cell>
          <cell r="AV18">
            <v>83755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6"/>
  <sheetViews>
    <sheetView showGridLines="0" tabSelected="1" view="pageBreakPreview" zoomScaleNormal="100" zoomScaleSheetLayoutView="100" workbookViewId="0">
      <pane xSplit="16" ySplit="8" topLeftCell="Q33" activePane="bottomRight" state="frozen"/>
      <selection pane="topRight" activeCell="Q1" sqref="Q1"/>
      <selection pane="bottomLeft" activeCell="A9" sqref="A9"/>
      <selection pane="bottomRight" activeCell="A69" sqref="A69"/>
    </sheetView>
  </sheetViews>
  <sheetFormatPr defaultRowHeight="12.75" x14ac:dyDescent="0.2"/>
  <cols>
    <col min="1" max="1" width="18.42578125" style="7" customWidth="1"/>
    <col min="2" max="4" width="7.5703125" hidden="1" customWidth="1"/>
    <col min="5" max="7" width="7.5703125" style="28" hidden="1" customWidth="1"/>
    <col min="8" max="8" width="7.5703125" style="4" hidden="1" customWidth="1"/>
    <col min="9" max="10" width="7.5703125" style="28" hidden="1" customWidth="1"/>
    <col min="11" max="16" width="7.7109375" hidden="1" customWidth="1"/>
    <col min="17" max="25" width="7.7109375" customWidth="1"/>
    <col min="26" max="26" width="17.42578125" style="29" customWidth="1"/>
    <col min="27" max="35" width="7.7109375" customWidth="1"/>
    <col min="36" max="36" width="17" style="7" customWidth="1"/>
    <col min="37" max="40" width="7.7109375" customWidth="1"/>
    <col min="41" max="41" width="7.7109375" style="29" customWidth="1"/>
    <col min="42" max="43" width="7.7109375" customWidth="1"/>
    <col min="44" max="44" width="7.7109375" style="29" customWidth="1"/>
    <col min="45" max="45" width="7.7109375" customWidth="1"/>
  </cols>
  <sheetData>
    <row r="1" spans="1:45" ht="12.6" customHeight="1" x14ac:dyDescent="0.2">
      <c r="A1" s="9" t="s">
        <v>5</v>
      </c>
      <c r="B1" s="28"/>
      <c r="C1" s="28"/>
      <c r="D1" s="28"/>
      <c r="E1" s="10"/>
      <c r="F1" s="10"/>
      <c r="G1" s="10"/>
      <c r="H1" s="5"/>
      <c r="I1" s="10"/>
      <c r="J1" s="10"/>
      <c r="N1" s="31"/>
      <c r="O1" s="31"/>
      <c r="P1" s="31"/>
      <c r="Q1" s="16"/>
      <c r="R1" s="31"/>
      <c r="S1" s="25"/>
      <c r="W1" s="31"/>
      <c r="X1" s="31"/>
      <c r="Y1" s="31"/>
      <c r="Z1" s="9" t="s">
        <v>16</v>
      </c>
      <c r="AA1" s="4"/>
      <c r="AB1" s="28"/>
      <c r="AC1" s="28"/>
      <c r="AD1" s="31"/>
      <c r="AE1" s="31"/>
      <c r="AF1" s="31"/>
      <c r="AG1" s="4"/>
      <c r="AH1" s="28"/>
      <c r="AI1" s="28"/>
      <c r="AJ1" s="9" t="s">
        <v>16</v>
      </c>
    </row>
    <row r="2" spans="1:45" ht="12.95" customHeight="1" x14ac:dyDescent="0.2">
      <c r="A2" s="11" t="s">
        <v>24</v>
      </c>
      <c r="E2" s="10"/>
      <c r="F2" s="10"/>
      <c r="G2" s="10"/>
      <c r="H2" s="5"/>
      <c r="I2" s="10"/>
      <c r="J2" s="10"/>
      <c r="N2" s="31"/>
      <c r="O2" s="31"/>
      <c r="P2" s="31"/>
      <c r="Q2" s="16"/>
      <c r="R2" s="31"/>
      <c r="S2" s="25"/>
      <c r="W2" s="31"/>
      <c r="X2" s="31"/>
      <c r="Y2" s="31"/>
      <c r="Z2" s="11" t="s">
        <v>24</v>
      </c>
      <c r="AA2" s="4"/>
      <c r="AB2" s="28"/>
      <c r="AC2" s="28"/>
      <c r="AD2" s="31"/>
      <c r="AE2" s="31"/>
      <c r="AF2" s="31"/>
      <c r="AG2" s="4"/>
      <c r="AH2" s="28"/>
      <c r="AI2" s="28"/>
      <c r="AJ2" s="11" t="s">
        <v>24</v>
      </c>
    </row>
    <row r="3" spans="1:45" ht="12.95" customHeight="1" x14ac:dyDescent="0.2">
      <c r="A3" s="11" t="s">
        <v>23</v>
      </c>
      <c r="E3" s="10"/>
      <c r="F3" s="10"/>
      <c r="G3" s="10"/>
      <c r="H3" s="5"/>
      <c r="I3" s="10"/>
      <c r="J3" s="10"/>
      <c r="N3" s="31"/>
      <c r="O3" s="31"/>
      <c r="P3" s="31"/>
      <c r="Q3" s="16"/>
      <c r="R3" s="31"/>
      <c r="S3" s="25"/>
      <c r="W3" s="31"/>
      <c r="X3" s="31"/>
      <c r="Y3" s="31"/>
      <c r="Z3" s="11" t="s">
        <v>23</v>
      </c>
      <c r="AA3" s="4"/>
      <c r="AB3" s="28"/>
      <c r="AC3" s="28"/>
      <c r="AD3" s="31"/>
      <c r="AE3" s="31"/>
      <c r="AF3" s="31"/>
      <c r="AG3" s="4"/>
      <c r="AH3" s="28"/>
      <c r="AI3" s="28"/>
      <c r="AJ3" s="11" t="s">
        <v>23</v>
      </c>
    </row>
    <row r="4" spans="1:45" ht="12.95" customHeight="1" x14ac:dyDescent="0.2">
      <c r="A4" s="11" t="s">
        <v>42</v>
      </c>
      <c r="E4" s="10"/>
      <c r="F4" s="24"/>
      <c r="G4" s="10"/>
      <c r="H4" s="5"/>
      <c r="I4" s="10"/>
      <c r="J4" s="10"/>
      <c r="N4" s="31"/>
      <c r="O4" s="27"/>
      <c r="P4" s="31"/>
      <c r="Q4" s="16"/>
      <c r="R4" s="31"/>
      <c r="S4" s="25"/>
      <c r="W4" s="31"/>
      <c r="X4" s="27"/>
      <c r="Y4" s="31"/>
      <c r="Z4" s="11" t="s">
        <v>42</v>
      </c>
      <c r="AA4" s="4"/>
      <c r="AB4" s="28"/>
      <c r="AC4" s="28"/>
      <c r="AD4" s="31"/>
      <c r="AE4" s="27"/>
      <c r="AF4" s="31"/>
      <c r="AG4" s="4"/>
      <c r="AH4" s="28"/>
      <c r="AI4" s="28"/>
      <c r="AJ4" s="11" t="s">
        <v>42</v>
      </c>
    </row>
    <row r="5" spans="1:45" ht="12.95" customHeight="1" x14ac:dyDescent="0.2">
      <c r="N5" s="31"/>
      <c r="O5" s="27"/>
      <c r="P5" s="31"/>
      <c r="Q5" s="16"/>
      <c r="R5" s="31"/>
      <c r="S5" s="25"/>
      <c r="W5" s="31"/>
      <c r="X5" s="27"/>
      <c r="Y5" s="31"/>
      <c r="Z5" s="11"/>
      <c r="AA5" s="16"/>
      <c r="AB5" s="31"/>
      <c r="AC5" s="25"/>
      <c r="AD5" s="31"/>
      <c r="AE5" s="27"/>
      <c r="AF5" s="31"/>
      <c r="AG5" s="16"/>
      <c r="AH5" s="31"/>
      <c r="AI5" s="25"/>
      <c r="AJ5" s="11"/>
    </row>
    <row r="6" spans="1:45" ht="12.95" customHeight="1" x14ac:dyDescent="0.2">
      <c r="A6" s="20" t="s">
        <v>17</v>
      </c>
      <c r="B6" s="73" t="s">
        <v>19</v>
      </c>
      <c r="C6" s="73"/>
      <c r="D6" s="74"/>
      <c r="E6" s="36"/>
      <c r="F6" s="37" t="s">
        <v>21</v>
      </c>
      <c r="G6" s="38"/>
      <c r="H6" s="35"/>
      <c r="I6" s="44" t="s">
        <v>22</v>
      </c>
      <c r="J6" s="45"/>
      <c r="K6" s="72" t="s">
        <v>25</v>
      </c>
      <c r="L6" s="73"/>
      <c r="M6" s="74"/>
      <c r="N6" s="36"/>
      <c r="O6" s="37" t="s">
        <v>26</v>
      </c>
      <c r="P6" s="38"/>
      <c r="Q6" s="36"/>
      <c r="R6" s="44" t="s">
        <v>27</v>
      </c>
      <c r="S6" s="47"/>
      <c r="T6" s="36"/>
      <c r="U6" s="37" t="s">
        <v>31</v>
      </c>
      <c r="V6" s="38"/>
      <c r="W6" s="36"/>
      <c r="X6" s="37" t="s">
        <v>33</v>
      </c>
      <c r="Y6" s="38"/>
      <c r="Z6" s="32" t="s">
        <v>17</v>
      </c>
      <c r="AA6" s="48"/>
      <c r="AB6" s="44" t="s">
        <v>34</v>
      </c>
      <c r="AC6" s="47"/>
      <c r="AD6" s="36"/>
      <c r="AE6" s="37" t="s">
        <v>35</v>
      </c>
      <c r="AF6" s="38"/>
      <c r="AG6" s="48"/>
      <c r="AH6" s="44" t="s">
        <v>36</v>
      </c>
      <c r="AI6" s="47"/>
      <c r="AJ6" s="32" t="s">
        <v>17</v>
      </c>
      <c r="AK6" s="48"/>
      <c r="AL6" s="44" t="s">
        <v>37</v>
      </c>
      <c r="AM6" s="47"/>
      <c r="AN6" s="48"/>
      <c r="AO6" s="67" t="s">
        <v>38</v>
      </c>
      <c r="AP6" s="47"/>
      <c r="AQ6" s="48"/>
      <c r="AR6" s="67" t="s">
        <v>44</v>
      </c>
      <c r="AS6" s="47"/>
    </row>
    <row r="7" spans="1:45" ht="12.95" customHeight="1" x14ac:dyDescent="0.2">
      <c r="A7" s="21" t="s">
        <v>6</v>
      </c>
      <c r="B7" s="19" t="s">
        <v>9</v>
      </c>
      <c r="C7" s="18" t="s">
        <v>7</v>
      </c>
      <c r="D7" s="18" t="s">
        <v>8</v>
      </c>
      <c r="E7" s="33" t="s">
        <v>9</v>
      </c>
      <c r="F7" s="34" t="s">
        <v>7</v>
      </c>
      <c r="G7" s="18" t="s">
        <v>8</v>
      </c>
      <c r="H7" s="18" t="s">
        <v>9</v>
      </c>
      <c r="I7" s="34" t="s">
        <v>7</v>
      </c>
      <c r="J7" s="18" t="s">
        <v>8</v>
      </c>
      <c r="K7" s="18" t="s">
        <v>9</v>
      </c>
      <c r="L7" s="18" t="s">
        <v>7</v>
      </c>
      <c r="M7" s="18" t="s">
        <v>8</v>
      </c>
      <c r="N7" s="18" t="s">
        <v>9</v>
      </c>
      <c r="O7" s="34" t="s">
        <v>7</v>
      </c>
      <c r="P7" s="18" t="s">
        <v>8</v>
      </c>
      <c r="Q7" s="18" t="s">
        <v>9</v>
      </c>
      <c r="R7" s="34" t="s">
        <v>7</v>
      </c>
      <c r="S7" s="18" t="s">
        <v>8</v>
      </c>
      <c r="T7" s="18" t="s">
        <v>9</v>
      </c>
      <c r="U7" s="34" t="s">
        <v>7</v>
      </c>
      <c r="V7" s="18" t="s">
        <v>8</v>
      </c>
      <c r="W7" s="18" t="s">
        <v>9</v>
      </c>
      <c r="X7" s="34" t="s">
        <v>7</v>
      </c>
      <c r="Y7" s="18" t="s">
        <v>8</v>
      </c>
      <c r="Z7" s="21" t="s">
        <v>6</v>
      </c>
      <c r="AA7" s="18" t="s">
        <v>9</v>
      </c>
      <c r="AB7" s="34" t="s">
        <v>7</v>
      </c>
      <c r="AC7" s="18" t="s">
        <v>8</v>
      </c>
      <c r="AD7" s="18" t="s">
        <v>9</v>
      </c>
      <c r="AE7" s="34" t="s">
        <v>7</v>
      </c>
      <c r="AF7" s="18" t="s">
        <v>8</v>
      </c>
      <c r="AG7" s="18" t="s">
        <v>9</v>
      </c>
      <c r="AH7" s="34" t="s">
        <v>7</v>
      </c>
      <c r="AI7" s="18" t="s">
        <v>8</v>
      </c>
      <c r="AJ7" s="49" t="s">
        <v>6</v>
      </c>
      <c r="AK7" s="18" t="s">
        <v>9</v>
      </c>
      <c r="AL7" s="34" t="s">
        <v>7</v>
      </c>
      <c r="AM7" s="18" t="s">
        <v>8</v>
      </c>
      <c r="AN7" s="18" t="s">
        <v>9</v>
      </c>
      <c r="AO7" s="34" t="s">
        <v>7</v>
      </c>
      <c r="AP7" s="18" t="s">
        <v>8</v>
      </c>
      <c r="AQ7" s="18" t="s">
        <v>9</v>
      </c>
      <c r="AR7" s="34" t="s">
        <v>7</v>
      </c>
      <c r="AS7" s="18" t="s">
        <v>8</v>
      </c>
    </row>
    <row r="8" spans="1:45" s="2" customFormat="1" ht="4.5" customHeight="1" x14ac:dyDescent="0.2">
      <c r="A8" s="9"/>
      <c r="B8" s="6"/>
      <c r="C8" s="6"/>
      <c r="D8" s="6"/>
      <c r="E8" s="25"/>
      <c r="F8" s="25"/>
      <c r="G8" s="25"/>
      <c r="H8" s="14"/>
      <c r="I8" s="25"/>
      <c r="J8" s="25"/>
      <c r="K8" s="6"/>
      <c r="L8" s="6"/>
      <c r="N8" s="14"/>
      <c r="O8" s="14"/>
      <c r="P8" s="14"/>
      <c r="Q8" s="14"/>
      <c r="R8" s="25"/>
      <c r="S8" s="25"/>
      <c r="T8" s="14"/>
      <c r="U8" s="14"/>
      <c r="V8" s="14"/>
      <c r="W8" s="14"/>
      <c r="X8" s="14"/>
      <c r="Y8" s="14"/>
      <c r="Z8" s="15"/>
      <c r="AA8" s="25"/>
      <c r="AB8" s="25"/>
      <c r="AC8" s="25"/>
      <c r="AD8" s="14"/>
      <c r="AE8" s="14"/>
      <c r="AF8" s="14"/>
      <c r="AG8" s="25"/>
      <c r="AH8" s="25"/>
      <c r="AI8" s="25"/>
      <c r="AJ8" s="15"/>
      <c r="AO8" s="68"/>
      <c r="AR8" s="68"/>
    </row>
    <row r="9" spans="1:45" s="1" customFormat="1" ht="12.95" customHeight="1" x14ac:dyDescent="0.2">
      <c r="A9" s="17" t="s">
        <v>0</v>
      </c>
      <c r="B9" s="16">
        <f>SUM(B10:B14)</f>
        <v>1820</v>
      </c>
      <c r="C9" s="14">
        <f>SUM(C10:C14)</f>
        <v>1576</v>
      </c>
      <c r="D9" s="14">
        <f>SUM(D10:D14)</f>
        <v>244</v>
      </c>
      <c r="E9" s="40">
        <v>1869</v>
      </c>
      <c r="F9" s="40">
        <v>1620</v>
      </c>
      <c r="G9" s="39">
        <v>249</v>
      </c>
      <c r="H9" s="14">
        <f>SUM(I9:J9)</f>
        <v>1943</v>
      </c>
      <c r="I9" s="25">
        <f>SUM(I10:I14)</f>
        <v>1695</v>
      </c>
      <c r="J9" s="25">
        <f>SUM(J10:J14)</f>
        <v>248</v>
      </c>
      <c r="K9" s="14">
        <f>SUM(L9:M9)</f>
        <v>2031</v>
      </c>
      <c r="L9" s="14">
        <f>SUM(L10:L14)</f>
        <v>1753</v>
      </c>
      <c r="M9" s="14">
        <f>SUM(M10:M14)</f>
        <v>278</v>
      </c>
      <c r="N9" s="50">
        <v>1715</v>
      </c>
      <c r="O9" s="50">
        <v>1688</v>
      </c>
      <c r="P9" s="50">
        <v>27</v>
      </c>
      <c r="Q9" s="50"/>
      <c r="R9" s="52"/>
      <c r="S9" s="52"/>
      <c r="T9" s="50"/>
      <c r="U9" s="50"/>
      <c r="V9" s="50"/>
      <c r="W9" s="50"/>
      <c r="X9" s="50"/>
      <c r="Y9" s="50"/>
      <c r="Z9" s="51" t="s">
        <v>0</v>
      </c>
      <c r="AA9" s="52"/>
      <c r="AB9" s="52"/>
      <c r="AC9" s="52"/>
      <c r="AD9" s="50"/>
      <c r="AE9" s="50"/>
      <c r="AF9" s="50"/>
      <c r="AG9" s="50"/>
      <c r="AH9" s="50"/>
      <c r="AI9" s="50"/>
      <c r="AJ9" s="51" t="s">
        <v>0</v>
      </c>
      <c r="AK9" s="62"/>
      <c r="AL9" s="62"/>
      <c r="AM9" s="62"/>
      <c r="AN9" s="62"/>
      <c r="AO9" s="62"/>
      <c r="AP9" s="62"/>
      <c r="AQ9" s="62"/>
      <c r="AR9" s="62"/>
      <c r="AS9" s="62"/>
    </row>
    <row r="10" spans="1:45" s="1" customFormat="1" ht="12.95" customHeight="1" x14ac:dyDescent="0.2">
      <c r="A10" s="15" t="s">
        <v>45</v>
      </c>
      <c r="B10" s="16">
        <f>SUM(C10:D10)</f>
        <v>139</v>
      </c>
      <c r="C10" s="12">
        <f>C17+C24+C38+C45+C52+C59</f>
        <v>60</v>
      </c>
      <c r="D10" s="12">
        <f>D17+D24+D31+D38+D45+D52+D59</f>
        <v>79</v>
      </c>
      <c r="E10" s="40">
        <v>187</v>
      </c>
      <c r="F10" s="40">
        <v>109</v>
      </c>
      <c r="G10" s="40">
        <v>78</v>
      </c>
      <c r="H10" s="14">
        <f>SUM(I10:J10)</f>
        <v>184</v>
      </c>
      <c r="I10" s="25">
        <v>112</v>
      </c>
      <c r="J10" s="25">
        <v>72</v>
      </c>
      <c r="K10" s="14">
        <f>SUM(L10:M10)</f>
        <v>239</v>
      </c>
      <c r="L10" s="14">
        <v>137</v>
      </c>
      <c r="M10" s="14">
        <v>102</v>
      </c>
      <c r="N10" s="50" t="s">
        <v>20</v>
      </c>
      <c r="O10" s="50" t="s">
        <v>20</v>
      </c>
      <c r="P10" s="50" t="s">
        <v>20</v>
      </c>
      <c r="Q10" s="50" t="s">
        <v>20</v>
      </c>
      <c r="R10" s="52" t="s">
        <v>20</v>
      </c>
      <c r="S10" s="52" t="s">
        <v>20</v>
      </c>
      <c r="T10" s="50">
        <f t="shared" ref="T10:AC10" si="0">SUM(T17,T24,T31,T38,T45,T52,T59)</f>
        <v>311</v>
      </c>
      <c r="U10" s="50">
        <f t="shared" si="0"/>
        <v>192</v>
      </c>
      <c r="V10" s="50">
        <f t="shared" si="0"/>
        <v>119</v>
      </c>
      <c r="W10" s="50">
        <f t="shared" si="0"/>
        <v>253</v>
      </c>
      <c r="X10" s="50">
        <f t="shared" si="0"/>
        <v>253</v>
      </c>
      <c r="Y10" s="50">
        <f t="shared" si="0"/>
        <v>0</v>
      </c>
      <c r="Z10" s="53" t="s">
        <v>45</v>
      </c>
      <c r="AA10" s="52">
        <f t="shared" si="0"/>
        <v>497</v>
      </c>
      <c r="AB10" s="52">
        <f t="shared" si="0"/>
        <v>335</v>
      </c>
      <c r="AC10" s="52">
        <f t="shared" si="0"/>
        <v>162</v>
      </c>
      <c r="AD10" s="50">
        <f>SUM(AE10:AF10)</f>
        <v>505</v>
      </c>
      <c r="AE10" s="50">
        <v>505</v>
      </c>
      <c r="AF10" s="50">
        <v>0</v>
      </c>
      <c r="AG10" s="50">
        <f t="shared" ref="AG10:AG14" si="1">SUM(AH10:AI10)</f>
        <v>815</v>
      </c>
      <c r="AH10" s="50">
        <v>622</v>
      </c>
      <c r="AI10" s="50">
        <f>SUM(AI17,AI24,AI31,AI38,AI45,AI52,AI59)</f>
        <v>193</v>
      </c>
      <c r="AJ10" s="53" t="s">
        <v>45</v>
      </c>
      <c r="AK10" s="62">
        <f t="shared" ref="AK10:AP10" si="2">SUM(AK17,AK24,AK31,AK38,AK45,AK52,AK59)</f>
        <v>866</v>
      </c>
      <c r="AL10" s="62">
        <f t="shared" si="2"/>
        <v>646</v>
      </c>
      <c r="AM10" s="62">
        <f t="shared" si="2"/>
        <v>220</v>
      </c>
      <c r="AN10" s="62">
        <f t="shared" si="2"/>
        <v>220</v>
      </c>
      <c r="AO10" s="70">
        <f t="shared" si="2"/>
        <v>0</v>
      </c>
      <c r="AP10" s="62">
        <f t="shared" si="2"/>
        <v>220</v>
      </c>
      <c r="AQ10" s="62">
        <f t="shared" ref="AQ10:AS12" si="3">SUM(AQ17,AQ24,AQ31,AQ38,AQ45,AQ52,AQ59)</f>
        <v>1592</v>
      </c>
      <c r="AR10" s="62">
        <f t="shared" si="3"/>
        <v>1424</v>
      </c>
      <c r="AS10" s="62">
        <f t="shared" si="3"/>
        <v>168</v>
      </c>
    </row>
    <row r="11" spans="1:45" ht="12.95" customHeight="1" x14ac:dyDescent="0.2">
      <c r="A11" s="15" t="s">
        <v>46</v>
      </c>
      <c r="B11" s="16">
        <f>SUM(C11:D11)</f>
        <v>1430</v>
      </c>
      <c r="C11" s="12">
        <f>C18+C25+C32+C39+C46+C53+C60</f>
        <v>1361</v>
      </c>
      <c r="D11" s="12">
        <f>D18+D32+D39+D53+D60</f>
        <v>69</v>
      </c>
      <c r="E11" s="40">
        <v>1407</v>
      </c>
      <c r="F11" s="40">
        <v>1341</v>
      </c>
      <c r="G11" s="40">
        <v>66</v>
      </c>
      <c r="H11" s="14">
        <f>SUM(I11:J11)</f>
        <v>1416</v>
      </c>
      <c r="I11" s="25">
        <v>1355</v>
      </c>
      <c r="J11" s="25">
        <v>61</v>
      </c>
      <c r="K11" s="14">
        <f>SUM(L11:M11)</f>
        <v>1481</v>
      </c>
      <c r="L11" s="54">
        <v>1398</v>
      </c>
      <c r="M11" s="54">
        <v>83</v>
      </c>
      <c r="N11" s="50">
        <v>1435</v>
      </c>
      <c r="O11" s="50">
        <v>1435</v>
      </c>
      <c r="P11" s="50" t="s">
        <v>20</v>
      </c>
      <c r="Q11" s="50">
        <v>1551</v>
      </c>
      <c r="R11" s="55">
        <f>R18+R25+R32+R39+R46+R53+R60</f>
        <v>1444</v>
      </c>
      <c r="S11" s="55">
        <v>107</v>
      </c>
      <c r="T11" s="50">
        <f t="shared" ref="T11:AC11" si="4">SUM(T18,T25,T32,T39,T46,T53,T60)</f>
        <v>1633</v>
      </c>
      <c r="U11" s="50">
        <f t="shared" si="4"/>
        <v>1456</v>
      </c>
      <c r="V11" s="50">
        <f t="shared" si="4"/>
        <v>177</v>
      </c>
      <c r="W11" s="50">
        <f t="shared" si="4"/>
        <v>1652</v>
      </c>
      <c r="X11" s="50">
        <f t="shared" si="4"/>
        <v>1467</v>
      </c>
      <c r="Y11" s="50">
        <f t="shared" si="4"/>
        <v>185</v>
      </c>
      <c r="Z11" s="53" t="s">
        <v>46</v>
      </c>
      <c r="AA11" s="52">
        <f t="shared" si="4"/>
        <v>1619</v>
      </c>
      <c r="AB11" s="52">
        <f t="shared" si="4"/>
        <v>1482</v>
      </c>
      <c r="AC11" s="52">
        <f t="shared" si="4"/>
        <v>137</v>
      </c>
      <c r="AD11" s="50">
        <f>SUM(AE11:AF11)</f>
        <v>1655</v>
      </c>
      <c r="AE11" s="50">
        <v>1497</v>
      </c>
      <c r="AF11" s="50">
        <v>158</v>
      </c>
      <c r="AG11" s="50">
        <f t="shared" si="1"/>
        <v>1661</v>
      </c>
      <c r="AH11" s="50">
        <v>1509</v>
      </c>
      <c r="AI11" s="50">
        <f>SUM(AI18,AI25,AI32,AI39,AI46,AI53,AI60)</f>
        <v>152</v>
      </c>
      <c r="AJ11" s="53" t="s">
        <v>46</v>
      </c>
      <c r="AK11" s="62">
        <f t="shared" ref="AK11:AP11" si="5">SUM(AK18,AK25,AK32,AK39,AK46,AK53,AK60)</f>
        <v>1845</v>
      </c>
      <c r="AL11" s="62">
        <f t="shared" si="5"/>
        <v>1685</v>
      </c>
      <c r="AM11" s="62">
        <f t="shared" si="5"/>
        <v>160</v>
      </c>
      <c r="AN11" s="62">
        <f t="shared" si="5"/>
        <v>1698</v>
      </c>
      <c r="AO11" s="62">
        <f t="shared" si="5"/>
        <v>1538</v>
      </c>
      <c r="AP11" s="62">
        <f t="shared" si="5"/>
        <v>160</v>
      </c>
      <c r="AQ11" s="62">
        <f t="shared" si="3"/>
        <v>1688</v>
      </c>
      <c r="AR11" s="62">
        <f t="shared" si="3"/>
        <v>1570</v>
      </c>
      <c r="AS11" s="62">
        <f t="shared" si="3"/>
        <v>118</v>
      </c>
    </row>
    <row r="12" spans="1:45" ht="12.95" customHeight="1" x14ac:dyDescent="0.2">
      <c r="A12" s="15" t="s">
        <v>47</v>
      </c>
      <c r="B12" s="16">
        <f>SUM(C12:D12)</f>
        <v>214</v>
      </c>
      <c r="C12" s="12">
        <f>C19+C26+C33+C40+C47+C54+C61</f>
        <v>137</v>
      </c>
      <c r="D12" s="12">
        <f>D19+D26+D33+D40+D47+D54+D61</f>
        <v>77</v>
      </c>
      <c r="E12" s="40">
        <v>234</v>
      </c>
      <c r="F12" s="40">
        <v>152</v>
      </c>
      <c r="G12" s="40">
        <v>82</v>
      </c>
      <c r="H12" s="14">
        <f>SUM(I12:J12)</f>
        <v>297</v>
      </c>
      <c r="I12" s="25">
        <v>210</v>
      </c>
      <c r="J12" s="25">
        <v>87</v>
      </c>
      <c r="K12" s="14">
        <f>SUM(L12:M12)</f>
        <v>311</v>
      </c>
      <c r="L12" s="54">
        <v>218</v>
      </c>
      <c r="M12" s="54">
        <v>93</v>
      </c>
      <c r="N12" s="50">
        <v>224</v>
      </c>
      <c r="O12" s="50">
        <v>224</v>
      </c>
      <c r="P12" s="50" t="s">
        <v>20</v>
      </c>
      <c r="Q12" s="50">
        <f>SUM(R12:S12)</f>
        <v>318</v>
      </c>
      <c r="R12" s="55">
        <f>R19+R26+R33+R40+R47+R54+R61</f>
        <v>227</v>
      </c>
      <c r="S12" s="55">
        <f>S19+S26+S33+S40+S47+S54+S61</f>
        <v>91</v>
      </c>
      <c r="T12" s="50">
        <f t="shared" ref="T12:AC12" si="6">SUM(T19,T26,T33,T40,T47,T54,T61)</f>
        <v>312</v>
      </c>
      <c r="U12" s="50">
        <f t="shared" si="6"/>
        <v>205</v>
      </c>
      <c r="V12" s="50">
        <f t="shared" si="6"/>
        <v>107</v>
      </c>
      <c r="W12" s="50">
        <f t="shared" si="6"/>
        <v>351</v>
      </c>
      <c r="X12" s="50">
        <f t="shared" si="6"/>
        <v>232</v>
      </c>
      <c r="Y12" s="50">
        <f t="shared" si="6"/>
        <v>119</v>
      </c>
      <c r="Z12" s="53" t="s">
        <v>47</v>
      </c>
      <c r="AA12" s="52">
        <f t="shared" si="6"/>
        <v>366</v>
      </c>
      <c r="AB12" s="52">
        <f t="shared" si="6"/>
        <v>243</v>
      </c>
      <c r="AC12" s="52">
        <f t="shared" si="6"/>
        <v>123</v>
      </c>
      <c r="AD12" s="50">
        <f>SUM(AE12:AF12)</f>
        <v>382</v>
      </c>
      <c r="AE12" s="50">
        <v>256</v>
      </c>
      <c r="AF12" s="50">
        <v>126</v>
      </c>
      <c r="AG12" s="50">
        <f t="shared" si="1"/>
        <v>392</v>
      </c>
      <c r="AH12" s="50">
        <v>269</v>
      </c>
      <c r="AI12" s="50">
        <f>SUM(AI19,AI26,AI33,AI40,AI47,AI54,AI61)</f>
        <v>123</v>
      </c>
      <c r="AJ12" s="53" t="s">
        <v>47</v>
      </c>
      <c r="AK12" s="62">
        <f t="shared" ref="AK12:AP12" si="7">SUM(AK19,AK26,AK33,AK40,AK47,AK54,AK61)</f>
        <v>371</v>
      </c>
      <c r="AL12" s="62">
        <f t="shared" si="7"/>
        <v>242</v>
      </c>
      <c r="AM12" s="62">
        <f t="shared" si="7"/>
        <v>129</v>
      </c>
      <c r="AN12" s="62">
        <f t="shared" si="7"/>
        <v>411</v>
      </c>
      <c r="AO12" s="62">
        <f t="shared" si="7"/>
        <v>282</v>
      </c>
      <c r="AP12" s="62">
        <f t="shared" si="7"/>
        <v>129</v>
      </c>
      <c r="AQ12" s="62">
        <f t="shared" si="3"/>
        <v>431</v>
      </c>
      <c r="AR12" s="62">
        <f t="shared" si="3"/>
        <v>331</v>
      </c>
      <c r="AS12" s="62">
        <f t="shared" si="3"/>
        <v>100</v>
      </c>
    </row>
    <row r="13" spans="1:45" ht="12.95" customHeight="1" x14ac:dyDescent="0.2">
      <c r="A13" s="13" t="s">
        <v>48</v>
      </c>
      <c r="B13" s="16"/>
      <c r="C13" s="12"/>
      <c r="D13" s="12"/>
      <c r="E13" s="40"/>
      <c r="F13" s="40"/>
      <c r="G13" s="40"/>
      <c r="H13" s="14"/>
      <c r="I13" s="25"/>
      <c r="J13" s="25"/>
      <c r="K13" s="14"/>
      <c r="L13" s="54"/>
      <c r="M13" s="54"/>
      <c r="N13" s="50"/>
      <c r="O13" s="50"/>
      <c r="P13" s="50"/>
      <c r="Q13" s="50"/>
      <c r="R13" s="55"/>
      <c r="S13" s="55"/>
      <c r="T13" s="50">
        <f t="shared" ref="T13:AB13" si="8">SUM(T20,T27,T34,T41,T48,T55,T62)</f>
        <v>24</v>
      </c>
      <c r="U13" s="50">
        <f t="shared" si="8"/>
        <v>24</v>
      </c>
      <c r="V13" s="50">
        <f t="shared" si="8"/>
        <v>0</v>
      </c>
      <c r="W13" s="50">
        <f t="shared" si="8"/>
        <v>24</v>
      </c>
      <c r="X13" s="50">
        <f t="shared" si="8"/>
        <v>24</v>
      </c>
      <c r="Y13" s="50">
        <f t="shared" si="8"/>
        <v>0</v>
      </c>
      <c r="Z13" s="53" t="s">
        <v>48</v>
      </c>
      <c r="AA13" s="52">
        <f t="shared" si="8"/>
        <v>24</v>
      </c>
      <c r="AB13" s="52">
        <f t="shared" si="8"/>
        <v>24</v>
      </c>
      <c r="AC13" s="52">
        <f>SUM(AC20,AC27,AC34,AC41,AC48,AC55,AC62)</f>
        <v>0</v>
      </c>
      <c r="AD13" s="50" t="s">
        <v>20</v>
      </c>
      <c r="AE13" s="50" t="s">
        <v>20</v>
      </c>
      <c r="AF13" s="50" t="s">
        <v>20</v>
      </c>
      <c r="AG13" s="50">
        <f t="shared" si="1"/>
        <v>37</v>
      </c>
      <c r="AH13" s="50">
        <f>SUM(AH20,AH27,AH34,AH41,AH48,AH55,AH62)</f>
        <v>37</v>
      </c>
      <c r="AI13" s="50">
        <f>SUM(AI20,AI27,AI34,AI41,AI48,AI55,AI62)</f>
        <v>0</v>
      </c>
      <c r="AJ13" s="53" t="s">
        <v>48</v>
      </c>
      <c r="AK13" s="62">
        <f>SUM(AK20,AK27,AK34,AK41,AK48,AK55,AK62)</f>
        <v>37</v>
      </c>
      <c r="AL13" s="62">
        <f>SUM(AL20,AL27,AL34,AL41,AL48,AL55,AL62)</f>
        <v>37</v>
      </c>
      <c r="AM13" s="50">
        <v>0</v>
      </c>
      <c r="AN13" s="62">
        <f>SUM(AN20,AN27,AN34,AN41,AN48,AN55,AN62)</f>
        <v>0</v>
      </c>
      <c r="AO13" s="62">
        <f>SUM(AO20,AO27,AO34,AO41,AO48,AO55,AO62)</f>
        <v>0</v>
      </c>
      <c r="AP13" s="50">
        <v>0</v>
      </c>
      <c r="AQ13" s="62">
        <f>SUM(AQ20,AQ27,AQ34,AQ41,AQ48,AQ55,AQ62)</f>
        <v>15</v>
      </c>
      <c r="AR13" s="62">
        <f>SUM(AR20,AR27,AR34,AR41,AR48,AR55,AR62)</f>
        <v>15</v>
      </c>
      <c r="AS13" s="50">
        <v>0</v>
      </c>
    </row>
    <row r="14" spans="1:45" ht="12.95" customHeight="1" x14ac:dyDescent="0.2">
      <c r="A14" s="15" t="s">
        <v>4</v>
      </c>
      <c r="B14" s="16">
        <f>SUM(C14:D14)</f>
        <v>37</v>
      </c>
      <c r="C14" s="12">
        <f>C21+C28+C35+C42+C49+C56+C63</f>
        <v>18</v>
      </c>
      <c r="D14" s="12">
        <f>D21+D35+D42+D56</f>
        <v>19</v>
      </c>
      <c r="E14" s="41">
        <v>41</v>
      </c>
      <c r="F14" s="41">
        <v>18</v>
      </c>
      <c r="G14" s="41">
        <v>23</v>
      </c>
      <c r="H14" s="54">
        <v>46</v>
      </c>
      <c r="I14" s="46">
        <v>18</v>
      </c>
      <c r="J14" s="46">
        <v>28</v>
      </c>
      <c r="K14" s="14" t="s">
        <v>20</v>
      </c>
      <c r="L14" s="14" t="s">
        <v>20</v>
      </c>
      <c r="M14" s="14" t="s">
        <v>20</v>
      </c>
      <c r="N14" s="56">
        <v>46</v>
      </c>
      <c r="O14" s="56">
        <v>19</v>
      </c>
      <c r="P14" s="56">
        <v>27</v>
      </c>
      <c r="Q14" s="50" t="s">
        <v>20</v>
      </c>
      <c r="R14" s="52" t="s">
        <v>20</v>
      </c>
      <c r="S14" s="52" t="s">
        <v>20</v>
      </c>
      <c r="T14" s="50">
        <f t="shared" ref="T14:AE14" si="9">SUM(T21,T28,T35,T42,T49,T56,T63)</f>
        <v>48</v>
      </c>
      <c r="U14" s="50">
        <f t="shared" si="9"/>
        <v>18</v>
      </c>
      <c r="V14" s="50">
        <f t="shared" si="9"/>
        <v>30</v>
      </c>
      <c r="W14" s="50">
        <f t="shared" si="9"/>
        <v>48</v>
      </c>
      <c r="X14" s="50">
        <f t="shared" si="9"/>
        <v>18</v>
      </c>
      <c r="Y14" s="50">
        <f t="shared" si="9"/>
        <v>30</v>
      </c>
      <c r="Z14" s="53" t="s">
        <v>4</v>
      </c>
      <c r="AA14" s="52">
        <f t="shared" si="9"/>
        <v>48</v>
      </c>
      <c r="AB14" s="52">
        <f t="shared" si="9"/>
        <v>17</v>
      </c>
      <c r="AC14" s="52">
        <f t="shared" si="9"/>
        <v>31</v>
      </c>
      <c r="AD14" s="52">
        <f t="shared" si="9"/>
        <v>48</v>
      </c>
      <c r="AE14" s="52">
        <f t="shared" si="9"/>
        <v>17</v>
      </c>
      <c r="AF14" s="52">
        <f>SUM(AF21,AF28,AF35,AF42,AF49,AF56,AF63)</f>
        <v>31</v>
      </c>
      <c r="AG14" s="50">
        <f t="shared" si="1"/>
        <v>53</v>
      </c>
      <c r="AH14" s="50">
        <f>SUM(AH21,AH28,AH35,AH42,AH49,AH56,AH63)</f>
        <v>18</v>
      </c>
      <c r="AI14" s="50">
        <f>SUM(AI21,AI28,AI35,AI42,AI49,AI56,AI63)</f>
        <v>35</v>
      </c>
      <c r="AJ14" s="53" t="s">
        <v>4</v>
      </c>
      <c r="AK14" s="62">
        <f>SUM(AK21,AK28,AK35,AK42,AK49,AK56,AK63)</f>
        <v>53</v>
      </c>
      <c r="AL14" s="62">
        <f>SUM(AL21,AL28,AL35,AL42,AL49,AL56,AL63)</f>
        <v>18</v>
      </c>
      <c r="AM14" s="62">
        <f>SUM(AM21,AM28,AM35,AM42,AM49,AM56,AM63)</f>
        <v>35</v>
      </c>
      <c r="AN14" s="62">
        <f>SUM(AN21,AN28,AN35,AN42,AN49,AN56,AN63)</f>
        <v>53</v>
      </c>
      <c r="AO14" s="62">
        <f>SUM(AO21,AO28,AO35,AO42,AO49,AO56,AO63)</f>
        <v>18</v>
      </c>
      <c r="AP14" s="62">
        <f>SUM(AP21,AP28,AP35,AP42,AP49,AP56,AP63)</f>
        <v>35</v>
      </c>
      <c r="AQ14" s="62">
        <f>SUM(AQ21,AQ28,AQ35,AQ42,AQ49,AQ56,AQ63)</f>
        <v>55</v>
      </c>
      <c r="AR14" s="62">
        <f>SUM(AR21,AR28,AR35,AR42,AR49,AR56,AR63)</f>
        <v>19</v>
      </c>
      <c r="AS14" s="62">
        <f>SUM(AS21,AS28,AS35,AS42,AS49,AS56,AS63)</f>
        <v>36</v>
      </c>
    </row>
    <row r="15" spans="1:45" ht="4.5" customHeight="1" x14ac:dyDescent="0.2">
      <c r="A15" s="15"/>
      <c r="B15" s="16"/>
      <c r="C15" s="12"/>
      <c r="D15" s="12"/>
      <c r="E15" s="41"/>
      <c r="F15" s="41"/>
      <c r="G15" s="41"/>
      <c r="H15" s="54"/>
      <c r="I15" s="25"/>
      <c r="J15" s="25"/>
      <c r="K15" s="14"/>
      <c r="L15" s="14"/>
      <c r="M15" s="14"/>
      <c r="N15" s="56"/>
      <c r="O15" s="56"/>
      <c r="P15" s="56"/>
      <c r="Q15" s="50"/>
      <c r="R15" s="52"/>
      <c r="S15" s="52"/>
      <c r="T15" s="50"/>
      <c r="U15" s="50"/>
      <c r="V15" s="50"/>
      <c r="W15" s="50"/>
      <c r="X15" s="50"/>
      <c r="Y15" s="50"/>
      <c r="Z15" s="53"/>
      <c r="AA15" s="52"/>
      <c r="AB15" s="52"/>
      <c r="AC15" s="52"/>
      <c r="AD15" s="50"/>
      <c r="AE15" s="50"/>
      <c r="AF15" s="50"/>
      <c r="AG15" s="52"/>
      <c r="AH15" s="52"/>
      <c r="AI15" s="52"/>
      <c r="AJ15" s="53"/>
      <c r="AK15" s="65"/>
      <c r="AL15" s="65"/>
      <c r="AM15" s="65"/>
      <c r="AN15" s="65"/>
      <c r="AO15" s="69"/>
      <c r="AP15" s="65"/>
      <c r="AQ15" s="65"/>
      <c r="AR15" s="69"/>
      <c r="AS15" s="65"/>
    </row>
    <row r="16" spans="1:45" ht="12.95" customHeight="1" x14ac:dyDescent="0.2">
      <c r="A16" s="15" t="s">
        <v>10</v>
      </c>
      <c r="B16" s="16">
        <f>SUM(B17:B21)</f>
        <v>340</v>
      </c>
      <c r="C16" s="12">
        <f>SUM(C17:C21)</f>
        <v>304</v>
      </c>
      <c r="D16" s="12">
        <f>SUM(D17:D21)</f>
        <v>36</v>
      </c>
      <c r="E16" s="40" t="s">
        <v>20</v>
      </c>
      <c r="F16" s="40" t="s">
        <v>20</v>
      </c>
      <c r="G16" s="40" t="s">
        <v>20</v>
      </c>
      <c r="H16" s="14">
        <f>SUM(I16:J16)</f>
        <v>347</v>
      </c>
      <c r="I16" s="25">
        <f>SUM(I17:I21)</f>
        <v>309</v>
      </c>
      <c r="J16" s="25">
        <f>SUM(J17:J21)</f>
        <v>38</v>
      </c>
      <c r="K16" s="14">
        <f>SUM(L16:M16)</f>
        <v>359</v>
      </c>
      <c r="L16" s="14">
        <f>SUM(L17:L21)</f>
        <v>323</v>
      </c>
      <c r="M16" s="14">
        <f>SUM(M17:M21)</f>
        <v>36</v>
      </c>
      <c r="N16" s="50" t="s">
        <v>20</v>
      </c>
      <c r="O16" s="50" t="s">
        <v>20</v>
      </c>
      <c r="P16" s="50" t="s">
        <v>20</v>
      </c>
      <c r="Q16" s="50"/>
      <c r="R16" s="52"/>
      <c r="S16" s="52"/>
      <c r="T16" s="50"/>
      <c r="U16" s="50"/>
      <c r="V16" s="50"/>
      <c r="W16" s="50"/>
      <c r="X16" s="50"/>
      <c r="Y16" s="50"/>
      <c r="Z16" s="53" t="s">
        <v>10</v>
      </c>
      <c r="AA16" s="52"/>
      <c r="AB16" s="52"/>
      <c r="AC16" s="52"/>
      <c r="AD16" s="50"/>
      <c r="AE16" s="50"/>
      <c r="AF16" s="50"/>
      <c r="AG16" s="50"/>
      <c r="AH16" s="50"/>
      <c r="AI16" s="50"/>
      <c r="AJ16" s="53" t="s">
        <v>10</v>
      </c>
      <c r="AK16" s="65"/>
      <c r="AL16" s="63"/>
      <c r="AM16" s="63"/>
      <c r="AN16" s="65"/>
      <c r="AO16" s="63"/>
      <c r="AP16" s="63"/>
      <c r="AQ16" s="65"/>
      <c r="AR16" s="63"/>
      <c r="AS16" s="63"/>
    </row>
    <row r="17" spans="1:45" ht="12.95" customHeight="1" x14ac:dyDescent="0.2">
      <c r="A17" s="15" t="s">
        <v>1</v>
      </c>
      <c r="B17" s="16">
        <f>SUM(C17:D17)</f>
        <v>18</v>
      </c>
      <c r="C17" s="12">
        <v>11</v>
      </c>
      <c r="D17" s="12">
        <v>7</v>
      </c>
      <c r="E17" s="40" t="s">
        <v>20</v>
      </c>
      <c r="F17" s="40" t="s">
        <v>20</v>
      </c>
      <c r="G17" s="40" t="s">
        <v>20</v>
      </c>
      <c r="H17" s="14">
        <f>SUM(I17:J17)</f>
        <v>25</v>
      </c>
      <c r="I17" s="25">
        <v>17</v>
      </c>
      <c r="J17" s="25">
        <v>8</v>
      </c>
      <c r="K17" s="14">
        <f>SUM(L17:M17)</f>
        <v>39</v>
      </c>
      <c r="L17" s="54">
        <v>30</v>
      </c>
      <c r="M17" s="54">
        <v>9</v>
      </c>
      <c r="N17" s="50" t="s">
        <v>20</v>
      </c>
      <c r="O17" s="50" t="s">
        <v>20</v>
      </c>
      <c r="P17" s="50" t="s">
        <v>20</v>
      </c>
      <c r="Q17" s="50" t="s">
        <v>20</v>
      </c>
      <c r="R17" s="52" t="s">
        <v>20</v>
      </c>
      <c r="S17" s="52" t="s">
        <v>20</v>
      </c>
      <c r="T17" s="50">
        <f>SUM(U17:V17)</f>
        <v>50</v>
      </c>
      <c r="U17" s="50">
        <v>46</v>
      </c>
      <c r="V17" s="50">
        <v>4</v>
      </c>
      <c r="W17" s="50">
        <f>SUM(X17:Y17)</f>
        <v>51</v>
      </c>
      <c r="X17" s="50">
        <v>51</v>
      </c>
      <c r="Y17" s="50" t="s">
        <v>20</v>
      </c>
      <c r="Z17" s="53" t="s">
        <v>1</v>
      </c>
      <c r="AA17" s="52">
        <f>SUM(AB17:AC17)</f>
        <v>69</v>
      </c>
      <c r="AB17" s="52">
        <v>54</v>
      </c>
      <c r="AC17" s="52">
        <v>15</v>
      </c>
      <c r="AD17" s="50" t="s">
        <v>20</v>
      </c>
      <c r="AE17" s="50" t="s">
        <v>20</v>
      </c>
      <c r="AF17" s="50" t="s">
        <v>20</v>
      </c>
      <c r="AG17" s="50">
        <f>SUM(AH17:AI17)</f>
        <v>81</v>
      </c>
      <c r="AH17" s="50">
        <v>67</v>
      </c>
      <c r="AI17" s="50">
        <v>14</v>
      </c>
      <c r="AJ17" s="53" t="s">
        <v>1</v>
      </c>
      <c r="AK17" s="65">
        <f t="shared" ref="AK17:AK21" si="10">SUM(AL17:AM17)</f>
        <v>79</v>
      </c>
      <c r="AL17" s="65">
        <v>67</v>
      </c>
      <c r="AM17" s="65">
        <v>12</v>
      </c>
      <c r="AN17" s="65">
        <f t="shared" ref="AN17:AN21" si="11">SUM(AO17:AP17)</f>
        <v>12</v>
      </c>
      <c r="AO17" s="69" t="s">
        <v>39</v>
      </c>
      <c r="AP17" s="65">
        <v>12</v>
      </c>
      <c r="AQ17" s="65">
        <f>SUM(AR17:AS17)</f>
        <v>267</v>
      </c>
      <c r="AR17" s="69">
        <v>250</v>
      </c>
      <c r="AS17" s="65">
        <v>17</v>
      </c>
    </row>
    <row r="18" spans="1:45" ht="12.95" customHeight="1" x14ac:dyDescent="0.2">
      <c r="A18" s="15" t="s">
        <v>2</v>
      </c>
      <c r="B18" s="16">
        <f>SUM(C18:D18)</f>
        <v>265</v>
      </c>
      <c r="C18" s="12">
        <v>259</v>
      </c>
      <c r="D18" s="12">
        <v>6</v>
      </c>
      <c r="E18" s="40" t="s">
        <v>20</v>
      </c>
      <c r="F18" s="40" t="s">
        <v>20</v>
      </c>
      <c r="G18" s="40" t="s">
        <v>20</v>
      </c>
      <c r="H18" s="14">
        <f>SUM(I18:J18)</f>
        <v>264</v>
      </c>
      <c r="I18" s="25">
        <v>258</v>
      </c>
      <c r="J18" s="25">
        <v>6</v>
      </c>
      <c r="K18" s="14">
        <f>SUM(L18:M18)</f>
        <v>267</v>
      </c>
      <c r="L18" s="54">
        <v>261</v>
      </c>
      <c r="M18" s="54">
        <v>6</v>
      </c>
      <c r="N18" s="50" t="s">
        <v>20</v>
      </c>
      <c r="O18" s="50" t="s">
        <v>20</v>
      </c>
      <c r="P18" s="50" t="s">
        <v>20</v>
      </c>
      <c r="Q18" s="50">
        <f>SUM(R18:S18)</f>
        <v>276</v>
      </c>
      <c r="R18" s="52">
        <v>272</v>
      </c>
      <c r="S18" s="52">
        <v>4</v>
      </c>
      <c r="T18" s="50">
        <f>SUM(U18:V18)</f>
        <v>291</v>
      </c>
      <c r="U18" s="50">
        <v>275</v>
      </c>
      <c r="V18" s="50">
        <v>16</v>
      </c>
      <c r="W18" s="50">
        <f>SUM(X18:Y18)</f>
        <v>293</v>
      </c>
      <c r="X18" s="50">
        <v>274</v>
      </c>
      <c r="Y18" s="50">
        <v>19</v>
      </c>
      <c r="Z18" s="53" t="s">
        <v>2</v>
      </c>
      <c r="AA18" s="52">
        <f>SUM(AB18:AC18)</f>
        <v>282</v>
      </c>
      <c r="AB18" s="52">
        <v>275</v>
      </c>
      <c r="AC18" s="52">
        <v>7</v>
      </c>
      <c r="AD18" s="50" t="s">
        <v>20</v>
      </c>
      <c r="AE18" s="50" t="s">
        <v>20</v>
      </c>
      <c r="AF18" s="50" t="s">
        <v>20</v>
      </c>
      <c r="AG18" s="50">
        <f>SUM(AH18:AI18)</f>
        <v>450</v>
      </c>
      <c r="AH18" s="50">
        <v>439</v>
      </c>
      <c r="AI18" s="50">
        <v>11</v>
      </c>
      <c r="AJ18" s="53" t="s">
        <v>2</v>
      </c>
      <c r="AK18" s="65">
        <f t="shared" si="10"/>
        <v>443</v>
      </c>
      <c r="AL18" s="65">
        <v>434</v>
      </c>
      <c r="AM18" s="65">
        <v>9</v>
      </c>
      <c r="AN18" s="65">
        <f t="shared" si="11"/>
        <v>286</v>
      </c>
      <c r="AO18" s="69">
        <v>277</v>
      </c>
      <c r="AP18" s="65">
        <v>9</v>
      </c>
      <c r="AQ18" s="65">
        <f t="shared" ref="AQ18:AQ21" si="12">SUM(AR18:AS18)</f>
        <v>286</v>
      </c>
      <c r="AR18" s="69">
        <v>277</v>
      </c>
      <c r="AS18" s="65">
        <v>9</v>
      </c>
    </row>
    <row r="19" spans="1:45" ht="12.95" customHeight="1" x14ac:dyDescent="0.2">
      <c r="A19" s="15" t="s">
        <v>3</v>
      </c>
      <c r="B19" s="16">
        <f>SUM(C19:D19)</f>
        <v>53</v>
      </c>
      <c r="C19" s="12">
        <v>32</v>
      </c>
      <c r="D19" s="12">
        <v>21</v>
      </c>
      <c r="E19" s="40" t="s">
        <v>20</v>
      </c>
      <c r="F19" s="40" t="s">
        <v>20</v>
      </c>
      <c r="G19" s="40" t="s">
        <v>20</v>
      </c>
      <c r="H19" s="14">
        <f>SUM(I19:J19)</f>
        <v>53</v>
      </c>
      <c r="I19" s="25">
        <v>32</v>
      </c>
      <c r="J19" s="25">
        <v>21</v>
      </c>
      <c r="K19" s="14">
        <f>SUM(L19:M19)</f>
        <v>53</v>
      </c>
      <c r="L19" s="54">
        <v>32</v>
      </c>
      <c r="M19" s="54">
        <v>21</v>
      </c>
      <c r="N19" s="50" t="s">
        <v>20</v>
      </c>
      <c r="O19" s="50" t="s">
        <v>20</v>
      </c>
      <c r="P19" s="50" t="s">
        <v>20</v>
      </c>
      <c r="Q19" s="50">
        <f>SUM(R19:S19)</f>
        <v>53</v>
      </c>
      <c r="R19" s="52">
        <v>32</v>
      </c>
      <c r="S19" s="52">
        <v>21</v>
      </c>
      <c r="T19" s="50">
        <f>SUM(U19:V19)</f>
        <v>51</v>
      </c>
      <c r="U19" s="50">
        <v>30</v>
      </c>
      <c r="V19" s="50">
        <v>21</v>
      </c>
      <c r="W19" s="50">
        <f>SUM(X19:Y19)</f>
        <v>53</v>
      </c>
      <c r="X19" s="50">
        <v>32</v>
      </c>
      <c r="Y19" s="50">
        <v>21</v>
      </c>
      <c r="Z19" s="53" t="s">
        <v>3</v>
      </c>
      <c r="AA19" s="52">
        <f>SUM(AB19:AC19)</f>
        <v>53</v>
      </c>
      <c r="AB19" s="52">
        <v>32</v>
      </c>
      <c r="AC19" s="52">
        <v>21</v>
      </c>
      <c r="AD19" s="50" t="s">
        <v>20</v>
      </c>
      <c r="AE19" s="50" t="s">
        <v>20</v>
      </c>
      <c r="AF19" s="50" t="s">
        <v>20</v>
      </c>
      <c r="AG19" s="50">
        <f>SUM(AH19:AI19)</f>
        <v>54</v>
      </c>
      <c r="AH19" s="50">
        <v>33</v>
      </c>
      <c r="AI19" s="50">
        <v>21</v>
      </c>
      <c r="AJ19" s="53" t="s">
        <v>3</v>
      </c>
      <c r="AK19" s="65">
        <f t="shared" si="10"/>
        <v>52</v>
      </c>
      <c r="AL19" s="65">
        <v>31</v>
      </c>
      <c r="AM19" s="65">
        <v>21</v>
      </c>
      <c r="AN19" s="65">
        <f t="shared" si="11"/>
        <v>54</v>
      </c>
      <c r="AO19" s="69">
        <v>33</v>
      </c>
      <c r="AP19" s="65">
        <v>21</v>
      </c>
      <c r="AQ19" s="65">
        <f>SUM(AR19:AS19)</f>
        <v>55</v>
      </c>
      <c r="AR19" s="69">
        <v>33</v>
      </c>
      <c r="AS19" s="65">
        <v>22</v>
      </c>
    </row>
    <row r="20" spans="1:45" ht="12.95" customHeight="1" x14ac:dyDescent="0.2">
      <c r="A20" s="13" t="s">
        <v>32</v>
      </c>
      <c r="B20" s="16"/>
      <c r="C20" s="12"/>
      <c r="D20" s="12"/>
      <c r="E20" s="40"/>
      <c r="F20" s="40"/>
      <c r="G20" s="40"/>
      <c r="H20" s="14"/>
      <c r="I20" s="25"/>
      <c r="J20" s="25"/>
      <c r="K20" s="14"/>
      <c r="L20" s="54"/>
      <c r="M20" s="54"/>
      <c r="N20" s="50"/>
      <c r="O20" s="50"/>
      <c r="P20" s="50"/>
      <c r="Q20" s="50"/>
      <c r="R20" s="52"/>
      <c r="S20" s="52"/>
      <c r="T20" s="50">
        <f>SUM(U20:V20)</f>
        <v>2</v>
      </c>
      <c r="U20" s="50">
        <v>2</v>
      </c>
      <c r="V20" s="50">
        <v>0</v>
      </c>
      <c r="W20" s="50">
        <f>SUM(X20:Y20)</f>
        <v>2</v>
      </c>
      <c r="X20" s="50">
        <v>2</v>
      </c>
      <c r="Y20" s="50">
        <v>0</v>
      </c>
      <c r="Z20" s="53" t="s">
        <v>32</v>
      </c>
      <c r="AA20" s="52">
        <f>SUM(AB20:AC20)</f>
        <v>2</v>
      </c>
      <c r="AB20" s="52">
        <v>2</v>
      </c>
      <c r="AC20" s="52">
        <v>0</v>
      </c>
      <c r="AD20" s="50" t="s">
        <v>20</v>
      </c>
      <c r="AE20" s="50" t="s">
        <v>20</v>
      </c>
      <c r="AF20" s="50" t="s">
        <v>20</v>
      </c>
      <c r="AG20" s="50">
        <f>SUM(AH20:AI20)</f>
        <v>2</v>
      </c>
      <c r="AH20" s="50">
        <v>2</v>
      </c>
      <c r="AI20" s="50">
        <v>0</v>
      </c>
      <c r="AJ20" s="53" t="s">
        <v>32</v>
      </c>
      <c r="AK20" s="65">
        <f t="shared" si="10"/>
        <v>2</v>
      </c>
      <c r="AL20" s="65">
        <v>2</v>
      </c>
      <c r="AM20" s="50">
        <v>0</v>
      </c>
      <c r="AN20" s="65">
        <f t="shared" si="11"/>
        <v>0</v>
      </c>
      <c r="AO20" s="69" t="s">
        <v>39</v>
      </c>
      <c r="AP20" s="50">
        <v>0</v>
      </c>
      <c r="AQ20" s="65">
        <f t="shared" si="12"/>
        <v>2</v>
      </c>
      <c r="AR20" s="69">
        <v>2</v>
      </c>
      <c r="AS20" s="50">
        <v>0</v>
      </c>
    </row>
    <row r="21" spans="1:45" ht="12.95" customHeight="1" x14ac:dyDescent="0.2">
      <c r="A21" s="15" t="s">
        <v>4</v>
      </c>
      <c r="B21" s="16">
        <f>SUM(C21:D21)</f>
        <v>4</v>
      </c>
      <c r="C21" s="12">
        <v>2</v>
      </c>
      <c r="D21" s="12">
        <v>2</v>
      </c>
      <c r="E21" s="41">
        <v>5</v>
      </c>
      <c r="F21" s="41">
        <v>2</v>
      </c>
      <c r="G21" s="41">
        <v>3</v>
      </c>
      <c r="H21" s="54">
        <v>5</v>
      </c>
      <c r="I21" s="25">
        <v>2</v>
      </c>
      <c r="J21" s="25">
        <v>3</v>
      </c>
      <c r="K21" s="14" t="s">
        <v>20</v>
      </c>
      <c r="L21" s="14" t="s">
        <v>20</v>
      </c>
      <c r="M21" s="14" t="s">
        <v>20</v>
      </c>
      <c r="N21" s="50" t="s">
        <v>20</v>
      </c>
      <c r="O21" s="50" t="s">
        <v>20</v>
      </c>
      <c r="P21" s="50" t="s">
        <v>20</v>
      </c>
      <c r="Q21" s="14" t="s">
        <v>20</v>
      </c>
      <c r="R21" s="25" t="s">
        <v>20</v>
      </c>
      <c r="S21" s="25" t="s">
        <v>20</v>
      </c>
      <c r="T21" s="50">
        <f>SUM(U21:V21)</f>
        <v>5</v>
      </c>
      <c r="U21" s="14">
        <v>2</v>
      </c>
      <c r="V21" s="14">
        <v>3</v>
      </c>
      <c r="W21" s="50">
        <f>SUM(X21:Y21)</f>
        <v>5</v>
      </c>
      <c r="X21" s="14">
        <v>2</v>
      </c>
      <c r="Y21" s="14">
        <v>3</v>
      </c>
      <c r="Z21" s="57" t="s">
        <v>4</v>
      </c>
      <c r="AA21" s="52">
        <f>SUM(AB21:AC21)</f>
        <v>6</v>
      </c>
      <c r="AB21" s="25">
        <v>2</v>
      </c>
      <c r="AC21" s="25">
        <v>4</v>
      </c>
      <c r="AD21" s="52">
        <f>SUM(AE21:AF21)</f>
        <v>6</v>
      </c>
      <c r="AE21" s="25">
        <v>2</v>
      </c>
      <c r="AF21" s="25">
        <v>4</v>
      </c>
      <c r="AG21" s="50">
        <f>SUM(AH21:AI21)</f>
        <v>6</v>
      </c>
      <c r="AH21" s="50">
        <v>2</v>
      </c>
      <c r="AI21" s="50">
        <v>4</v>
      </c>
      <c r="AJ21" s="57" t="s">
        <v>4</v>
      </c>
      <c r="AK21" s="65">
        <f t="shared" si="10"/>
        <v>6</v>
      </c>
      <c r="AL21" s="62">
        <v>2</v>
      </c>
      <c r="AM21" s="62">
        <v>4</v>
      </c>
      <c r="AN21" s="65">
        <f t="shared" si="11"/>
        <v>6</v>
      </c>
      <c r="AO21" s="62">
        <v>2</v>
      </c>
      <c r="AP21" s="62">
        <v>4</v>
      </c>
      <c r="AQ21" s="65">
        <f t="shared" si="12"/>
        <v>6</v>
      </c>
      <c r="AR21" s="62">
        <v>2</v>
      </c>
      <c r="AS21" s="62">
        <v>4</v>
      </c>
    </row>
    <row r="22" spans="1:45" ht="4.5" customHeight="1" x14ac:dyDescent="0.2">
      <c r="A22" s="15"/>
      <c r="B22" s="16"/>
      <c r="C22" s="12"/>
      <c r="D22" s="12"/>
      <c r="E22" s="41"/>
      <c r="F22" s="41"/>
      <c r="G22" s="41"/>
      <c r="H22" s="54"/>
      <c r="I22" s="25"/>
      <c r="J22" s="25"/>
      <c r="K22" s="14"/>
      <c r="L22" s="14"/>
      <c r="M22" s="14"/>
      <c r="N22" s="56"/>
      <c r="O22" s="56"/>
      <c r="P22" s="56"/>
      <c r="Q22" s="50"/>
      <c r="R22" s="52"/>
      <c r="S22" s="52"/>
      <c r="T22" s="50"/>
      <c r="U22" s="50"/>
      <c r="V22" s="50"/>
      <c r="W22" s="50"/>
      <c r="X22" s="50"/>
      <c r="Y22" s="50"/>
      <c r="Z22" s="53"/>
      <c r="AA22" s="52"/>
      <c r="AB22" s="52"/>
      <c r="AC22" s="52"/>
      <c r="AD22" s="50"/>
      <c r="AE22" s="50"/>
      <c r="AF22" s="50"/>
      <c r="AG22" s="50"/>
      <c r="AH22" s="50"/>
      <c r="AI22" s="50"/>
      <c r="AJ22" s="53"/>
      <c r="AK22" s="65"/>
      <c r="AL22" s="65"/>
      <c r="AM22" s="65"/>
      <c r="AN22" s="65"/>
      <c r="AO22" s="69"/>
      <c r="AP22" s="65"/>
      <c r="AQ22" s="65"/>
      <c r="AR22" s="69"/>
      <c r="AS22" s="65"/>
    </row>
    <row r="23" spans="1:45" ht="12.95" customHeight="1" x14ac:dyDescent="0.2">
      <c r="A23" s="15" t="s">
        <v>49</v>
      </c>
      <c r="B23" s="16">
        <f>SUM(B24:B28)</f>
        <v>162</v>
      </c>
      <c r="C23" s="12">
        <f>SUM(C24:C28)</f>
        <v>156</v>
      </c>
      <c r="D23" s="12">
        <f>SUM(D24:D28)</f>
        <v>6</v>
      </c>
      <c r="E23" s="40" t="s">
        <v>20</v>
      </c>
      <c r="F23" s="40" t="s">
        <v>20</v>
      </c>
      <c r="G23" s="40" t="s">
        <v>20</v>
      </c>
      <c r="H23" s="14">
        <f>SUM(I23:J23)</f>
        <v>179</v>
      </c>
      <c r="I23" s="25">
        <f>SUM(I24:I28)</f>
        <v>174</v>
      </c>
      <c r="J23" s="25">
        <f>SUM(J24:J28)</f>
        <v>5</v>
      </c>
      <c r="K23" s="14">
        <f>SUM(L23:M23)</f>
        <v>187</v>
      </c>
      <c r="L23" s="14">
        <f>SUM(L24:L28)</f>
        <v>181</v>
      </c>
      <c r="M23" s="14">
        <f>SUM(M24:M28)</f>
        <v>6</v>
      </c>
      <c r="N23" s="50" t="s">
        <v>20</v>
      </c>
      <c r="O23" s="50" t="s">
        <v>20</v>
      </c>
      <c r="P23" s="50" t="s">
        <v>20</v>
      </c>
      <c r="Q23" s="50"/>
      <c r="R23" s="52"/>
      <c r="S23" s="52"/>
      <c r="T23" s="50"/>
      <c r="U23" s="50"/>
      <c r="V23" s="50"/>
      <c r="W23" s="50"/>
      <c r="X23" s="50"/>
      <c r="Y23" s="50"/>
      <c r="Z23" s="53" t="s">
        <v>18</v>
      </c>
      <c r="AA23" s="52"/>
      <c r="AB23" s="52"/>
      <c r="AC23" s="52"/>
      <c r="AD23" s="50"/>
      <c r="AE23" s="50"/>
      <c r="AF23" s="50"/>
      <c r="AG23" s="50"/>
      <c r="AH23" s="50"/>
      <c r="AI23" s="50"/>
      <c r="AJ23" s="53" t="s">
        <v>18</v>
      </c>
      <c r="AK23" s="65"/>
      <c r="AL23" s="65"/>
      <c r="AM23" s="65"/>
      <c r="AN23" s="65"/>
      <c r="AO23" s="69"/>
      <c r="AP23" s="65"/>
      <c r="AQ23" s="65"/>
      <c r="AR23" s="69"/>
      <c r="AS23" s="65"/>
    </row>
    <row r="24" spans="1:45" ht="12.95" customHeight="1" x14ac:dyDescent="0.2">
      <c r="A24" s="15" t="s">
        <v>1</v>
      </c>
      <c r="B24" s="16">
        <f>SUM(C24:D24)</f>
        <v>5</v>
      </c>
      <c r="C24" s="12">
        <v>4</v>
      </c>
      <c r="D24" s="12">
        <v>1</v>
      </c>
      <c r="E24" s="40" t="s">
        <v>20</v>
      </c>
      <c r="F24" s="40" t="s">
        <v>20</v>
      </c>
      <c r="G24" s="40" t="s">
        <v>20</v>
      </c>
      <c r="H24" s="14">
        <f>SUM(I24:J24)</f>
        <v>14</v>
      </c>
      <c r="I24" s="25">
        <v>14</v>
      </c>
      <c r="J24" s="46">
        <v>0</v>
      </c>
      <c r="K24" s="14">
        <f>SUM(L24:M24)</f>
        <v>16</v>
      </c>
      <c r="L24" s="54">
        <v>15</v>
      </c>
      <c r="M24" s="46">
        <v>1</v>
      </c>
      <c r="N24" s="50" t="s">
        <v>20</v>
      </c>
      <c r="O24" s="50" t="s">
        <v>20</v>
      </c>
      <c r="P24" s="50" t="s">
        <v>20</v>
      </c>
      <c r="Q24" s="50" t="s">
        <v>20</v>
      </c>
      <c r="R24" s="52" t="s">
        <v>20</v>
      </c>
      <c r="S24" s="52" t="s">
        <v>20</v>
      </c>
      <c r="T24" s="50">
        <f>SUM(U24:V24)</f>
        <v>15</v>
      </c>
      <c r="U24" s="50">
        <v>15</v>
      </c>
      <c r="V24" s="50">
        <v>0</v>
      </c>
      <c r="W24" s="50">
        <f>SUM(X24:Y24)</f>
        <v>24</v>
      </c>
      <c r="X24" s="50">
        <v>24</v>
      </c>
      <c r="Y24" s="50" t="s">
        <v>20</v>
      </c>
      <c r="Z24" s="53" t="s">
        <v>1</v>
      </c>
      <c r="AA24" s="52">
        <f>SUM(AB24:AC24)</f>
        <v>48</v>
      </c>
      <c r="AB24" s="52">
        <v>46</v>
      </c>
      <c r="AC24" s="52">
        <v>2</v>
      </c>
      <c r="AD24" s="50" t="s">
        <v>20</v>
      </c>
      <c r="AE24" s="50" t="s">
        <v>20</v>
      </c>
      <c r="AF24" s="50" t="s">
        <v>20</v>
      </c>
      <c r="AG24" s="50">
        <f>SUM(AH24:AI24)</f>
        <v>35</v>
      </c>
      <c r="AH24" s="50">
        <v>31</v>
      </c>
      <c r="AI24" s="50">
        <v>4</v>
      </c>
      <c r="AJ24" s="53" t="s">
        <v>1</v>
      </c>
      <c r="AK24" s="65">
        <f t="shared" ref="AK24:AK28" si="13">SUM(AL24:AM24)</f>
        <v>32</v>
      </c>
      <c r="AL24" s="65">
        <v>31</v>
      </c>
      <c r="AM24" s="65">
        <v>1</v>
      </c>
      <c r="AN24" s="65">
        <f t="shared" ref="AN24:AN28" si="14">SUM(AO24:AP24)</f>
        <v>1</v>
      </c>
      <c r="AO24" s="69" t="s">
        <v>39</v>
      </c>
      <c r="AP24" s="65">
        <v>1</v>
      </c>
      <c r="AQ24" s="65">
        <f t="shared" ref="AQ24:AQ28" si="15">SUM(AR24:AS24)</f>
        <v>147</v>
      </c>
      <c r="AR24" s="69">
        <v>141</v>
      </c>
      <c r="AS24" s="65">
        <v>6</v>
      </c>
    </row>
    <row r="25" spans="1:45" ht="12.95" customHeight="1" x14ac:dyDescent="0.2">
      <c r="A25" s="15" t="s">
        <v>2</v>
      </c>
      <c r="B25" s="16">
        <f>SUM(C25:D25)</f>
        <v>137</v>
      </c>
      <c r="C25" s="12">
        <v>137</v>
      </c>
      <c r="D25" s="14">
        <v>0</v>
      </c>
      <c r="E25" s="40" t="s">
        <v>20</v>
      </c>
      <c r="F25" s="40" t="s">
        <v>20</v>
      </c>
      <c r="G25" s="40" t="s">
        <v>20</v>
      </c>
      <c r="H25" s="14">
        <f>SUM(I25:J25)</f>
        <v>139</v>
      </c>
      <c r="I25" s="25">
        <v>139</v>
      </c>
      <c r="J25" s="46">
        <v>0</v>
      </c>
      <c r="K25" s="14">
        <f>SUM(L25:M25)</f>
        <v>147</v>
      </c>
      <c r="L25" s="54">
        <v>147</v>
      </c>
      <c r="M25" s="43" t="s">
        <v>28</v>
      </c>
      <c r="N25" s="50" t="s">
        <v>20</v>
      </c>
      <c r="O25" s="50" t="s">
        <v>20</v>
      </c>
      <c r="P25" s="50" t="s">
        <v>20</v>
      </c>
      <c r="Q25" s="50">
        <f>SUM(R25:S25)</f>
        <v>155</v>
      </c>
      <c r="R25" s="52">
        <v>155</v>
      </c>
      <c r="S25" s="58" t="s">
        <v>30</v>
      </c>
      <c r="T25" s="50">
        <f>SUM(U25:V25)</f>
        <v>154</v>
      </c>
      <c r="U25" s="50">
        <v>153</v>
      </c>
      <c r="V25" s="50">
        <v>1</v>
      </c>
      <c r="W25" s="50">
        <f>SUM(X25:Y25)</f>
        <v>156</v>
      </c>
      <c r="X25" s="50">
        <v>155</v>
      </c>
      <c r="Y25" s="50">
        <v>1</v>
      </c>
      <c r="Z25" s="53" t="s">
        <v>2</v>
      </c>
      <c r="AA25" s="52">
        <f>SUM(AB25:AC25)</f>
        <v>159</v>
      </c>
      <c r="AB25" s="52">
        <v>159</v>
      </c>
      <c r="AC25" s="52">
        <v>0</v>
      </c>
      <c r="AD25" s="50" t="s">
        <v>20</v>
      </c>
      <c r="AE25" s="50" t="s">
        <v>20</v>
      </c>
      <c r="AF25" s="50" t="s">
        <v>20</v>
      </c>
      <c r="AG25" s="50">
        <f>SUM(AH25:AI25)</f>
        <v>161</v>
      </c>
      <c r="AH25" s="50">
        <v>161</v>
      </c>
      <c r="AI25" s="50">
        <v>0</v>
      </c>
      <c r="AJ25" s="53" t="s">
        <v>2</v>
      </c>
      <c r="AK25" s="65">
        <f t="shared" si="13"/>
        <v>164</v>
      </c>
      <c r="AL25" s="65">
        <v>164</v>
      </c>
      <c r="AM25" s="50">
        <v>0</v>
      </c>
      <c r="AN25" s="65">
        <f t="shared" si="14"/>
        <v>164</v>
      </c>
      <c r="AO25" s="69">
        <v>164</v>
      </c>
      <c r="AP25" s="50">
        <v>0</v>
      </c>
      <c r="AQ25" s="65">
        <f t="shared" si="15"/>
        <v>169</v>
      </c>
      <c r="AR25" s="69">
        <v>168</v>
      </c>
      <c r="AS25" s="50">
        <v>1</v>
      </c>
    </row>
    <row r="26" spans="1:45" ht="12.95" customHeight="1" x14ac:dyDescent="0.2">
      <c r="A26" s="15" t="s">
        <v>3</v>
      </c>
      <c r="B26" s="16">
        <f>SUM(C26:D26)</f>
        <v>18</v>
      </c>
      <c r="C26" s="12">
        <v>13</v>
      </c>
      <c r="D26" s="12">
        <v>5</v>
      </c>
      <c r="E26" s="40" t="s">
        <v>20</v>
      </c>
      <c r="F26" s="40" t="s">
        <v>20</v>
      </c>
      <c r="G26" s="40" t="s">
        <v>20</v>
      </c>
      <c r="H26" s="14">
        <f>SUM(I26:J26)</f>
        <v>24</v>
      </c>
      <c r="I26" s="25">
        <v>19</v>
      </c>
      <c r="J26" s="25">
        <v>5</v>
      </c>
      <c r="K26" s="14">
        <f>SUM(L26:M26)</f>
        <v>24</v>
      </c>
      <c r="L26" s="54">
        <v>19</v>
      </c>
      <c r="M26" s="54">
        <v>5</v>
      </c>
      <c r="N26" s="50" t="s">
        <v>20</v>
      </c>
      <c r="O26" s="50" t="s">
        <v>20</v>
      </c>
      <c r="P26" s="50" t="s">
        <v>20</v>
      </c>
      <c r="Q26" s="50">
        <f>SUM(R26:S26)</f>
        <v>25</v>
      </c>
      <c r="R26" s="52">
        <v>20</v>
      </c>
      <c r="S26" s="52">
        <v>5</v>
      </c>
      <c r="T26" s="50">
        <f>SUM(U26:V26)</f>
        <v>18</v>
      </c>
      <c r="U26" s="50">
        <v>13</v>
      </c>
      <c r="V26" s="50">
        <v>5</v>
      </c>
      <c r="W26" s="50">
        <f>SUM(X26:Y26)</f>
        <v>22</v>
      </c>
      <c r="X26" s="50">
        <v>17</v>
      </c>
      <c r="Y26" s="50">
        <v>5</v>
      </c>
      <c r="Z26" s="53" t="s">
        <v>3</v>
      </c>
      <c r="AA26" s="52">
        <f>SUM(AB26:AC26)</f>
        <v>27</v>
      </c>
      <c r="AB26" s="52">
        <v>22</v>
      </c>
      <c r="AC26" s="52">
        <v>5</v>
      </c>
      <c r="AD26" s="50" t="s">
        <v>20</v>
      </c>
      <c r="AE26" s="50" t="s">
        <v>20</v>
      </c>
      <c r="AF26" s="50" t="s">
        <v>20</v>
      </c>
      <c r="AG26" s="50">
        <f>SUM(AH26:AI26)</f>
        <v>31</v>
      </c>
      <c r="AH26" s="50">
        <v>26</v>
      </c>
      <c r="AI26" s="50">
        <v>5</v>
      </c>
      <c r="AJ26" s="53" t="s">
        <v>3</v>
      </c>
      <c r="AK26" s="65">
        <f t="shared" si="13"/>
        <v>23</v>
      </c>
      <c r="AL26" s="65">
        <v>18</v>
      </c>
      <c r="AM26" s="65">
        <v>5</v>
      </c>
      <c r="AN26" s="65">
        <f t="shared" si="14"/>
        <v>37</v>
      </c>
      <c r="AO26" s="69">
        <v>32</v>
      </c>
      <c r="AP26" s="65">
        <v>5</v>
      </c>
      <c r="AQ26" s="65">
        <f t="shared" si="15"/>
        <v>39</v>
      </c>
      <c r="AR26" s="69">
        <v>34</v>
      </c>
      <c r="AS26" s="65">
        <v>5</v>
      </c>
    </row>
    <row r="27" spans="1:45" ht="12.95" customHeight="1" x14ac:dyDescent="0.2">
      <c r="A27" s="13" t="s">
        <v>32</v>
      </c>
      <c r="B27" s="16"/>
      <c r="C27" s="12"/>
      <c r="D27" s="12"/>
      <c r="E27" s="40"/>
      <c r="F27" s="40"/>
      <c r="G27" s="40"/>
      <c r="H27" s="14"/>
      <c r="I27" s="25"/>
      <c r="J27" s="25"/>
      <c r="K27" s="14"/>
      <c r="L27" s="54"/>
      <c r="M27" s="54"/>
      <c r="N27" s="50"/>
      <c r="O27" s="50"/>
      <c r="P27" s="50"/>
      <c r="Q27" s="50"/>
      <c r="R27" s="52"/>
      <c r="S27" s="52"/>
      <c r="T27" s="50">
        <f>SUM(U27:V27)</f>
        <v>8</v>
      </c>
      <c r="U27" s="50">
        <v>8</v>
      </c>
      <c r="V27" s="50">
        <v>0</v>
      </c>
      <c r="W27" s="50">
        <f>SUM(X27:Y27)</f>
        <v>8</v>
      </c>
      <c r="X27" s="50">
        <v>8</v>
      </c>
      <c r="Y27" s="50">
        <v>0</v>
      </c>
      <c r="Z27" s="53" t="s">
        <v>32</v>
      </c>
      <c r="AA27" s="52">
        <f>SUM(AB27:AC27)</f>
        <v>8</v>
      </c>
      <c r="AB27" s="52">
        <v>8</v>
      </c>
      <c r="AC27" s="52">
        <v>0</v>
      </c>
      <c r="AD27" s="50" t="s">
        <v>20</v>
      </c>
      <c r="AE27" s="50" t="s">
        <v>20</v>
      </c>
      <c r="AF27" s="50" t="s">
        <v>20</v>
      </c>
      <c r="AG27" s="50">
        <f>SUM(AH27:AI27)</f>
        <v>9</v>
      </c>
      <c r="AH27" s="50">
        <v>9</v>
      </c>
      <c r="AI27" s="50">
        <v>0</v>
      </c>
      <c r="AJ27" s="53" t="s">
        <v>32</v>
      </c>
      <c r="AK27" s="65">
        <f t="shared" si="13"/>
        <v>13</v>
      </c>
      <c r="AL27" s="65">
        <v>13</v>
      </c>
      <c r="AM27" s="50">
        <v>0</v>
      </c>
      <c r="AN27" s="65">
        <f t="shared" si="14"/>
        <v>0</v>
      </c>
      <c r="AO27" s="69" t="s">
        <v>39</v>
      </c>
      <c r="AP27" s="50">
        <v>0</v>
      </c>
      <c r="AQ27" s="65">
        <f t="shared" si="15"/>
        <v>2</v>
      </c>
      <c r="AR27" s="69">
        <v>2</v>
      </c>
      <c r="AS27" s="50">
        <v>0</v>
      </c>
    </row>
    <row r="28" spans="1:45" ht="12.95" customHeight="1" x14ac:dyDescent="0.2">
      <c r="A28" s="15" t="s">
        <v>4</v>
      </c>
      <c r="B28" s="16">
        <f>SUM(C28:D28)</f>
        <v>2</v>
      </c>
      <c r="C28" s="12">
        <v>2</v>
      </c>
      <c r="D28" s="14">
        <v>0</v>
      </c>
      <c r="E28" s="41">
        <v>2</v>
      </c>
      <c r="F28" s="41">
        <v>2</v>
      </c>
      <c r="G28" s="41">
        <v>0</v>
      </c>
      <c r="H28" s="54">
        <v>2</v>
      </c>
      <c r="I28" s="25">
        <v>2</v>
      </c>
      <c r="J28" s="46">
        <v>0</v>
      </c>
      <c r="K28" s="14" t="s">
        <v>20</v>
      </c>
      <c r="L28" s="14" t="s">
        <v>20</v>
      </c>
      <c r="M28" s="14" t="s">
        <v>20</v>
      </c>
      <c r="N28" s="50" t="s">
        <v>20</v>
      </c>
      <c r="O28" s="50" t="s">
        <v>20</v>
      </c>
      <c r="P28" s="50" t="s">
        <v>20</v>
      </c>
      <c r="Q28" s="14" t="s">
        <v>20</v>
      </c>
      <c r="R28" s="25" t="s">
        <v>20</v>
      </c>
      <c r="S28" s="25" t="s">
        <v>20</v>
      </c>
      <c r="T28" s="50">
        <f>SUM(U28:V28)</f>
        <v>2</v>
      </c>
      <c r="U28" s="14">
        <v>2</v>
      </c>
      <c r="V28" s="14">
        <v>0</v>
      </c>
      <c r="W28" s="50">
        <f>SUM(X28:Y28)</f>
        <v>2</v>
      </c>
      <c r="X28" s="14">
        <v>2</v>
      </c>
      <c r="Y28" s="14">
        <v>0</v>
      </c>
      <c r="Z28" s="57" t="s">
        <v>4</v>
      </c>
      <c r="AA28" s="52">
        <f>SUM(AB28:AC28)</f>
        <v>2</v>
      </c>
      <c r="AB28" s="25">
        <v>2</v>
      </c>
      <c r="AC28" s="25">
        <v>0</v>
      </c>
      <c r="AD28" s="52">
        <f>SUM(AE28:AF28)</f>
        <v>2</v>
      </c>
      <c r="AE28" s="25">
        <v>2</v>
      </c>
      <c r="AF28" s="25">
        <v>0</v>
      </c>
      <c r="AG28" s="50">
        <f>SUM(AH28:AI28)</f>
        <v>2</v>
      </c>
      <c r="AH28" s="50">
        <v>2</v>
      </c>
      <c r="AI28" s="50">
        <v>0</v>
      </c>
      <c r="AJ28" s="57" t="s">
        <v>4</v>
      </c>
      <c r="AK28" s="65">
        <f t="shared" si="13"/>
        <v>2</v>
      </c>
      <c r="AL28" s="62">
        <v>2</v>
      </c>
      <c r="AM28" s="50">
        <v>0</v>
      </c>
      <c r="AN28" s="65">
        <f t="shared" si="14"/>
        <v>2</v>
      </c>
      <c r="AO28" s="62">
        <v>2</v>
      </c>
      <c r="AP28" s="50">
        <v>0</v>
      </c>
      <c r="AQ28" s="65">
        <f t="shared" si="15"/>
        <v>2</v>
      </c>
      <c r="AR28" s="62">
        <v>2</v>
      </c>
      <c r="AS28" s="50">
        <v>0</v>
      </c>
    </row>
    <row r="29" spans="1:45" ht="4.5" customHeight="1" x14ac:dyDescent="0.2">
      <c r="A29" s="15"/>
      <c r="B29" s="16"/>
      <c r="C29" s="12"/>
      <c r="D29" s="12"/>
      <c r="E29" s="41"/>
      <c r="F29" s="41"/>
      <c r="G29" s="41"/>
      <c r="H29" s="54"/>
      <c r="I29" s="25"/>
      <c r="J29" s="25"/>
      <c r="K29" s="54"/>
      <c r="L29" s="54"/>
      <c r="M29" s="54"/>
      <c r="N29" s="56"/>
      <c r="O29" s="56"/>
      <c r="P29" s="56"/>
      <c r="Q29" s="50"/>
      <c r="R29" s="52"/>
      <c r="S29" s="52"/>
      <c r="T29" s="50"/>
      <c r="U29" s="50"/>
      <c r="V29" s="50"/>
      <c r="W29" s="50"/>
      <c r="X29" s="50"/>
      <c r="Y29" s="50"/>
      <c r="Z29" s="53"/>
      <c r="AA29" s="52"/>
      <c r="AB29" s="52"/>
      <c r="AC29" s="52"/>
      <c r="AD29" s="50"/>
      <c r="AE29" s="50"/>
      <c r="AF29" s="50"/>
      <c r="AG29" s="50"/>
      <c r="AH29" s="50"/>
      <c r="AI29" s="50"/>
      <c r="AJ29" s="53"/>
      <c r="AK29" s="65"/>
      <c r="AL29" s="65"/>
      <c r="AM29" s="65"/>
      <c r="AN29" s="65"/>
      <c r="AO29" s="69"/>
      <c r="AP29" s="65"/>
      <c r="AQ29" s="65"/>
      <c r="AR29" s="69"/>
      <c r="AS29" s="65"/>
    </row>
    <row r="30" spans="1:45" ht="12.95" customHeight="1" x14ac:dyDescent="0.2">
      <c r="A30" s="15" t="s">
        <v>11</v>
      </c>
      <c r="B30" s="16">
        <f>SUM(B31:B35)</f>
        <v>147</v>
      </c>
      <c r="C30" s="12">
        <f>SUM(C31:C35)</f>
        <v>41</v>
      </c>
      <c r="D30" s="12">
        <f>SUM(D31:D36)</f>
        <v>106</v>
      </c>
      <c r="E30" s="40" t="s">
        <v>20</v>
      </c>
      <c r="F30" s="40" t="s">
        <v>20</v>
      </c>
      <c r="G30" s="40" t="s">
        <v>20</v>
      </c>
      <c r="H30" s="14">
        <f>SUM(I30:J30)</f>
        <v>181</v>
      </c>
      <c r="I30" s="25">
        <f>SUM(I31:I35)</f>
        <v>83</v>
      </c>
      <c r="J30" s="25">
        <f>SUM(J31:J35)</f>
        <v>98</v>
      </c>
      <c r="K30" s="14">
        <f>SUM(L30:M30)</f>
        <v>212</v>
      </c>
      <c r="L30" s="14">
        <f>SUM(L31:L35)</f>
        <v>80</v>
      </c>
      <c r="M30" s="14">
        <f>SUM(M31:M35)</f>
        <v>132</v>
      </c>
      <c r="N30" s="50" t="s">
        <v>20</v>
      </c>
      <c r="O30" s="50" t="s">
        <v>20</v>
      </c>
      <c r="P30" s="50" t="s">
        <v>20</v>
      </c>
      <c r="Q30" s="50"/>
      <c r="R30" s="52"/>
      <c r="S30" s="52"/>
      <c r="T30" s="50"/>
      <c r="U30" s="50"/>
      <c r="V30" s="50"/>
      <c r="W30" s="50"/>
      <c r="X30" s="50"/>
      <c r="Y30" s="50"/>
      <c r="Z30" s="53" t="s">
        <v>11</v>
      </c>
      <c r="AA30" s="52"/>
      <c r="AB30" s="52"/>
      <c r="AC30" s="52"/>
      <c r="AD30" s="50"/>
      <c r="AE30" s="50"/>
      <c r="AF30" s="50"/>
      <c r="AG30" s="50"/>
      <c r="AH30" s="50"/>
      <c r="AI30" s="50"/>
      <c r="AJ30" s="53" t="s">
        <v>11</v>
      </c>
      <c r="AK30" s="65"/>
      <c r="AL30" s="65"/>
      <c r="AM30" s="65"/>
      <c r="AN30" s="65"/>
      <c r="AO30" s="69"/>
      <c r="AP30" s="65"/>
      <c r="AQ30" s="65"/>
      <c r="AR30" s="69"/>
      <c r="AS30" s="65"/>
    </row>
    <row r="31" spans="1:45" ht="12.95" customHeight="1" x14ac:dyDescent="0.2">
      <c r="A31" s="15" t="s">
        <v>1</v>
      </c>
      <c r="B31" s="16">
        <f>SUM(C31:D31)</f>
        <v>41</v>
      </c>
      <c r="C31" s="14">
        <v>0</v>
      </c>
      <c r="D31" s="12">
        <v>41</v>
      </c>
      <c r="E31" s="40" t="s">
        <v>20</v>
      </c>
      <c r="F31" s="40" t="s">
        <v>20</v>
      </c>
      <c r="G31" s="40" t="s">
        <v>20</v>
      </c>
      <c r="H31" s="14">
        <f>SUM(I31:J31)</f>
        <v>57</v>
      </c>
      <c r="I31" s="25">
        <v>24</v>
      </c>
      <c r="J31" s="25">
        <v>33</v>
      </c>
      <c r="K31" s="14">
        <f>SUM(L31:M31)</f>
        <v>80</v>
      </c>
      <c r="L31" s="14">
        <v>24</v>
      </c>
      <c r="M31" s="14">
        <v>56</v>
      </c>
      <c r="N31" s="50" t="s">
        <v>20</v>
      </c>
      <c r="O31" s="50" t="s">
        <v>20</v>
      </c>
      <c r="P31" s="50" t="s">
        <v>20</v>
      </c>
      <c r="Q31" s="50" t="s">
        <v>20</v>
      </c>
      <c r="R31" s="52" t="s">
        <v>20</v>
      </c>
      <c r="S31" s="52" t="s">
        <v>29</v>
      </c>
      <c r="T31" s="50">
        <f>SUM(U31:V31)</f>
        <v>96</v>
      </c>
      <c r="U31" s="50">
        <v>32</v>
      </c>
      <c r="V31" s="50">
        <v>64</v>
      </c>
      <c r="W31" s="50">
        <f>SUM(X31:Y31)</f>
        <v>29</v>
      </c>
      <c r="X31" s="50">
        <v>29</v>
      </c>
      <c r="Y31" s="50" t="s">
        <v>20</v>
      </c>
      <c r="Z31" s="53" t="s">
        <v>1</v>
      </c>
      <c r="AA31" s="52">
        <f>SUM(AB31:AC31)</f>
        <v>122</v>
      </c>
      <c r="AB31" s="52">
        <v>35</v>
      </c>
      <c r="AC31" s="52">
        <v>87</v>
      </c>
      <c r="AD31" s="50" t="s">
        <v>20</v>
      </c>
      <c r="AE31" s="50" t="s">
        <v>20</v>
      </c>
      <c r="AF31" s="50" t="s">
        <v>20</v>
      </c>
      <c r="AG31" s="50">
        <f>SUM(AH31:AI31)</f>
        <v>133</v>
      </c>
      <c r="AH31" s="50">
        <v>41</v>
      </c>
      <c r="AI31" s="50">
        <v>92</v>
      </c>
      <c r="AJ31" s="53" t="s">
        <v>1</v>
      </c>
      <c r="AK31" s="65">
        <f>SUM(AL31:AM31)</f>
        <v>159</v>
      </c>
      <c r="AL31" s="65">
        <v>41</v>
      </c>
      <c r="AM31" s="65">
        <v>118</v>
      </c>
      <c r="AN31" s="65">
        <f>SUM(AO31:AP31)</f>
        <v>118</v>
      </c>
      <c r="AO31" s="69" t="s">
        <v>39</v>
      </c>
      <c r="AP31" s="65">
        <v>118</v>
      </c>
      <c r="AQ31" s="65">
        <f>SUM(AR31:AS31)</f>
        <v>138</v>
      </c>
      <c r="AR31" s="69">
        <v>93</v>
      </c>
      <c r="AS31" s="65">
        <v>45</v>
      </c>
    </row>
    <row r="32" spans="1:45" ht="12.95" customHeight="1" x14ac:dyDescent="0.2">
      <c r="A32" s="15" t="s">
        <v>2</v>
      </c>
      <c r="B32" s="16">
        <f>SUM(C32:D32)</f>
        <v>77</v>
      </c>
      <c r="C32" s="12">
        <v>36</v>
      </c>
      <c r="D32" s="12">
        <v>41</v>
      </c>
      <c r="E32" s="40" t="s">
        <v>20</v>
      </c>
      <c r="F32" s="40" t="s">
        <v>20</v>
      </c>
      <c r="G32" s="40" t="s">
        <v>20</v>
      </c>
      <c r="H32" s="14">
        <f>SUM(I32:J32)</f>
        <v>65</v>
      </c>
      <c r="I32" s="25">
        <v>38</v>
      </c>
      <c r="J32" s="25">
        <v>27</v>
      </c>
      <c r="K32" s="14">
        <f>SUM(L32:M32)</f>
        <v>86</v>
      </c>
      <c r="L32" s="14">
        <v>38</v>
      </c>
      <c r="M32" s="14">
        <v>48</v>
      </c>
      <c r="N32" s="50" t="s">
        <v>20</v>
      </c>
      <c r="O32" s="50" t="s">
        <v>20</v>
      </c>
      <c r="P32" s="50" t="s">
        <v>20</v>
      </c>
      <c r="Q32" s="50">
        <f>SUM(R32:S32)</f>
        <v>106</v>
      </c>
      <c r="R32" s="52">
        <v>39</v>
      </c>
      <c r="S32" s="52">
        <v>67</v>
      </c>
      <c r="T32" s="50">
        <f>SUM(U32:V32)</f>
        <v>134</v>
      </c>
      <c r="U32" s="50">
        <v>39</v>
      </c>
      <c r="V32" s="50">
        <v>95</v>
      </c>
      <c r="W32" s="50">
        <f>SUM(X32:Y32)</f>
        <v>136</v>
      </c>
      <c r="X32" s="50">
        <v>40</v>
      </c>
      <c r="Y32" s="50">
        <v>96</v>
      </c>
      <c r="Z32" s="53" t="s">
        <v>2</v>
      </c>
      <c r="AA32" s="52">
        <f>SUM(AB32:AC32)</f>
        <v>124</v>
      </c>
      <c r="AB32" s="52">
        <v>42</v>
      </c>
      <c r="AC32" s="52">
        <v>82</v>
      </c>
      <c r="AD32" s="50" t="s">
        <v>20</v>
      </c>
      <c r="AE32" s="50" t="s">
        <v>20</v>
      </c>
      <c r="AF32" s="50" t="s">
        <v>20</v>
      </c>
      <c r="AG32" s="50">
        <f>SUM(AH32:AI32)</f>
        <v>128</v>
      </c>
      <c r="AH32" s="50">
        <v>46</v>
      </c>
      <c r="AI32" s="50">
        <v>82</v>
      </c>
      <c r="AJ32" s="53" t="s">
        <v>2</v>
      </c>
      <c r="AK32" s="65">
        <f>SUM(AL32:AM32)</f>
        <v>137</v>
      </c>
      <c r="AL32" s="65">
        <v>46</v>
      </c>
      <c r="AM32" s="65">
        <v>91</v>
      </c>
      <c r="AN32" s="65">
        <f>SUM(AO32:AP32)</f>
        <v>136</v>
      </c>
      <c r="AO32" s="69">
        <v>45</v>
      </c>
      <c r="AP32" s="65">
        <v>91</v>
      </c>
      <c r="AQ32" s="65">
        <f>SUM(AR32:AS32)</f>
        <v>135</v>
      </c>
      <c r="AR32" s="69">
        <v>90</v>
      </c>
      <c r="AS32" s="65">
        <v>45</v>
      </c>
    </row>
    <row r="33" spans="1:45" ht="12.95" customHeight="1" x14ac:dyDescent="0.2">
      <c r="A33" s="15" t="s">
        <v>3</v>
      </c>
      <c r="B33" s="16">
        <f>SUM(C33:D33)</f>
        <v>16</v>
      </c>
      <c r="C33" s="12">
        <v>3</v>
      </c>
      <c r="D33" s="12">
        <v>13</v>
      </c>
      <c r="E33" s="40" t="s">
        <v>20</v>
      </c>
      <c r="F33" s="40" t="s">
        <v>20</v>
      </c>
      <c r="G33" s="40" t="s">
        <v>20</v>
      </c>
      <c r="H33" s="14">
        <f>SUM(I33:J33)</f>
        <v>42</v>
      </c>
      <c r="I33" s="25">
        <v>19</v>
      </c>
      <c r="J33" s="25">
        <v>23</v>
      </c>
      <c r="K33" s="14">
        <f>SUM(L33:M33)</f>
        <v>46</v>
      </c>
      <c r="L33" s="54">
        <v>18</v>
      </c>
      <c r="M33" s="54">
        <v>28</v>
      </c>
      <c r="N33" s="50" t="s">
        <v>20</v>
      </c>
      <c r="O33" s="50" t="s">
        <v>20</v>
      </c>
      <c r="P33" s="50" t="s">
        <v>20</v>
      </c>
      <c r="Q33" s="50">
        <f>SUM(R33:S33)</f>
        <v>45</v>
      </c>
      <c r="R33" s="52">
        <v>19</v>
      </c>
      <c r="S33" s="52">
        <v>26</v>
      </c>
      <c r="T33" s="50">
        <f>SUM(U33:V33)</f>
        <v>59</v>
      </c>
      <c r="U33" s="50">
        <v>19</v>
      </c>
      <c r="V33" s="50">
        <v>40</v>
      </c>
      <c r="W33" s="50">
        <f>SUM(X33:Y33)</f>
        <v>66</v>
      </c>
      <c r="X33" s="50">
        <v>19</v>
      </c>
      <c r="Y33" s="50">
        <v>47</v>
      </c>
      <c r="Z33" s="53" t="s">
        <v>3</v>
      </c>
      <c r="AA33" s="52">
        <f>SUM(AB33:AC33)</f>
        <v>73</v>
      </c>
      <c r="AB33" s="52">
        <v>20</v>
      </c>
      <c r="AC33" s="52">
        <v>53</v>
      </c>
      <c r="AD33" s="50" t="s">
        <v>20</v>
      </c>
      <c r="AE33" s="50" t="s">
        <v>20</v>
      </c>
      <c r="AF33" s="50" t="s">
        <v>20</v>
      </c>
      <c r="AG33" s="50">
        <f>SUM(AH33:AI33)</f>
        <v>74</v>
      </c>
      <c r="AH33" s="50">
        <v>21</v>
      </c>
      <c r="AI33" s="50">
        <v>53</v>
      </c>
      <c r="AJ33" s="53" t="s">
        <v>3</v>
      </c>
      <c r="AK33" s="65">
        <f>SUM(AL33:AM33)</f>
        <v>78</v>
      </c>
      <c r="AL33" s="65">
        <v>21</v>
      </c>
      <c r="AM33" s="65">
        <v>57</v>
      </c>
      <c r="AN33" s="65">
        <f>SUM(AO33:AP33)</f>
        <v>78</v>
      </c>
      <c r="AO33" s="69">
        <v>21</v>
      </c>
      <c r="AP33" s="65">
        <v>57</v>
      </c>
      <c r="AQ33" s="65">
        <f>SUM(AR33:AS33)</f>
        <v>82</v>
      </c>
      <c r="AR33" s="69">
        <v>61</v>
      </c>
      <c r="AS33" s="65">
        <v>21</v>
      </c>
    </row>
    <row r="34" spans="1:45" ht="12.95" customHeight="1" x14ac:dyDescent="0.2">
      <c r="A34" s="13" t="s">
        <v>32</v>
      </c>
      <c r="B34" s="16"/>
      <c r="C34" s="12"/>
      <c r="D34" s="12"/>
      <c r="E34" s="40"/>
      <c r="F34" s="40"/>
      <c r="G34" s="40"/>
      <c r="H34" s="14"/>
      <c r="I34" s="25"/>
      <c r="J34" s="25"/>
      <c r="K34" s="14"/>
      <c r="L34" s="54"/>
      <c r="M34" s="54"/>
      <c r="N34" s="50"/>
      <c r="O34" s="50"/>
      <c r="P34" s="50"/>
      <c r="Q34" s="50"/>
      <c r="R34" s="52"/>
      <c r="S34" s="52"/>
      <c r="T34" s="50">
        <f>SUM(U34:V34)</f>
        <v>0</v>
      </c>
      <c r="U34" s="50">
        <v>0</v>
      </c>
      <c r="V34" s="50">
        <v>0</v>
      </c>
      <c r="W34" s="50">
        <f>SUM(X34:Y34)</f>
        <v>0</v>
      </c>
      <c r="X34" s="50">
        <v>0</v>
      </c>
      <c r="Y34" s="50">
        <v>0</v>
      </c>
      <c r="Z34" s="53" t="s">
        <v>32</v>
      </c>
      <c r="AA34" s="52">
        <f>SUM(AB34:AC34)</f>
        <v>0</v>
      </c>
      <c r="AB34" s="52">
        <v>0</v>
      </c>
      <c r="AC34" s="52">
        <v>0</v>
      </c>
      <c r="AD34" s="50" t="s">
        <v>20</v>
      </c>
      <c r="AE34" s="50" t="s">
        <v>20</v>
      </c>
      <c r="AF34" s="50" t="s">
        <v>20</v>
      </c>
      <c r="AG34" s="50">
        <f>SUM(AH34:AI34)</f>
        <v>0</v>
      </c>
      <c r="AH34" s="50">
        <v>0</v>
      </c>
      <c r="AI34" s="50">
        <v>0</v>
      </c>
      <c r="AJ34" s="53" t="s">
        <v>32</v>
      </c>
      <c r="AK34" s="50">
        <v>0</v>
      </c>
      <c r="AL34" s="50">
        <v>0</v>
      </c>
      <c r="AM34" s="50">
        <v>0</v>
      </c>
      <c r="AN34" s="50">
        <v>0</v>
      </c>
      <c r="AO34" s="50" t="s">
        <v>39</v>
      </c>
      <c r="AP34" s="50">
        <v>0</v>
      </c>
      <c r="AQ34" s="50">
        <v>0</v>
      </c>
      <c r="AR34" s="50" t="s">
        <v>39</v>
      </c>
      <c r="AS34" s="50">
        <v>0</v>
      </c>
    </row>
    <row r="35" spans="1:45" ht="12.95" customHeight="1" x14ac:dyDescent="0.2">
      <c r="A35" s="15" t="s">
        <v>4</v>
      </c>
      <c r="B35" s="16">
        <f>SUM(C35:D35)</f>
        <v>13</v>
      </c>
      <c r="C35" s="12">
        <v>2</v>
      </c>
      <c r="D35" s="12">
        <v>11</v>
      </c>
      <c r="E35" s="41">
        <v>14</v>
      </c>
      <c r="F35" s="41">
        <v>2</v>
      </c>
      <c r="G35" s="41">
        <v>12</v>
      </c>
      <c r="H35" s="54">
        <v>17</v>
      </c>
      <c r="I35" s="25">
        <v>2</v>
      </c>
      <c r="J35" s="25">
        <v>15</v>
      </c>
      <c r="K35" s="14" t="s">
        <v>20</v>
      </c>
      <c r="L35" s="14" t="s">
        <v>20</v>
      </c>
      <c r="M35" s="14" t="s">
        <v>20</v>
      </c>
      <c r="N35" s="50" t="s">
        <v>20</v>
      </c>
      <c r="O35" s="50" t="s">
        <v>20</v>
      </c>
      <c r="P35" s="50" t="s">
        <v>20</v>
      </c>
      <c r="Q35" s="14" t="s">
        <v>20</v>
      </c>
      <c r="R35" s="25" t="s">
        <v>20</v>
      </c>
      <c r="S35" s="25" t="s">
        <v>20</v>
      </c>
      <c r="T35" s="50">
        <f>SUM(U35:V35)</f>
        <v>19</v>
      </c>
      <c r="U35" s="14">
        <v>2</v>
      </c>
      <c r="V35" s="14">
        <v>17</v>
      </c>
      <c r="W35" s="50">
        <f>SUM(X35:Y35)</f>
        <v>19</v>
      </c>
      <c r="X35" s="14">
        <v>2</v>
      </c>
      <c r="Y35" s="14">
        <v>17</v>
      </c>
      <c r="Z35" s="57" t="s">
        <v>4</v>
      </c>
      <c r="AA35" s="52">
        <f>SUM(AB35:AC35)</f>
        <v>19</v>
      </c>
      <c r="AB35" s="25">
        <v>2</v>
      </c>
      <c r="AC35" s="25">
        <v>17</v>
      </c>
      <c r="AD35" s="52">
        <f>SUM(AE35:AF35)</f>
        <v>19</v>
      </c>
      <c r="AE35" s="25">
        <v>2</v>
      </c>
      <c r="AF35" s="25">
        <v>17</v>
      </c>
      <c r="AG35" s="50">
        <f>SUM(AH35:AI35)</f>
        <v>21</v>
      </c>
      <c r="AH35" s="50">
        <v>2</v>
      </c>
      <c r="AI35" s="50">
        <v>19</v>
      </c>
      <c r="AJ35" s="57" t="s">
        <v>4</v>
      </c>
      <c r="AK35" s="65">
        <f>SUM(AL35:AM35)</f>
        <v>21</v>
      </c>
      <c r="AL35" s="62">
        <v>2</v>
      </c>
      <c r="AM35" s="62">
        <v>19</v>
      </c>
      <c r="AN35" s="65">
        <f>SUM(AO35:AP35)</f>
        <v>21</v>
      </c>
      <c r="AO35" s="62">
        <v>2</v>
      </c>
      <c r="AP35" s="62">
        <v>19</v>
      </c>
      <c r="AQ35" s="65">
        <f>SUM(AR35:AS35)</f>
        <v>21</v>
      </c>
      <c r="AR35" s="62">
        <v>2</v>
      </c>
      <c r="AS35" s="62">
        <v>19</v>
      </c>
    </row>
    <row r="36" spans="1:45" ht="4.5" customHeight="1" x14ac:dyDescent="0.2">
      <c r="A36" s="15"/>
      <c r="B36" s="16"/>
      <c r="C36" s="12"/>
      <c r="D36" s="12"/>
      <c r="E36" s="41"/>
      <c r="F36" s="41"/>
      <c r="G36" s="41"/>
      <c r="H36" s="54"/>
      <c r="I36" s="25"/>
      <c r="J36" s="25"/>
      <c r="K36" s="54"/>
      <c r="L36" s="54"/>
      <c r="M36" s="54"/>
      <c r="N36" s="56"/>
      <c r="O36" s="56"/>
      <c r="P36" s="56"/>
      <c r="Q36" s="50"/>
      <c r="R36" s="52"/>
      <c r="S36" s="52"/>
      <c r="T36" s="50"/>
      <c r="U36" s="50"/>
      <c r="V36" s="50"/>
      <c r="W36" s="50"/>
      <c r="X36" s="50"/>
      <c r="Y36" s="50"/>
      <c r="Z36" s="53"/>
      <c r="AA36" s="52"/>
      <c r="AB36" s="52"/>
      <c r="AC36" s="52"/>
      <c r="AD36" s="50"/>
      <c r="AE36" s="50"/>
      <c r="AF36" s="50"/>
      <c r="AG36" s="50"/>
      <c r="AH36" s="50"/>
      <c r="AI36" s="50"/>
      <c r="AJ36" s="53"/>
      <c r="AK36" s="65"/>
      <c r="AL36" s="65"/>
      <c r="AM36" s="65"/>
      <c r="AN36" s="65"/>
      <c r="AO36" s="69"/>
      <c r="AP36" s="65"/>
      <c r="AQ36" s="65"/>
      <c r="AR36" s="69"/>
      <c r="AS36" s="65"/>
    </row>
    <row r="37" spans="1:45" ht="12.95" customHeight="1" x14ac:dyDescent="0.2">
      <c r="A37" s="15" t="s">
        <v>12</v>
      </c>
      <c r="B37" s="16">
        <f>SUM(B38:B42)</f>
        <v>413</v>
      </c>
      <c r="C37" s="12">
        <f>SUM(C38:C42)</f>
        <v>363</v>
      </c>
      <c r="D37" s="12">
        <f>SUM(D38:D42)</f>
        <v>50</v>
      </c>
      <c r="E37" s="40" t="s">
        <v>20</v>
      </c>
      <c r="F37" s="40" t="s">
        <v>20</v>
      </c>
      <c r="G37" s="40" t="s">
        <v>20</v>
      </c>
      <c r="H37" s="14">
        <v>438</v>
      </c>
      <c r="I37" s="25">
        <v>379</v>
      </c>
      <c r="J37" s="25">
        <f>SUM(J38:J42)</f>
        <v>59</v>
      </c>
      <c r="K37" s="14">
        <f>SUM(L37:M37)</f>
        <v>449</v>
      </c>
      <c r="L37" s="14">
        <f>SUM(L38:L42)</f>
        <v>386</v>
      </c>
      <c r="M37" s="14">
        <f>SUM(M38:M42)</f>
        <v>63</v>
      </c>
      <c r="N37" s="50" t="s">
        <v>20</v>
      </c>
      <c r="O37" s="50" t="s">
        <v>20</v>
      </c>
      <c r="P37" s="50" t="s">
        <v>20</v>
      </c>
      <c r="Q37" s="50"/>
      <c r="R37" s="52"/>
      <c r="S37" s="52"/>
      <c r="T37" s="50"/>
      <c r="U37" s="50"/>
      <c r="V37" s="50"/>
      <c r="W37" s="50"/>
      <c r="X37" s="50"/>
      <c r="Y37" s="50"/>
      <c r="Z37" s="53" t="s">
        <v>12</v>
      </c>
      <c r="AA37" s="52"/>
      <c r="AB37" s="52"/>
      <c r="AC37" s="52"/>
      <c r="AD37" s="50"/>
      <c r="AE37" s="50"/>
      <c r="AF37" s="50"/>
      <c r="AG37" s="50"/>
      <c r="AH37" s="50"/>
      <c r="AI37" s="50"/>
      <c r="AJ37" s="53" t="s">
        <v>12</v>
      </c>
      <c r="AK37" s="65"/>
      <c r="AL37" s="65"/>
      <c r="AM37" s="65"/>
      <c r="AN37" s="65"/>
      <c r="AO37" s="69"/>
      <c r="AP37" s="65"/>
      <c r="AQ37" s="65"/>
      <c r="AR37" s="69"/>
      <c r="AS37" s="65"/>
    </row>
    <row r="38" spans="1:45" ht="12.95" customHeight="1" x14ac:dyDescent="0.2">
      <c r="A38" s="15" t="s">
        <v>1</v>
      </c>
      <c r="B38" s="16">
        <f>SUM(C38:D38)</f>
        <v>31</v>
      </c>
      <c r="C38" s="12">
        <v>12</v>
      </c>
      <c r="D38" s="12">
        <v>19</v>
      </c>
      <c r="E38" s="40" t="s">
        <v>20</v>
      </c>
      <c r="F38" s="40" t="s">
        <v>20</v>
      </c>
      <c r="G38" s="40" t="s">
        <v>20</v>
      </c>
      <c r="H38" s="14">
        <f>SUM(I38:J38)</f>
        <v>33</v>
      </c>
      <c r="I38" s="25">
        <v>11</v>
      </c>
      <c r="J38" s="25">
        <v>22</v>
      </c>
      <c r="K38" s="14">
        <f>SUM(L38:M38)</f>
        <v>42</v>
      </c>
      <c r="L38" s="14">
        <v>15</v>
      </c>
      <c r="M38" s="14">
        <v>27</v>
      </c>
      <c r="N38" s="50" t="s">
        <v>20</v>
      </c>
      <c r="O38" s="50" t="s">
        <v>20</v>
      </c>
      <c r="P38" s="50" t="s">
        <v>20</v>
      </c>
      <c r="Q38" s="50" t="s">
        <v>20</v>
      </c>
      <c r="R38" s="52" t="s">
        <v>20</v>
      </c>
      <c r="S38" s="52" t="s">
        <v>20</v>
      </c>
      <c r="T38" s="50">
        <f>SUM(U38:V38)</f>
        <v>56</v>
      </c>
      <c r="U38" s="50">
        <v>24</v>
      </c>
      <c r="V38" s="50">
        <v>32</v>
      </c>
      <c r="W38" s="50">
        <f>SUM(X38:Y38)</f>
        <v>34</v>
      </c>
      <c r="X38" s="50">
        <v>34</v>
      </c>
      <c r="Y38" s="50" t="s">
        <v>20</v>
      </c>
      <c r="Z38" s="53" t="s">
        <v>1</v>
      </c>
      <c r="AA38" s="52">
        <f>SUM(AB38:AC38)</f>
        <v>73</v>
      </c>
      <c r="AB38" s="52">
        <v>39</v>
      </c>
      <c r="AC38" s="52">
        <v>34</v>
      </c>
      <c r="AD38" s="50" t="s">
        <v>20</v>
      </c>
      <c r="AE38" s="50" t="s">
        <v>20</v>
      </c>
      <c r="AF38" s="50" t="s">
        <v>20</v>
      </c>
      <c r="AG38" s="50">
        <f>SUM(AH38:AI38)</f>
        <v>215</v>
      </c>
      <c r="AH38" s="50">
        <v>167</v>
      </c>
      <c r="AI38" s="50">
        <v>48</v>
      </c>
      <c r="AJ38" s="53" t="s">
        <v>1</v>
      </c>
      <c r="AK38" s="65">
        <f t="shared" ref="AK38:AK42" si="16">SUM(AL38:AM38)</f>
        <v>223</v>
      </c>
      <c r="AL38" s="65">
        <v>167</v>
      </c>
      <c r="AM38" s="65">
        <v>56</v>
      </c>
      <c r="AN38" s="65">
        <f t="shared" ref="AN38:AN42" si="17">SUM(AO38:AP38)</f>
        <v>56</v>
      </c>
      <c r="AO38" s="69" t="s">
        <v>39</v>
      </c>
      <c r="AP38" s="65">
        <v>56</v>
      </c>
      <c r="AQ38" s="65">
        <f t="shared" ref="AQ38:AQ42" si="18">SUM(AR38:AS38)</f>
        <v>389</v>
      </c>
      <c r="AR38" s="69">
        <v>325</v>
      </c>
      <c r="AS38" s="65">
        <v>64</v>
      </c>
    </row>
    <row r="39" spans="1:45" ht="12.95" customHeight="1" x14ac:dyDescent="0.2">
      <c r="A39" s="15" t="s">
        <v>2</v>
      </c>
      <c r="B39" s="16">
        <f>SUM(C39:D39)</f>
        <v>338</v>
      </c>
      <c r="C39" s="12">
        <v>324</v>
      </c>
      <c r="D39" s="12">
        <v>14</v>
      </c>
      <c r="E39" s="40" t="s">
        <v>20</v>
      </c>
      <c r="F39" s="40" t="s">
        <v>20</v>
      </c>
      <c r="G39" s="40" t="s">
        <v>20</v>
      </c>
      <c r="H39" s="14">
        <f>SUM(I39:J39)</f>
        <v>344</v>
      </c>
      <c r="I39" s="25">
        <v>324</v>
      </c>
      <c r="J39" s="25">
        <v>20</v>
      </c>
      <c r="K39" s="14">
        <f>SUM(L39:M39)</f>
        <v>348</v>
      </c>
      <c r="L39" s="54">
        <v>326</v>
      </c>
      <c r="M39" s="54">
        <v>22</v>
      </c>
      <c r="N39" s="50" t="s">
        <v>20</v>
      </c>
      <c r="O39" s="50" t="s">
        <v>20</v>
      </c>
      <c r="P39" s="50" t="s">
        <v>20</v>
      </c>
      <c r="Q39" s="50">
        <f>SUM(R39:S39)</f>
        <v>367</v>
      </c>
      <c r="R39" s="52">
        <v>345</v>
      </c>
      <c r="S39" s="52">
        <v>22</v>
      </c>
      <c r="T39" s="50">
        <f>SUM(U39:V39)</f>
        <v>388</v>
      </c>
      <c r="U39" s="50">
        <v>349</v>
      </c>
      <c r="V39" s="50">
        <v>39</v>
      </c>
      <c r="W39" s="50">
        <f>SUM(X39:Y39)</f>
        <v>393</v>
      </c>
      <c r="X39" s="50">
        <v>354</v>
      </c>
      <c r="Y39" s="50">
        <v>39</v>
      </c>
      <c r="Z39" s="53" t="s">
        <v>2</v>
      </c>
      <c r="AA39" s="52">
        <f>SUM(AB39:AC39)</f>
        <v>390</v>
      </c>
      <c r="AB39" s="52">
        <v>356</v>
      </c>
      <c r="AC39" s="52">
        <v>34</v>
      </c>
      <c r="AD39" s="50" t="s">
        <v>20</v>
      </c>
      <c r="AE39" s="50" t="s">
        <v>20</v>
      </c>
      <c r="AF39" s="50" t="s">
        <v>20</v>
      </c>
      <c r="AG39" s="50">
        <f>SUM(AH39:AI39)</f>
        <v>408</v>
      </c>
      <c r="AH39" s="50">
        <v>369</v>
      </c>
      <c r="AI39" s="50">
        <v>39</v>
      </c>
      <c r="AJ39" s="53" t="s">
        <v>2</v>
      </c>
      <c r="AK39" s="65">
        <f t="shared" si="16"/>
        <v>413</v>
      </c>
      <c r="AL39" s="65">
        <v>373</v>
      </c>
      <c r="AM39" s="65">
        <v>40</v>
      </c>
      <c r="AN39" s="65">
        <f t="shared" si="17"/>
        <v>402</v>
      </c>
      <c r="AO39" s="69">
        <v>362</v>
      </c>
      <c r="AP39" s="65">
        <v>40</v>
      </c>
      <c r="AQ39" s="65">
        <f t="shared" si="18"/>
        <v>406</v>
      </c>
      <c r="AR39" s="69">
        <v>365</v>
      </c>
      <c r="AS39" s="65">
        <v>41</v>
      </c>
    </row>
    <row r="40" spans="1:45" ht="12.95" customHeight="1" x14ac:dyDescent="0.2">
      <c r="A40" s="15" t="s">
        <v>3</v>
      </c>
      <c r="B40" s="16">
        <f>SUM(C40:D40)</f>
        <v>37</v>
      </c>
      <c r="C40" s="12">
        <v>24</v>
      </c>
      <c r="D40" s="12">
        <v>13</v>
      </c>
      <c r="E40" s="40" t="s">
        <v>20</v>
      </c>
      <c r="F40" s="40" t="s">
        <v>20</v>
      </c>
      <c r="G40" s="40" t="s">
        <v>20</v>
      </c>
      <c r="H40" s="14">
        <v>54</v>
      </c>
      <c r="I40" s="25">
        <v>41</v>
      </c>
      <c r="J40" s="25">
        <v>13</v>
      </c>
      <c r="K40" s="14">
        <f>SUM(L40:M40)</f>
        <v>59</v>
      </c>
      <c r="L40" s="54">
        <v>45</v>
      </c>
      <c r="M40" s="54">
        <v>14</v>
      </c>
      <c r="N40" s="50" t="s">
        <v>20</v>
      </c>
      <c r="O40" s="50" t="s">
        <v>20</v>
      </c>
      <c r="P40" s="50" t="s">
        <v>20</v>
      </c>
      <c r="Q40" s="50">
        <f>SUM(R40:S40)</f>
        <v>61</v>
      </c>
      <c r="R40" s="52">
        <f>28+19</f>
        <v>47</v>
      </c>
      <c r="S40" s="52">
        <v>14</v>
      </c>
      <c r="T40" s="50">
        <f>SUM(U40:V40)</f>
        <v>59</v>
      </c>
      <c r="U40" s="50">
        <v>43</v>
      </c>
      <c r="V40" s="50">
        <v>16</v>
      </c>
      <c r="W40" s="50">
        <f>SUM(X40:Y40)</f>
        <v>72</v>
      </c>
      <c r="X40" s="50">
        <v>51</v>
      </c>
      <c r="Y40" s="50">
        <v>21</v>
      </c>
      <c r="Z40" s="53" t="s">
        <v>3</v>
      </c>
      <c r="AA40" s="52">
        <f>SUM(AB40:AC40)</f>
        <v>71</v>
      </c>
      <c r="AB40" s="52">
        <v>51</v>
      </c>
      <c r="AC40" s="52">
        <v>20</v>
      </c>
      <c r="AD40" s="50" t="s">
        <v>20</v>
      </c>
      <c r="AE40" s="50" t="s">
        <v>20</v>
      </c>
      <c r="AF40" s="50" t="s">
        <v>20</v>
      </c>
      <c r="AG40" s="50">
        <f>SUM(AH40:AI40)</f>
        <v>73</v>
      </c>
      <c r="AH40" s="50">
        <v>53</v>
      </c>
      <c r="AI40" s="50">
        <v>20</v>
      </c>
      <c r="AJ40" s="53" t="s">
        <v>3</v>
      </c>
      <c r="AK40" s="65">
        <f t="shared" si="16"/>
        <v>71</v>
      </c>
      <c r="AL40" s="65">
        <v>50</v>
      </c>
      <c r="AM40" s="65">
        <v>21</v>
      </c>
      <c r="AN40" s="65">
        <f t="shared" si="17"/>
        <v>77</v>
      </c>
      <c r="AO40" s="69">
        <v>56</v>
      </c>
      <c r="AP40" s="65">
        <v>21</v>
      </c>
      <c r="AQ40" s="65">
        <f t="shared" si="18"/>
        <v>84</v>
      </c>
      <c r="AR40" s="69">
        <v>58</v>
      </c>
      <c r="AS40" s="65">
        <v>26</v>
      </c>
    </row>
    <row r="41" spans="1:45" ht="12.95" customHeight="1" x14ac:dyDescent="0.2">
      <c r="A41" s="13" t="s">
        <v>32</v>
      </c>
      <c r="B41" s="16"/>
      <c r="C41" s="12"/>
      <c r="D41" s="12"/>
      <c r="E41" s="40"/>
      <c r="F41" s="40"/>
      <c r="G41" s="40"/>
      <c r="H41" s="14"/>
      <c r="I41" s="25"/>
      <c r="J41" s="25"/>
      <c r="K41" s="14"/>
      <c r="L41" s="54"/>
      <c r="M41" s="54"/>
      <c r="N41" s="50"/>
      <c r="O41" s="50"/>
      <c r="P41" s="50"/>
      <c r="Q41" s="50"/>
      <c r="R41" s="52"/>
      <c r="S41" s="52"/>
      <c r="T41" s="50">
        <f>SUM(U41:V41)</f>
        <v>4</v>
      </c>
      <c r="U41" s="50">
        <v>4</v>
      </c>
      <c r="V41" s="50">
        <v>0</v>
      </c>
      <c r="W41" s="50">
        <f>SUM(X41:Y41)</f>
        <v>4</v>
      </c>
      <c r="X41" s="50">
        <v>4</v>
      </c>
      <c r="Y41" s="50">
        <v>0</v>
      </c>
      <c r="Z41" s="53" t="s">
        <v>32</v>
      </c>
      <c r="AA41" s="52">
        <f>SUM(AB41:AC41)</f>
        <v>4</v>
      </c>
      <c r="AB41" s="52">
        <v>4</v>
      </c>
      <c r="AC41" s="52">
        <v>0</v>
      </c>
      <c r="AD41" s="50" t="s">
        <v>20</v>
      </c>
      <c r="AE41" s="50" t="s">
        <v>20</v>
      </c>
      <c r="AF41" s="50" t="s">
        <v>20</v>
      </c>
      <c r="AG41" s="50">
        <f>SUM(AH41:AI41)</f>
        <v>5</v>
      </c>
      <c r="AH41" s="50">
        <v>5</v>
      </c>
      <c r="AI41" s="50">
        <v>0</v>
      </c>
      <c r="AJ41" s="53" t="s">
        <v>32</v>
      </c>
      <c r="AK41" s="65">
        <f t="shared" si="16"/>
        <v>5</v>
      </c>
      <c r="AL41" s="65">
        <v>5</v>
      </c>
      <c r="AM41" s="50">
        <v>0</v>
      </c>
      <c r="AN41" s="65">
        <f t="shared" si="17"/>
        <v>0</v>
      </c>
      <c r="AO41" s="69" t="s">
        <v>39</v>
      </c>
      <c r="AP41" s="50">
        <v>0</v>
      </c>
      <c r="AQ41" s="65">
        <f t="shared" si="18"/>
        <v>2</v>
      </c>
      <c r="AR41" s="69">
        <v>2</v>
      </c>
      <c r="AS41" s="50">
        <v>0</v>
      </c>
    </row>
    <row r="42" spans="1:45" ht="12.95" customHeight="1" x14ac:dyDescent="0.2">
      <c r="A42" s="15" t="s">
        <v>4</v>
      </c>
      <c r="B42" s="16">
        <f>SUM(C42:D42)</f>
        <v>7</v>
      </c>
      <c r="C42" s="12">
        <v>3</v>
      </c>
      <c r="D42" s="12">
        <v>4</v>
      </c>
      <c r="E42" s="41">
        <v>7</v>
      </c>
      <c r="F42" s="41">
        <v>3</v>
      </c>
      <c r="G42" s="41">
        <v>4</v>
      </c>
      <c r="H42" s="54">
        <v>7</v>
      </c>
      <c r="I42" s="25">
        <v>3</v>
      </c>
      <c r="J42" s="25">
        <v>4</v>
      </c>
      <c r="K42" s="14" t="s">
        <v>20</v>
      </c>
      <c r="L42" s="14" t="s">
        <v>20</v>
      </c>
      <c r="M42" s="14" t="s">
        <v>20</v>
      </c>
      <c r="N42" s="50" t="s">
        <v>20</v>
      </c>
      <c r="O42" s="50" t="s">
        <v>20</v>
      </c>
      <c r="P42" s="50" t="s">
        <v>20</v>
      </c>
      <c r="Q42" s="14" t="s">
        <v>20</v>
      </c>
      <c r="R42" s="25" t="s">
        <v>20</v>
      </c>
      <c r="S42" s="25" t="s">
        <v>20</v>
      </c>
      <c r="T42" s="50">
        <f>SUM(U42:V42)</f>
        <v>9</v>
      </c>
      <c r="U42" s="14">
        <v>3</v>
      </c>
      <c r="V42" s="14">
        <v>6</v>
      </c>
      <c r="W42" s="50">
        <f>SUM(X42:Y42)</f>
        <v>9</v>
      </c>
      <c r="X42" s="14">
        <v>3</v>
      </c>
      <c r="Y42" s="14">
        <v>6</v>
      </c>
      <c r="Z42" s="57" t="s">
        <v>4</v>
      </c>
      <c r="AA42" s="52">
        <f>SUM(AB42:AC42)</f>
        <v>8</v>
      </c>
      <c r="AB42" s="25">
        <v>3</v>
      </c>
      <c r="AC42" s="25">
        <v>5</v>
      </c>
      <c r="AD42" s="52">
        <f>SUM(AE42:AF42)</f>
        <v>8</v>
      </c>
      <c r="AE42" s="25">
        <v>3</v>
      </c>
      <c r="AF42" s="25">
        <v>5</v>
      </c>
      <c r="AG42" s="50">
        <f>SUM(AH42:AI42)</f>
        <v>9</v>
      </c>
      <c r="AH42" s="50">
        <v>3</v>
      </c>
      <c r="AI42" s="50">
        <v>6</v>
      </c>
      <c r="AJ42" s="57" t="s">
        <v>4</v>
      </c>
      <c r="AK42" s="65">
        <f t="shared" si="16"/>
        <v>9</v>
      </c>
      <c r="AL42" s="62">
        <v>3</v>
      </c>
      <c r="AM42" s="62">
        <v>6</v>
      </c>
      <c r="AN42" s="65">
        <f t="shared" si="17"/>
        <v>9</v>
      </c>
      <c r="AO42" s="62">
        <v>3</v>
      </c>
      <c r="AP42" s="62">
        <v>6</v>
      </c>
      <c r="AQ42" s="65">
        <f t="shared" si="18"/>
        <v>11</v>
      </c>
      <c r="AR42" s="62">
        <v>4</v>
      </c>
      <c r="AS42" s="62">
        <v>7</v>
      </c>
    </row>
    <row r="43" spans="1:45" ht="4.5" customHeight="1" x14ac:dyDescent="0.2">
      <c r="A43" s="15"/>
      <c r="B43" s="16"/>
      <c r="C43" s="12"/>
      <c r="D43" s="12"/>
      <c r="E43" s="41"/>
      <c r="F43" s="41"/>
      <c r="G43" s="41"/>
      <c r="H43" s="54"/>
      <c r="I43" s="25"/>
      <c r="J43" s="25"/>
      <c r="K43" s="14"/>
      <c r="L43" s="14"/>
      <c r="M43" s="14"/>
      <c r="N43" s="56"/>
      <c r="O43" s="56"/>
      <c r="P43" s="56"/>
      <c r="Q43" s="50"/>
      <c r="R43" s="52"/>
      <c r="S43" s="52"/>
      <c r="T43" s="50"/>
      <c r="U43" s="50"/>
      <c r="V43" s="50"/>
      <c r="W43" s="50"/>
      <c r="X43" s="50"/>
      <c r="Y43" s="50"/>
      <c r="Z43" s="53"/>
      <c r="AA43" s="52"/>
      <c r="AB43" s="52"/>
      <c r="AC43" s="52"/>
      <c r="AD43" s="50"/>
      <c r="AE43" s="50"/>
      <c r="AF43" s="50"/>
      <c r="AG43" s="50"/>
      <c r="AH43" s="50"/>
      <c r="AI43" s="50"/>
      <c r="AJ43" s="53"/>
      <c r="AK43" s="65"/>
      <c r="AL43" s="65"/>
      <c r="AM43" s="65"/>
      <c r="AN43" s="65"/>
      <c r="AO43" s="69"/>
      <c r="AP43" s="65"/>
      <c r="AQ43" s="65"/>
      <c r="AR43" s="69"/>
      <c r="AS43" s="65"/>
    </row>
    <row r="44" spans="1:45" ht="12.95" customHeight="1" x14ac:dyDescent="0.2">
      <c r="A44" s="15" t="s">
        <v>13</v>
      </c>
      <c r="B44" s="16">
        <f>SUM(B45:B49)</f>
        <v>247</v>
      </c>
      <c r="C44" s="12">
        <f>SUM(C45:C49)</f>
        <v>238</v>
      </c>
      <c r="D44" s="12">
        <f>SUM(D45:D49)</f>
        <v>9</v>
      </c>
      <c r="E44" s="40" t="s">
        <v>20</v>
      </c>
      <c r="F44" s="40" t="s">
        <v>20</v>
      </c>
      <c r="G44" s="40" t="s">
        <v>20</v>
      </c>
      <c r="H44" s="14">
        <f>SUM(I44:J44)</f>
        <v>271</v>
      </c>
      <c r="I44" s="25">
        <f>SUM(I45:I49)</f>
        <v>260</v>
      </c>
      <c r="J44" s="25">
        <f>SUM(J45:J49)</f>
        <v>11</v>
      </c>
      <c r="K44" s="14">
        <f>SUM(L44:M44)</f>
        <v>275</v>
      </c>
      <c r="L44" s="14">
        <f>SUM(L45:L49)</f>
        <v>264</v>
      </c>
      <c r="M44" s="14">
        <f>SUM(M45:M49)</f>
        <v>11</v>
      </c>
      <c r="N44" s="50" t="s">
        <v>20</v>
      </c>
      <c r="O44" s="50" t="s">
        <v>20</v>
      </c>
      <c r="P44" s="50" t="s">
        <v>20</v>
      </c>
      <c r="Q44" s="50"/>
      <c r="R44" s="52"/>
      <c r="S44" s="52"/>
      <c r="T44" s="50"/>
      <c r="U44" s="50"/>
      <c r="V44" s="50"/>
      <c r="W44" s="50"/>
      <c r="X44" s="50"/>
      <c r="Y44" s="50"/>
      <c r="Z44" s="53" t="s">
        <v>13</v>
      </c>
      <c r="AA44" s="52"/>
      <c r="AB44" s="52"/>
      <c r="AC44" s="52"/>
      <c r="AD44" s="50"/>
      <c r="AE44" s="50"/>
      <c r="AF44" s="50"/>
      <c r="AG44" s="50"/>
      <c r="AH44" s="50"/>
      <c r="AI44" s="50"/>
      <c r="AJ44" s="53" t="s">
        <v>13</v>
      </c>
      <c r="AK44" s="65"/>
      <c r="AL44" s="65"/>
      <c r="AM44" s="65"/>
      <c r="AN44" s="65"/>
      <c r="AO44" s="69"/>
      <c r="AP44" s="65"/>
      <c r="AQ44" s="65"/>
      <c r="AR44" s="69"/>
      <c r="AS44" s="65"/>
    </row>
    <row r="45" spans="1:45" ht="12.95" customHeight="1" x14ac:dyDescent="0.2">
      <c r="A45" s="15" t="s">
        <v>1</v>
      </c>
      <c r="B45" s="16">
        <f>SUM(C45:D45)</f>
        <v>13</v>
      </c>
      <c r="C45" s="12">
        <v>10</v>
      </c>
      <c r="D45" s="12">
        <v>3</v>
      </c>
      <c r="E45" s="40" t="s">
        <v>20</v>
      </c>
      <c r="F45" s="40" t="s">
        <v>20</v>
      </c>
      <c r="G45" s="40" t="s">
        <v>20</v>
      </c>
      <c r="H45" s="14">
        <f>SUM(I45:J45)</f>
        <v>16</v>
      </c>
      <c r="I45" s="25">
        <v>12</v>
      </c>
      <c r="J45" s="25">
        <v>4</v>
      </c>
      <c r="K45" s="14">
        <f>SUM(L45:M45)</f>
        <v>19</v>
      </c>
      <c r="L45" s="54">
        <v>15</v>
      </c>
      <c r="M45" s="54">
        <v>4</v>
      </c>
      <c r="N45" s="50" t="s">
        <v>20</v>
      </c>
      <c r="O45" s="50" t="s">
        <v>20</v>
      </c>
      <c r="P45" s="50" t="s">
        <v>20</v>
      </c>
      <c r="Q45" s="50" t="s">
        <v>20</v>
      </c>
      <c r="R45" s="52" t="s">
        <v>20</v>
      </c>
      <c r="S45" s="52" t="s">
        <v>20</v>
      </c>
      <c r="T45" s="50">
        <f>SUM(U45:V45)</f>
        <v>22</v>
      </c>
      <c r="U45" s="50">
        <v>18</v>
      </c>
      <c r="V45" s="50">
        <v>4</v>
      </c>
      <c r="W45" s="50">
        <f>SUM(X45:Y45)</f>
        <v>38</v>
      </c>
      <c r="X45" s="50">
        <v>38</v>
      </c>
      <c r="Y45" s="50" t="s">
        <v>20</v>
      </c>
      <c r="Z45" s="53" t="s">
        <v>1</v>
      </c>
      <c r="AA45" s="52">
        <f>SUM(AB45:AC45)</f>
        <v>46</v>
      </c>
      <c r="AB45" s="52">
        <v>40</v>
      </c>
      <c r="AC45" s="52">
        <v>6</v>
      </c>
      <c r="AD45" s="50" t="s">
        <v>20</v>
      </c>
      <c r="AE45" s="50" t="s">
        <v>20</v>
      </c>
      <c r="AF45" s="50" t="s">
        <v>20</v>
      </c>
      <c r="AG45" s="50">
        <f>SUM(AH45:AI45)</f>
        <v>131</v>
      </c>
      <c r="AH45" s="50">
        <v>122</v>
      </c>
      <c r="AI45" s="50">
        <v>9</v>
      </c>
      <c r="AJ45" s="53" t="s">
        <v>1</v>
      </c>
      <c r="AK45" s="65">
        <f t="shared" ref="AK45:AK49" si="19">SUM(AL45:AM45)</f>
        <v>132</v>
      </c>
      <c r="AL45" s="65">
        <v>122</v>
      </c>
      <c r="AM45" s="65">
        <v>10</v>
      </c>
      <c r="AN45" s="65">
        <f t="shared" ref="AN45:AN49" si="20">SUM(AO45:AP45)</f>
        <v>10</v>
      </c>
      <c r="AO45" s="69" t="s">
        <v>39</v>
      </c>
      <c r="AP45" s="65">
        <v>10</v>
      </c>
      <c r="AQ45" s="65">
        <f t="shared" ref="AQ45:AQ49" si="21">SUM(AR45:AS45)</f>
        <v>212</v>
      </c>
      <c r="AR45" s="69">
        <v>200</v>
      </c>
      <c r="AS45" s="65">
        <v>12</v>
      </c>
    </row>
    <row r="46" spans="1:45" ht="12.95" customHeight="1" x14ac:dyDescent="0.2">
      <c r="A46" s="15" t="s">
        <v>2</v>
      </c>
      <c r="B46" s="16">
        <f>SUM(C46:D46)</f>
        <v>205</v>
      </c>
      <c r="C46" s="12">
        <v>205</v>
      </c>
      <c r="D46" s="14">
        <v>0</v>
      </c>
      <c r="E46" s="40" t="s">
        <v>20</v>
      </c>
      <c r="F46" s="40" t="s">
        <v>20</v>
      </c>
      <c r="G46" s="40" t="s">
        <v>20</v>
      </c>
      <c r="H46" s="14">
        <f>SUM(I46:J46)</f>
        <v>216</v>
      </c>
      <c r="I46" s="25">
        <v>215</v>
      </c>
      <c r="J46" s="25">
        <v>1</v>
      </c>
      <c r="K46" s="14">
        <f>SUM(L46:M46)</f>
        <v>221</v>
      </c>
      <c r="L46" s="54">
        <v>220</v>
      </c>
      <c r="M46" s="54">
        <v>1</v>
      </c>
      <c r="N46" s="50" t="s">
        <v>20</v>
      </c>
      <c r="O46" s="50" t="s">
        <v>20</v>
      </c>
      <c r="P46" s="50" t="s">
        <v>20</v>
      </c>
      <c r="Q46" s="50">
        <f>SUM(R46:S46)</f>
        <v>221</v>
      </c>
      <c r="R46" s="52">
        <v>220</v>
      </c>
      <c r="S46" s="52">
        <v>1</v>
      </c>
      <c r="T46" s="50">
        <f>SUM(U46:V46)</f>
        <v>223</v>
      </c>
      <c r="U46" s="50">
        <v>219</v>
      </c>
      <c r="V46" s="50">
        <v>4</v>
      </c>
      <c r="W46" s="50">
        <f>SUM(X46:Y46)</f>
        <v>225</v>
      </c>
      <c r="X46" s="50">
        <v>220</v>
      </c>
      <c r="Y46" s="50">
        <v>5</v>
      </c>
      <c r="Z46" s="53" t="s">
        <v>2</v>
      </c>
      <c r="AA46" s="52">
        <f>SUM(AB46:AC46)</f>
        <v>221</v>
      </c>
      <c r="AB46" s="52">
        <v>219</v>
      </c>
      <c r="AC46" s="52">
        <v>2</v>
      </c>
      <c r="AD46" s="50" t="s">
        <v>20</v>
      </c>
      <c r="AE46" s="50" t="s">
        <v>20</v>
      </c>
      <c r="AF46" s="50" t="s">
        <v>20</v>
      </c>
      <c r="AG46" s="50">
        <f>SUM(AH46:AI46)</f>
        <v>231</v>
      </c>
      <c r="AH46" s="50">
        <v>228</v>
      </c>
      <c r="AI46" s="50">
        <v>3</v>
      </c>
      <c r="AJ46" s="53" t="s">
        <v>2</v>
      </c>
      <c r="AK46" s="65">
        <f t="shared" si="19"/>
        <v>226</v>
      </c>
      <c r="AL46" s="65">
        <v>223</v>
      </c>
      <c r="AM46" s="65">
        <v>3</v>
      </c>
      <c r="AN46" s="65">
        <f t="shared" si="20"/>
        <v>248</v>
      </c>
      <c r="AO46" s="69">
        <v>245</v>
      </c>
      <c r="AP46" s="65">
        <v>3</v>
      </c>
      <c r="AQ46" s="65">
        <f t="shared" si="21"/>
        <v>229</v>
      </c>
      <c r="AR46" s="69">
        <v>225</v>
      </c>
      <c r="AS46" s="65">
        <v>4</v>
      </c>
    </row>
    <row r="47" spans="1:45" ht="12.95" customHeight="1" x14ac:dyDescent="0.2">
      <c r="A47" s="15" t="s">
        <v>3</v>
      </c>
      <c r="B47" s="16">
        <f>SUM(C47:D47)</f>
        <v>25</v>
      </c>
      <c r="C47" s="12">
        <v>19</v>
      </c>
      <c r="D47" s="12">
        <v>6</v>
      </c>
      <c r="E47" s="40" t="s">
        <v>20</v>
      </c>
      <c r="F47" s="40" t="s">
        <v>20</v>
      </c>
      <c r="G47" s="40" t="s">
        <v>20</v>
      </c>
      <c r="H47" s="14">
        <f>SUM(I47:J47)</f>
        <v>35</v>
      </c>
      <c r="I47" s="25">
        <v>29</v>
      </c>
      <c r="J47" s="25">
        <v>6</v>
      </c>
      <c r="K47" s="14">
        <f>SUM(L47:M47)</f>
        <v>35</v>
      </c>
      <c r="L47" s="54">
        <v>29</v>
      </c>
      <c r="M47" s="54">
        <v>6</v>
      </c>
      <c r="N47" s="50" t="s">
        <v>20</v>
      </c>
      <c r="O47" s="50" t="s">
        <v>20</v>
      </c>
      <c r="P47" s="50" t="s">
        <v>20</v>
      </c>
      <c r="Q47" s="50">
        <f>SUM(R47:S47)</f>
        <v>34</v>
      </c>
      <c r="R47" s="52">
        <f>19+9</f>
        <v>28</v>
      </c>
      <c r="S47" s="52">
        <v>6</v>
      </c>
      <c r="T47" s="50">
        <f>SUM(U47:V47)</f>
        <v>34</v>
      </c>
      <c r="U47" s="50">
        <v>28</v>
      </c>
      <c r="V47" s="50">
        <v>6</v>
      </c>
      <c r="W47" s="50">
        <f>SUM(X47:Y47)</f>
        <v>34</v>
      </c>
      <c r="X47" s="50">
        <v>28</v>
      </c>
      <c r="Y47" s="50">
        <v>6</v>
      </c>
      <c r="Z47" s="53" t="s">
        <v>3</v>
      </c>
      <c r="AA47" s="52">
        <f>SUM(AB47:AC47)</f>
        <v>34</v>
      </c>
      <c r="AB47" s="52">
        <v>28</v>
      </c>
      <c r="AC47" s="52">
        <v>6</v>
      </c>
      <c r="AD47" s="50" t="s">
        <v>20</v>
      </c>
      <c r="AE47" s="50" t="s">
        <v>20</v>
      </c>
      <c r="AF47" s="50" t="s">
        <v>20</v>
      </c>
      <c r="AG47" s="50">
        <f>SUM(AH47:AI47)</f>
        <v>38</v>
      </c>
      <c r="AH47" s="50">
        <v>32</v>
      </c>
      <c r="AI47" s="50">
        <v>6</v>
      </c>
      <c r="AJ47" s="53" t="s">
        <v>3</v>
      </c>
      <c r="AK47" s="65">
        <f t="shared" si="19"/>
        <v>40</v>
      </c>
      <c r="AL47" s="65">
        <v>33</v>
      </c>
      <c r="AM47" s="65">
        <v>7</v>
      </c>
      <c r="AN47" s="65">
        <f t="shared" si="20"/>
        <v>41</v>
      </c>
      <c r="AO47" s="69">
        <v>34</v>
      </c>
      <c r="AP47" s="65">
        <v>7</v>
      </c>
      <c r="AQ47" s="65">
        <f t="shared" si="21"/>
        <v>42</v>
      </c>
      <c r="AR47" s="69">
        <v>35</v>
      </c>
      <c r="AS47" s="65">
        <v>7</v>
      </c>
    </row>
    <row r="48" spans="1:45" ht="12.95" customHeight="1" x14ac:dyDescent="0.2">
      <c r="A48" s="13" t="s">
        <v>32</v>
      </c>
      <c r="B48" s="16"/>
      <c r="C48" s="12"/>
      <c r="D48" s="12"/>
      <c r="E48" s="40"/>
      <c r="F48" s="40"/>
      <c r="G48" s="40"/>
      <c r="H48" s="14"/>
      <c r="I48" s="25"/>
      <c r="J48" s="25"/>
      <c r="K48" s="14"/>
      <c r="L48" s="54"/>
      <c r="M48" s="54"/>
      <c r="N48" s="50"/>
      <c r="O48" s="50"/>
      <c r="P48" s="50"/>
      <c r="Q48" s="50"/>
      <c r="R48" s="52"/>
      <c r="S48" s="52"/>
      <c r="T48" s="50">
        <f>SUM(U48:V48)</f>
        <v>0</v>
      </c>
      <c r="U48" s="50">
        <v>0</v>
      </c>
      <c r="V48" s="50">
        <v>0</v>
      </c>
      <c r="W48" s="50">
        <f>SUM(X48:Y48)</f>
        <v>0</v>
      </c>
      <c r="X48" s="50">
        <v>0</v>
      </c>
      <c r="Y48" s="50">
        <v>0</v>
      </c>
      <c r="Z48" s="53" t="s">
        <v>32</v>
      </c>
      <c r="AA48" s="52">
        <f>SUM(AB48:AC48)</f>
        <v>0</v>
      </c>
      <c r="AB48" s="52">
        <v>0</v>
      </c>
      <c r="AC48" s="52">
        <v>0</v>
      </c>
      <c r="AD48" s="50" t="s">
        <v>20</v>
      </c>
      <c r="AE48" s="50" t="s">
        <v>20</v>
      </c>
      <c r="AF48" s="50" t="s">
        <v>20</v>
      </c>
      <c r="AG48" s="50">
        <f>SUM(AH48:AI48)</f>
        <v>5</v>
      </c>
      <c r="AH48" s="50">
        <v>5</v>
      </c>
      <c r="AI48" s="50">
        <v>0</v>
      </c>
      <c r="AJ48" s="53" t="s">
        <v>32</v>
      </c>
      <c r="AK48" s="65">
        <f t="shared" si="19"/>
        <v>1</v>
      </c>
      <c r="AL48" s="65">
        <v>1</v>
      </c>
      <c r="AM48" s="50">
        <v>0</v>
      </c>
      <c r="AN48" s="65">
        <f t="shared" si="20"/>
        <v>0</v>
      </c>
      <c r="AO48" s="69" t="s">
        <v>39</v>
      </c>
      <c r="AP48" s="50">
        <v>0</v>
      </c>
      <c r="AQ48" s="65">
        <f t="shared" si="21"/>
        <v>0</v>
      </c>
      <c r="AR48" s="50">
        <v>0</v>
      </c>
      <c r="AS48" s="50">
        <v>0</v>
      </c>
    </row>
    <row r="49" spans="1:45" ht="12.95" customHeight="1" x14ac:dyDescent="0.2">
      <c r="A49" s="15" t="s">
        <v>4</v>
      </c>
      <c r="B49" s="16">
        <f>SUM(C49:D49)</f>
        <v>4</v>
      </c>
      <c r="C49" s="12">
        <v>4</v>
      </c>
      <c r="D49" s="14">
        <v>0</v>
      </c>
      <c r="E49" s="41">
        <v>4</v>
      </c>
      <c r="F49" s="41">
        <v>4</v>
      </c>
      <c r="G49" s="41">
        <v>0</v>
      </c>
      <c r="H49" s="54">
        <v>4</v>
      </c>
      <c r="I49" s="25">
        <v>4</v>
      </c>
      <c r="J49" s="25">
        <v>0</v>
      </c>
      <c r="K49" s="14" t="s">
        <v>20</v>
      </c>
      <c r="L49" s="14" t="s">
        <v>20</v>
      </c>
      <c r="M49" s="14" t="s">
        <v>20</v>
      </c>
      <c r="N49" s="50" t="s">
        <v>20</v>
      </c>
      <c r="O49" s="50" t="s">
        <v>20</v>
      </c>
      <c r="P49" s="50" t="s">
        <v>20</v>
      </c>
      <c r="Q49" s="14" t="s">
        <v>20</v>
      </c>
      <c r="R49" s="25" t="s">
        <v>20</v>
      </c>
      <c r="S49" s="25" t="s">
        <v>20</v>
      </c>
      <c r="T49" s="50">
        <f>SUM(U49:V49)</f>
        <v>4</v>
      </c>
      <c r="U49" s="14">
        <v>4</v>
      </c>
      <c r="V49" s="14">
        <v>0</v>
      </c>
      <c r="W49" s="50">
        <f>SUM(X49:Y49)</f>
        <v>4</v>
      </c>
      <c r="X49" s="14">
        <v>4</v>
      </c>
      <c r="Y49" s="14">
        <v>0</v>
      </c>
      <c r="Z49" s="57" t="s">
        <v>4</v>
      </c>
      <c r="AA49" s="52">
        <f>SUM(AB49:AC49)</f>
        <v>4</v>
      </c>
      <c r="AB49" s="25">
        <v>4</v>
      </c>
      <c r="AC49" s="25">
        <v>0</v>
      </c>
      <c r="AD49" s="52">
        <f>SUM(AE49:AF49)</f>
        <v>4</v>
      </c>
      <c r="AE49" s="25">
        <v>4</v>
      </c>
      <c r="AF49" s="25">
        <v>0</v>
      </c>
      <c r="AG49" s="50">
        <f>SUM(AH49:AI49)</f>
        <v>4</v>
      </c>
      <c r="AH49" s="50">
        <v>4</v>
      </c>
      <c r="AI49" s="50">
        <v>0</v>
      </c>
      <c r="AJ49" s="57" t="s">
        <v>4</v>
      </c>
      <c r="AK49" s="65">
        <f t="shared" si="19"/>
        <v>4</v>
      </c>
      <c r="AL49" s="62">
        <v>4</v>
      </c>
      <c r="AM49" s="50">
        <v>0</v>
      </c>
      <c r="AN49" s="65">
        <f t="shared" si="20"/>
        <v>4</v>
      </c>
      <c r="AO49" s="62">
        <v>4</v>
      </c>
      <c r="AP49" s="50">
        <v>0</v>
      </c>
      <c r="AQ49" s="65">
        <f t="shared" si="21"/>
        <v>4</v>
      </c>
      <c r="AR49" s="62">
        <v>4</v>
      </c>
      <c r="AS49" s="50">
        <v>0</v>
      </c>
    </row>
    <row r="50" spans="1:45" ht="4.5" customHeight="1" x14ac:dyDescent="0.2">
      <c r="A50" s="15"/>
      <c r="B50" s="16"/>
      <c r="C50" s="12"/>
      <c r="D50" s="12"/>
      <c r="E50" s="41"/>
      <c r="F50" s="41"/>
      <c r="G50" s="41"/>
      <c r="H50" s="54"/>
      <c r="I50" s="25"/>
      <c r="J50" s="25"/>
      <c r="K50" s="14"/>
      <c r="L50" s="14"/>
      <c r="M50" s="14"/>
      <c r="N50" s="56"/>
      <c r="O50" s="56"/>
      <c r="P50" s="56"/>
      <c r="Q50" s="50"/>
      <c r="R50" s="52"/>
      <c r="S50" s="52"/>
      <c r="T50" s="50"/>
      <c r="U50" s="50"/>
      <c r="V50" s="50"/>
      <c r="W50" s="50"/>
      <c r="X50" s="50"/>
      <c r="Y50" s="50"/>
      <c r="Z50" s="53"/>
      <c r="AA50" s="52"/>
      <c r="AB50" s="52"/>
      <c r="AC50" s="52"/>
      <c r="AD50" s="50"/>
      <c r="AE50" s="50"/>
      <c r="AF50" s="50"/>
      <c r="AG50" s="50"/>
      <c r="AH50" s="50"/>
      <c r="AI50" s="50"/>
      <c r="AJ50" s="53"/>
      <c r="AK50" s="65"/>
      <c r="AL50" s="65"/>
      <c r="AM50" s="65"/>
      <c r="AN50" s="65"/>
      <c r="AO50" s="69"/>
      <c r="AP50" s="65"/>
      <c r="AQ50" s="65"/>
      <c r="AR50" s="69"/>
      <c r="AS50" s="65"/>
    </row>
    <row r="51" spans="1:45" ht="12.95" customHeight="1" x14ac:dyDescent="0.2">
      <c r="A51" s="15" t="s">
        <v>14</v>
      </c>
      <c r="B51" s="16">
        <f>SUM(B52:B56)</f>
        <v>270</v>
      </c>
      <c r="C51" s="12">
        <f>SUM(C52:C56)</f>
        <v>246</v>
      </c>
      <c r="D51" s="12">
        <f>SUM(D52:D56)</f>
        <v>24</v>
      </c>
      <c r="E51" s="40" t="s">
        <v>20</v>
      </c>
      <c r="F51" s="40" t="s">
        <v>20</v>
      </c>
      <c r="G51" s="40" t="s">
        <v>20</v>
      </c>
      <c r="H51" s="14">
        <f>SUM(I51:J51)</f>
        <v>298</v>
      </c>
      <c r="I51" s="25">
        <f>SUM(I52:I56)</f>
        <v>273</v>
      </c>
      <c r="J51" s="25">
        <f>SUM(J52:J56)</f>
        <v>25</v>
      </c>
      <c r="K51" s="14">
        <f>SUM(L51:M51)</f>
        <v>289</v>
      </c>
      <c r="L51" s="14">
        <f>SUM(L52:L56)</f>
        <v>271</v>
      </c>
      <c r="M51" s="14">
        <f>SUM(M52:M56)</f>
        <v>18</v>
      </c>
      <c r="N51" s="50" t="s">
        <v>20</v>
      </c>
      <c r="O51" s="50" t="s">
        <v>20</v>
      </c>
      <c r="P51" s="50" t="s">
        <v>20</v>
      </c>
      <c r="Q51" s="50"/>
      <c r="R51" s="52"/>
      <c r="S51" s="52"/>
      <c r="T51" s="50"/>
      <c r="U51" s="50"/>
      <c r="V51" s="50"/>
      <c r="W51" s="50"/>
      <c r="X51" s="50"/>
      <c r="Y51" s="50"/>
      <c r="Z51" s="53" t="s">
        <v>14</v>
      </c>
      <c r="AA51" s="52"/>
      <c r="AB51" s="52"/>
      <c r="AC51" s="52"/>
      <c r="AD51" s="50"/>
      <c r="AE51" s="50"/>
      <c r="AF51" s="50"/>
      <c r="AG51" s="50"/>
      <c r="AH51" s="50"/>
      <c r="AI51" s="50"/>
      <c r="AJ51" s="53" t="s">
        <v>14</v>
      </c>
      <c r="AK51" s="65"/>
      <c r="AL51" s="65"/>
      <c r="AM51" s="65"/>
      <c r="AN51" s="65"/>
      <c r="AO51" s="69"/>
      <c r="AP51" s="65"/>
      <c r="AQ51" s="65"/>
      <c r="AR51" s="69"/>
      <c r="AS51" s="65"/>
    </row>
    <row r="52" spans="1:45" ht="12.95" customHeight="1" x14ac:dyDescent="0.2">
      <c r="A52" s="15" t="s">
        <v>1</v>
      </c>
      <c r="B52" s="16">
        <f>SUM(C52:D52)</f>
        <v>15</v>
      </c>
      <c r="C52" s="12">
        <v>9</v>
      </c>
      <c r="D52" s="12">
        <v>6</v>
      </c>
      <c r="E52" s="40" t="s">
        <v>20</v>
      </c>
      <c r="F52" s="40" t="s">
        <v>20</v>
      </c>
      <c r="G52" s="40" t="s">
        <v>20</v>
      </c>
      <c r="H52" s="14">
        <f>SUM(I52:J52)</f>
        <v>22</v>
      </c>
      <c r="I52" s="25">
        <v>19</v>
      </c>
      <c r="J52" s="25">
        <v>3</v>
      </c>
      <c r="K52" s="14">
        <f>SUM(L52:M52)</f>
        <v>20</v>
      </c>
      <c r="L52" s="54">
        <v>17</v>
      </c>
      <c r="M52" s="54">
        <v>3</v>
      </c>
      <c r="N52" s="50" t="s">
        <v>20</v>
      </c>
      <c r="O52" s="50" t="s">
        <v>20</v>
      </c>
      <c r="P52" s="50" t="s">
        <v>20</v>
      </c>
      <c r="Q52" s="50" t="s">
        <v>20</v>
      </c>
      <c r="R52" s="52" t="s">
        <v>20</v>
      </c>
      <c r="S52" s="52" t="s">
        <v>20</v>
      </c>
      <c r="T52" s="50">
        <f>SUM(U52:V52)</f>
        <v>39</v>
      </c>
      <c r="U52" s="50">
        <v>24</v>
      </c>
      <c r="V52" s="50">
        <v>15</v>
      </c>
      <c r="W52" s="50">
        <f>SUM(X52:Y52)</f>
        <v>33</v>
      </c>
      <c r="X52" s="50">
        <v>33</v>
      </c>
      <c r="Y52" s="50" t="s">
        <v>20</v>
      </c>
      <c r="Z52" s="53" t="s">
        <v>1</v>
      </c>
      <c r="AA52" s="52">
        <f>SUM(AB52:AC52)</f>
        <v>84</v>
      </c>
      <c r="AB52" s="52">
        <v>71</v>
      </c>
      <c r="AC52" s="52">
        <v>13</v>
      </c>
      <c r="AD52" s="50" t="s">
        <v>20</v>
      </c>
      <c r="AE52" s="50" t="s">
        <v>20</v>
      </c>
      <c r="AF52" s="50" t="s">
        <v>20</v>
      </c>
      <c r="AG52" s="50">
        <f>SUM(AH52:AI52)</f>
        <v>130</v>
      </c>
      <c r="AH52" s="50">
        <v>111</v>
      </c>
      <c r="AI52" s="50">
        <v>19</v>
      </c>
      <c r="AJ52" s="53" t="s">
        <v>1</v>
      </c>
      <c r="AK52" s="65">
        <f t="shared" ref="AK52:AK56" si="22">SUM(AL52:AM52)</f>
        <v>128</v>
      </c>
      <c r="AL52" s="65">
        <v>111</v>
      </c>
      <c r="AM52" s="65">
        <v>17</v>
      </c>
      <c r="AN52" s="65">
        <f t="shared" ref="AN52:AN56" si="23">SUM(AO52:AP52)</f>
        <v>17</v>
      </c>
      <c r="AO52" s="69" t="s">
        <v>39</v>
      </c>
      <c r="AP52" s="65">
        <v>17</v>
      </c>
      <c r="AQ52" s="65">
        <f t="shared" ref="AQ52:AQ56" si="24">SUM(AR52:AS52)</f>
        <v>243</v>
      </c>
      <c r="AR52" s="69">
        <v>231</v>
      </c>
      <c r="AS52" s="65">
        <v>12</v>
      </c>
    </row>
    <row r="53" spans="1:45" ht="12.95" customHeight="1" x14ac:dyDescent="0.2">
      <c r="A53" s="15" t="s">
        <v>2</v>
      </c>
      <c r="B53" s="16">
        <f>SUM(C53:D53)</f>
        <v>223</v>
      </c>
      <c r="C53" s="12">
        <v>218</v>
      </c>
      <c r="D53" s="12">
        <v>5</v>
      </c>
      <c r="E53" s="40" t="s">
        <v>20</v>
      </c>
      <c r="F53" s="40" t="s">
        <v>20</v>
      </c>
      <c r="G53" s="40" t="s">
        <v>20</v>
      </c>
      <c r="H53" s="14">
        <f>SUM(I53:J53)</f>
        <v>226</v>
      </c>
      <c r="I53" s="25">
        <v>221</v>
      </c>
      <c r="J53" s="25">
        <v>5</v>
      </c>
      <c r="K53" s="14">
        <f>SUM(L53:M53)</f>
        <v>225</v>
      </c>
      <c r="L53" s="54">
        <v>221</v>
      </c>
      <c r="M53" s="54">
        <v>4</v>
      </c>
      <c r="N53" s="50" t="s">
        <v>20</v>
      </c>
      <c r="O53" s="50" t="s">
        <v>20</v>
      </c>
      <c r="P53" s="50" t="s">
        <v>20</v>
      </c>
      <c r="Q53" s="50">
        <f>SUM(R53:S53)</f>
        <v>234</v>
      </c>
      <c r="R53" s="52">
        <v>224</v>
      </c>
      <c r="S53" s="52">
        <v>10</v>
      </c>
      <c r="T53" s="50">
        <f>SUM(U53:V53)</f>
        <v>251</v>
      </c>
      <c r="U53" s="50">
        <v>232</v>
      </c>
      <c r="V53" s="50">
        <v>19</v>
      </c>
      <c r="W53" s="50">
        <f>SUM(X53:Y53)</f>
        <v>252</v>
      </c>
      <c r="X53" s="50">
        <v>230</v>
      </c>
      <c r="Y53" s="50">
        <v>22</v>
      </c>
      <c r="Z53" s="53" t="s">
        <v>2</v>
      </c>
      <c r="AA53" s="52">
        <f>SUM(AB53:AC53)</f>
        <v>246</v>
      </c>
      <c r="AB53" s="52">
        <v>237</v>
      </c>
      <c r="AC53" s="52">
        <v>9</v>
      </c>
      <c r="AD53" s="50" t="s">
        <v>20</v>
      </c>
      <c r="AE53" s="50" t="s">
        <v>20</v>
      </c>
      <c r="AF53" s="50" t="s">
        <v>20</v>
      </c>
      <c r="AG53" s="50">
        <f>SUM(AH53:AI53)</f>
        <v>256</v>
      </c>
      <c r="AH53" s="50">
        <v>244</v>
      </c>
      <c r="AI53" s="50">
        <v>12</v>
      </c>
      <c r="AJ53" s="53" t="s">
        <v>2</v>
      </c>
      <c r="AK53" s="65">
        <f t="shared" si="22"/>
        <v>254</v>
      </c>
      <c r="AL53" s="65">
        <v>243</v>
      </c>
      <c r="AM53" s="65">
        <v>11</v>
      </c>
      <c r="AN53" s="65">
        <f t="shared" si="23"/>
        <v>256</v>
      </c>
      <c r="AO53" s="69">
        <v>245</v>
      </c>
      <c r="AP53" s="65">
        <v>11</v>
      </c>
      <c r="AQ53" s="65">
        <f t="shared" si="24"/>
        <v>256</v>
      </c>
      <c r="AR53" s="69">
        <v>245</v>
      </c>
      <c r="AS53" s="65">
        <v>11</v>
      </c>
    </row>
    <row r="54" spans="1:45" ht="12.95" customHeight="1" x14ac:dyDescent="0.2">
      <c r="A54" s="15" t="s">
        <v>3</v>
      </c>
      <c r="B54" s="16">
        <f>SUM(C54:D54)</f>
        <v>28</v>
      </c>
      <c r="C54" s="12">
        <v>17</v>
      </c>
      <c r="D54" s="12">
        <v>11</v>
      </c>
      <c r="E54" s="40" t="s">
        <v>20</v>
      </c>
      <c r="F54" s="40" t="s">
        <v>20</v>
      </c>
      <c r="G54" s="40" t="s">
        <v>20</v>
      </c>
      <c r="H54" s="14">
        <f>SUM(I54:J54)</f>
        <v>42</v>
      </c>
      <c r="I54" s="25">
        <v>31</v>
      </c>
      <c r="J54" s="25">
        <v>11</v>
      </c>
      <c r="K54" s="14">
        <f>SUM(L54:M54)</f>
        <v>44</v>
      </c>
      <c r="L54" s="54">
        <v>33</v>
      </c>
      <c r="M54" s="54">
        <v>11</v>
      </c>
      <c r="N54" s="50" t="s">
        <v>20</v>
      </c>
      <c r="O54" s="50" t="s">
        <v>20</v>
      </c>
      <c r="P54" s="50" t="s">
        <v>20</v>
      </c>
      <c r="Q54" s="50">
        <f>SUM(R54:S54)</f>
        <v>46</v>
      </c>
      <c r="R54" s="52">
        <f>22+13</f>
        <v>35</v>
      </c>
      <c r="S54" s="52">
        <v>11</v>
      </c>
      <c r="T54" s="50">
        <f>SUM(U54:V54)</f>
        <v>42</v>
      </c>
      <c r="U54" s="50">
        <v>31</v>
      </c>
      <c r="V54" s="50">
        <v>11</v>
      </c>
      <c r="W54" s="50">
        <f>SUM(X54:Y54)</f>
        <v>48</v>
      </c>
      <c r="X54" s="50">
        <v>37</v>
      </c>
      <c r="Y54" s="50">
        <v>11</v>
      </c>
      <c r="Z54" s="53" t="s">
        <v>3</v>
      </c>
      <c r="AA54" s="52">
        <f>SUM(AB54:AC54)</f>
        <v>53</v>
      </c>
      <c r="AB54" s="52">
        <v>42</v>
      </c>
      <c r="AC54" s="52">
        <v>11</v>
      </c>
      <c r="AD54" s="50" t="s">
        <v>20</v>
      </c>
      <c r="AE54" s="50" t="s">
        <v>20</v>
      </c>
      <c r="AF54" s="50" t="s">
        <v>20</v>
      </c>
      <c r="AG54" s="50">
        <f>SUM(AH54:AI54)</f>
        <v>56</v>
      </c>
      <c r="AH54" s="50">
        <v>45</v>
      </c>
      <c r="AI54" s="50">
        <v>11</v>
      </c>
      <c r="AJ54" s="53" t="s">
        <v>3</v>
      </c>
      <c r="AK54" s="65">
        <f t="shared" si="22"/>
        <v>47</v>
      </c>
      <c r="AL54" s="65">
        <v>36</v>
      </c>
      <c r="AM54" s="65">
        <v>11</v>
      </c>
      <c r="AN54" s="65">
        <f t="shared" si="23"/>
        <v>57</v>
      </c>
      <c r="AO54" s="69">
        <v>46</v>
      </c>
      <c r="AP54" s="65">
        <v>11</v>
      </c>
      <c r="AQ54" s="65">
        <f t="shared" si="24"/>
        <v>59</v>
      </c>
      <c r="AR54" s="69">
        <v>47</v>
      </c>
      <c r="AS54" s="65">
        <v>12</v>
      </c>
    </row>
    <row r="55" spans="1:45" ht="12.95" customHeight="1" x14ac:dyDescent="0.2">
      <c r="A55" s="13" t="s">
        <v>32</v>
      </c>
      <c r="B55" s="16"/>
      <c r="C55" s="12"/>
      <c r="D55" s="12"/>
      <c r="E55" s="40"/>
      <c r="F55" s="40"/>
      <c r="G55" s="40"/>
      <c r="H55" s="14"/>
      <c r="I55" s="25"/>
      <c r="J55" s="25"/>
      <c r="K55" s="14"/>
      <c r="L55" s="54"/>
      <c r="M55" s="54"/>
      <c r="N55" s="50"/>
      <c r="O55" s="50"/>
      <c r="P55" s="50"/>
      <c r="Q55" s="50"/>
      <c r="R55" s="52"/>
      <c r="S55" s="52"/>
      <c r="T55" s="50">
        <f>SUM(U55:V55)</f>
        <v>4</v>
      </c>
      <c r="U55" s="50">
        <v>4</v>
      </c>
      <c r="V55" s="50">
        <v>0</v>
      </c>
      <c r="W55" s="50">
        <f>SUM(X55:Y55)</f>
        <v>4</v>
      </c>
      <c r="X55" s="50">
        <v>4</v>
      </c>
      <c r="Y55" s="50">
        <v>0</v>
      </c>
      <c r="Z55" s="53" t="s">
        <v>32</v>
      </c>
      <c r="AA55" s="52">
        <f>SUM(AB55:AC55)</f>
        <v>4</v>
      </c>
      <c r="AB55" s="52">
        <v>4</v>
      </c>
      <c r="AC55" s="52">
        <v>0</v>
      </c>
      <c r="AD55" s="50" t="s">
        <v>20</v>
      </c>
      <c r="AE55" s="50" t="s">
        <v>20</v>
      </c>
      <c r="AF55" s="50" t="s">
        <v>20</v>
      </c>
      <c r="AG55" s="50">
        <f>SUM(AH55:AI55)</f>
        <v>9</v>
      </c>
      <c r="AH55" s="50">
        <v>9</v>
      </c>
      <c r="AI55" s="50">
        <v>0</v>
      </c>
      <c r="AJ55" s="53" t="s">
        <v>32</v>
      </c>
      <c r="AK55" s="65">
        <f t="shared" si="22"/>
        <v>9</v>
      </c>
      <c r="AL55" s="65">
        <v>9</v>
      </c>
      <c r="AM55" s="50">
        <v>0</v>
      </c>
      <c r="AN55" s="65">
        <f t="shared" si="23"/>
        <v>0</v>
      </c>
      <c r="AO55" s="69" t="s">
        <v>39</v>
      </c>
      <c r="AP55" s="50">
        <v>0</v>
      </c>
      <c r="AQ55" s="65">
        <f t="shared" si="24"/>
        <v>5</v>
      </c>
      <c r="AR55" s="69">
        <v>5</v>
      </c>
      <c r="AS55" s="50">
        <v>0</v>
      </c>
    </row>
    <row r="56" spans="1:45" ht="12.95" customHeight="1" x14ac:dyDescent="0.2">
      <c r="A56" s="15" t="s">
        <v>4</v>
      </c>
      <c r="B56" s="16">
        <f>SUM(C56:D56)</f>
        <v>4</v>
      </c>
      <c r="C56" s="12">
        <v>2</v>
      </c>
      <c r="D56" s="12">
        <v>2</v>
      </c>
      <c r="E56" s="41">
        <v>6</v>
      </c>
      <c r="F56" s="41">
        <v>2</v>
      </c>
      <c r="G56" s="41">
        <v>4</v>
      </c>
      <c r="H56" s="54">
        <v>8</v>
      </c>
      <c r="I56" s="25">
        <v>2</v>
      </c>
      <c r="J56" s="25">
        <v>6</v>
      </c>
      <c r="K56" s="14" t="s">
        <v>20</v>
      </c>
      <c r="L56" s="14" t="s">
        <v>20</v>
      </c>
      <c r="M56" s="14" t="s">
        <v>20</v>
      </c>
      <c r="N56" s="50" t="s">
        <v>20</v>
      </c>
      <c r="O56" s="50" t="s">
        <v>20</v>
      </c>
      <c r="P56" s="50" t="s">
        <v>20</v>
      </c>
      <c r="Q56" s="14" t="s">
        <v>20</v>
      </c>
      <c r="R56" s="25" t="s">
        <v>20</v>
      </c>
      <c r="S56" s="25" t="s">
        <v>20</v>
      </c>
      <c r="T56" s="50">
        <f>SUM(U56:V56)</f>
        <v>6</v>
      </c>
      <c r="U56" s="14">
        <v>2</v>
      </c>
      <c r="V56" s="14">
        <v>4</v>
      </c>
      <c r="W56" s="50">
        <f>SUM(X56:Y56)</f>
        <v>6</v>
      </c>
      <c r="X56" s="14">
        <v>2</v>
      </c>
      <c r="Y56" s="14">
        <v>4</v>
      </c>
      <c r="Z56" s="57" t="s">
        <v>4</v>
      </c>
      <c r="AA56" s="52">
        <f>SUM(AB56:AC56)</f>
        <v>6</v>
      </c>
      <c r="AB56" s="25">
        <v>2</v>
      </c>
      <c r="AC56" s="25">
        <v>4</v>
      </c>
      <c r="AD56" s="52">
        <f>SUM(AE56:AF56)</f>
        <v>6</v>
      </c>
      <c r="AE56" s="25">
        <v>2</v>
      </c>
      <c r="AF56" s="25">
        <v>4</v>
      </c>
      <c r="AG56" s="50">
        <f>SUM(AH56:AI56)</f>
        <v>8</v>
      </c>
      <c r="AH56" s="50">
        <v>3</v>
      </c>
      <c r="AI56" s="50">
        <v>5</v>
      </c>
      <c r="AJ56" s="57" t="s">
        <v>4</v>
      </c>
      <c r="AK56" s="65">
        <f t="shared" si="22"/>
        <v>8</v>
      </c>
      <c r="AL56" s="62">
        <v>3</v>
      </c>
      <c r="AM56" s="62">
        <v>5</v>
      </c>
      <c r="AN56" s="65">
        <f t="shared" si="23"/>
        <v>8</v>
      </c>
      <c r="AO56" s="62">
        <v>3</v>
      </c>
      <c r="AP56" s="62">
        <v>5</v>
      </c>
      <c r="AQ56" s="65">
        <f t="shared" si="24"/>
        <v>8</v>
      </c>
      <c r="AR56" s="62">
        <v>3</v>
      </c>
      <c r="AS56" s="62">
        <v>5</v>
      </c>
    </row>
    <row r="57" spans="1:45" ht="4.5" customHeight="1" x14ac:dyDescent="0.2">
      <c r="A57" s="15"/>
      <c r="B57" s="16"/>
      <c r="C57" s="12"/>
      <c r="D57" s="12"/>
      <c r="E57" s="41"/>
      <c r="F57" s="41"/>
      <c r="G57" s="41"/>
      <c r="H57" s="54"/>
      <c r="I57" s="25"/>
      <c r="J57" s="25"/>
      <c r="K57" s="14"/>
      <c r="L57" s="14"/>
      <c r="M57" s="14"/>
      <c r="N57" s="56"/>
      <c r="O57" s="56"/>
      <c r="P57" s="56"/>
      <c r="Q57" s="50"/>
      <c r="R57" s="52"/>
      <c r="S57" s="52"/>
      <c r="T57" s="50"/>
      <c r="U57" s="50"/>
      <c r="V57" s="50"/>
      <c r="W57" s="50"/>
      <c r="X57" s="50"/>
      <c r="Y57" s="50"/>
      <c r="Z57" s="53"/>
      <c r="AA57" s="52"/>
      <c r="AB57" s="52"/>
      <c r="AC57" s="52"/>
      <c r="AD57" s="50"/>
      <c r="AE57" s="50"/>
      <c r="AF57" s="50"/>
      <c r="AG57" s="50"/>
      <c r="AH57" s="50"/>
      <c r="AI57" s="50"/>
      <c r="AJ57" s="53"/>
      <c r="AK57" s="65"/>
      <c r="AL57" s="65"/>
      <c r="AM57" s="65"/>
      <c r="AN57" s="65"/>
      <c r="AO57" s="69"/>
      <c r="AP57" s="65"/>
      <c r="AQ57" s="65"/>
      <c r="AR57" s="69"/>
      <c r="AS57" s="65"/>
    </row>
    <row r="58" spans="1:45" ht="12.95" customHeight="1" x14ac:dyDescent="0.2">
      <c r="A58" s="15" t="s">
        <v>15</v>
      </c>
      <c r="B58" s="16">
        <f>SUM(B59:B63)</f>
        <v>241</v>
      </c>
      <c r="C58" s="12">
        <f>SUM(C59:C63)</f>
        <v>228</v>
      </c>
      <c r="D58" s="12">
        <f>SUM(D59:D63)</f>
        <v>13</v>
      </c>
      <c r="E58" s="40" t="s">
        <v>20</v>
      </c>
      <c r="F58" s="40" t="s">
        <v>20</v>
      </c>
      <c r="G58" s="40" t="s">
        <v>20</v>
      </c>
      <c r="H58" s="14">
        <f>SUM(I58:J58)</f>
        <v>229</v>
      </c>
      <c r="I58" s="25">
        <f>SUM(I59:I63)</f>
        <v>217</v>
      </c>
      <c r="J58" s="25">
        <f>SUM(J59:J63)</f>
        <v>12</v>
      </c>
      <c r="K58" s="14">
        <f>SUM(L58:M58)</f>
        <v>260</v>
      </c>
      <c r="L58" s="14">
        <f>SUM(L59:L63)</f>
        <v>248</v>
      </c>
      <c r="M58" s="14">
        <f>SUM(M59:M63)</f>
        <v>12</v>
      </c>
      <c r="N58" s="50" t="s">
        <v>20</v>
      </c>
      <c r="O58" s="50" t="s">
        <v>20</v>
      </c>
      <c r="P58" s="50" t="s">
        <v>20</v>
      </c>
      <c r="Q58" s="50"/>
      <c r="R58" s="52"/>
      <c r="S58" s="52"/>
      <c r="T58" s="50"/>
      <c r="U58" s="50"/>
      <c r="V58" s="50"/>
      <c r="W58" s="50"/>
      <c r="X58" s="50"/>
      <c r="Y58" s="50"/>
      <c r="Z58" s="53" t="s">
        <v>15</v>
      </c>
      <c r="AA58" s="52"/>
      <c r="AB58" s="52"/>
      <c r="AC58" s="52"/>
      <c r="AD58" s="50"/>
      <c r="AE58" s="50"/>
      <c r="AF58" s="50"/>
      <c r="AG58" s="50"/>
      <c r="AH58" s="50"/>
      <c r="AI58" s="50"/>
      <c r="AJ58" s="53" t="s">
        <v>15</v>
      </c>
      <c r="AK58" s="65"/>
      <c r="AL58" s="65"/>
      <c r="AM58" s="65"/>
      <c r="AN58" s="65"/>
      <c r="AO58" s="69"/>
      <c r="AP58" s="65"/>
      <c r="AQ58" s="65"/>
      <c r="AR58" s="69"/>
      <c r="AS58" s="65"/>
    </row>
    <row r="59" spans="1:45" ht="12.95" customHeight="1" x14ac:dyDescent="0.2">
      <c r="A59" s="15" t="s">
        <v>1</v>
      </c>
      <c r="B59" s="16">
        <f>SUM(C59:D59)</f>
        <v>16</v>
      </c>
      <c r="C59" s="12">
        <v>14</v>
      </c>
      <c r="D59" s="12">
        <v>2</v>
      </c>
      <c r="E59" s="40" t="s">
        <v>20</v>
      </c>
      <c r="F59" s="40" t="s">
        <v>20</v>
      </c>
      <c r="G59" s="40" t="s">
        <v>20</v>
      </c>
      <c r="H59" s="14">
        <f>SUM(I59:J59)</f>
        <v>17</v>
      </c>
      <c r="I59" s="25">
        <v>15</v>
      </c>
      <c r="J59" s="25">
        <v>2</v>
      </c>
      <c r="K59" s="14">
        <f>SUM(L59:M59)</f>
        <v>23</v>
      </c>
      <c r="L59" s="54">
        <v>21</v>
      </c>
      <c r="M59" s="54">
        <v>2</v>
      </c>
      <c r="N59" s="50" t="s">
        <v>20</v>
      </c>
      <c r="O59" s="50" t="s">
        <v>20</v>
      </c>
      <c r="P59" s="50" t="s">
        <v>20</v>
      </c>
      <c r="Q59" s="50" t="s">
        <v>20</v>
      </c>
      <c r="R59" s="52" t="s">
        <v>20</v>
      </c>
      <c r="S59" s="52" t="s">
        <v>20</v>
      </c>
      <c r="T59" s="50">
        <f>SUM(U59:V59)</f>
        <v>33</v>
      </c>
      <c r="U59" s="50">
        <v>33</v>
      </c>
      <c r="V59" s="50">
        <v>0</v>
      </c>
      <c r="W59" s="50">
        <f>SUM(X59:Y59)</f>
        <v>44</v>
      </c>
      <c r="X59" s="50">
        <v>44</v>
      </c>
      <c r="Y59" s="50" t="s">
        <v>20</v>
      </c>
      <c r="Z59" s="53" t="s">
        <v>1</v>
      </c>
      <c r="AA59" s="52">
        <f>SUM(AB59:AC59)</f>
        <v>55</v>
      </c>
      <c r="AB59" s="52">
        <v>50</v>
      </c>
      <c r="AC59" s="52">
        <v>5</v>
      </c>
      <c r="AD59" s="50" t="s">
        <v>20</v>
      </c>
      <c r="AE59" s="50" t="s">
        <v>20</v>
      </c>
      <c r="AF59" s="50" t="s">
        <v>20</v>
      </c>
      <c r="AG59" s="50">
        <f>SUM(AH59:AI59)</f>
        <v>114</v>
      </c>
      <c r="AH59" s="50">
        <v>107</v>
      </c>
      <c r="AI59" s="50">
        <v>7</v>
      </c>
      <c r="AJ59" s="53" t="s">
        <v>1</v>
      </c>
      <c r="AK59" s="65">
        <f t="shared" ref="AK59:AK63" si="25">SUM(AL59:AM59)</f>
        <v>113</v>
      </c>
      <c r="AL59" s="65">
        <v>107</v>
      </c>
      <c r="AM59" s="65">
        <v>6</v>
      </c>
      <c r="AN59" s="65">
        <f t="shared" ref="AN59:AN63" si="26">SUM(AO59:AP59)</f>
        <v>6</v>
      </c>
      <c r="AO59" s="69" t="s">
        <v>39</v>
      </c>
      <c r="AP59" s="65">
        <v>6</v>
      </c>
      <c r="AQ59" s="65">
        <f t="shared" ref="AQ59:AQ63" si="27">SUM(AR59:AS59)</f>
        <v>196</v>
      </c>
      <c r="AR59" s="69">
        <v>184</v>
      </c>
      <c r="AS59" s="65">
        <v>12</v>
      </c>
    </row>
    <row r="60" spans="1:45" ht="12.95" customHeight="1" x14ac:dyDescent="0.2">
      <c r="A60" s="15" t="s">
        <v>2</v>
      </c>
      <c r="B60" s="16">
        <f>SUM(C60:D60)</f>
        <v>185</v>
      </c>
      <c r="C60" s="12">
        <v>182</v>
      </c>
      <c r="D60" s="12">
        <v>3</v>
      </c>
      <c r="E60" s="40" t="s">
        <v>20</v>
      </c>
      <c r="F60" s="40" t="s">
        <v>20</v>
      </c>
      <c r="G60" s="40" t="s">
        <v>20</v>
      </c>
      <c r="H60" s="14">
        <f>SUM(I60:J60)</f>
        <v>162</v>
      </c>
      <c r="I60" s="25">
        <v>160</v>
      </c>
      <c r="J60" s="25">
        <v>2</v>
      </c>
      <c r="K60" s="14">
        <f>SUM(L60:M60)</f>
        <v>187</v>
      </c>
      <c r="L60" s="14">
        <v>185</v>
      </c>
      <c r="M60" s="14">
        <v>2</v>
      </c>
      <c r="N60" s="50" t="s">
        <v>20</v>
      </c>
      <c r="O60" s="50" t="s">
        <v>20</v>
      </c>
      <c r="P60" s="50" t="s">
        <v>20</v>
      </c>
      <c r="Q60" s="50">
        <f>SUM(R60:S60)</f>
        <v>192</v>
      </c>
      <c r="R60" s="52">
        <v>189</v>
      </c>
      <c r="S60" s="52">
        <v>3</v>
      </c>
      <c r="T60" s="50">
        <f>SUM(U60:V60)</f>
        <v>192</v>
      </c>
      <c r="U60" s="50">
        <v>189</v>
      </c>
      <c r="V60" s="50">
        <v>3</v>
      </c>
      <c r="W60" s="50">
        <f>SUM(X60:Y60)</f>
        <v>197</v>
      </c>
      <c r="X60" s="50">
        <v>194</v>
      </c>
      <c r="Y60" s="50">
        <v>3</v>
      </c>
      <c r="Z60" s="53" t="s">
        <v>2</v>
      </c>
      <c r="AA60" s="52">
        <f>SUM(AB60:AC60)</f>
        <v>197</v>
      </c>
      <c r="AB60" s="52">
        <v>194</v>
      </c>
      <c r="AC60" s="52">
        <v>3</v>
      </c>
      <c r="AD60" s="50" t="s">
        <v>20</v>
      </c>
      <c r="AE60" s="50" t="s">
        <v>20</v>
      </c>
      <c r="AF60" s="50" t="s">
        <v>20</v>
      </c>
      <c r="AG60" s="50">
        <f>SUM(AH60:AI60)</f>
        <v>207</v>
      </c>
      <c r="AH60" s="50">
        <v>202</v>
      </c>
      <c r="AI60" s="50">
        <v>5</v>
      </c>
      <c r="AJ60" s="53" t="s">
        <v>2</v>
      </c>
      <c r="AK60" s="65">
        <f t="shared" si="25"/>
        <v>208</v>
      </c>
      <c r="AL60" s="65">
        <v>202</v>
      </c>
      <c r="AM60" s="65">
        <v>6</v>
      </c>
      <c r="AN60" s="65">
        <f t="shared" si="26"/>
        <v>206</v>
      </c>
      <c r="AO60" s="69">
        <v>200</v>
      </c>
      <c r="AP60" s="65">
        <v>6</v>
      </c>
      <c r="AQ60" s="65">
        <f t="shared" si="27"/>
        <v>207</v>
      </c>
      <c r="AR60" s="69">
        <v>200</v>
      </c>
      <c r="AS60" s="65">
        <v>7</v>
      </c>
    </row>
    <row r="61" spans="1:45" ht="12.95" customHeight="1" x14ac:dyDescent="0.2">
      <c r="A61" s="15" t="s">
        <v>3</v>
      </c>
      <c r="B61" s="16">
        <f>SUM(C61:D61)</f>
        <v>37</v>
      </c>
      <c r="C61" s="12">
        <v>29</v>
      </c>
      <c r="D61" s="12">
        <v>8</v>
      </c>
      <c r="E61" s="40" t="s">
        <v>20</v>
      </c>
      <c r="F61" s="40" t="s">
        <v>20</v>
      </c>
      <c r="G61" s="40" t="s">
        <v>20</v>
      </c>
      <c r="H61" s="14">
        <f>SUM(I61:J61)</f>
        <v>47</v>
      </c>
      <c r="I61" s="25">
        <v>39</v>
      </c>
      <c r="J61" s="25">
        <v>8</v>
      </c>
      <c r="K61" s="14">
        <f>SUM(L61:M61)</f>
        <v>50</v>
      </c>
      <c r="L61" s="14">
        <v>42</v>
      </c>
      <c r="M61" s="14">
        <v>8</v>
      </c>
      <c r="N61" s="50" t="s">
        <v>20</v>
      </c>
      <c r="O61" s="50" t="s">
        <v>20</v>
      </c>
      <c r="P61" s="50" t="s">
        <v>20</v>
      </c>
      <c r="Q61" s="50">
        <f>SUM(R61:S61)</f>
        <v>54</v>
      </c>
      <c r="R61" s="52">
        <f>32+14</f>
        <v>46</v>
      </c>
      <c r="S61" s="52">
        <v>8</v>
      </c>
      <c r="T61" s="50">
        <f>SUM(U61:V61)</f>
        <v>49</v>
      </c>
      <c r="U61" s="50">
        <v>41</v>
      </c>
      <c r="V61" s="50">
        <v>8</v>
      </c>
      <c r="W61" s="50">
        <f>SUM(X61:Y61)</f>
        <v>56</v>
      </c>
      <c r="X61" s="50">
        <v>48</v>
      </c>
      <c r="Y61" s="50">
        <v>8</v>
      </c>
      <c r="Z61" s="53" t="s">
        <v>3</v>
      </c>
      <c r="AA61" s="52">
        <f>SUM(AB61:AC61)</f>
        <v>55</v>
      </c>
      <c r="AB61" s="52">
        <v>48</v>
      </c>
      <c r="AC61" s="52">
        <v>7</v>
      </c>
      <c r="AD61" s="50" t="s">
        <v>20</v>
      </c>
      <c r="AE61" s="50" t="s">
        <v>20</v>
      </c>
      <c r="AF61" s="50" t="s">
        <v>20</v>
      </c>
      <c r="AG61" s="50">
        <f>SUM(AH61:AI61)</f>
        <v>65</v>
      </c>
      <c r="AH61" s="50">
        <v>58</v>
      </c>
      <c r="AI61" s="50">
        <v>7</v>
      </c>
      <c r="AJ61" s="53" t="s">
        <v>3</v>
      </c>
      <c r="AK61" s="65">
        <f t="shared" si="25"/>
        <v>60</v>
      </c>
      <c r="AL61" s="65">
        <v>53</v>
      </c>
      <c r="AM61" s="65">
        <v>7</v>
      </c>
      <c r="AN61" s="65">
        <f t="shared" si="26"/>
        <v>67</v>
      </c>
      <c r="AO61" s="69">
        <v>60</v>
      </c>
      <c r="AP61" s="65">
        <v>7</v>
      </c>
      <c r="AQ61" s="65">
        <f t="shared" si="27"/>
        <v>70</v>
      </c>
      <c r="AR61" s="69">
        <v>63</v>
      </c>
      <c r="AS61" s="65">
        <v>7</v>
      </c>
    </row>
    <row r="62" spans="1:45" ht="12.95" customHeight="1" x14ac:dyDescent="0.2">
      <c r="A62" s="13" t="s">
        <v>32</v>
      </c>
      <c r="B62" s="16"/>
      <c r="C62" s="12"/>
      <c r="D62" s="12"/>
      <c r="E62" s="40"/>
      <c r="F62" s="40"/>
      <c r="G62" s="40"/>
      <c r="H62" s="14"/>
      <c r="I62" s="25"/>
      <c r="J62" s="25"/>
      <c r="K62" s="14"/>
      <c r="L62" s="14"/>
      <c r="M62" s="14"/>
      <c r="N62" s="50"/>
      <c r="O62" s="50"/>
      <c r="P62" s="50"/>
      <c r="Q62" s="50"/>
      <c r="R62" s="52"/>
      <c r="S62" s="52"/>
      <c r="T62" s="50">
        <f>SUM(U62:V62)</f>
        <v>6</v>
      </c>
      <c r="U62" s="50">
        <v>6</v>
      </c>
      <c r="V62" s="50">
        <v>0</v>
      </c>
      <c r="W62" s="50">
        <f>SUM(X62:Y62)</f>
        <v>6</v>
      </c>
      <c r="X62" s="50">
        <v>6</v>
      </c>
      <c r="Y62" s="50">
        <v>0</v>
      </c>
      <c r="Z62" s="53" t="s">
        <v>32</v>
      </c>
      <c r="AA62" s="52">
        <f>SUM(AB62:AC62)</f>
        <v>6</v>
      </c>
      <c r="AB62" s="52">
        <v>6</v>
      </c>
      <c r="AC62" s="52">
        <v>0</v>
      </c>
      <c r="AD62" s="50" t="s">
        <v>20</v>
      </c>
      <c r="AE62" s="50" t="s">
        <v>20</v>
      </c>
      <c r="AF62" s="50" t="s">
        <v>20</v>
      </c>
      <c r="AG62" s="50">
        <f>SUM(AH62:AI62)</f>
        <v>7</v>
      </c>
      <c r="AH62" s="50">
        <v>7</v>
      </c>
      <c r="AI62" s="50">
        <v>0</v>
      </c>
      <c r="AJ62" s="53" t="s">
        <v>32</v>
      </c>
      <c r="AK62" s="65">
        <f t="shared" si="25"/>
        <v>7</v>
      </c>
      <c r="AL62" s="65">
        <v>7</v>
      </c>
      <c r="AM62" s="50">
        <v>0</v>
      </c>
      <c r="AN62" s="65">
        <f t="shared" si="26"/>
        <v>0</v>
      </c>
      <c r="AO62" s="69" t="s">
        <v>39</v>
      </c>
      <c r="AP62" s="50">
        <v>0</v>
      </c>
      <c r="AQ62" s="65">
        <f t="shared" si="27"/>
        <v>4</v>
      </c>
      <c r="AR62" s="69">
        <v>4</v>
      </c>
      <c r="AS62" s="50">
        <v>0</v>
      </c>
    </row>
    <row r="63" spans="1:45" ht="12.95" customHeight="1" x14ac:dyDescent="0.2">
      <c r="A63" s="23" t="s">
        <v>4</v>
      </c>
      <c r="B63" s="30">
        <f>SUM(C63:D63)</f>
        <v>3</v>
      </c>
      <c r="C63" s="30">
        <v>3</v>
      </c>
      <c r="D63" s="22">
        <v>0</v>
      </c>
      <c r="E63" s="42">
        <v>3</v>
      </c>
      <c r="F63" s="42">
        <v>3</v>
      </c>
      <c r="G63" s="42">
        <v>0</v>
      </c>
      <c r="H63" s="22">
        <v>3</v>
      </c>
      <c r="I63" s="26">
        <v>3</v>
      </c>
      <c r="J63" s="26">
        <v>0</v>
      </c>
      <c r="K63" s="22" t="s">
        <v>20</v>
      </c>
      <c r="L63" s="22" t="s">
        <v>20</v>
      </c>
      <c r="M63" s="22" t="s">
        <v>20</v>
      </c>
      <c r="N63" s="59" t="s">
        <v>20</v>
      </c>
      <c r="O63" s="59" t="s">
        <v>20</v>
      </c>
      <c r="P63" s="59" t="s">
        <v>20</v>
      </c>
      <c r="Q63" s="22" t="s">
        <v>20</v>
      </c>
      <c r="R63" s="26" t="s">
        <v>20</v>
      </c>
      <c r="S63" s="26" t="s">
        <v>20</v>
      </c>
      <c r="T63" s="59">
        <f>SUM(U63:V63)</f>
        <v>3</v>
      </c>
      <c r="U63" s="22">
        <v>3</v>
      </c>
      <c r="V63" s="22">
        <v>0</v>
      </c>
      <c r="W63" s="59">
        <f>SUM(X63:Y63)</f>
        <v>3</v>
      </c>
      <c r="X63" s="22">
        <v>3</v>
      </c>
      <c r="Y63" s="22">
        <v>0</v>
      </c>
      <c r="Z63" s="60" t="s">
        <v>4</v>
      </c>
      <c r="AA63" s="61">
        <f>SUM(AB63:AC63)</f>
        <v>3</v>
      </c>
      <c r="AB63" s="26">
        <v>2</v>
      </c>
      <c r="AC63" s="26">
        <v>1</v>
      </c>
      <c r="AD63" s="61">
        <f>SUM(AE63:AF63)</f>
        <v>3</v>
      </c>
      <c r="AE63" s="26">
        <v>2</v>
      </c>
      <c r="AF63" s="26">
        <v>1</v>
      </c>
      <c r="AG63" s="59">
        <f>SUM(AH63:AI63)</f>
        <v>3</v>
      </c>
      <c r="AH63" s="59">
        <v>2</v>
      </c>
      <c r="AI63" s="59">
        <v>1</v>
      </c>
      <c r="AJ63" s="60" t="s">
        <v>4</v>
      </c>
      <c r="AK63" s="66">
        <f t="shared" si="25"/>
        <v>3</v>
      </c>
      <c r="AL63" s="64">
        <v>2</v>
      </c>
      <c r="AM63" s="64">
        <v>1</v>
      </c>
      <c r="AN63" s="66">
        <f t="shared" si="26"/>
        <v>3</v>
      </c>
      <c r="AO63" s="64">
        <v>2</v>
      </c>
      <c r="AP63" s="64">
        <v>1</v>
      </c>
      <c r="AQ63" s="66">
        <f t="shared" si="27"/>
        <v>3</v>
      </c>
      <c r="AR63" s="64">
        <v>2</v>
      </c>
      <c r="AS63" s="64">
        <v>1</v>
      </c>
    </row>
    <row r="64" spans="1:45" ht="12.95" customHeight="1" x14ac:dyDescent="0.2">
      <c r="A64" s="8" t="s">
        <v>41</v>
      </c>
      <c r="E64" s="27"/>
      <c r="F64" s="27"/>
      <c r="G64" s="27"/>
      <c r="H64" s="16"/>
      <c r="I64" s="25"/>
      <c r="J64" s="25"/>
      <c r="N64" s="28"/>
      <c r="O64" s="28"/>
      <c r="P64" s="28"/>
      <c r="Q64" s="4"/>
      <c r="R64" s="28"/>
      <c r="S64" s="28"/>
      <c r="T64" s="3"/>
      <c r="U64" s="3"/>
      <c r="V64" s="3"/>
      <c r="W64" s="28"/>
      <c r="X64" s="28"/>
      <c r="Y64" s="28"/>
      <c r="Z64" s="8" t="s">
        <v>52</v>
      </c>
      <c r="AA64" s="4"/>
      <c r="AB64" s="28"/>
      <c r="AC64" s="28"/>
      <c r="AD64" s="28"/>
      <c r="AE64" s="28"/>
      <c r="AF64" s="28"/>
      <c r="AG64" s="4"/>
      <c r="AH64" s="28"/>
      <c r="AI64" s="28"/>
      <c r="AJ64" s="8" t="s">
        <v>55</v>
      </c>
    </row>
    <row r="65" spans="1:36" ht="12.95" customHeight="1" x14ac:dyDescent="0.2">
      <c r="A65" s="7" t="s">
        <v>43</v>
      </c>
      <c r="E65" s="27"/>
      <c r="F65" s="27"/>
      <c r="G65" s="27"/>
      <c r="H65" s="16"/>
      <c r="I65" s="25"/>
      <c r="J65" s="25"/>
      <c r="N65" s="28"/>
      <c r="O65" s="28"/>
      <c r="P65" s="28"/>
      <c r="Q65" s="4"/>
      <c r="R65" s="28"/>
      <c r="S65" s="28"/>
      <c r="W65" s="28"/>
      <c r="X65" s="28"/>
      <c r="Y65" s="28"/>
      <c r="Z65" s="71" t="s">
        <v>50</v>
      </c>
      <c r="AA65" s="4"/>
      <c r="AB65" s="28"/>
      <c r="AC65" s="28"/>
      <c r="AD65" s="28"/>
      <c r="AE65" s="28"/>
      <c r="AF65" s="28"/>
      <c r="AG65" s="4"/>
      <c r="AH65" s="28"/>
      <c r="AI65" s="28"/>
      <c r="AJ65" s="71" t="s">
        <v>53</v>
      </c>
    </row>
    <row r="66" spans="1:36" ht="12.95" customHeight="1" x14ac:dyDescent="0.2">
      <c r="A66" s="8" t="s">
        <v>40</v>
      </c>
      <c r="E66" s="27"/>
      <c r="F66" s="27"/>
      <c r="G66" s="27"/>
      <c r="H66" s="16"/>
      <c r="I66" s="27"/>
      <c r="J66" s="27"/>
      <c r="N66" s="28"/>
      <c r="O66" s="28"/>
      <c r="P66" s="28"/>
      <c r="Q66" s="4"/>
      <c r="R66" s="28"/>
      <c r="S66" s="28"/>
      <c r="Z66" s="71" t="s">
        <v>51</v>
      </c>
      <c r="AJ66" s="71" t="s">
        <v>54</v>
      </c>
    </row>
  </sheetData>
  <mergeCells count="2">
    <mergeCell ref="K6:M6"/>
    <mergeCell ref="B6:D6"/>
  </mergeCells>
  <phoneticPr fontId="0" type="noConversion"/>
  <printOptions horizontalCentered="1"/>
  <pageMargins left="0.75" right="0.75" top="0.75" bottom="0.75" header="0" footer="0"/>
  <pageSetup paperSize="9" scale="96" pageOrder="overThenDown" orientation="portrait" horizontalDpi="300" verticalDpi="300" r:id="rId1"/>
  <headerFooter alignWithMargins="0">
    <oddFooter xml:space="preserve">&amp;C10-&amp;P+2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table10.1</vt:lpstr>
      <vt:lpstr>table10.1!Print_Area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2015-02-13T01:58:06Z</cp:lastPrinted>
  <dcterms:created xsi:type="dcterms:W3CDTF">1980-01-04T16:45:34Z</dcterms:created>
  <dcterms:modified xsi:type="dcterms:W3CDTF">2015-02-13T02:27:32Z</dcterms:modified>
</cp:coreProperties>
</file>