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75" windowWidth="9720" windowHeight="6555"/>
  </bookViews>
  <sheets>
    <sheet name="12.2A" sheetId="3" r:id="rId1"/>
    <sheet name="Computation 1995" sheetId="1" r:id="rId2"/>
    <sheet name="12.2noformula" sheetId="2" r:id="rId3"/>
  </sheets>
  <definedNames>
    <definedName name="_xlnm.Print_Area" localSheetId="2">'12.2noformula'!$A$1:$M$106</definedName>
    <definedName name="_xlnm.Print_Area" localSheetId="1">'Computation 1995'!$A$1:$L$106</definedName>
  </definedNames>
  <calcPr calcId="145621"/>
</workbook>
</file>

<file path=xl/calcChain.xml><?xml version="1.0" encoding="utf-8"?>
<calcChain xmlns="http://schemas.openxmlformats.org/spreadsheetml/2006/main">
  <c r="K10" i="2" l="1"/>
  <c r="J10" i="2" s="1"/>
  <c r="L10" i="2"/>
  <c r="K11" i="2"/>
  <c r="L11" i="2"/>
  <c r="K12" i="2"/>
  <c r="J12" i="2" s="1"/>
  <c r="L12" i="2"/>
  <c r="D15" i="2"/>
  <c r="J15" i="2"/>
  <c r="C16" i="2"/>
  <c r="C15" i="2" s="1"/>
  <c r="J16" i="2"/>
  <c r="J17" i="2"/>
  <c r="C20" i="2"/>
  <c r="D20" i="2"/>
  <c r="E20" i="2"/>
  <c r="F20" i="2"/>
  <c r="G20" i="2"/>
  <c r="J20" i="2"/>
  <c r="K20" i="2"/>
  <c r="J21" i="2"/>
  <c r="J22" i="2"/>
  <c r="C25" i="2"/>
  <c r="D25" i="2"/>
  <c r="E25" i="2"/>
  <c r="F25" i="2"/>
  <c r="G25" i="2"/>
  <c r="J25" i="2"/>
  <c r="J26" i="2"/>
  <c r="J27" i="2"/>
  <c r="C30" i="2"/>
  <c r="D30" i="2"/>
  <c r="E30" i="2"/>
  <c r="F30" i="2"/>
  <c r="G30" i="2"/>
  <c r="J30" i="2"/>
  <c r="K30" i="2"/>
  <c r="J31" i="2"/>
  <c r="J32" i="2"/>
  <c r="C35" i="2"/>
  <c r="D35" i="2"/>
  <c r="E35" i="2"/>
  <c r="F35" i="2"/>
  <c r="G35" i="2"/>
  <c r="K35" i="2"/>
  <c r="J35" i="2" s="1"/>
  <c r="J36" i="2"/>
  <c r="J37" i="2"/>
  <c r="C40" i="2"/>
  <c r="D40" i="2"/>
  <c r="E40" i="2"/>
  <c r="F40" i="2"/>
  <c r="G40" i="2"/>
  <c r="J40" i="2"/>
  <c r="J41" i="2"/>
  <c r="J42" i="2"/>
  <c r="C45" i="2"/>
  <c r="K45" i="2"/>
  <c r="J45" i="2" s="1"/>
  <c r="J46" i="2"/>
  <c r="J47" i="2"/>
  <c r="C50" i="2"/>
  <c r="D50" i="2"/>
  <c r="E50" i="2"/>
  <c r="F50" i="2"/>
  <c r="G50" i="2"/>
  <c r="K50" i="2"/>
  <c r="J50" i="2" s="1"/>
  <c r="J51" i="2"/>
  <c r="J52" i="2"/>
  <c r="F67" i="2"/>
  <c r="G67" i="2"/>
  <c r="C68" i="2"/>
  <c r="C72" i="2"/>
  <c r="D72" i="2"/>
  <c r="E72" i="2"/>
  <c r="F72" i="2"/>
  <c r="G72" i="2"/>
  <c r="C77" i="2"/>
  <c r="D77" i="2"/>
  <c r="E77" i="2"/>
  <c r="F77" i="2"/>
  <c r="G77" i="2"/>
  <c r="C82" i="2"/>
  <c r="D82" i="2"/>
  <c r="E82" i="2"/>
  <c r="F82" i="2"/>
  <c r="G82" i="2"/>
  <c r="C87" i="2"/>
  <c r="D87" i="2"/>
  <c r="E87" i="2"/>
  <c r="F87" i="2"/>
  <c r="G87" i="2"/>
  <c r="C92" i="2"/>
  <c r="D92" i="2"/>
  <c r="E92" i="2"/>
  <c r="G92" i="2"/>
  <c r="C102" i="2"/>
  <c r="D102" i="2"/>
  <c r="E102" i="2"/>
  <c r="F102" i="2"/>
  <c r="G102" i="2"/>
  <c r="E10" i="1"/>
  <c r="F10" i="1"/>
  <c r="G10" i="1"/>
  <c r="I10" i="1"/>
  <c r="J10" i="1"/>
  <c r="K10" i="1"/>
  <c r="L10" i="1"/>
  <c r="M10" i="1"/>
  <c r="N10" i="1"/>
  <c r="O10" i="1"/>
  <c r="P10" i="1"/>
  <c r="D11" i="1"/>
  <c r="H11" i="1"/>
  <c r="D12" i="1"/>
  <c r="H12" i="1"/>
  <c r="E16" i="1"/>
  <c r="E15" i="1" s="1"/>
  <c r="F16" i="1"/>
  <c r="G16" i="1"/>
  <c r="I16" i="1"/>
  <c r="J16" i="1"/>
  <c r="K16" i="1"/>
  <c r="E17" i="1"/>
  <c r="F17" i="1"/>
  <c r="D17" i="1" s="1"/>
  <c r="G17" i="1"/>
  <c r="I17" i="1"/>
  <c r="J17" i="1"/>
  <c r="K17" i="1"/>
  <c r="E20" i="1"/>
  <c r="F20" i="1"/>
  <c r="G20" i="1"/>
  <c r="I20" i="1"/>
  <c r="J20" i="1"/>
  <c r="K20" i="1"/>
  <c r="D21" i="1"/>
  <c r="H21" i="1"/>
  <c r="H20" i="1" s="1"/>
  <c r="D22" i="1"/>
  <c r="H22" i="1"/>
  <c r="E25" i="1"/>
  <c r="F25" i="1"/>
  <c r="G25" i="1"/>
  <c r="I25" i="1"/>
  <c r="J25" i="1"/>
  <c r="K25" i="1"/>
  <c r="D26" i="1"/>
  <c r="C26" i="1" s="1"/>
  <c r="H26" i="1"/>
  <c r="D27" i="1"/>
  <c r="H27" i="1"/>
  <c r="H25" i="1" s="1"/>
  <c r="E30" i="1"/>
  <c r="F30" i="1"/>
  <c r="G30" i="1"/>
  <c r="I30" i="1"/>
  <c r="J30" i="1"/>
  <c r="K30" i="1"/>
  <c r="D31" i="1"/>
  <c r="H31" i="1"/>
  <c r="H30" i="1" s="1"/>
  <c r="D32" i="1"/>
  <c r="H32" i="1"/>
  <c r="E35" i="1"/>
  <c r="F35" i="1"/>
  <c r="G35" i="1"/>
  <c r="I35" i="1"/>
  <c r="J35" i="1"/>
  <c r="K35" i="1"/>
  <c r="D36" i="1"/>
  <c r="H36" i="1"/>
  <c r="D37" i="1"/>
  <c r="H37" i="1"/>
  <c r="E40" i="1"/>
  <c r="F40" i="1"/>
  <c r="G40" i="1"/>
  <c r="I40" i="1"/>
  <c r="J40" i="1"/>
  <c r="K40" i="1"/>
  <c r="C41" i="1"/>
  <c r="D41" i="1"/>
  <c r="H41" i="1"/>
  <c r="D42" i="1"/>
  <c r="H42" i="1"/>
  <c r="H40" i="1" s="1"/>
  <c r="E45" i="1"/>
  <c r="F45" i="1"/>
  <c r="G45" i="1"/>
  <c r="I45" i="1"/>
  <c r="J45" i="1"/>
  <c r="K45" i="1"/>
  <c r="D46" i="1"/>
  <c r="H46" i="1"/>
  <c r="H45" i="1" s="1"/>
  <c r="D47" i="1"/>
  <c r="C47" i="1" s="1"/>
  <c r="H47" i="1"/>
  <c r="E50" i="1"/>
  <c r="F50" i="1"/>
  <c r="G50" i="1"/>
  <c r="I50" i="1"/>
  <c r="J50" i="1"/>
  <c r="K50" i="1"/>
  <c r="D51" i="1"/>
  <c r="D50" i="1" s="1"/>
  <c r="H51" i="1"/>
  <c r="D52" i="1"/>
  <c r="H52" i="1"/>
  <c r="C52" i="1" s="1"/>
  <c r="D40" i="1" l="1"/>
  <c r="C40" i="1" s="1"/>
  <c r="C37" i="1"/>
  <c r="D20" i="1"/>
  <c r="H17" i="1"/>
  <c r="C17" i="1" s="1"/>
  <c r="G15" i="1"/>
  <c r="D10" i="1"/>
  <c r="C22" i="1"/>
  <c r="K15" i="1"/>
  <c r="F15" i="1"/>
  <c r="C20" i="1"/>
  <c r="J15" i="1"/>
  <c r="D30" i="1"/>
  <c r="C30" i="1" s="1"/>
  <c r="C27" i="1"/>
  <c r="C21" i="1"/>
  <c r="I15" i="1"/>
  <c r="C11" i="1"/>
  <c r="J11" i="2"/>
  <c r="C42" i="1"/>
  <c r="D35" i="1"/>
  <c r="C35" i="1" s="1"/>
  <c r="H50" i="1"/>
  <c r="C50" i="1" s="1"/>
  <c r="C46" i="1"/>
  <c r="H35" i="1"/>
  <c r="C32" i="1"/>
  <c r="D25" i="1"/>
  <c r="C25" i="1" s="1"/>
  <c r="D45" i="1"/>
  <c r="C45" i="1" s="1"/>
  <c r="C36" i="1"/>
  <c r="C12" i="1"/>
  <c r="H10" i="1"/>
  <c r="C10" i="1" s="1"/>
  <c r="C51" i="1"/>
  <c r="C31" i="1"/>
  <c r="H16" i="1"/>
  <c r="D16" i="1"/>
  <c r="H15" i="1" l="1"/>
  <c r="D15" i="1"/>
  <c r="C15" i="1" s="1"/>
  <c r="C16" i="1"/>
</calcChain>
</file>

<file path=xl/sharedStrings.xml><?xml version="1.0" encoding="utf-8"?>
<sst xmlns="http://schemas.openxmlformats.org/spreadsheetml/2006/main" count="366" uniqueCount="49">
  <si>
    <t>Table 12.2A</t>
  </si>
  <si>
    <t>Table 12.2B</t>
  </si>
  <si>
    <t>NUMBER OF DISABLED PERSONS BY SEX, TYPE OF DISABILITY AND PROVINCE</t>
  </si>
  <si>
    <t xml:space="preserve">Census Year 1990 </t>
  </si>
  <si>
    <t>Census Year 1995</t>
  </si>
  <si>
    <t>Area/Sex</t>
  </si>
  <si>
    <t>Total</t>
  </si>
  <si>
    <t>Blindness</t>
  </si>
  <si>
    <t>Deafness</t>
  </si>
  <si>
    <t>Partial/Total</t>
  </si>
  <si>
    <t>Muteness</t>
  </si>
  <si>
    <t>Blindness/</t>
  </si>
  <si>
    <t>Deafness/Poor</t>
  </si>
  <si>
    <t>Low Vision</t>
  </si>
  <si>
    <t>Hearing Ability</t>
  </si>
  <si>
    <t>Philippines</t>
  </si>
  <si>
    <t xml:space="preserve">  Both Sexes</t>
  </si>
  <si>
    <t xml:space="preserve">  Female</t>
  </si>
  <si>
    <t xml:space="preserve">  Male</t>
  </si>
  <si>
    <t>CAR</t>
  </si>
  <si>
    <t>Abra</t>
  </si>
  <si>
    <t>Apayao</t>
  </si>
  <si>
    <t>Baguio City</t>
  </si>
  <si>
    <t>Benguet</t>
  </si>
  <si>
    <t>Ifugao</t>
  </si>
  <si>
    <t>Kalinga Apayao</t>
  </si>
  <si>
    <t>Kalinga</t>
  </si>
  <si>
    <t>Mt. Province</t>
  </si>
  <si>
    <t xml:space="preserve">Note: 1/  Includes loss of one or both arms/hands/legs/feet; paralysis of both </t>
  </si>
  <si>
    <t xml:space="preserve">            arms/legs/one arm and one leg/all four limbs.</t>
  </si>
  <si>
    <t>Source: National Statistics Office</t>
  </si>
  <si>
    <t>Table 12.2A Continued</t>
  </si>
  <si>
    <t>Table 12.2B Continued</t>
  </si>
  <si>
    <t>Others</t>
  </si>
  <si>
    <t>Deafness/ Muteness</t>
  </si>
  <si>
    <t>Speech Impairment</t>
  </si>
  <si>
    <t>Mental Illness</t>
  </si>
  <si>
    <t>Mental Retardation</t>
  </si>
  <si>
    <t xml:space="preserve">  Multiple Disability</t>
  </si>
  <si>
    <r>
      <t xml:space="preserve">Orthopedic Handicap </t>
    </r>
    <r>
      <rPr>
        <sz val="9"/>
        <rFont val="Arial"/>
        <family val="2"/>
      </rPr>
      <t>1/</t>
    </r>
  </si>
  <si>
    <t>total</t>
  </si>
  <si>
    <t>partial</t>
  </si>
  <si>
    <t>low vision</t>
  </si>
  <si>
    <t>blindness</t>
  </si>
  <si>
    <t>deafness</t>
  </si>
  <si>
    <t>poor</t>
  </si>
  <si>
    <t>hearing</t>
  </si>
  <si>
    <t>12-10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</si>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</sst>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\ \ 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0" xfId="0" applyFont="1"/>
    <xf numFmtId="0" fontId="3" fillId="0" borderId="0" xfId="0" applyFont="1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/>
    <xf numFmtId="3" fontId="5" fillId="0" borderId="0" xfId="0" applyNumberFormat="1" applyFont="1" applyFill="1" applyBorder="1" applyAlignment="1"/>
    <xf numFmtId="3" fontId="5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/>
    <xf numFmtId="0" fontId="5" fillId="0" borderId="0" xfId="0" applyFont="1" applyBorder="1"/>
    <xf numFmtId="164" fontId="6" fillId="0" borderId="0" xfId="1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3" fontId="5" fillId="0" borderId="2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0" borderId="0" xfId="0" applyFont="1"/>
    <xf numFmtId="0" fontId="5" fillId="0" borderId="0" xfId="0" applyFont="1" applyFill="1" applyBorder="1" applyAlignment="1">
      <alignment horizontal="center" vertical="center" wrapText="1"/>
    </xf>
    <xf numFmtId="41" fontId="6" fillId="0" borderId="0" xfId="0" applyNumberFormat="1" applyFont="1" applyBorder="1"/>
    <xf numFmtId="41" fontId="6" fillId="0" borderId="0" xfId="0" applyNumberFormat="1" applyFont="1"/>
    <xf numFmtId="41" fontId="0" fillId="0" borderId="0" xfId="0" applyNumberFormat="1" applyBorder="1"/>
    <xf numFmtId="41" fontId="6" fillId="0" borderId="1" xfId="0" applyNumberFormat="1" applyFont="1" applyBorder="1"/>
    <xf numFmtId="3" fontId="5" fillId="2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3" fontId="5" fillId="2" borderId="0" xfId="0" applyNumberFormat="1" applyFont="1" applyFill="1" applyBorder="1" applyAlignment="1"/>
    <xf numFmtId="164" fontId="6" fillId="2" borderId="0" xfId="0" applyNumberFormat="1" applyFont="1" applyFill="1" applyBorder="1"/>
    <xf numFmtId="3" fontId="5" fillId="3" borderId="3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164" fontId="6" fillId="3" borderId="0" xfId="0" applyNumberFormat="1" applyFont="1" applyFill="1" applyBorder="1"/>
    <xf numFmtId="41" fontId="6" fillId="2" borderId="0" xfId="0" applyNumberFormat="1" applyFont="1" applyFill="1" applyBorder="1"/>
    <xf numFmtId="41" fontId="6" fillId="3" borderId="0" xfId="0" applyNumberFormat="1" applyFont="1" applyFill="1" applyBorder="1"/>
    <xf numFmtId="41" fontId="6" fillId="3" borderId="0" xfId="0" applyNumberFormat="1" applyFont="1" applyFill="1"/>
    <xf numFmtId="41" fontId="6" fillId="2" borderId="0" xfId="0" applyNumberFormat="1" applyFont="1" applyFill="1"/>
    <xf numFmtId="41" fontId="6" fillId="0" borderId="0" xfId="1" applyNumberFormat="1" applyFont="1" applyBorder="1"/>
    <xf numFmtId="41" fontId="6" fillId="2" borderId="1" xfId="0" applyNumberFormat="1" applyFont="1" applyFill="1" applyBorder="1"/>
    <xf numFmtId="41" fontId="6" fillId="3" borderId="1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3" fontId="0" fillId="0" borderId="0" xfId="0" applyNumberFormat="1" applyFill="1"/>
    <xf numFmtId="0" fontId="6" fillId="0" borderId="0" xfId="0" applyFont="1" applyFill="1"/>
    <xf numFmtId="41" fontId="6" fillId="0" borderId="0" xfId="0" applyNumberFormat="1" applyFont="1" applyFill="1" applyBorder="1"/>
    <xf numFmtId="41" fontId="6" fillId="0" borderId="0" xfId="0" applyNumberFormat="1" applyFont="1" applyFill="1"/>
    <xf numFmtId="41" fontId="6" fillId="0" borderId="1" xfId="0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16" fontId="0" fillId="0" borderId="0" xfId="0" quotePrefix="1" applyNumberFormat="1"/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 wrapText="1"/>
    </xf>
    <xf numFmtId="3" fontId="5" fillId="0" borderId="5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8"/>
  <sheetViews>
    <sheetView showGridLines="0" tabSelected="1" zoomScaleNormal="100" zoomScaleSheetLayoutView="100" workbookViewId="0">
      <selection activeCell="A50" sqref="A50"/>
    </sheetView>
  </sheetViews>
  <sheetFormatPr defaultRowHeight="12.75" x14ac:dyDescent="0.2"/>
  <cols>
    <col min="1" max="1" width="5.85546875" customWidth="1"/>
    <col min="2" max="2" width="11.28515625" customWidth="1"/>
    <col min="3" max="6" width="10.85546875" customWidth="1"/>
    <col min="7" max="7" width="10.140625" customWidth="1"/>
    <col min="8" max="8" width="10.85546875" customWidth="1"/>
    <col min="9" max="9" width="12.140625" customWidth="1"/>
    <col min="10" max="10" width="12.28515625" customWidth="1"/>
    <col min="11" max="13" width="14.28515625" customWidth="1"/>
    <col min="14" max="14" width="15.140625" customWidth="1"/>
  </cols>
  <sheetData>
    <row r="1" spans="1:15" ht="12" customHeight="1" x14ac:dyDescent="0.2">
      <c r="A1" s="29" t="s">
        <v>0</v>
      </c>
      <c r="B1" s="29"/>
      <c r="I1" s="29" t="s">
        <v>31</v>
      </c>
    </row>
    <row r="2" spans="1:15" ht="12" customHeight="1" x14ac:dyDescent="0.2">
      <c r="A2" s="1" t="s">
        <v>2</v>
      </c>
      <c r="B2" s="1"/>
      <c r="I2" s="1" t="s">
        <v>2</v>
      </c>
    </row>
    <row r="3" spans="1:15" ht="12" customHeight="1" x14ac:dyDescent="0.2">
      <c r="A3" s="1" t="s">
        <v>3</v>
      </c>
      <c r="B3" s="1"/>
      <c r="I3" s="1" t="s">
        <v>3</v>
      </c>
    </row>
    <row r="4" spans="1:15" ht="11.25" customHeight="1" x14ac:dyDescent="0.2">
      <c r="C4" s="7"/>
      <c r="D4" s="6"/>
      <c r="E4" s="6"/>
      <c r="F4" s="2"/>
    </row>
    <row r="5" spans="1:15" ht="12" customHeight="1" x14ac:dyDescent="0.2">
      <c r="A5" s="64" t="s">
        <v>5</v>
      </c>
      <c r="B5" s="64"/>
      <c r="C5" s="64" t="s">
        <v>6</v>
      </c>
      <c r="D5" s="64" t="s">
        <v>7</v>
      </c>
      <c r="E5" s="65" t="s">
        <v>8</v>
      </c>
      <c r="F5" s="70" t="s">
        <v>10</v>
      </c>
      <c r="G5" s="69" t="s">
        <v>34</v>
      </c>
      <c r="H5" s="64" t="s">
        <v>35</v>
      </c>
      <c r="I5" s="64" t="s">
        <v>5</v>
      </c>
      <c r="J5" s="64"/>
      <c r="K5" s="66" t="s">
        <v>37</v>
      </c>
      <c r="L5" s="66" t="s">
        <v>39</v>
      </c>
      <c r="M5" s="66" t="s">
        <v>38</v>
      </c>
      <c r="N5" s="66" t="s">
        <v>33</v>
      </c>
      <c r="O5" s="62"/>
    </row>
    <row r="6" spans="1:15" ht="12" customHeight="1" x14ac:dyDescent="0.2">
      <c r="A6" s="64"/>
      <c r="B6" s="64"/>
      <c r="C6" s="64"/>
      <c r="D6" s="64"/>
      <c r="E6" s="65"/>
      <c r="F6" s="71"/>
      <c r="G6" s="69"/>
      <c r="H6" s="64"/>
      <c r="I6" s="64"/>
      <c r="J6" s="64"/>
      <c r="K6" s="67"/>
      <c r="L6" s="67"/>
      <c r="M6" s="67"/>
      <c r="N6" s="67"/>
      <c r="O6" s="62"/>
    </row>
    <row r="7" spans="1:15" ht="11.25" customHeight="1" x14ac:dyDescent="0.2">
      <c r="A7" s="64"/>
      <c r="B7" s="64"/>
      <c r="C7" s="64"/>
      <c r="D7" s="64"/>
      <c r="E7" s="65"/>
      <c r="F7" s="72"/>
      <c r="G7" s="69"/>
      <c r="H7" s="64"/>
      <c r="I7" s="64"/>
      <c r="J7" s="64"/>
      <c r="K7" s="68"/>
      <c r="L7" s="68"/>
      <c r="M7" s="68"/>
      <c r="N7" s="68"/>
      <c r="O7" s="62"/>
    </row>
    <row r="8" spans="1:15" s="2" customFormat="1" ht="12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30"/>
      <c r="L8" s="30"/>
      <c r="M8" s="30"/>
      <c r="N8" s="30"/>
      <c r="O8"/>
    </row>
    <row r="9" spans="1:15" ht="12" customHeight="1" x14ac:dyDescent="0.2">
      <c r="A9" s="8" t="s">
        <v>15</v>
      </c>
      <c r="B9" s="9"/>
      <c r="C9" s="9"/>
      <c r="D9" s="9"/>
      <c r="E9" s="9"/>
      <c r="F9" s="9"/>
      <c r="G9" s="9"/>
      <c r="H9" s="9"/>
      <c r="I9" s="8" t="s">
        <v>15</v>
      </c>
      <c r="J9" s="9"/>
      <c r="K9" s="13"/>
      <c r="L9" s="13"/>
      <c r="M9" s="13"/>
      <c r="N9" s="13"/>
    </row>
    <row r="10" spans="1:15" ht="12" customHeight="1" x14ac:dyDescent="0.2">
      <c r="A10" s="9"/>
      <c r="B10" s="13" t="s">
        <v>16</v>
      </c>
      <c r="C10" s="31">
        <v>636999</v>
      </c>
      <c r="D10" s="31">
        <v>63276</v>
      </c>
      <c r="E10" s="31">
        <v>65369</v>
      </c>
      <c r="F10" s="31">
        <v>26339</v>
      </c>
      <c r="G10" s="31">
        <v>18705</v>
      </c>
      <c r="H10" s="31">
        <v>50656</v>
      </c>
      <c r="I10" s="9"/>
      <c r="J10" s="13" t="s">
        <v>16</v>
      </c>
      <c r="K10" s="31">
        <v>60024</v>
      </c>
      <c r="L10" s="31">
        <v>135445</v>
      </c>
      <c r="M10" s="31">
        <v>30072</v>
      </c>
      <c r="N10" s="31">
        <v>140598</v>
      </c>
    </row>
    <row r="11" spans="1:15" ht="12" customHeight="1" x14ac:dyDescent="0.2">
      <c r="A11" s="9"/>
      <c r="B11" s="13" t="s">
        <v>17</v>
      </c>
      <c r="C11" s="31">
        <v>292948</v>
      </c>
      <c r="D11" s="31">
        <v>31109</v>
      </c>
      <c r="E11" s="31">
        <v>31857</v>
      </c>
      <c r="F11" s="31">
        <v>12595</v>
      </c>
      <c r="G11" s="31">
        <v>8874</v>
      </c>
      <c r="H11" s="31">
        <v>23217</v>
      </c>
      <c r="I11" s="9"/>
      <c r="J11" s="13" t="s">
        <v>17</v>
      </c>
      <c r="K11" s="31">
        <v>27908</v>
      </c>
      <c r="L11" s="31">
        <v>54578</v>
      </c>
      <c r="M11" s="31">
        <v>13544</v>
      </c>
      <c r="N11" s="31">
        <v>66230</v>
      </c>
    </row>
    <row r="12" spans="1:15" ht="12" customHeight="1" x14ac:dyDescent="0.2">
      <c r="A12" s="9"/>
      <c r="B12" s="13" t="s">
        <v>18</v>
      </c>
      <c r="C12" s="31">
        <v>344051</v>
      </c>
      <c r="D12" s="31">
        <v>32167</v>
      </c>
      <c r="E12" s="31">
        <v>33512</v>
      </c>
      <c r="F12" s="32">
        <v>13744</v>
      </c>
      <c r="G12" s="31">
        <v>9831</v>
      </c>
      <c r="H12" s="31">
        <v>27439</v>
      </c>
      <c r="I12" s="9"/>
      <c r="J12" s="13" t="s">
        <v>18</v>
      </c>
      <c r="K12" s="31">
        <v>32116</v>
      </c>
      <c r="L12" s="31">
        <v>80867</v>
      </c>
      <c r="M12" s="31">
        <v>16528</v>
      </c>
      <c r="N12" s="31">
        <v>74368</v>
      </c>
    </row>
    <row r="13" spans="1:15" s="2" customFormat="1" ht="12" customHeight="1" x14ac:dyDescent="0.2">
      <c r="A13" s="9"/>
      <c r="B13" s="9"/>
      <c r="C13" s="32"/>
      <c r="D13" s="32"/>
      <c r="E13" s="32"/>
      <c r="F13" s="33"/>
      <c r="G13" s="32"/>
      <c r="H13" s="32"/>
      <c r="I13" s="9"/>
      <c r="J13" s="9"/>
      <c r="K13" s="32"/>
      <c r="L13" s="32"/>
      <c r="M13" s="32"/>
      <c r="N13" s="32"/>
      <c r="O13"/>
    </row>
    <row r="14" spans="1:15" ht="12" customHeight="1" x14ac:dyDescent="0.2">
      <c r="A14" s="15" t="s">
        <v>19</v>
      </c>
      <c r="B14" s="15"/>
      <c r="C14" s="31"/>
      <c r="D14" s="31"/>
      <c r="E14" s="31"/>
      <c r="F14" s="31"/>
      <c r="G14" s="31"/>
      <c r="H14" s="31"/>
      <c r="I14" s="15" t="s">
        <v>19</v>
      </c>
      <c r="J14" s="15"/>
      <c r="K14" s="31"/>
      <c r="L14" s="31"/>
      <c r="M14" s="31"/>
      <c r="N14" s="31"/>
    </row>
    <row r="15" spans="1:15" ht="12" customHeight="1" x14ac:dyDescent="0.2">
      <c r="A15" s="9"/>
      <c r="B15" s="13" t="s">
        <v>16</v>
      </c>
      <c r="C15" s="31">
        <v>18344</v>
      </c>
      <c r="D15" s="31">
        <v>1764</v>
      </c>
      <c r="E15" s="31">
        <v>2653</v>
      </c>
      <c r="F15" s="31">
        <v>645</v>
      </c>
      <c r="G15" s="31">
        <v>646</v>
      </c>
      <c r="H15" s="31">
        <v>1077</v>
      </c>
      <c r="I15" s="9"/>
      <c r="J15" s="13" t="s">
        <v>16</v>
      </c>
      <c r="K15" s="31">
        <v>1274</v>
      </c>
      <c r="L15" s="31">
        <v>4426</v>
      </c>
      <c r="M15" s="31">
        <v>900</v>
      </c>
      <c r="N15" s="31">
        <v>3702</v>
      </c>
    </row>
    <row r="16" spans="1:15" ht="12" customHeight="1" x14ac:dyDescent="0.2">
      <c r="A16" s="9"/>
      <c r="B16" s="13" t="s">
        <v>17</v>
      </c>
      <c r="C16" s="31">
        <v>8759</v>
      </c>
      <c r="D16" s="31">
        <v>940</v>
      </c>
      <c r="E16" s="31">
        <v>1380</v>
      </c>
      <c r="F16" s="31">
        <v>316</v>
      </c>
      <c r="G16" s="31">
        <v>283</v>
      </c>
      <c r="H16" s="31">
        <v>507</v>
      </c>
      <c r="I16" s="9"/>
      <c r="J16" s="13" t="s">
        <v>17</v>
      </c>
      <c r="K16" s="31">
        <v>604</v>
      </c>
      <c r="L16" s="31">
        <v>1938</v>
      </c>
      <c r="M16" s="31">
        <v>423</v>
      </c>
      <c r="N16" s="31">
        <v>1733</v>
      </c>
    </row>
    <row r="17" spans="1:15" ht="12" customHeight="1" x14ac:dyDescent="0.2">
      <c r="A17" s="9"/>
      <c r="B17" s="13" t="s">
        <v>18</v>
      </c>
      <c r="C17" s="31">
        <v>9585</v>
      </c>
      <c r="D17" s="31">
        <v>824</v>
      </c>
      <c r="E17" s="31">
        <v>1273</v>
      </c>
      <c r="F17" s="31">
        <v>329</v>
      </c>
      <c r="G17" s="31">
        <v>363</v>
      </c>
      <c r="H17" s="31">
        <v>570</v>
      </c>
      <c r="I17" s="9"/>
      <c r="J17" s="13" t="s">
        <v>18</v>
      </c>
      <c r="K17" s="31">
        <v>670</v>
      </c>
      <c r="L17" s="31">
        <v>2488</v>
      </c>
      <c r="M17" s="31">
        <v>477</v>
      </c>
      <c r="N17" s="31">
        <v>1969</v>
      </c>
    </row>
    <row r="18" spans="1:15" s="2" customFormat="1" ht="12" customHeight="1" x14ac:dyDescent="0.2">
      <c r="A18" s="9"/>
      <c r="B18" s="9"/>
      <c r="C18" s="32"/>
      <c r="D18" s="32"/>
      <c r="E18" s="32"/>
      <c r="F18" s="32"/>
      <c r="G18" s="32"/>
      <c r="H18" s="32"/>
      <c r="I18" s="9"/>
      <c r="J18" s="9"/>
      <c r="K18" s="31"/>
      <c r="L18" s="31"/>
      <c r="M18" s="31"/>
      <c r="N18" s="31"/>
      <c r="O18"/>
    </row>
    <row r="19" spans="1:15" ht="12" customHeight="1" x14ac:dyDescent="0.2">
      <c r="A19" s="13" t="s">
        <v>20</v>
      </c>
      <c r="B19" s="13"/>
      <c r="C19" s="31"/>
      <c r="D19" s="31"/>
      <c r="E19" s="31"/>
      <c r="F19" s="31"/>
      <c r="G19" s="31"/>
      <c r="H19" s="31"/>
      <c r="I19" s="13" t="s">
        <v>20</v>
      </c>
      <c r="J19" s="13"/>
      <c r="K19" s="31"/>
      <c r="L19" s="31"/>
      <c r="M19" s="31"/>
      <c r="N19" s="31"/>
    </row>
    <row r="20" spans="1:15" ht="12" customHeight="1" x14ac:dyDescent="0.2">
      <c r="A20" s="9"/>
      <c r="B20" s="13" t="s">
        <v>16</v>
      </c>
      <c r="C20" s="31">
        <v>3148</v>
      </c>
      <c r="D20" s="31">
        <v>334</v>
      </c>
      <c r="E20" s="31">
        <v>466</v>
      </c>
      <c r="F20" s="31">
        <v>105</v>
      </c>
      <c r="G20" s="31">
        <v>144</v>
      </c>
      <c r="H20" s="31">
        <v>254</v>
      </c>
      <c r="I20" s="9"/>
      <c r="J20" s="13" t="s">
        <v>16</v>
      </c>
      <c r="K20" s="31">
        <v>262</v>
      </c>
      <c r="L20" s="31">
        <v>684</v>
      </c>
      <c r="M20" s="31">
        <v>185</v>
      </c>
      <c r="N20" s="31">
        <v>448</v>
      </c>
    </row>
    <row r="21" spans="1:15" ht="12" customHeight="1" x14ac:dyDescent="0.2">
      <c r="A21" s="9"/>
      <c r="B21" s="13" t="s">
        <v>17</v>
      </c>
      <c r="C21" s="31">
        <v>1505</v>
      </c>
      <c r="D21" s="31">
        <v>185</v>
      </c>
      <c r="E21" s="31">
        <v>229</v>
      </c>
      <c r="F21" s="31">
        <v>53</v>
      </c>
      <c r="G21" s="31">
        <v>74</v>
      </c>
      <c r="H21" s="31">
        <v>128</v>
      </c>
      <c r="I21" s="9"/>
      <c r="J21" s="13" t="s">
        <v>17</v>
      </c>
      <c r="K21" s="31">
        <v>118</v>
      </c>
      <c r="L21" s="31">
        <v>284</v>
      </c>
      <c r="M21" s="31">
        <v>79</v>
      </c>
      <c r="N21" s="31">
        <v>219</v>
      </c>
    </row>
    <row r="22" spans="1:15" x14ac:dyDescent="0.2">
      <c r="A22" s="9"/>
      <c r="B22" s="13" t="s">
        <v>18</v>
      </c>
      <c r="C22" s="31">
        <v>1643</v>
      </c>
      <c r="D22" s="31">
        <v>149</v>
      </c>
      <c r="E22" s="31">
        <v>237</v>
      </c>
      <c r="F22" s="31">
        <v>52</v>
      </c>
      <c r="G22" s="31">
        <v>70</v>
      </c>
      <c r="H22" s="31">
        <v>126</v>
      </c>
      <c r="I22" s="9"/>
      <c r="J22" s="13" t="s">
        <v>18</v>
      </c>
      <c r="K22" s="31">
        <v>144</v>
      </c>
      <c r="L22" s="31">
        <v>400</v>
      </c>
      <c r="M22" s="31">
        <v>106</v>
      </c>
      <c r="N22" s="31">
        <v>229</v>
      </c>
    </row>
    <row r="23" spans="1:15" s="2" customFormat="1" x14ac:dyDescent="0.2">
      <c r="A23" s="9"/>
      <c r="B23" s="9"/>
      <c r="C23" s="32"/>
      <c r="D23" s="32"/>
      <c r="E23" s="32"/>
      <c r="F23" s="32"/>
      <c r="G23" s="32"/>
      <c r="H23" s="32"/>
      <c r="I23" s="9"/>
      <c r="J23" s="9"/>
      <c r="K23" s="31"/>
      <c r="L23" s="31"/>
      <c r="M23" s="31"/>
      <c r="N23" s="31"/>
      <c r="O23"/>
    </row>
    <row r="24" spans="1:15" x14ac:dyDescent="0.2">
      <c r="A24" s="13" t="s">
        <v>22</v>
      </c>
      <c r="B24" s="13"/>
      <c r="C24" s="31"/>
      <c r="D24" s="31"/>
      <c r="E24" s="31"/>
      <c r="F24" s="31"/>
      <c r="G24" s="31"/>
      <c r="H24" s="31"/>
      <c r="I24" s="13" t="s">
        <v>22</v>
      </c>
      <c r="J24" s="13"/>
      <c r="K24" s="31"/>
      <c r="L24" s="31"/>
      <c r="M24" s="31"/>
      <c r="N24" s="31"/>
    </row>
    <row r="25" spans="1:15" x14ac:dyDescent="0.2">
      <c r="A25" s="9"/>
      <c r="B25" s="13" t="s">
        <v>16</v>
      </c>
      <c r="C25" s="31">
        <v>1731</v>
      </c>
      <c r="D25" s="31">
        <v>117</v>
      </c>
      <c r="E25" s="31">
        <v>169</v>
      </c>
      <c r="F25" s="31">
        <v>44</v>
      </c>
      <c r="G25" s="31">
        <v>61</v>
      </c>
      <c r="H25" s="31">
        <v>98</v>
      </c>
      <c r="I25" s="9"/>
      <c r="J25" s="13" t="s">
        <v>16</v>
      </c>
      <c r="K25" s="31">
        <v>172</v>
      </c>
      <c r="L25" s="31">
        <v>456</v>
      </c>
      <c r="M25" s="31">
        <v>73</v>
      </c>
      <c r="N25" s="31">
        <v>457</v>
      </c>
    </row>
    <row r="26" spans="1:15" x14ac:dyDescent="0.2">
      <c r="A26" s="9"/>
      <c r="B26" s="13" t="s">
        <v>17</v>
      </c>
      <c r="C26" s="31">
        <v>825</v>
      </c>
      <c r="D26" s="31">
        <v>54</v>
      </c>
      <c r="E26" s="31">
        <v>99</v>
      </c>
      <c r="F26" s="31">
        <v>25</v>
      </c>
      <c r="G26" s="31">
        <v>23</v>
      </c>
      <c r="H26" s="31">
        <v>43</v>
      </c>
      <c r="I26" s="9"/>
      <c r="J26" s="13" t="s">
        <v>17</v>
      </c>
      <c r="K26" s="31">
        <v>80</v>
      </c>
      <c r="L26" s="31">
        <v>199</v>
      </c>
      <c r="M26" s="31">
        <v>32</v>
      </c>
      <c r="N26" s="31">
        <v>227</v>
      </c>
    </row>
    <row r="27" spans="1:15" x14ac:dyDescent="0.2">
      <c r="A27" s="9"/>
      <c r="B27" s="13" t="s">
        <v>18</v>
      </c>
      <c r="C27" s="31">
        <v>906</v>
      </c>
      <c r="D27" s="31">
        <v>63</v>
      </c>
      <c r="E27" s="31">
        <v>70</v>
      </c>
      <c r="F27" s="31">
        <v>19</v>
      </c>
      <c r="G27" s="31">
        <v>38</v>
      </c>
      <c r="H27" s="31">
        <v>55</v>
      </c>
      <c r="I27" s="9"/>
      <c r="J27" s="13" t="s">
        <v>18</v>
      </c>
      <c r="K27" s="31">
        <v>92</v>
      </c>
      <c r="L27" s="31">
        <v>257</v>
      </c>
      <c r="M27" s="31">
        <v>41</v>
      </c>
      <c r="N27" s="31">
        <v>230</v>
      </c>
    </row>
    <row r="28" spans="1:15" s="2" customFormat="1" x14ac:dyDescent="0.2">
      <c r="A28" s="9"/>
      <c r="B28" s="9"/>
      <c r="C28" s="32"/>
      <c r="D28" s="32"/>
      <c r="E28" s="32"/>
      <c r="F28" s="32"/>
      <c r="G28" s="32"/>
      <c r="H28" s="32"/>
      <c r="I28" s="9"/>
      <c r="J28" s="9"/>
      <c r="K28" s="31"/>
      <c r="L28" s="31"/>
      <c r="M28" s="31"/>
      <c r="N28" s="31"/>
      <c r="O28"/>
    </row>
    <row r="29" spans="1:15" x14ac:dyDescent="0.2">
      <c r="A29" s="13" t="s">
        <v>23</v>
      </c>
      <c r="B29" s="13"/>
      <c r="C29" s="31"/>
      <c r="D29" s="31"/>
      <c r="E29" s="31"/>
      <c r="F29" s="31"/>
      <c r="G29" s="31"/>
      <c r="H29" s="31"/>
      <c r="I29" s="13" t="s">
        <v>23</v>
      </c>
      <c r="J29" s="13"/>
      <c r="K29" s="31"/>
      <c r="L29" s="31"/>
      <c r="M29" s="31"/>
      <c r="N29" s="31"/>
    </row>
    <row r="30" spans="1:15" x14ac:dyDescent="0.2">
      <c r="A30" s="9"/>
      <c r="B30" s="13" t="s">
        <v>16</v>
      </c>
      <c r="C30" s="31">
        <v>5534</v>
      </c>
      <c r="D30" s="31">
        <v>426</v>
      </c>
      <c r="E30" s="31">
        <v>575</v>
      </c>
      <c r="F30" s="31">
        <v>212</v>
      </c>
      <c r="G30" s="31">
        <v>189</v>
      </c>
      <c r="H30" s="31">
        <v>318</v>
      </c>
      <c r="I30" s="9"/>
      <c r="J30" s="13" t="s">
        <v>16</v>
      </c>
      <c r="K30" s="31">
        <v>435</v>
      </c>
      <c r="L30" s="31">
        <v>1469</v>
      </c>
      <c r="M30" s="31">
        <v>239</v>
      </c>
      <c r="N30" s="31">
        <v>1306</v>
      </c>
    </row>
    <row r="31" spans="1:15" x14ac:dyDescent="0.2">
      <c r="A31" s="9"/>
      <c r="B31" s="13" t="s">
        <v>17</v>
      </c>
      <c r="C31" s="31">
        <v>2512</v>
      </c>
      <c r="D31" s="31">
        <v>202</v>
      </c>
      <c r="E31" s="31">
        <v>300</v>
      </c>
      <c r="F31" s="31">
        <v>89</v>
      </c>
      <c r="G31" s="31">
        <v>78</v>
      </c>
      <c r="H31" s="31">
        <v>150</v>
      </c>
      <c r="I31" s="9"/>
      <c r="J31" s="13" t="s">
        <v>17</v>
      </c>
      <c r="K31" s="31">
        <v>203</v>
      </c>
      <c r="L31" s="31">
        <v>616</v>
      </c>
      <c r="M31" s="31">
        <v>107</v>
      </c>
      <c r="N31" s="31">
        <v>595</v>
      </c>
    </row>
    <row r="32" spans="1:15" x14ac:dyDescent="0.2">
      <c r="A32" s="9"/>
      <c r="B32" s="13" t="s">
        <v>18</v>
      </c>
      <c r="C32" s="31">
        <v>3022</v>
      </c>
      <c r="D32" s="31">
        <v>224</v>
      </c>
      <c r="E32" s="31">
        <v>275</v>
      </c>
      <c r="F32" s="31">
        <v>123</v>
      </c>
      <c r="G32" s="31">
        <v>111</v>
      </c>
      <c r="H32" s="31">
        <v>168</v>
      </c>
      <c r="I32" s="9"/>
      <c r="J32" s="13" t="s">
        <v>18</v>
      </c>
      <c r="K32" s="31">
        <v>232</v>
      </c>
      <c r="L32" s="31">
        <v>853</v>
      </c>
      <c r="M32" s="31">
        <v>132</v>
      </c>
      <c r="N32" s="31">
        <v>711</v>
      </c>
    </row>
    <row r="33" spans="1:15" s="2" customFormat="1" x14ac:dyDescent="0.2">
      <c r="A33" s="9"/>
      <c r="B33" s="9"/>
      <c r="C33" s="32"/>
      <c r="D33" s="32"/>
      <c r="E33" s="32"/>
      <c r="F33" s="32"/>
      <c r="G33" s="32"/>
      <c r="H33" s="32"/>
      <c r="I33" s="9"/>
      <c r="J33" s="9"/>
      <c r="K33" s="31"/>
      <c r="L33" s="31"/>
      <c r="M33" s="31"/>
      <c r="N33" s="31"/>
      <c r="O33"/>
    </row>
    <row r="34" spans="1:15" x14ac:dyDescent="0.2">
      <c r="A34" s="13" t="s">
        <v>24</v>
      </c>
      <c r="B34" s="13"/>
      <c r="C34" s="31"/>
      <c r="D34" s="31"/>
      <c r="E34" s="31"/>
      <c r="F34" s="31"/>
      <c r="G34" s="31"/>
      <c r="H34" s="31"/>
      <c r="I34" s="13" t="s">
        <v>24</v>
      </c>
      <c r="J34" s="13"/>
      <c r="K34" s="31"/>
      <c r="L34" s="31"/>
      <c r="M34" s="31"/>
      <c r="N34" s="31"/>
    </row>
    <row r="35" spans="1:15" x14ac:dyDescent="0.2">
      <c r="A35" s="9"/>
      <c r="B35" s="13" t="s">
        <v>16</v>
      </c>
      <c r="C35" s="31">
        <v>2471</v>
      </c>
      <c r="D35" s="31">
        <v>313</v>
      </c>
      <c r="E35" s="31">
        <v>463</v>
      </c>
      <c r="F35" s="31">
        <v>85</v>
      </c>
      <c r="G35" s="31">
        <v>64</v>
      </c>
      <c r="H35" s="31">
        <v>95</v>
      </c>
      <c r="I35" s="9"/>
      <c r="J35" s="13" t="s">
        <v>16</v>
      </c>
      <c r="K35" s="31">
        <v>140</v>
      </c>
      <c r="L35" s="31">
        <v>559</v>
      </c>
      <c r="M35" s="31">
        <v>135</v>
      </c>
      <c r="N35" s="31">
        <v>437</v>
      </c>
    </row>
    <row r="36" spans="1:15" x14ac:dyDescent="0.2">
      <c r="A36" s="9"/>
      <c r="B36" s="13" t="s">
        <v>17</v>
      </c>
      <c r="C36" s="31">
        <v>1272</v>
      </c>
      <c r="D36" s="31">
        <v>199</v>
      </c>
      <c r="E36" s="31">
        <v>261</v>
      </c>
      <c r="F36" s="31">
        <v>32</v>
      </c>
      <c r="G36" s="31">
        <v>31</v>
      </c>
      <c r="H36" s="31">
        <v>46</v>
      </c>
      <c r="I36" s="9"/>
      <c r="J36" s="13" t="s">
        <v>17</v>
      </c>
      <c r="K36" s="31">
        <v>70</v>
      </c>
      <c r="L36" s="31">
        <v>256</v>
      </c>
      <c r="M36" s="31">
        <v>74</v>
      </c>
      <c r="N36" s="31">
        <v>210</v>
      </c>
    </row>
    <row r="37" spans="1:15" x14ac:dyDescent="0.2">
      <c r="A37" s="9"/>
      <c r="B37" s="13" t="s">
        <v>18</v>
      </c>
      <c r="C37" s="31">
        <v>1199</v>
      </c>
      <c r="D37" s="31">
        <v>114</v>
      </c>
      <c r="E37" s="31">
        <v>202</v>
      </c>
      <c r="F37" s="31">
        <v>53</v>
      </c>
      <c r="G37" s="31">
        <v>33</v>
      </c>
      <c r="H37" s="31">
        <v>49</v>
      </c>
      <c r="I37" s="9"/>
      <c r="J37" s="13" t="s">
        <v>18</v>
      </c>
      <c r="K37" s="31">
        <v>70</v>
      </c>
      <c r="L37" s="31">
        <v>303</v>
      </c>
      <c r="M37" s="31">
        <v>61</v>
      </c>
      <c r="N37" s="31">
        <v>227</v>
      </c>
    </row>
    <row r="38" spans="1:15" s="2" customFormat="1" x14ac:dyDescent="0.2">
      <c r="A38" s="9"/>
      <c r="B38" s="9"/>
      <c r="C38" s="32"/>
      <c r="D38" s="32"/>
      <c r="E38" s="32"/>
      <c r="F38" s="32"/>
      <c r="G38" s="32"/>
      <c r="H38" s="32"/>
      <c r="I38" s="9"/>
      <c r="J38" s="9"/>
      <c r="K38" s="31"/>
      <c r="L38" s="31"/>
      <c r="M38" s="31"/>
      <c r="N38" s="31"/>
      <c r="O38"/>
    </row>
    <row r="39" spans="1:15" x14ac:dyDescent="0.2">
      <c r="A39" s="13" t="s">
        <v>25</v>
      </c>
      <c r="B39" s="13"/>
      <c r="C39" s="31"/>
      <c r="D39" s="31"/>
      <c r="E39" s="31"/>
      <c r="F39" s="31"/>
      <c r="G39" s="31"/>
      <c r="H39" s="31"/>
      <c r="I39" s="13" t="s">
        <v>25</v>
      </c>
      <c r="J39" s="13"/>
      <c r="K39" s="31"/>
      <c r="L39" s="31"/>
      <c r="M39" s="31"/>
      <c r="N39" s="31"/>
    </row>
    <row r="40" spans="1:15" x14ac:dyDescent="0.2">
      <c r="A40" s="9"/>
      <c r="B40" s="13" t="s">
        <v>16</v>
      </c>
      <c r="C40" s="31">
        <v>3249</v>
      </c>
      <c r="D40" s="31">
        <v>312</v>
      </c>
      <c r="E40" s="31">
        <v>505</v>
      </c>
      <c r="F40" s="31">
        <v>134</v>
      </c>
      <c r="G40" s="31">
        <v>131</v>
      </c>
      <c r="H40" s="31">
        <v>200</v>
      </c>
      <c r="I40" s="9"/>
      <c r="J40" s="13" t="s">
        <v>16</v>
      </c>
      <c r="K40" s="31">
        <v>176</v>
      </c>
      <c r="L40" s="31">
        <v>726</v>
      </c>
      <c r="M40" s="31">
        <v>143</v>
      </c>
      <c r="N40" s="31">
        <v>698</v>
      </c>
    </row>
    <row r="41" spans="1:15" x14ac:dyDescent="0.2">
      <c r="A41" s="9"/>
      <c r="B41" s="13" t="s">
        <v>17</v>
      </c>
      <c r="C41" s="31">
        <v>1542</v>
      </c>
      <c r="D41" s="31">
        <v>157</v>
      </c>
      <c r="E41" s="31">
        <v>239</v>
      </c>
      <c r="F41" s="31">
        <v>79</v>
      </c>
      <c r="G41" s="31">
        <v>53</v>
      </c>
      <c r="H41" s="31">
        <v>98</v>
      </c>
      <c r="I41" s="9"/>
      <c r="J41" s="13" t="s">
        <v>17</v>
      </c>
      <c r="K41" s="31">
        <v>88</v>
      </c>
      <c r="L41" s="31">
        <v>311</v>
      </c>
      <c r="M41" s="31">
        <v>69</v>
      </c>
      <c r="N41" s="31">
        <v>319</v>
      </c>
    </row>
    <row r="42" spans="1:15" x14ac:dyDescent="0.2">
      <c r="A42" s="9"/>
      <c r="B42" s="13" t="s">
        <v>18</v>
      </c>
      <c r="C42" s="31">
        <v>1707</v>
      </c>
      <c r="D42" s="31">
        <v>155</v>
      </c>
      <c r="E42" s="31">
        <v>266</v>
      </c>
      <c r="F42" s="31">
        <v>55</v>
      </c>
      <c r="G42" s="31">
        <v>78</v>
      </c>
      <c r="H42" s="31">
        <v>102</v>
      </c>
      <c r="I42" s="9"/>
      <c r="J42" s="13" t="s">
        <v>18</v>
      </c>
      <c r="K42" s="31">
        <v>88</v>
      </c>
      <c r="L42" s="31">
        <v>415</v>
      </c>
      <c r="M42" s="31">
        <v>74</v>
      </c>
      <c r="N42" s="31">
        <v>379</v>
      </c>
    </row>
    <row r="43" spans="1:15" s="2" customFormat="1" x14ac:dyDescent="0.2">
      <c r="A43" s="13"/>
      <c r="B43" s="13"/>
      <c r="C43" s="32"/>
      <c r="D43" s="31"/>
      <c r="E43" s="31"/>
      <c r="F43" s="31"/>
      <c r="G43" s="31"/>
      <c r="H43" s="31"/>
      <c r="I43" s="13"/>
      <c r="J43" s="13"/>
      <c r="K43" s="31"/>
      <c r="L43" s="31"/>
      <c r="M43" s="31"/>
      <c r="N43" s="31"/>
      <c r="O43"/>
    </row>
    <row r="44" spans="1:15" x14ac:dyDescent="0.2">
      <c r="A44" s="13" t="s">
        <v>27</v>
      </c>
      <c r="B44" s="13"/>
      <c r="C44" s="31"/>
      <c r="D44" s="31"/>
      <c r="E44" s="31"/>
      <c r="F44" s="31"/>
      <c r="G44" s="31"/>
      <c r="H44" s="31"/>
      <c r="I44" s="13" t="s">
        <v>27</v>
      </c>
      <c r="J44" s="13"/>
      <c r="K44" s="31"/>
      <c r="L44" s="31"/>
      <c r="M44" s="31"/>
      <c r="N44" s="31"/>
    </row>
    <row r="45" spans="1:15" x14ac:dyDescent="0.2">
      <c r="A45" s="9"/>
      <c r="B45" s="13" t="s">
        <v>16</v>
      </c>
      <c r="C45" s="31">
        <v>2211</v>
      </c>
      <c r="D45" s="31">
        <v>262</v>
      </c>
      <c r="E45" s="31">
        <v>475</v>
      </c>
      <c r="F45" s="31">
        <v>65</v>
      </c>
      <c r="G45" s="31">
        <v>57</v>
      </c>
      <c r="H45" s="31">
        <v>112</v>
      </c>
      <c r="I45" s="9"/>
      <c r="J45" s="13" t="s">
        <v>16</v>
      </c>
      <c r="K45" s="31">
        <v>89</v>
      </c>
      <c r="L45" s="31">
        <v>532</v>
      </c>
      <c r="M45" s="31">
        <v>125</v>
      </c>
      <c r="N45" s="31">
        <v>356</v>
      </c>
    </row>
    <row r="46" spans="1:15" x14ac:dyDescent="0.2">
      <c r="A46" s="9"/>
      <c r="B46" s="13" t="s">
        <v>17</v>
      </c>
      <c r="C46" s="31">
        <v>1103</v>
      </c>
      <c r="D46" s="31">
        <v>143</v>
      </c>
      <c r="E46" s="31">
        <v>252</v>
      </c>
      <c r="F46" s="31">
        <v>38</v>
      </c>
      <c r="G46" s="31">
        <v>24</v>
      </c>
      <c r="H46" s="31">
        <v>42</v>
      </c>
      <c r="I46" s="9"/>
      <c r="J46" s="13" t="s">
        <v>17</v>
      </c>
      <c r="K46" s="31">
        <v>45</v>
      </c>
      <c r="L46" s="31">
        <v>272</v>
      </c>
      <c r="M46" s="31">
        <v>62</v>
      </c>
      <c r="N46" s="31">
        <v>163</v>
      </c>
    </row>
    <row r="47" spans="1:15" x14ac:dyDescent="0.2">
      <c r="A47" s="17"/>
      <c r="B47" s="17" t="s">
        <v>18</v>
      </c>
      <c r="C47" s="34">
        <v>1108</v>
      </c>
      <c r="D47" s="34">
        <v>119</v>
      </c>
      <c r="E47" s="34">
        <v>223</v>
      </c>
      <c r="F47" s="34">
        <v>27</v>
      </c>
      <c r="G47" s="34">
        <v>33</v>
      </c>
      <c r="H47" s="34">
        <v>70</v>
      </c>
      <c r="I47" s="17"/>
      <c r="J47" s="17" t="s">
        <v>18</v>
      </c>
      <c r="K47" s="34">
        <v>44</v>
      </c>
      <c r="L47" s="34">
        <v>260</v>
      </c>
      <c r="M47" s="34">
        <v>63</v>
      </c>
      <c r="N47" s="34">
        <v>193</v>
      </c>
    </row>
    <row r="48" spans="1:15" ht="18" customHeight="1" x14ac:dyDescent="0.2">
      <c r="A48" s="13" t="s">
        <v>28</v>
      </c>
      <c r="B48" s="13"/>
      <c r="C48" s="14"/>
      <c r="D48" s="14"/>
      <c r="E48" s="14"/>
      <c r="F48" s="14"/>
      <c r="G48" s="14"/>
      <c r="H48" s="13"/>
      <c r="I48" s="13"/>
    </row>
    <row r="49" spans="1:15" x14ac:dyDescent="0.2">
      <c r="A49" s="13" t="s">
        <v>29</v>
      </c>
      <c r="B49" s="13"/>
      <c r="C49" s="14"/>
      <c r="D49" s="14"/>
      <c r="E49" s="14"/>
      <c r="F49" s="14"/>
      <c r="G49" s="14"/>
      <c r="H49" s="14"/>
      <c r="I49" s="14"/>
      <c r="J49" s="2"/>
      <c r="K49" s="2"/>
      <c r="L49" s="2"/>
      <c r="M49" s="2"/>
      <c r="N49" s="2"/>
      <c r="O49" s="2"/>
    </row>
    <row r="50" spans="1:15" x14ac:dyDescent="0.2">
      <c r="A50" s="13" t="s">
        <v>48</v>
      </c>
      <c r="B50" s="13"/>
      <c r="C50" s="14"/>
      <c r="D50" s="14"/>
      <c r="E50" s="14"/>
      <c r="F50" s="14"/>
      <c r="G50" s="14"/>
      <c r="H50" s="14"/>
      <c r="I50" s="14"/>
      <c r="J50" s="2"/>
      <c r="K50" s="2"/>
      <c r="L50" s="2"/>
      <c r="M50" s="2"/>
      <c r="N50" s="2"/>
      <c r="O50" s="2"/>
    </row>
    <row r="51" spans="1:15" x14ac:dyDescent="0.2">
      <c r="J51" s="2"/>
      <c r="K51" s="2"/>
      <c r="L51" s="2"/>
      <c r="M51" s="2"/>
      <c r="N51" s="2"/>
      <c r="O51" s="2"/>
    </row>
    <row r="52" spans="1:15" x14ac:dyDescent="0.2">
      <c r="J52" s="2"/>
      <c r="K52" s="2"/>
      <c r="L52" s="2"/>
      <c r="M52" s="2"/>
      <c r="N52" s="2"/>
      <c r="O52" s="2"/>
    </row>
    <row r="53" spans="1:15" x14ac:dyDescent="0.2">
      <c r="J53" s="9"/>
      <c r="K53" s="9"/>
      <c r="L53" s="9"/>
      <c r="M53" s="9"/>
      <c r="N53" s="9"/>
      <c r="O53" s="9"/>
    </row>
    <row r="60" spans="1:15" ht="12.75" customHeight="1" x14ac:dyDescent="0.2">
      <c r="L60" s="63" t="s">
        <v>47</v>
      </c>
    </row>
    <row r="103" spans="10:46" x14ac:dyDescent="0.2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0:46" s="2" customFormat="1" x14ac:dyDescent="0.2"/>
    <row r="105" spans="10:46" s="2" customFormat="1" x14ac:dyDescent="0.2"/>
    <row r="106" spans="10:46" s="2" customFormat="1" x14ac:dyDescent="0.2"/>
    <row r="107" spans="10:46" s="2" customFormat="1" x14ac:dyDescent="0.2"/>
    <row r="108" spans="10:46" s="2" customFormat="1" x14ac:dyDescent="0.2"/>
  </sheetData>
  <mergeCells count="12">
    <mergeCell ref="N5:N7"/>
    <mergeCell ref="G5:G7"/>
    <mergeCell ref="H5:H7"/>
    <mergeCell ref="I5:J7"/>
    <mergeCell ref="F5:F7"/>
    <mergeCell ref="K5:K7"/>
    <mergeCell ref="L5:L7"/>
    <mergeCell ref="A5:B7"/>
    <mergeCell ref="C5:C7"/>
    <mergeCell ref="D5:D7"/>
    <mergeCell ref="E5:E7"/>
    <mergeCell ref="M5:M7"/>
  </mergeCells>
  <phoneticPr fontId="0" type="noConversion"/>
  <pageMargins left="0.95" right="0.95" top="0.75" bottom="0.75" header="0.55000000000000004" footer="0.55000000000000004"/>
  <pageSetup paperSize="9" pageOrder="overThenDown" orientation="portrait" r:id="rId1"/>
  <headerFooter differentOddEven="1" alignWithMargins="0">
    <oddFooter xml:space="preserve">&amp;C 12-&amp;P+8&amp;12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H19" zoomScaleNormal="75" zoomScaleSheetLayoutView="100" workbookViewId="0">
      <selection activeCell="L20" sqref="L20"/>
    </sheetView>
  </sheetViews>
  <sheetFormatPr defaultRowHeight="12.75" x14ac:dyDescent="0.2"/>
  <cols>
    <col min="1" max="1" width="5" customWidth="1"/>
    <col min="2" max="2" width="11.28515625" customWidth="1"/>
    <col min="3" max="12" width="8.7109375" customWidth="1"/>
    <col min="13" max="13" width="10.7109375" style="53" customWidth="1"/>
    <col min="14" max="14" width="9.140625" style="53"/>
    <col min="15" max="15" width="10.42578125" style="53" customWidth="1"/>
    <col min="16" max="16" width="9.140625" style="53"/>
  </cols>
  <sheetData>
    <row r="1" spans="1:16" ht="12" customHeight="1" x14ac:dyDescent="0.2">
      <c r="A1" s="3" t="s">
        <v>1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2"/>
    </row>
    <row r="2" spans="1:16" ht="12" customHeight="1" x14ac:dyDescent="0.2">
      <c r="A2" s="1" t="s">
        <v>2</v>
      </c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4"/>
    </row>
    <row r="3" spans="1:16" ht="12" customHeight="1" x14ac:dyDescent="0.2">
      <c r="A3" s="4" t="s">
        <v>4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5"/>
    </row>
    <row r="4" spans="1:16" ht="11.25" customHeight="1" x14ac:dyDescent="0.2">
      <c r="A4" s="6"/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6"/>
    </row>
    <row r="5" spans="1:16" ht="12" customHeight="1" x14ac:dyDescent="0.2">
      <c r="A5" s="76" t="s">
        <v>5</v>
      </c>
      <c r="B5" s="77"/>
      <c r="C5" s="19"/>
      <c r="D5" s="20" t="s">
        <v>9</v>
      </c>
      <c r="E5" s="35"/>
      <c r="F5" s="35"/>
      <c r="G5" s="35"/>
      <c r="H5" s="20" t="s">
        <v>9</v>
      </c>
      <c r="I5" s="40"/>
      <c r="J5" s="40"/>
      <c r="K5" s="40"/>
      <c r="L5" s="20"/>
      <c r="M5" s="73" t="s">
        <v>35</v>
      </c>
      <c r="N5" s="66" t="s">
        <v>36</v>
      </c>
      <c r="O5" s="66" t="s">
        <v>37</v>
      </c>
      <c r="P5" s="26"/>
    </row>
    <row r="6" spans="1:16" ht="12" customHeight="1" x14ac:dyDescent="0.2">
      <c r="A6" s="78"/>
      <c r="B6" s="79"/>
      <c r="C6" s="21" t="s">
        <v>6</v>
      </c>
      <c r="D6" s="21" t="s">
        <v>11</v>
      </c>
      <c r="E6" s="36" t="s">
        <v>40</v>
      </c>
      <c r="F6" s="36" t="s">
        <v>41</v>
      </c>
      <c r="G6" s="36" t="s">
        <v>42</v>
      </c>
      <c r="H6" s="21" t="s">
        <v>12</v>
      </c>
      <c r="I6" s="41" t="s">
        <v>40</v>
      </c>
      <c r="J6" s="41" t="s">
        <v>41</v>
      </c>
      <c r="K6" s="41" t="s">
        <v>45</v>
      </c>
      <c r="L6" s="22" t="s">
        <v>10</v>
      </c>
      <c r="M6" s="74"/>
      <c r="N6" s="67"/>
      <c r="O6" s="67"/>
      <c r="P6" s="27" t="s">
        <v>33</v>
      </c>
    </row>
    <row r="7" spans="1:16" ht="11.25" customHeight="1" x14ac:dyDescent="0.2">
      <c r="A7" s="80"/>
      <c r="B7" s="82"/>
      <c r="C7" s="23"/>
      <c r="D7" s="24" t="s">
        <v>13</v>
      </c>
      <c r="E7" s="37" t="s">
        <v>43</v>
      </c>
      <c r="F7" s="37"/>
      <c r="G7" s="37"/>
      <c r="H7" s="24" t="s">
        <v>14</v>
      </c>
      <c r="I7" s="42" t="s">
        <v>44</v>
      </c>
      <c r="J7" s="42"/>
      <c r="K7" s="42" t="s">
        <v>46</v>
      </c>
      <c r="L7" s="25"/>
      <c r="M7" s="75"/>
      <c r="N7" s="68"/>
      <c r="O7" s="68"/>
      <c r="P7" s="28"/>
    </row>
    <row r="8" spans="1:16" s="2" customFormat="1" ht="12" customHeight="1" x14ac:dyDescent="0.2">
      <c r="A8" s="10"/>
      <c r="B8" s="10"/>
      <c r="C8" s="11"/>
      <c r="D8" s="11"/>
      <c r="E8" s="38"/>
      <c r="F8" s="38"/>
      <c r="G8" s="38"/>
      <c r="H8" s="12"/>
      <c r="I8" s="43"/>
      <c r="J8" s="43"/>
      <c r="K8" s="43"/>
      <c r="L8" s="11"/>
      <c r="M8" s="57"/>
      <c r="N8" s="57"/>
      <c r="O8" s="57"/>
      <c r="P8" s="57"/>
    </row>
    <row r="9" spans="1:16" ht="12" customHeight="1" x14ac:dyDescent="0.2">
      <c r="A9" s="15" t="s">
        <v>15</v>
      </c>
      <c r="B9" s="15"/>
      <c r="C9" s="14"/>
      <c r="D9" s="14"/>
      <c r="E9" s="39"/>
      <c r="F9" s="39"/>
      <c r="G9" s="39"/>
      <c r="H9" s="14"/>
      <c r="I9" s="44"/>
      <c r="J9" s="44"/>
      <c r="K9" s="44"/>
      <c r="L9" s="16"/>
    </row>
    <row r="10" spans="1:16" ht="12" customHeight="1" x14ac:dyDescent="0.2">
      <c r="A10" s="9"/>
      <c r="B10" s="13" t="s">
        <v>16</v>
      </c>
      <c r="C10" s="31">
        <f>D10+H10+L10+M10+N10+O10+P10</f>
        <v>779276</v>
      </c>
      <c r="D10" s="31">
        <f t="shared" ref="D10:P10" si="0">SUM(D11:D12)</f>
        <v>423695</v>
      </c>
      <c r="E10" s="45">
        <f t="shared" si="0"/>
        <v>31075</v>
      </c>
      <c r="F10" s="45">
        <f t="shared" si="0"/>
        <v>79193</v>
      </c>
      <c r="G10" s="45">
        <f t="shared" si="0"/>
        <v>313427</v>
      </c>
      <c r="H10" s="31">
        <f t="shared" si="0"/>
        <v>115375</v>
      </c>
      <c r="I10" s="46">
        <f t="shared" si="0"/>
        <v>23014</v>
      </c>
      <c r="J10" s="46">
        <f t="shared" si="0"/>
        <v>69570</v>
      </c>
      <c r="K10" s="46">
        <f t="shared" si="0"/>
        <v>22791</v>
      </c>
      <c r="L10" s="31">
        <f t="shared" si="0"/>
        <v>35948</v>
      </c>
      <c r="M10" s="58">
        <f t="shared" si="0"/>
        <v>38342</v>
      </c>
      <c r="N10" s="58">
        <f t="shared" si="0"/>
        <v>38675</v>
      </c>
      <c r="O10" s="58">
        <f t="shared" si="0"/>
        <v>55041</v>
      </c>
      <c r="P10" s="58">
        <f t="shared" si="0"/>
        <v>72200</v>
      </c>
    </row>
    <row r="11" spans="1:16" ht="12" customHeight="1" x14ac:dyDescent="0.2">
      <c r="A11" s="9"/>
      <c r="B11" s="13" t="s">
        <v>17</v>
      </c>
      <c r="C11" s="31">
        <f>D11+H11+L11+M11+N11+O11+P11</f>
        <v>399193</v>
      </c>
      <c r="D11" s="31">
        <f>SUM(E11:G11)</f>
        <v>235220</v>
      </c>
      <c r="E11" s="45">
        <v>16098</v>
      </c>
      <c r="F11" s="45">
        <v>37475</v>
      </c>
      <c r="G11" s="45">
        <v>181647</v>
      </c>
      <c r="H11" s="32">
        <f>SUM(I11:K11)</f>
        <v>55401</v>
      </c>
      <c r="I11" s="47">
        <v>10911</v>
      </c>
      <c r="J11" s="47">
        <v>33073</v>
      </c>
      <c r="K11" s="47">
        <v>11417</v>
      </c>
      <c r="L11" s="31">
        <v>16545</v>
      </c>
      <c r="M11" s="58">
        <v>17511</v>
      </c>
      <c r="N11" s="58">
        <v>18318</v>
      </c>
      <c r="O11" s="58">
        <v>25452</v>
      </c>
      <c r="P11" s="58">
        <v>30746</v>
      </c>
    </row>
    <row r="12" spans="1:16" ht="12" customHeight="1" x14ac:dyDescent="0.2">
      <c r="A12" s="9"/>
      <c r="B12" s="13" t="s">
        <v>18</v>
      </c>
      <c r="C12" s="31">
        <f>D12+H12+L12+M12+N12+O12+P12</f>
        <v>380083</v>
      </c>
      <c r="D12" s="31">
        <f>SUM(E12:G12)</f>
        <v>188475</v>
      </c>
      <c r="E12" s="45">
        <v>14977</v>
      </c>
      <c r="F12" s="45">
        <v>41718</v>
      </c>
      <c r="G12" s="45">
        <v>131780</v>
      </c>
      <c r="H12" s="32">
        <f>SUM(I12:K12)</f>
        <v>59974</v>
      </c>
      <c r="I12" s="46">
        <v>12103</v>
      </c>
      <c r="J12" s="46">
        <v>36497</v>
      </c>
      <c r="K12" s="46">
        <v>11374</v>
      </c>
      <c r="L12" s="31">
        <v>19403</v>
      </c>
      <c r="M12" s="58">
        <v>20831</v>
      </c>
      <c r="N12" s="58">
        <v>20357</v>
      </c>
      <c r="O12" s="58">
        <v>29589</v>
      </c>
      <c r="P12" s="58">
        <v>41454</v>
      </c>
    </row>
    <row r="13" spans="1:16" s="2" customFormat="1" ht="12" customHeight="1" x14ac:dyDescent="0.2">
      <c r="A13" s="9"/>
      <c r="B13" s="9"/>
      <c r="C13" s="31"/>
      <c r="D13" s="32"/>
      <c r="E13" s="48"/>
      <c r="F13" s="48"/>
      <c r="G13" s="48"/>
      <c r="H13" s="32"/>
      <c r="I13" s="47"/>
      <c r="J13" s="47"/>
      <c r="K13" s="47"/>
      <c r="L13" s="32"/>
      <c r="M13" s="59"/>
      <c r="N13" s="59"/>
      <c r="O13" s="59"/>
      <c r="P13" s="59"/>
    </row>
    <row r="14" spans="1:16" ht="12" customHeight="1" x14ac:dyDescent="0.2">
      <c r="A14" s="15" t="s">
        <v>19</v>
      </c>
      <c r="B14" s="15"/>
      <c r="C14" s="31"/>
      <c r="D14" s="31"/>
      <c r="E14" s="45"/>
      <c r="F14" s="45"/>
      <c r="G14" s="45"/>
      <c r="H14" s="31"/>
      <c r="I14" s="46"/>
      <c r="J14" s="46"/>
      <c r="K14" s="46"/>
      <c r="L14" s="49"/>
      <c r="M14" s="59"/>
      <c r="N14" s="59"/>
      <c r="O14" s="59"/>
      <c r="P14" s="59"/>
    </row>
    <row r="15" spans="1:16" ht="12" customHeight="1" x14ac:dyDescent="0.2">
      <c r="A15" s="9"/>
      <c r="B15" s="13" t="s">
        <v>16</v>
      </c>
      <c r="C15" s="31">
        <f>D15+H15+L15+M15+N15+O15+P15</f>
        <v>15829</v>
      </c>
      <c r="D15" s="31">
        <f t="shared" ref="D15:K15" si="1">SUM(D16:D17)</f>
        <v>6720</v>
      </c>
      <c r="E15" s="45">
        <f t="shared" si="1"/>
        <v>773</v>
      </c>
      <c r="F15" s="45">
        <f t="shared" si="1"/>
        <v>1556</v>
      </c>
      <c r="G15" s="45">
        <f t="shared" si="1"/>
        <v>4391</v>
      </c>
      <c r="H15" s="31">
        <f t="shared" si="1"/>
        <v>3745</v>
      </c>
      <c r="I15" s="46">
        <f t="shared" si="1"/>
        <v>745</v>
      </c>
      <c r="J15" s="46">
        <f t="shared" si="1"/>
        <v>2245</v>
      </c>
      <c r="K15" s="46">
        <f t="shared" si="1"/>
        <v>755</v>
      </c>
      <c r="L15" s="31">
        <v>749</v>
      </c>
      <c r="M15" s="58">
        <v>715</v>
      </c>
      <c r="N15" s="58">
        <v>1020</v>
      </c>
      <c r="O15" s="58">
        <v>990</v>
      </c>
      <c r="P15" s="58">
        <v>1890</v>
      </c>
    </row>
    <row r="16" spans="1:16" ht="12" customHeight="1" x14ac:dyDescent="0.2">
      <c r="A16" s="9"/>
      <c r="B16" s="13" t="s">
        <v>17</v>
      </c>
      <c r="C16" s="31">
        <f>D16+H16+L16+M16+N16+O16+P16</f>
        <v>7162</v>
      </c>
      <c r="D16" s="31">
        <f>SUM(E16:G16)</f>
        <v>3620</v>
      </c>
      <c r="E16" s="45">
        <f t="shared" ref="E16:G17" si="2">SUM(E21,E26,E31,E36,E41,E46,E51)</f>
        <v>431</v>
      </c>
      <c r="F16" s="45">
        <f t="shared" si="2"/>
        <v>696</v>
      </c>
      <c r="G16" s="45">
        <f t="shared" si="2"/>
        <v>2493</v>
      </c>
      <c r="H16" s="32">
        <f>SUM(I16:K16)</f>
        <v>1767</v>
      </c>
      <c r="I16" s="46">
        <f t="shared" ref="I16:K17" si="3">SUM(I21,I26,I31,I36,I41,I46,I51)</f>
        <v>355</v>
      </c>
      <c r="J16" s="46">
        <f t="shared" si="3"/>
        <v>1043</v>
      </c>
      <c r="K16" s="46">
        <f t="shared" si="3"/>
        <v>369</v>
      </c>
      <c r="L16" s="31">
        <v>347</v>
      </c>
      <c r="M16" s="58">
        <v>346</v>
      </c>
      <c r="N16" s="58">
        <v>502</v>
      </c>
      <c r="O16" s="58">
        <v>494</v>
      </c>
      <c r="P16" s="58">
        <v>86</v>
      </c>
    </row>
    <row r="17" spans="1:16" ht="12" customHeight="1" x14ac:dyDescent="0.2">
      <c r="A17" s="9"/>
      <c r="B17" s="13" t="s">
        <v>18</v>
      </c>
      <c r="C17" s="31">
        <f>D17+H17+L17+M17+N17+O17+P17</f>
        <v>7887</v>
      </c>
      <c r="D17" s="31">
        <f>SUM(E17:G17)</f>
        <v>3100</v>
      </c>
      <c r="E17" s="45">
        <f t="shared" si="2"/>
        <v>342</v>
      </c>
      <c r="F17" s="45">
        <f t="shared" si="2"/>
        <v>860</v>
      </c>
      <c r="G17" s="45">
        <f t="shared" si="2"/>
        <v>1898</v>
      </c>
      <c r="H17" s="32">
        <f>SUM(I17:K17)</f>
        <v>1978</v>
      </c>
      <c r="I17" s="46">
        <f t="shared" si="3"/>
        <v>390</v>
      </c>
      <c r="J17" s="46">
        <f t="shared" si="3"/>
        <v>1202</v>
      </c>
      <c r="K17" s="46">
        <f t="shared" si="3"/>
        <v>386</v>
      </c>
      <c r="L17" s="31">
        <v>402</v>
      </c>
      <c r="M17" s="58">
        <v>369</v>
      </c>
      <c r="N17" s="58">
        <v>518</v>
      </c>
      <c r="O17" s="58">
        <v>496</v>
      </c>
      <c r="P17" s="58">
        <v>1024</v>
      </c>
    </row>
    <row r="18" spans="1:16" s="2" customFormat="1" ht="12" customHeight="1" x14ac:dyDescent="0.2">
      <c r="A18" s="13"/>
      <c r="B18" s="13"/>
      <c r="C18" s="31"/>
      <c r="D18" s="31"/>
      <c r="E18" s="45"/>
      <c r="F18" s="45"/>
      <c r="G18" s="45"/>
      <c r="H18" s="31"/>
      <c r="I18" s="46"/>
      <c r="J18" s="46"/>
      <c r="K18" s="46"/>
      <c r="L18" s="31"/>
      <c r="M18" s="58"/>
      <c r="N18" s="58"/>
      <c r="O18" s="58"/>
      <c r="P18" s="58"/>
    </row>
    <row r="19" spans="1:16" ht="12" customHeight="1" x14ac:dyDescent="0.2">
      <c r="A19" s="13" t="s">
        <v>20</v>
      </c>
      <c r="B19" s="13"/>
      <c r="C19" s="31"/>
      <c r="D19" s="31"/>
      <c r="E19" s="45"/>
      <c r="F19" s="45"/>
      <c r="G19" s="45"/>
      <c r="H19" s="31"/>
      <c r="I19" s="46"/>
      <c r="J19" s="46"/>
      <c r="K19" s="46"/>
      <c r="L19" s="31"/>
      <c r="M19" s="59"/>
      <c r="N19" s="59"/>
      <c r="O19" s="59"/>
      <c r="P19" s="59"/>
    </row>
    <row r="20" spans="1:16" ht="12" customHeight="1" x14ac:dyDescent="0.2">
      <c r="A20" s="9"/>
      <c r="B20" s="13" t="s">
        <v>16</v>
      </c>
      <c r="C20" s="31">
        <f>D20+H20+L20+M20+N20+O20+P20</f>
        <v>3006</v>
      </c>
      <c r="D20" s="31">
        <f t="shared" ref="D20:K20" si="4">SUM(D21:D22)</f>
        <v>1324</v>
      </c>
      <c r="E20" s="45">
        <f t="shared" si="4"/>
        <v>185</v>
      </c>
      <c r="F20" s="45">
        <f t="shared" si="4"/>
        <v>272</v>
      </c>
      <c r="G20" s="45">
        <f t="shared" si="4"/>
        <v>867</v>
      </c>
      <c r="H20" s="31">
        <f t="shared" si="4"/>
        <v>599</v>
      </c>
      <c r="I20" s="46">
        <f t="shared" si="4"/>
        <v>141</v>
      </c>
      <c r="J20" s="46">
        <f t="shared" si="4"/>
        <v>351</v>
      </c>
      <c r="K20" s="46">
        <f t="shared" si="4"/>
        <v>107</v>
      </c>
      <c r="L20" s="31">
        <v>141</v>
      </c>
      <c r="M20" s="58">
        <v>143</v>
      </c>
      <c r="N20" s="58">
        <v>198</v>
      </c>
      <c r="O20" s="58">
        <v>212</v>
      </c>
      <c r="P20" s="58">
        <v>389</v>
      </c>
    </row>
    <row r="21" spans="1:16" ht="12" customHeight="1" x14ac:dyDescent="0.2">
      <c r="A21" s="9"/>
      <c r="B21" s="13" t="s">
        <v>17</v>
      </c>
      <c r="C21" s="31">
        <f>D21+H21+L21+M21+N21+O21+P21</f>
        <v>1595</v>
      </c>
      <c r="D21" s="31">
        <f>SUM(E21:G21)</f>
        <v>770</v>
      </c>
      <c r="E21" s="45">
        <v>125</v>
      </c>
      <c r="F21" s="45">
        <v>127</v>
      </c>
      <c r="G21" s="45">
        <v>518</v>
      </c>
      <c r="H21" s="32">
        <f>SUM(I21:K21)</f>
        <v>289</v>
      </c>
      <c r="I21" s="46">
        <v>75</v>
      </c>
      <c r="J21" s="46">
        <v>159</v>
      </c>
      <c r="K21" s="46">
        <v>55</v>
      </c>
      <c r="L21" s="31">
        <v>69</v>
      </c>
      <c r="M21" s="58">
        <v>70</v>
      </c>
      <c r="N21" s="58">
        <v>108</v>
      </c>
      <c r="O21" s="58">
        <v>102</v>
      </c>
      <c r="P21" s="58">
        <v>187</v>
      </c>
    </row>
    <row r="22" spans="1:16" x14ac:dyDescent="0.2">
      <c r="A22" s="9"/>
      <c r="B22" s="13" t="s">
        <v>18</v>
      </c>
      <c r="C22" s="31">
        <f>D22+H22+L22+M22+N22+O22+P22</f>
        <v>1411</v>
      </c>
      <c r="D22" s="31">
        <f>SUM(E22:G22)</f>
        <v>554</v>
      </c>
      <c r="E22" s="45">
        <v>60</v>
      </c>
      <c r="F22" s="45">
        <v>145</v>
      </c>
      <c r="G22" s="45">
        <v>349</v>
      </c>
      <c r="H22" s="32">
        <f>SUM(I22:K22)</f>
        <v>310</v>
      </c>
      <c r="I22" s="46">
        <v>66</v>
      </c>
      <c r="J22" s="46">
        <v>192</v>
      </c>
      <c r="K22" s="46">
        <v>52</v>
      </c>
      <c r="L22" s="31">
        <v>72</v>
      </c>
      <c r="M22" s="58">
        <v>73</v>
      </c>
      <c r="N22" s="58">
        <v>90</v>
      </c>
      <c r="O22" s="58">
        <v>110</v>
      </c>
      <c r="P22" s="58">
        <v>202</v>
      </c>
    </row>
    <row r="23" spans="1:16" s="2" customFormat="1" x14ac:dyDescent="0.2">
      <c r="A23" s="13"/>
      <c r="B23" s="13"/>
      <c r="C23" s="31"/>
      <c r="D23" s="32"/>
      <c r="E23" s="48"/>
      <c r="F23" s="48"/>
      <c r="G23" s="48"/>
      <c r="H23" s="31"/>
      <c r="I23" s="46"/>
      <c r="J23" s="46"/>
      <c r="K23" s="46"/>
      <c r="L23" s="31"/>
      <c r="M23" s="58"/>
      <c r="N23" s="58"/>
      <c r="O23" s="58"/>
      <c r="P23" s="58"/>
    </row>
    <row r="24" spans="1:16" x14ac:dyDescent="0.2">
      <c r="A24" s="13" t="s">
        <v>21</v>
      </c>
      <c r="B24" s="13"/>
      <c r="C24" s="31"/>
      <c r="D24" s="31"/>
      <c r="E24" s="45"/>
      <c r="F24" s="45"/>
      <c r="G24" s="45"/>
      <c r="H24" s="31"/>
      <c r="I24" s="46"/>
      <c r="J24" s="46"/>
      <c r="K24" s="46"/>
      <c r="L24" s="31"/>
      <c r="M24" s="59"/>
      <c r="N24" s="59"/>
      <c r="O24" s="59"/>
      <c r="P24" s="59"/>
    </row>
    <row r="25" spans="1:16" x14ac:dyDescent="0.2">
      <c r="A25" s="9"/>
      <c r="B25" s="13" t="s">
        <v>16</v>
      </c>
      <c r="C25" s="31">
        <f>D25+H25+L25+M25+N25+O25+P25</f>
        <v>767</v>
      </c>
      <c r="D25" s="31">
        <f t="shared" ref="D25:K25" si="5">SUM(D26:D27)</f>
        <v>355</v>
      </c>
      <c r="E25" s="45">
        <f t="shared" si="5"/>
        <v>56</v>
      </c>
      <c r="F25" s="45">
        <f t="shared" si="5"/>
        <v>100</v>
      </c>
      <c r="G25" s="45">
        <f t="shared" si="5"/>
        <v>199</v>
      </c>
      <c r="H25" s="31">
        <f t="shared" si="5"/>
        <v>172</v>
      </c>
      <c r="I25" s="46">
        <f t="shared" si="5"/>
        <v>51</v>
      </c>
      <c r="J25" s="46">
        <f t="shared" si="5"/>
        <v>99</v>
      </c>
      <c r="K25" s="46">
        <f t="shared" si="5"/>
        <v>22</v>
      </c>
      <c r="L25" s="31">
        <v>71</v>
      </c>
      <c r="M25" s="58">
        <v>53</v>
      </c>
      <c r="N25" s="58">
        <v>25</v>
      </c>
      <c r="O25" s="58">
        <v>25</v>
      </c>
      <c r="P25" s="58">
        <v>66</v>
      </c>
    </row>
    <row r="26" spans="1:16" x14ac:dyDescent="0.2">
      <c r="A26" s="9"/>
      <c r="B26" s="13" t="s">
        <v>17</v>
      </c>
      <c r="C26" s="31">
        <f>D26+H26+L26+M26+N26+O26+P26</f>
        <v>326</v>
      </c>
      <c r="D26" s="31">
        <f>SUM(E26:G26)</f>
        <v>140</v>
      </c>
      <c r="E26" s="45">
        <v>24</v>
      </c>
      <c r="F26" s="45">
        <v>31</v>
      </c>
      <c r="G26" s="45">
        <v>85</v>
      </c>
      <c r="H26" s="32">
        <f>SUM(I26:K26)</f>
        <v>68</v>
      </c>
      <c r="I26" s="46">
        <v>21</v>
      </c>
      <c r="J26" s="46">
        <v>40</v>
      </c>
      <c r="K26" s="46">
        <v>7</v>
      </c>
      <c r="L26" s="31">
        <v>34</v>
      </c>
      <c r="M26" s="58">
        <v>28</v>
      </c>
      <c r="N26" s="58">
        <v>11</v>
      </c>
      <c r="O26" s="58">
        <v>17</v>
      </c>
      <c r="P26" s="58">
        <v>28</v>
      </c>
    </row>
    <row r="27" spans="1:16" x14ac:dyDescent="0.2">
      <c r="A27" s="9"/>
      <c r="B27" s="13" t="s">
        <v>18</v>
      </c>
      <c r="C27" s="31">
        <f>D27+H27+L27+M27+N27+O27+P27</f>
        <v>441</v>
      </c>
      <c r="D27" s="31">
        <f>SUM(E27:G27)</f>
        <v>215</v>
      </c>
      <c r="E27" s="45">
        <v>32</v>
      </c>
      <c r="F27" s="45">
        <v>69</v>
      </c>
      <c r="G27" s="45">
        <v>114</v>
      </c>
      <c r="H27" s="32">
        <f>SUM(I27:K27)</f>
        <v>104</v>
      </c>
      <c r="I27" s="46">
        <v>30</v>
      </c>
      <c r="J27" s="46">
        <v>59</v>
      </c>
      <c r="K27" s="46">
        <v>15</v>
      </c>
      <c r="L27" s="31">
        <v>37</v>
      </c>
      <c r="M27" s="58">
        <v>25</v>
      </c>
      <c r="N27" s="58">
        <v>14</v>
      </c>
      <c r="O27" s="58">
        <v>8</v>
      </c>
      <c r="P27" s="58">
        <v>38</v>
      </c>
    </row>
    <row r="28" spans="1:16" s="2" customFormat="1" x14ac:dyDescent="0.2">
      <c r="A28" s="13"/>
      <c r="B28" s="13"/>
      <c r="C28" s="31"/>
      <c r="D28" s="31"/>
      <c r="E28" s="45"/>
      <c r="F28" s="45"/>
      <c r="G28" s="45"/>
      <c r="H28" s="31"/>
      <c r="I28" s="46"/>
      <c r="J28" s="46"/>
      <c r="K28" s="46"/>
      <c r="L28" s="31"/>
      <c r="M28" s="58"/>
      <c r="N28" s="58"/>
      <c r="O28" s="58"/>
      <c r="P28" s="58"/>
    </row>
    <row r="29" spans="1:16" x14ac:dyDescent="0.2">
      <c r="A29" s="13" t="s">
        <v>22</v>
      </c>
      <c r="B29" s="13"/>
      <c r="C29" s="31"/>
      <c r="D29" s="31"/>
      <c r="E29" s="45"/>
      <c r="F29" s="45"/>
      <c r="G29" s="45"/>
      <c r="H29" s="31"/>
      <c r="I29" s="46"/>
      <c r="J29" s="46"/>
      <c r="K29" s="46"/>
      <c r="L29" s="31"/>
      <c r="M29" s="59"/>
      <c r="N29" s="59"/>
      <c r="O29" s="59"/>
      <c r="P29" s="59"/>
    </row>
    <row r="30" spans="1:16" x14ac:dyDescent="0.2">
      <c r="A30" s="9"/>
      <c r="B30" s="13" t="s">
        <v>16</v>
      </c>
      <c r="C30" s="31">
        <f>D30+H30+L30+M30+N30+O30+P30</f>
        <v>1406</v>
      </c>
      <c r="D30" s="31">
        <f t="shared" ref="D30:K30" si="6">SUM(D31:D32)</f>
        <v>602</v>
      </c>
      <c r="E30" s="45">
        <f t="shared" si="6"/>
        <v>90</v>
      </c>
      <c r="F30" s="45">
        <f t="shared" si="6"/>
        <v>131</v>
      </c>
      <c r="G30" s="45">
        <f t="shared" si="6"/>
        <v>381</v>
      </c>
      <c r="H30" s="31">
        <f t="shared" si="6"/>
        <v>251</v>
      </c>
      <c r="I30" s="46">
        <f t="shared" si="6"/>
        <v>42</v>
      </c>
      <c r="J30" s="46">
        <f t="shared" si="6"/>
        <v>146</v>
      </c>
      <c r="K30" s="46">
        <f t="shared" si="6"/>
        <v>63</v>
      </c>
      <c r="L30" s="31">
        <v>70</v>
      </c>
      <c r="M30" s="58">
        <v>68</v>
      </c>
      <c r="N30" s="58">
        <v>83</v>
      </c>
      <c r="O30" s="58">
        <v>148</v>
      </c>
      <c r="P30" s="58">
        <v>184</v>
      </c>
    </row>
    <row r="31" spans="1:16" x14ac:dyDescent="0.2">
      <c r="A31" s="9"/>
      <c r="B31" s="13" t="s">
        <v>17</v>
      </c>
      <c r="C31" s="31">
        <f>D31+H31+L31+M31+N31+O31+P31</f>
        <v>707</v>
      </c>
      <c r="D31" s="31">
        <f>SUM(E31:G31)</f>
        <v>328</v>
      </c>
      <c r="E31" s="45">
        <v>51</v>
      </c>
      <c r="F31" s="45">
        <v>54</v>
      </c>
      <c r="G31" s="45">
        <v>223</v>
      </c>
      <c r="H31" s="32">
        <f>SUM(I31:K31)</f>
        <v>123</v>
      </c>
      <c r="I31" s="46">
        <v>22</v>
      </c>
      <c r="J31" s="46">
        <v>65</v>
      </c>
      <c r="K31" s="46">
        <v>36</v>
      </c>
      <c r="L31" s="31">
        <v>32</v>
      </c>
      <c r="M31" s="58">
        <v>39</v>
      </c>
      <c r="N31" s="58">
        <v>34</v>
      </c>
      <c r="O31" s="58">
        <v>77</v>
      </c>
      <c r="P31" s="58">
        <v>74</v>
      </c>
    </row>
    <row r="32" spans="1:16" x14ac:dyDescent="0.2">
      <c r="A32" s="9"/>
      <c r="B32" s="13" t="s">
        <v>18</v>
      </c>
      <c r="C32" s="31">
        <f>D32+H32+L32+M32+N32+O32+P32</f>
        <v>699</v>
      </c>
      <c r="D32" s="31">
        <f>SUM(E32:G32)</f>
        <v>274</v>
      </c>
      <c r="E32" s="45">
        <v>39</v>
      </c>
      <c r="F32" s="45">
        <v>77</v>
      </c>
      <c r="G32" s="45">
        <v>158</v>
      </c>
      <c r="H32" s="32">
        <f>SUM(I32:K32)</f>
        <v>128</v>
      </c>
      <c r="I32" s="46">
        <v>20</v>
      </c>
      <c r="J32" s="46">
        <v>81</v>
      </c>
      <c r="K32" s="46">
        <v>27</v>
      </c>
      <c r="L32" s="31">
        <v>38</v>
      </c>
      <c r="M32" s="58">
        <v>29</v>
      </c>
      <c r="N32" s="58">
        <v>49</v>
      </c>
      <c r="O32" s="58">
        <v>71</v>
      </c>
      <c r="P32" s="58">
        <v>110</v>
      </c>
    </row>
    <row r="33" spans="1:16" s="2" customFormat="1" x14ac:dyDescent="0.2">
      <c r="A33" s="13"/>
      <c r="B33" s="13"/>
      <c r="C33" s="31"/>
      <c r="D33" s="31"/>
      <c r="E33" s="45"/>
      <c r="F33" s="45"/>
      <c r="G33" s="45"/>
      <c r="H33" s="31"/>
      <c r="I33" s="46"/>
      <c r="J33" s="46"/>
      <c r="K33" s="46"/>
      <c r="L33" s="31"/>
      <c r="M33" s="58"/>
      <c r="N33" s="58"/>
      <c r="O33" s="58"/>
      <c r="P33" s="58"/>
    </row>
    <row r="34" spans="1:16" x14ac:dyDescent="0.2">
      <c r="A34" s="13" t="s">
        <v>23</v>
      </c>
      <c r="B34" s="13"/>
      <c r="C34" s="31"/>
      <c r="D34" s="31"/>
      <c r="E34" s="45"/>
      <c r="F34" s="45"/>
      <c r="G34" s="45"/>
      <c r="H34" s="31"/>
      <c r="I34" s="46"/>
      <c r="J34" s="46"/>
      <c r="K34" s="46"/>
      <c r="L34" s="31"/>
      <c r="M34" s="59"/>
      <c r="N34" s="59"/>
      <c r="O34" s="59"/>
      <c r="P34" s="59"/>
    </row>
    <row r="35" spans="1:16" x14ac:dyDescent="0.2">
      <c r="A35" s="9"/>
      <c r="B35" s="13" t="s">
        <v>16</v>
      </c>
      <c r="C35" s="31">
        <f>D35+H35+L35+M35+N35+O35+P35</f>
        <v>3628</v>
      </c>
      <c r="D35" s="31">
        <f t="shared" ref="D35:K35" si="7">SUM(D36:D37)</f>
        <v>1284</v>
      </c>
      <c r="E35" s="45">
        <f t="shared" si="7"/>
        <v>151</v>
      </c>
      <c r="F35" s="45">
        <f t="shared" si="7"/>
        <v>398</v>
      </c>
      <c r="G35" s="45">
        <f t="shared" si="7"/>
        <v>735</v>
      </c>
      <c r="H35" s="31">
        <f t="shared" si="7"/>
        <v>952</v>
      </c>
      <c r="I35" s="46">
        <f t="shared" si="7"/>
        <v>160</v>
      </c>
      <c r="J35" s="46">
        <f t="shared" si="7"/>
        <v>600</v>
      </c>
      <c r="K35" s="46">
        <f t="shared" si="7"/>
        <v>192</v>
      </c>
      <c r="L35" s="31">
        <v>207</v>
      </c>
      <c r="M35" s="58">
        <v>68</v>
      </c>
      <c r="N35" s="58">
        <v>314</v>
      </c>
      <c r="O35" s="58">
        <v>274</v>
      </c>
      <c r="P35" s="58">
        <v>529</v>
      </c>
    </row>
    <row r="36" spans="1:16" x14ac:dyDescent="0.2">
      <c r="A36" s="9"/>
      <c r="B36" s="13" t="s">
        <v>17</v>
      </c>
      <c r="C36" s="31">
        <f>D36+H36+L36+M36+N36+O36+P36</f>
        <v>1685</v>
      </c>
      <c r="D36" s="31">
        <f>SUM(E36:G36)</f>
        <v>652</v>
      </c>
      <c r="E36" s="45">
        <v>59</v>
      </c>
      <c r="F36" s="45">
        <v>179</v>
      </c>
      <c r="G36" s="45">
        <v>414</v>
      </c>
      <c r="H36" s="32">
        <f>SUM(I36:K36)</f>
        <v>413</v>
      </c>
      <c r="I36" s="32">
        <v>65</v>
      </c>
      <c r="J36" s="46">
        <v>262</v>
      </c>
      <c r="K36" s="46">
        <v>86</v>
      </c>
      <c r="L36" s="31">
        <v>91</v>
      </c>
      <c r="M36" s="58">
        <v>39</v>
      </c>
      <c r="N36" s="58">
        <v>142</v>
      </c>
      <c r="O36" s="58">
        <v>125</v>
      </c>
      <c r="P36" s="58">
        <v>223</v>
      </c>
    </row>
    <row r="37" spans="1:16" x14ac:dyDescent="0.2">
      <c r="A37" s="9"/>
      <c r="B37" s="13" t="s">
        <v>18</v>
      </c>
      <c r="C37" s="31">
        <f>D37+H37+L37+M37+N37+O37+P37</f>
        <v>1943</v>
      </c>
      <c r="D37" s="31">
        <f>SUM(E37:G37)</f>
        <v>632</v>
      </c>
      <c r="E37" s="45">
        <v>92</v>
      </c>
      <c r="F37" s="45">
        <v>219</v>
      </c>
      <c r="G37" s="45">
        <v>321</v>
      </c>
      <c r="H37" s="32">
        <f>SUM(I37:K37)</f>
        <v>539</v>
      </c>
      <c r="I37" s="46">
        <v>95</v>
      </c>
      <c r="J37" s="46">
        <v>338</v>
      </c>
      <c r="K37" s="46">
        <v>106</v>
      </c>
      <c r="L37" s="31">
        <v>116</v>
      </c>
      <c r="M37" s="58">
        <v>29</v>
      </c>
      <c r="N37" s="58">
        <v>172</v>
      </c>
      <c r="O37" s="58">
        <v>149</v>
      </c>
      <c r="P37" s="58">
        <v>306</v>
      </c>
    </row>
    <row r="38" spans="1:16" s="2" customFormat="1" x14ac:dyDescent="0.2">
      <c r="A38" s="13"/>
      <c r="B38" s="13"/>
      <c r="C38" s="31"/>
      <c r="D38" s="31"/>
      <c r="E38" s="45"/>
      <c r="F38" s="45"/>
      <c r="G38" s="45"/>
      <c r="H38" s="31"/>
      <c r="I38" s="46"/>
      <c r="J38" s="46"/>
      <c r="K38" s="46"/>
      <c r="L38" s="31"/>
      <c r="M38" s="58"/>
      <c r="N38" s="58"/>
      <c r="O38" s="58"/>
      <c r="P38" s="58"/>
    </row>
    <row r="39" spans="1:16" x14ac:dyDescent="0.2">
      <c r="A39" s="13" t="s">
        <v>24</v>
      </c>
      <c r="B39" s="13"/>
      <c r="C39" s="31"/>
      <c r="D39" s="31"/>
      <c r="E39" s="45"/>
      <c r="F39" s="45"/>
      <c r="G39" s="45"/>
      <c r="H39" s="31"/>
      <c r="I39" s="46"/>
      <c r="J39" s="46"/>
      <c r="K39" s="46"/>
      <c r="L39" s="31"/>
      <c r="M39" s="59"/>
      <c r="N39" s="59"/>
      <c r="O39" s="59"/>
      <c r="P39" s="59"/>
    </row>
    <row r="40" spans="1:16" x14ac:dyDescent="0.2">
      <c r="A40" s="9"/>
      <c r="B40" s="13" t="s">
        <v>16</v>
      </c>
      <c r="C40" s="31">
        <f>D40+H40+L40+M40+N40+O40+P40</f>
        <v>3141</v>
      </c>
      <c r="D40" s="31">
        <f t="shared" ref="D40:K40" si="8">SUM(D41:D42)</f>
        <v>1798</v>
      </c>
      <c r="E40" s="45">
        <f t="shared" si="8"/>
        <v>100</v>
      </c>
      <c r="F40" s="45">
        <f t="shared" si="8"/>
        <v>304</v>
      </c>
      <c r="G40" s="45">
        <f t="shared" si="8"/>
        <v>1394</v>
      </c>
      <c r="H40" s="31">
        <f t="shared" si="8"/>
        <v>620</v>
      </c>
      <c r="I40" s="46">
        <f t="shared" si="8"/>
        <v>101</v>
      </c>
      <c r="J40" s="46">
        <f t="shared" si="8"/>
        <v>388</v>
      </c>
      <c r="K40" s="46">
        <f t="shared" si="8"/>
        <v>131</v>
      </c>
      <c r="L40" s="31">
        <v>77</v>
      </c>
      <c r="M40" s="58">
        <v>93</v>
      </c>
      <c r="N40" s="58">
        <v>145</v>
      </c>
      <c r="O40" s="58">
        <v>114</v>
      </c>
      <c r="P40" s="58">
        <v>294</v>
      </c>
    </row>
    <row r="41" spans="1:16" x14ac:dyDescent="0.2">
      <c r="A41" s="9"/>
      <c r="B41" s="13" t="s">
        <v>17</v>
      </c>
      <c r="C41" s="31">
        <f>D41+H41+L41+M41+N41+O41+P41</f>
        <v>1711</v>
      </c>
      <c r="D41" s="31">
        <f>SUM(E41:G41)</f>
        <v>1021</v>
      </c>
      <c r="E41" s="45">
        <v>66</v>
      </c>
      <c r="F41" s="45">
        <v>162</v>
      </c>
      <c r="G41" s="45">
        <v>793</v>
      </c>
      <c r="H41" s="32">
        <f>SUM(I41:K41)</f>
        <v>324</v>
      </c>
      <c r="I41" s="46">
        <v>48</v>
      </c>
      <c r="J41" s="46">
        <v>208</v>
      </c>
      <c r="K41" s="46">
        <v>68</v>
      </c>
      <c r="L41" s="31">
        <v>36</v>
      </c>
      <c r="M41" s="58">
        <v>46</v>
      </c>
      <c r="N41" s="58">
        <v>76</v>
      </c>
      <c r="O41" s="58">
        <v>52</v>
      </c>
      <c r="P41" s="58">
        <v>156</v>
      </c>
    </row>
    <row r="42" spans="1:16" x14ac:dyDescent="0.2">
      <c r="A42" s="9"/>
      <c r="B42" s="13" t="s">
        <v>18</v>
      </c>
      <c r="C42" s="31">
        <f>D42+H42+L42+M42+N42+O42+P42</f>
        <v>1430</v>
      </c>
      <c r="D42" s="31">
        <f>SUM(E42:G42)</f>
        <v>777</v>
      </c>
      <c r="E42" s="45">
        <v>34</v>
      </c>
      <c r="F42" s="45">
        <v>142</v>
      </c>
      <c r="G42" s="45">
        <v>601</v>
      </c>
      <c r="H42" s="32">
        <f>SUM(I42:K42)</f>
        <v>296</v>
      </c>
      <c r="I42" s="46">
        <v>53</v>
      </c>
      <c r="J42" s="46">
        <v>180</v>
      </c>
      <c r="K42" s="46">
        <v>63</v>
      </c>
      <c r="L42" s="31">
        <v>41</v>
      </c>
      <c r="M42" s="58">
        <v>47</v>
      </c>
      <c r="N42" s="58">
        <v>69</v>
      </c>
      <c r="O42" s="58">
        <v>62</v>
      </c>
      <c r="P42" s="58">
        <v>138</v>
      </c>
    </row>
    <row r="43" spans="1:16" s="2" customFormat="1" x14ac:dyDescent="0.2">
      <c r="A43" s="13"/>
      <c r="B43" s="13"/>
      <c r="C43" s="31"/>
      <c r="D43" s="31"/>
      <c r="E43" s="45"/>
      <c r="F43" s="45"/>
      <c r="G43" s="45"/>
      <c r="H43" s="31"/>
      <c r="I43" s="46"/>
      <c r="J43" s="46"/>
      <c r="K43" s="46"/>
      <c r="L43" s="31"/>
      <c r="M43" s="58"/>
      <c r="N43" s="58"/>
      <c r="O43" s="58"/>
      <c r="P43" s="58"/>
    </row>
    <row r="44" spans="1:16" x14ac:dyDescent="0.2">
      <c r="A44" s="13" t="s">
        <v>26</v>
      </c>
      <c r="B44" s="13"/>
      <c r="C44" s="31"/>
      <c r="D44" s="31"/>
      <c r="E44" s="45"/>
      <c r="F44" s="45"/>
      <c r="G44" s="45"/>
      <c r="H44" s="31"/>
      <c r="I44" s="46"/>
      <c r="J44" s="46"/>
      <c r="K44" s="46"/>
      <c r="L44" s="31"/>
      <c r="M44" s="59"/>
      <c r="N44" s="59"/>
      <c r="O44" s="59"/>
      <c r="P44" s="59"/>
    </row>
    <row r="45" spans="1:16" x14ac:dyDescent="0.2">
      <c r="A45" s="9"/>
      <c r="B45" s="13" t="s">
        <v>16</v>
      </c>
      <c r="C45" s="31">
        <f>D45+H45+L45+M45+N45+O45+P45</f>
        <v>2146</v>
      </c>
      <c r="D45" s="31">
        <f t="shared" ref="D45:K45" si="9">SUM(D46:D47)</f>
        <v>900</v>
      </c>
      <c r="E45" s="45">
        <f t="shared" si="9"/>
        <v>81</v>
      </c>
      <c r="F45" s="45">
        <f t="shared" si="9"/>
        <v>200</v>
      </c>
      <c r="G45" s="45">
        <f t="shared" si="9"/>
        <v>619</v>
      </c>
      <c r="H45" s="31">
        <f t="shared" si="9"/>
        <v>586</v>
      </c>
      <c r="I45" s="46">
        <f t="shared" si="9"/>
        <v>115</v>
      </c>
      <c r="J45" s="46">
        <f t="shared" si="9"/>
        <v>344</v>
      </c>
      <c r="K45" s="46">
        <f t="shared" si="9"/>
        <v>127</v>
      </c>
      <c r="L45" s="31">
        <v>109</v>
      </c>
      <c r="M45" s="58">
        <v>104</v>
      </c>
      <c r="N45" s="58">
        <v>134</v>
      </c>
      <c r="O45" s="58">
        <v>110</v>
      </c>
      <c r="P45" s="58">
        <v>203</v>
      </c>
    </row>
    <row r="46" spans="1:16" x14ac:dyDescent="0.2">
      <c r="A46" s="9"/>
      <c r="B46" s="13" t="s">
        <v>17</v>
      </c>
      <c r="C46" s="31">
        <f>D46+H46+L46+M46+N46+O46+P46</f>
        <v>1060</v>
      </c>
      <c r="D46" s="31">
        <f>SUM(E46:G46)</f>
        <v>481</v>
      </c>
      <c r="E46" s="45">
        <v>43</v>
      </c>
      <c r="F46" s="45">
        <v>87</v>
      </c>
      <c r="G46" s="45">
        <v>351</v>
      </c>
      <c r="H46" s="32">
        <f>SUM(I46:K46)</f>
        <v>258</v>
      </c>
      <c r="I46" s="46">
        <v>51</v>
      </c>
      <c r="J46" s="46">
        <v>154</v>
      </c>
      <c r="K46" s="46">
        <v>53</v>
      </c>
      <c r="L46" s="31">
        <v>50</v>
      </c>
      <c r="M46" s="58">
        <v>54</v>
      </c>
      <c r="N46" s="58">
        <v>68</v>
      </c>
      <c r="O46" s="58">
        <v>55</v>
      </c>
      <c r="P46" s="58">
        <v>94</v>
      </c>
    </row>
    <row r="47" spans="1:16" x14ac:dyDescent="0.2">
      <c r="A47" s="9"/>
      <c r="B47" s="13" t="s">
        <v>18</v>
      </c>
      <c r="C47" s="31">
        <f>D47+H47+L47+M47+N47+O47+P47</f>
        <v>1086</v>
      </c>
      <c r="D47" s="31">
        <f>SUM(E47:G47)</f>
        <v>419</v>
      </c>
      <c r="E47" s="45">
        <v>38</v>
      </c>
      <c r="F47" s="45">
        <v>113</v>
      </c>
      <c r="G47" s="45">
        <v>268</v>
      </c>
      <c r="H47" s="32">
        <f>SUM(I47:K47)</f>
        <v>328</v>
      </c>
      <c r="I47" s="46">
        <v>64</v>
      </c>
      <c r="J47" s="46">
        <v>190</v>
      </c>
      <c r="K47" s="46">
        <v>74</v>
      </c>
      <c r="L47" s="31">
        <v>59</v>
      </c>
      <c r="M47" s="58">
        <v>50</v>
      </c>
      <c r="N47" s="58">
        <v>66</v>
      </c>
      <c r="O47" s="58">
        <v>55</v>
      </c>
      <c r="P47" s="58">
        <v>109</v>
      </c>
    </row>
    <row r="48" spans="1:16" x14ac:dyDescent="0.2">
      <c r="A48" s="13"/>
      <c r="B48" s="13"/>
      <c r="C48" s="31"/>
      <c r="D48" s="31"/>
      <c r="E48" s="45"/>
      <c r="F48" s="45"/>
      <c r="G48" s="45"/>
      <c r="H48" s="31"/>
      <c r="I48" s="46"/>
      <c r="J48" s="46"/>
      <c r="K48" s="46"/>
      <c r="L48" s="31"/>
      <c r="M48" s="58"/>
      <c r="N48" s="58"/>
      <c r="O48" s="58"/>
      <c r="P48" s="58"/>
    </row>
    <row r="49" spans="1:16" x14ac:dyDescent="0.2">
      <c r="A49" s="13" t="s">
        <v>27</v>
      </c>
      <c r="B49" s="13"/>
      <c r="C49" s="31"/>
      <c r="D49" s="31"/>
      <c r="E49" s="45"/>
      <c r="F49" s="45"/>
      <c r="G49" s="45"/>
      <c r="H49" s="31"/>
      <c r="I49" s="46"/>
      <c r="J49" s="46"/>
      <c r="K49" s="46"/>
      <c r="L49" s="31"/>
      <c r="M49" s="58"/>
      <c r="N49" s="58"/>
      <c r="O49" s="58"/>
      <c r="P49" s="58"/>
    </row>
    <row r="50" spans="1:16" x14ac:dyDescent="0.2">
      <c r="A50" s="9"/>
      <c r="B50" s="13" t="s">
        <v>16</v>
      </c>
      <c r="C50" s="31">
        <f>D50+H50+L50+M50+N50+O50+P50</f>
        <v>1635</v>
      </c>
      <c r="D50" s="31">
        <f t="shared" ref="D50:K50" si="10">SUM(D51:D52)</f>
        <v>457</v>
      </c>
      <c r="E50" s="45">
        <f t="shared" si="10"/>
        <v>110</v>
      </c>
      <c r="F50" s="45">
        <f t="shared" si="10"/>
        <v>151</v>
      </c>
      <c r="G50" s="45">
        <f t="shared" si="10"/>
        <v>196</v>
      </c>
      <c r="H50" s="31">
        <f t="shared" si="10"/>
        <v>565</v>
      </c>
      <c r="I50" s="46">
        <f t="shared" si="10"/>
        <v>135</v>
      </c>
      <c r="J50" s="46">
        <f t="shared" si="10"/>
        <v>317</v>
      </c>
      <c r="K50" s="46">
        <f t="shared" si="10"/>
        <v>113</v>
      </c>
      <c r="L50" s="31">
        <v>74</v>
      </c>
      <c r="M50" s="58">
        <v>86</v>
      </c>
      <c r="N50" s="58">
        <v>121</v>
      </c>
      <c r="O50" s="58">
        <v>107</v>
      </c>
      <c r="P50" s="58">
        <v>225</v>
      </c>
    </row>
    <row r="51" spans="1:16" x14ac:dyDescent="0.2">
      <c r="A51" s="9"/>
      <c r="B51" s="13" t="s">
        <v>17</v>
      </c>
      <c r="C51" s="31">
        <f>D51+H51+L51+M51+N51+O51+P51</f>
        <v>827</v>
      </c>
      <c r="D51" s="31">
        <f>SUM(E51:G51)</f>
        <v>228</v>
      </c>
      <c r="E51" s="45">
        <v>63</v>
      </c>
      <c r="F51" s="45">
        <v>56</v>
      </c>
      <c r="G51" s="45">
        <v>109</v>
      </c>
      <c r="H51" s="32">
        <f>SUM(I51:K51)</f>
        <v>292</v>
      </c>
      <c r="I51" s="46">
        <v>73</v>
      </c>
      <c r="J51" s="46">
        <v>155</v>
      </c>
      <c r="K51" s="46">
        <v>64</v>
      </c>
      <c r="L51" s="31">
        <v>35</v>
      </c>
      <c r="M51" s="58">
        <v>39</v>
      </c>
      <c r="N51" s="58">
        <v>63</v>
      </c>
      <c r="O51" s="58">
        <v>66</v>
      </c>
      <c r="P51" s="58">
        <v>104</v>
      </c>
    </row>
    <row r="52" spans="1:16" x14ac:dyDescent="0.2">
      <c r="A52" s="17"/>
      <c r="B52" s="17" t="s">
        <v>18</v>
      </c>
      <c r="C52" s="34">
        <f>D52+H52+L52+M52+N52+O52+P52</f>
        <v>808</v>
      </c>
      <c r="D52" s="34">
        <f>SUM(E52:G52)</f>
        <v>229</v>
      </c>
      <c r="E52" s="50">
        <v>47</v>
      </c>
      <c r="F52" s="50">
        <v>95</v>
      </c>
      <c r="G52" s="50">
        <v>87</v>
      </c>
      <c r="H52" s="34">
        <f>SUM(I52:K52)</f>
        <v>273</v>
      </c>
      <c r="I52" s="51">
        <v>62</v>
      </c>
      <c r="J52" s="51">
        <v>162</v>
      </c>
      <c r="K52" s="51">
        <v>49</v>
      </c>
      <c r="L52" s="34">
        <v>39</v>
      </c>
      <c r="M52" s="60">
        <v>47</v>
      </c>
      <c r="N52" s="60">
        <v>58</v>
      </c>
      <c r="O52" s="60">
        <v>41</v>
      </c>
      <c r="P52" s="60">
        <v>121</v>
      </c>
    </row>
    <row r="53" spans="1:1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6" x14ac:dyDescent="0.2">
      <c r="A54" s="9"/>
      <c r="B54" s="9"/>
      <c r="C54" s="9"/>
      <c r="D54" s="13"/>
      <c r="E54" s="13"/>
      <c r="F54" s="13"/>
      <c r="G54" s="13"/>
      <c r="H54" s="13"/>
      <c r="I54" s="13"/>
      <c r="J54" s="13"/>
      <c r="K54" s="13"/>
      <c r="L54" s="13"/>
    </row>
    <row r="55" spans="1:1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6" x14ac:dyDescent="0.2">
      <c r="A56" s="3" t="s">
        <v>32</v>
      </c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6" ht="12.75" customHeight="1" x14ac:dyDescent="0.2">
      <c r="A58" s="76" t="s">
        <v>5</v>
      </c>
      <c r="B58" s="77"/>
    </row>
    <row r="59" spans="1:16" x14ac:dyDescent="0.2">
      <c r="A59" s="78"/>
      <c r="B59" s="79"/>
    </row>
    <row r="60" spans="1:16" x14ac:dyDescent="0.2">
      <c r="A60" s="80"/>
      <c r="B60" s="81"/>
    </row>
    <row r="61" spans="1:16" x14ac:dyDescent="0.2">
      <c r="A61" s="15" t="s">
        <v>15</v>
      </c>
      <c r="B61" s="15"/>
    </row>
    <row r="62" spans="1:16" x14ac:dyDescent="0.2">
      <c r="A62" s="9"/>
      <c r="B62" s="13" t="s">
        <v>16</v>
      </c>
    </row>
    <row r="63" spans="1:16" x14ac:dyDescent="0.2">
      <c r="A63" s="9"/>
      <c r="B63" s="13" t="s">
        <v>17</v>
      </c>
    </row>
    <row r="64" spans="1:16" x14ac:dyDescent="0.2">
      <c r="A64" s="9"/>
      <c r="B64" s="13" t="s">
        <v>18</v>
      </c>
    </row>
    <row r="65" spans="1:2" x14ac:dyDescent="0.2">
      <c r="A65" s="9"/>
      <c r="B65" s="9"/>
    </row>
    <row r="66" spans="1:2" x14ac:dyDescent="0.2">
      <c r="A66" s="15" t="s">
        <v>19</v>
      </c>
      <c r="B66" s="15"/>
    </row>
    <row r="67" spans="1:2" x14ac:dyDescent="0.2">
      <c r="A67" s="9"/>
      <c r="B67" s="13" t="s">
        <v>16</v>
      </c>
    </row>
    <row r="68" spans="1:2" x14ac:dyDescent="0.2">
      <c r="A68" s="9"/>
      <c r="B68" s="13" t="s">
        <v>17</v>
      </c>
    </row>
    <row r="69" spans="1:2" x14ac:dyDescent="0.2">
      <c r="A69" s="9"/>
      <c r="B69" s="13" t="s">
        <v>18</v>
      </c>
    </row>
    <row r="70" spans="1:2" x14ac:dyDescent="0.2">
      <c r="A70" s="13"/>
      <c r="B70" s="13"/>
    </row>
    <row r="71" spans="1:2" x14ac:dyDescent="0.2">
      <c r="A71" s="13" t="s">
        <v>20</v>
      </c>
      <c r="B71" s="13"/>
    </row>
    <row r="72" spans="1:2" x14ac:dyDescent="0.2">
      <c r="A72" s="9"/>
      <c r="B72" s="13" t="s">
        <v>16</v>
      </c>
    </row>
    <row r="73" spans="1:2" x14ac:dyDescent="0.2">
      <c r="A73" s="9"/>
      <c r="B73" s="13" t="s">
        <v>17</v>
      </c>
    </row>
    <row r="74" spans="1:2" x14ac:dyDescent="0.2">
      <c r="A74" s="9"/>
      <c r="B74" s="13" t="s">
        <v>18</v>
      </c>
    </row>
    <row r="75" spans="1:2" x14ac:dyDescent="0.2">
      <c r="A75" s="13"/>
      <c r="B75" s="13"/>
    </row>
    <row r="76" spans="1:2" x14ac:dyDescent="0.2">
      <c r="A76" s="13" t="s">
        <v>21</v>
      </c>
      <c r="B76" s="13"/>
    </row>
    <row r="77" spans="1:2" x14ac:dyDescent="0.2">
      <c r="A77" s="9"/>
      <c r="B77" s="13" t="s">
        <v>16</v>
      </c>
    </row>
    <row r="78" spans="1:2" x14ac:dyDescent="0.2">
      <c r="A78" s="9"/>
      <c r="B78" s="13" t="s">
        <v>17</v>
      </c>
    </row>
    <row r="79" spans="1:2" x14ac:dyDescent="0.2">
      <c r="A79" s="9"/>
      <c r="B79" s="13" t="s">
        <v>18</v>
      </c>
    </row>
    <row r="80" spans="1:2" x14ac:dyDescent="0.2">
      <c r="A80" s="13"/>
      <c r="B80" s="13"/>
    </row>
    <row r="81" spans="1:2" x14ac:dyDescent="0.2">
      <c r="A81" s="13" t="s">
        <v>22</v>
      </c>
      <c r="B81" s="13"/>
    </row>
    <row r="82" spans="1:2" x14ac:dyDescent="0.2">
      <c r="A82" s="9"/>
      <c r="B82" s="13" t="s">
        <v>16</v>
      </c>
    </row>
    <row r="83" spans="1:2" x14ac:dyDescent="0.2">
      <c r="A83" s="9"/>
      <c r="B83" s="13" t="s">
        <v>17</v>
      </c>
    </row>
    <row r="84" spans="1:2" x14ac:dyDescent="0.2">
      <c r="A84" s="9"/>
      <c r="B84" s="13" t="s">
        <v>18</v>
      </c>
    </row>
    <row r="85" spans="1:2" x14ac:dyDescent="0.2">
      <c r="A85" s="13"/>
      <c r="B85" s="13"/>
    </row>
    <row r="86" spans="1:2" x14ac:dyDescent="0.2">
      <c r="A86" s="13" t="s">
        <v>23</v>
      </c>
      <c r="B86" s="13"/>
    </row>
    <row r="87" spans="1:2" x14ac:dyDescent="0.2">
      <c r="A87" s="9"/>
      <c r="B87" s="13" t="s">
        <v>16</v>
      </c>
    </row>
    <row r="88" spans="1:2" x14ac:dyDescent="0.2">
      <c r="A88" s="9"/>
      <c r="B88" s="13" t="s">
        <v>17</v>
      </c>
    </row>
    <row r="89" spans="1:2" x14ac:dyDescent="0.2">
      <c r="A89" s="9"/>
      <c r="B89" s="13" t="s">
        <v>18</v>
      </c>
    </row>
    <row r="90" spans="1:2" x14ac:dyDescent="0.2">
      <c r="A90" s="13"/>
      <c r="B90" s="13"/>
    </row>
    <row r="91" spans="1:2" x14ac:dyDescent="0.2">
      <c r="A91" s="13" t="s">
        <v>24</v>
      </c>
      <c r="B91" s="13"/>
    </row>
    <row r="92" spans="1:2" x14ac:dyDescent="0.2">
      <c r="A92" s="9"/>
      <c r="B92" s="13" t="s">
        <v>16</v>
      </c>
    </row>
    <row r="93" spans="1:2" x14ac:dyDescent="0.2">
      <c r="A93" s="9"/>
      <c r="B93" s="13" t="s">
        <v>17</v>
      </c>
    </row>
    <row r="94" spans="1:2" x14ac:dyDescent="0.2">
      <c r="A94" s="9"/>
      <c r="B94" s="13" t="s">
        <v>18</v>
      </c>
    </row>
    <row r="95" spans="1:2" x14ac:dyDescent="0.2">
      <c r="A95" s="13"/>
      <c r="B95" s="13"/>
    </row>
    <row r="96" spans="1:2" x14ac:dyDescent="0.2">
      <c r="A96" s="13" t="s">
        <v>26</v>
      </c>
      <c r="B96" s="13"/>
    </row>
    <row r="97" spans="1:45" x14ac:dyDescent="0.2">
      <c r="A97" s="9"/>
      <c r="B97" s="13" t="s">
        <v>16</v>
      </c>
    </row>
    <row r="98" spans="1:45" x14ac:dyDescent="0.2">
      <c r="A98" s="9"/>
      <c r="B98" s="13" t="s">
        <v>17</v>
      </c>
    </row>
    <row r="99" spans="1:45" x14ac:dyDescent="0.2">
      <c r="A99" s="9"/>
      <c r="B99" s="13" t="s">
        <v>18</v>
      </c>
    </row>
    <row r="100" spans="1:45" x14ac:dyDescent="0.2">
      <c r="A100" s="13"/>
      <c r="B100" s="13"/>
      <c r="M100" s="61"/>
      <c r="N100" s="61"/>
      <c r="O100" s="61"/>
      <c r="P100" s="61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s="2" customFormat="1" x14ac:dyDescent="0.2">
      <c r="A101" s="13" t="s">
        <v>27</v>
      </c>
      <c r="B101" s="13"/>
      <c r="M101" s="61"/>
      <c r="N101" s="61"/>
      <c r="O101" s="61"/>
      <c r="P101" s="61"/>
    </row>
    <row r="102" spans="1:45" s="2" customFormat="1" x14ac:dyDescent="0.2">
      <c r="A102" s="9"/>
      <c r="B102" s="13" t="s">
        <v>16</v>
      </c>
      <c r="M102" s="61"/>
      <c r="N102" s="61"/>
      <c r="O102" s="61"/>
      <c r="P102" s="61"/>
    </row>
    <row r="103" spans="1:45" s="2" customFormat="1" x14ac:dyDescent="0.2">
      <c r="A103" s="9"/>
      <c r="B103" s="13" t="s">
        <v>17</v>
      </c>
      <c r="M103" s="61"/>
      <c r="N103" s="61"/>
      <c r="O103" s="61"/>
      <c r="P103" s="61"/>
    </row>
    <row r="104" spans="1:45" s="2" customFormat="1" x14ac:dyDescent="0.2">
      <c r="A104" s="17"/>
      <c r="B104" s="17" t="s">
        <v>18</v>
      </c>
      <c r="M104" s="61"/>
      <c r="N104" s="61"/>
      <c r="O104" s="61"/>
      <c r="P104" s="61"/>
    </row>
    <row r="105" spans="1:45" s="2" customForma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 s="61"/>
      <c r="N105" s="61"/>
      <c r="O105" s="61"/>
      <c r="P105" s="61"/>
    </row>
  </sheetData>
  <mergeCells count="5">
    <mergeCell ref="N5:N7"/>
    <mergeCell ref="O5:O7"/>
    <mergeCell ref="M5:M7"/>
    <mergeCell ref="A58:B60"/>
    <mergeCell ref="A5:B7"/>
  </mergeCells>
  <phoneticPr fontId="0" type="noConversion"/>
  <printOptions horizontalCentered="1"/>
  <pageMargins left="0.75" right="0.75" top="0.75" bottom="0.5" header="0.5" footer="0.5"/>
  <pageSetup paperSize="9" orientation="portrait" r:id="rId1"/>
  <headerFooter alignWithMargins="0">
    <oddFooter>&amp;C12-&amp;P+3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5"/>
  <sheetViews>
    <sheetView view="pageBreakPreview" topLeftCell="A12" zoomScale="75" zoomScaleNormal="75" workbookViewId="0">
      <selection activeCell="J32" sqref="J32"/>
    </sheetView>
  </sheetViews>
  <sheetFormatPr defaultRowHeight="12.75" x14ac:dyDescent="0.2"/>
  <cols>
    <col min="1" max="1" width="5.7109375" customWidth="1"/>
    <col min="2" max="2" width="12.7109375" customWidth="1"/>
    <col min="3" max="3" width="14.7109375" customWidth="1"/>
    <col min="4" max="4" width="12.5703125" customWidth="1"/>
    <col min="5" max="7" width="12.7109375" customWidth="1"/>
    <col min="8" max="8" width="5.7109375" customWidth="1"/>
    <col min="9" max="9" width="13.7109375" customWidth="1"/>
    <col min="10" max="12" width="14.7109375" customWidth="1"/>
    <col min="13" max="13" width="14.85546875" customWidth="1"/>
    <col min="14" max="14" width="12.7109375" customWidth="1"/>
  </cols>
  <sheetData>
    <row r="1" spans="1:14" ht="12" customHeight="1" x14ac:dyDescent="0.2">
      <c r="A1" s="29" t="s">
        <v>0</v>
      </c>
      <c r="B1" s="29"/>
      <c r="H1" s="29" t="s">
        <v>1</v>
      </c>
      <c r="I1" s="29"/>
      <c r="J1" s="5"/>
      <c r="K1" s="5"/>
      <c r="L1" s="5"/>
      <c r="M1" s="5"/>
      <c r="N1" s="29"/>
    </row>
    <row r="2" spans="1:14" ht="12" customHeight="1" x14ac:dyDescent="0.2">
      <c r="A2" s="1" t="s">
        <v>2</v>
      </c>
      <c r="B2" s="1"/>
      <c r="H2" s="1" t="s">
        <v>2</v>
      </c>
      <c r="I2" s="1"/>
      <c r="J2" s="5"/>
      <c r="K2" s="5"/>
      <c r="L2" s="5"/>
      <c r="M2" s="5"/>
      <c r="N2" s="1"/>
    </row>
    <row r="3" spans="1:14" ht="12" customHeight="1" x14ac:dyDescent="0.2">
      <c r="A3" s="1" t="s">
        <v>3</v>
      </c>
      <c r="B3" s="1"/>
      <c r="H3" s="1" t="s">
        <v>4</v>
      </c>
      <c r="I3" s="1"/>
      <c r="J3" s="5"/>
      <c r="K3" s="5"/>
      <c r="L3" s="5"/>
      <c r="M3" s="5"/>
      <c r="N3" s="1"/>
    </row>
    <row r="4" spans="1:14" ht="11.25" customHeight="1" x14ac:dyDescent="0.2">
      <c r="C4" s="7"/>
      <c r="D4" s="6"/>
      <c r="E4" s="6"/>
      <c r="H4" s="6"/>
      <c r="I4" s="2"/>
      <c r="J4" s="5"/>
      <c r="K4" s="5"/>
      <c r="L4" s="5"/>
      <c r="M4" s="5"/>
      <c r="N4" s="5"/>
    </row>
    <row r="5" spans="1:14" ht="12" customHeight="1" x14ac:dyDescent="0.2">
      <c r="A5" s="64" t="s">
        <v>5</v>
      </c>
      <c r="B5" s="64"/>
      <c r="C5" s="64" t="s">
        <v>6</v>
      </c>
      <c r="D5" s="64" t="s">
        <v>7</v>
      </c>
      <c r="E5" s="64" t="s">
        <v>8</v>
      </c>
      <c r="F5" s="64" t="s">
        <v>34</v>
      </c>
      <c r="G5" s="64" t="s">
        <v>35</v>
      </c>
      <c r="H5" s="76" t="s">
        <v>5</v>
      </c>
      <c r="I5" s="77"/>
      <c r="J5" s="19"/>
      <c r="K5" s="20" t="s">
        <v>9</v>
      </c>
      <c r="L5" s="20" t="s">
        <v>9</v>
      </c>
      <c r="M5" s="20"/>
    </row>
    <row r="6" spans="1:14" ht="12" customHeight="1" x14ac:dyDescent="0.2">
      <c r="A6" s="64"/>
      <c r="B6" s="64"/>
      <c r="C6" s="64"/>
      <c r="D6" s="64"/>
      <c r="E6" s="64"/>
      <c r="F6" s="64"/>
      <c r="G6" s="64"/>
      <c r="H6" s="78"/>
      <c r="I6" s="79"/>
      <c r="J6" s="21" t="s">
        <v>6</v>
      </c>
      <c r="K6" s="21" t="s">
        <v>11</v>
      </c>
      <c r="L6" s="21" t="s">
        <v>12</v>
      </c>
      <c r="M6" s="22" t="s">
        <v>10</v>
      </c>
    </row>
    <row r="7" spans="1:14" ht="11.25" customHeight="1" x14ac:dyDescent="0.2">
      <c r="A7" s="64"/>
      <c r="B7" s="64"/>
      <c r="C7" s="64"/>
      <c r="D7" s="64"/>
      <c r="E7" s="64"/>
      <c r="F7" s="64"/>
      <c r="G7" s="64"/>
      <c r="H7" s="80"/>
      <c r="I7" s="82"/>
      <c r="J7" s="23"/>
      <c r="K7" s="24" t="s">
        <v>13</v>
      </c>
      <c r="L7" s="24" t="s">
        <v>14</v>
      </c>
      <c r="M7" s="25"/>
    </row>
    <row r="8" spans="1:14" s="2" customFormat="1" ht="12" customHeight="1" x14ac:dyDescent="0.2">
      <c r="A8" s="13"/>
      <c r="B8" s="13"/>
      <c r="C8" s="13"/>
      <c r="D8" s="13"/>
      <c r="E8" s="13"/>
      <c r="F8" s="13"/>
      <c r="G8" s="13"/>
      <c r="H8" s="10"/>
      <c r="I8" s="10"/>
      <c r="J8" s="11"/>
      <c r="K8" s="11"/>
      <c r="L8" s="12"/>
      <c r="M8" s="11"/>
    </row>
    <row r="9" spans="1:14" ht="12" customHeight="1" x14ac:dyDescent="0.2">
      <c r="A9" s="8" t="s">
        <v>15</v>
      </c>
      <c r="B9" s="9"/>
      <c r="C9" s="9"/>
      <c r="D9" s="9"/>
      <c r="E9" s="9"/>
      <c r="F9" s="9"/>
      <c r="G9" s="9"/>
      <c r="H9" s="15" t="s">
        <v>15</v>
      </c>
      <c r="I9" s="15"/>
      <c r="J9" s="14"/>
      <c r="K9" s="14"/>
      <c r="L9" s="14"/>
      <c r="M9" s="16"/>
    </row>
    <row r="10" spans="1:14" ht="12" customHeight="1" x14ac:dyDescent="0.2">
      <c r="A10" s="9"/>
      <c r="B10" s="13" t="s">
        <v>16</v>
      </c>
      <c r="C10" s="14">
        <v>636999</v>
      </c>
      <c r="D10" s="14">
        <v>63276</v>
      </c>
      <c r="E10" s="14">
        <v>65369</v>
      </c>
      <c r="F10" s="14">
        <v>18705</v>
      </c>
      <c r="G10" s="14">
        <v>50656</v>
      </c>
      <c r="H10" s="9"/>
      <c r="I10" s="13" t="s">
        <v>16</v>
      </c>
      <c r="J10" s="14">
        <f>K10+L10+M10+J62+K62+L62+M62</f>
        <v>779276</v>
      </c>
      <c r="K10" s="14">
        <f>31075+79193+313427</f>
        <v>423695</v>
      </c>
      <c r="L10" s="14">
        <f>23014+69570+22791</f>
        <v>115375</v>
      </c>
      <c r="M10" s="14">
        <v>35948</v>
      </c>
    </row>
    <row r="11" spans="1:14" ht="12" customHeight="1" x14ac:dyDescent="0.2">
      <c r="A11" s="9"/>
      <c r="B11" s="13" t="s">
        <v>17</v>
      </c>
      <c r="C11" s="14">
        <v>292948</v>
      </c>
      <c r="D11" s="14">
        <v>31109</v>
      </c>
      <c r="E11" s="14">
        <v>31857</v>
      </c>
      <c r="F11" s="14">
        <v>8874</v>
      </c>
      <c r="G11" s="14">
        <v>23217</v>
      </c>
      <c r="H11" s="9"/>
      <c r="I11" s="13" t="s">
        <v>17</v>
      </c>
      <c r="J11" s="14">
        <f>K11+L11+M11+J63+K63+L63+M63</f>
        <v>399193</v>
      </c>
      <c r="K11" s="14">
        <f>16098+37475+181647</f>
        <v>235220</v>
      </c>
      <c r="L11" s="9">
        <f>10911+33073+11417</f>
        <v>55401</v>
      </c>
      <c r="M11" s="14">
        <v>16545</v>
      </c>
    </row>
    <row r="12" spans="1:14" ht="12" customHeight="1" x14ac:dyDescent="0.2">
      <c r="A12" s="9"/>
      <c r="B12" s="13" t="s">
        <v>18</v>
      </c>
      <c r="C12" s="14">
        <v>344051</v>
      </c>
      <c r="D12" s="14">
        <v>32167</v>
      </c>
      <c r="E12" s="14">
        <v>33512</v>
      </c>
      <c r="F12" s="14">
        <v>9831</v>
      </c>
      <c r="G12" s="14">
        <v>27439</v>
      </c>
      <c r="H12" s="9"/>
      <c r="I12" s="13" t="s">
        <v>18</v>
      </c>
      <c r="J12" s="14">
        <f>K12+L12+M12+J64+K64+L64+M64</f>
        <v>380083</v>
      </c>
      <c r="K12" s="14">
        <f>14977+41718+131780</f>
        <v>188475</v>
      </c>
      <c r="L12" s="14">
        <f>12103+36497+11374</f>
        <v>59974</v>
      </c>
      <c r="M12" s="14">
        <v>19403</v>
      </c>
    </row>
    <row r="13" spans="1:14" s="2" customFormat="1" ht="12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14"/>
      <c r="K13" s="9"/>
      <c r="L13" s="9"/>
      <c r="M13" s="9"/>
    </row>
    <row r="14" spans="1:14" ht="12" customHeight="1" x14ac:dyDescent="0.2">
      <c r="A14" s="15" t="s">
        <v>19</v>
      </c>
      <c r="B14" s="15"/>
      <c r="C14" s="13"/>
      <c r="D14" s="13"/>
      <c r="E14" s="13"/>
      <c r="F14" s="13"/>
      <c r="G14" s="13"/>
      <c r="H14" s="15" t="s">
        <v>19</v>
      </c>
      <c r="I14" s="15"/>
      <c r="J14" s="14"/>
      <c r="K14" s="14"/>
      <c r="L14" s="14"/>
      <c r="M14" s="16"/>
    </row>
    <row r="15" spans="1:14" ht="12" customHeight="1" x14ac:dyDescent="0.2">
      <c r="A15" s="9"/>
      <c r="B15" s="13" t="s">
        <v>16</v>
      </c>
      <c r="C15" s="14">
        <f>SUM(C16:C17)</f>
        <v>21593</v>
      </c>
      <c r="D15" s="14">
        <f>SUM(D16:D17)</f>
        <v>2076</v>
      </c>
      <c r="E15" s="14">
        <v>3158</v>
      </c>
      <c r="F15" s="14">
        <v>777</v>
      </c>
      <c r="G15" s="14">
        <v>1277</v>
      </c>
      <c r="H15" s="9"/>
      <c r="I15" s="13" t="s">
        <v>16</v>
      </c>
      <c r="J15" s="14">
        <f>K15+L15+M15+J67+K67+L67+M67</f>
        <v>15829</v>
      </c>
      <c r="K15" s="14">
        <v>6720</v>
      </c>
      <c r="L15" s="14">
        <v>3745</v>
      </c>
      <c r="M15" s="14">
        <v>749</v>
      </c>
    </row>
    <row r="16" spans="1:14" ht="12" customHeight="1" x14ac:dyDescent="0.2">
      <c r="A16" s="9"/>
      <c r="B16" s="13" t="s">
        <v>17</v>
      </c>
      <c r="C16" s="14">
        <f>SUM(C21,C26,C31,C36,C41,C46,C51)</f>
        <v>10295</v>
      </c>
      <c r="D16" s="14">
        <v>1097</v>
      </c>
      <c r="E16" s="14">
        <v>1619</v>
      </c>
      <c r="F16" s="14">
        <v>336</v>
      </c>
      <c r="G16" s="14">
        <v>605</v>
      </c>
      <c r="H16" s="9"/>
      <c r="I16" s="13" t="s">
        <v>17</v>
      </c>
      <c r="J16" s="14">
        <f>K16+L16+M16+J68+K68+L68+M68</f>
        <v>7162</v>
      </c>
      <c r="K16" s="14">
        <v>3620</v>
      </c>
      <c r="L16" s="14">
        <v>1767</v>
      </c>
      <c r="M16" s="14">
        <v>347</v>
      </c>
    </row>
    <row r="17" spans="1:13" ht="12" customHeight="1" x14ac:dyDescent="0.2">
      <c r="A17" s="9"/>
      <c r="B17" s="13" t="s">
        <v>18</v>
      </c>
      <c r="C17" s="14">
        <v>11298</v>
      </c>
      <c r="D17" s="14">
        <v>979</v>
      </c>
      <c r="E17" s="14">
        <v>1539</v>
      </c>
      <c r="F17" s="14">
        <v>441</v>
      </c>
      <c r="G17" s="14">
        <v>672</v>
      </c>
      <c r="H17" s="9"/>
      <c r="I17" s="13" t="s">
        <v>18</v>
      </c>
      <c r="J17" s="14">
        <f>K17+L17+M17+J69+K69+L69+M69</f>
        <v>7887</v>
      </c>
      <c r="K17" s="14">
        <v>3100</v>
      </c>
      <c r="L17" s="14">
        <v>1978</v>
      </c>
      <c r="M17" s="14">
        <v>402</v>
      </c>
    </row>
    <row r="18" spans="1:13" s="2" customFormat="1" ht="12" customHeight="1" x14ac:dyDescent="0.2">
      <c r="A18" s="9"/>
      <c r="B18" s="9"/>
      <c r="C18" s="9"/>
      <c r="D18" s="9"/>
      <c r="E18" s="9"/>
      <c r="F18" s="9"/>
      <c r="G18" s="9"/>
      <c r="H18" s="13"/>
      <c r="I18" s="13"/>
      <c r="J18" s="14"/>
      <c r="K18" s="14"/>
      <c r="L18" s="14"/>
      <c r="M18" s="14"/>
    </row>
    <row r="19" spans="1:13" ht="12" customHeight="1" x14ac:dyDescent="0.2">
      <c r="A19" s="13" t="s">
        <v>20</v>
      </c>
      <c r="B19" s="13"/>
      <c r="C19" s="14"/>
      <c r="D19" s="14"/>
      <c r="E19" s="14"/>
      <c r="F19" s="14"/>
      <c r="G19" s="14"/>
      <c r="H19" s="13" t="s">
        <v>20</v>
      </c>
      <c r="I19" s="13"/>
      <c r="J19" s="14"/>
      <c r="K19" s="14"/>
      <c r="L19" s="14"/>
      <c r="M19" s="14"/>
    </row>
    <row r="20" spans="1:13" ht="12" customHeight="1" x14ac:dyDescent="0.2">
      <c r="A20" s="9"/>
      <c r="B20" s="13" t="s">
        <v>16</v>
      </c>
      <c r="C20" s="14">
        <f>SUM(C21:C22)</f>
        <v>3148</v>
      </c>
      <c r="D20" s="14">
        <f>SUM(D21:D22)</f>
        <v>334</v>
      </c>
      <c r="E20" s="14">
        <f>SUM(E21:E22)</f>
        <v>466</v>
      </c>
      <c r="F20" s="14">
        <f>SUM(F21:F22)</f>
        <v>144</v>
      </c>
      <c r="G20" s="14">
        <f>SUM(G21:G22)</f>
        <v>254</v>
      </c>
      <c r="H20" s="9"/>
      <c r="I20" s="13" t="s">
        <v>16</v>
      </c>
      <c r="J20" s="14">
        <f>K20+L20+M20+J72+K72+L72+M72</f>
        <v>3006</v>
      </c>
      <c r="K20" s="14">
        <f>SUM(K21:K22)</f>
        <v>1324</v>
      </c>
      <c r="L20" s="14">
        <v>599</v>
      </c>
      <c r="M20" s="14">
        <v>141</v>
      </c>
    </row>
    <row r="21" spans="1:13" ht="12" customHeight="1" x14ac:dyDescent="0.2">
      <c r="A21" s="9"/>
      <c r="B21" s="13" t="s">
        <v>17</v>
      </c>
      <c r="C21" s="14">
        <v>1499</v>
      </c>
      <c r="D21" s="14">
        <v>185</v>
      </c>
      <c r="E21" s="14">
        <v>229</v>
      </c>
      <c r="F21" s="14">
        <v>74</v>
      </c>
      <c r="G21" s="14">
        <v>128</v>
      </c>
      <c r="H21" s="9"/>
      <c r="I21" s="13" t="s">
        <v>17</v>
      </c>
      <c r="J21" s="14">
        <f>K21+L21+M21+J73+K73+L73+M73</f>
        <v>1595</v>
      </c>
      <c r="K21" s="14">
        <v>770</v>
      </c>
      <c r="L21" s="14">
        <v>289</v>
      </c>
      <c r="M21" s="14">
        <v>69</v>
      </c>
    </row>
    <row r="22" spans="1:13" x14ac:dyDescent="0.2">
      <c r="A22" s="9"/>
      <c r="B22" s="13" t="s">
        <v>18</v>
      </c>
      <c r="C22" s="14">
        <v>1649</v>
      </c>
      <c r="D22" s="14">
        <v>149</v>
      </c>
      <c r="E22" s="14">
        <v>237</v>
      </c>
      <c r="F22" s="14">
        <v>70</v>
      </c>
      <c r="G22" s="14">
        <v>126</v>
      </c>
      <c r="H22" s="9"/>
      <c r="I22" s="13" t="s">
        <v>18</v>
      </c>
      <c r="J22" s="14">
        <f>K22+L22+M22+J74+K74+L74+M74</f>
        <v>1411</v>
      </c>
      <c r="K22" s="14">
        <v>554</v>
      </c>
      <c r="L22" s="14">
        <v>310</v>
      </c>
      <c r="M22" s="14">
        <v>72</v>
      </c>
    </row>
    <row r="23" spans="1:13" s="2" customFormat="1" x14ac:dyDescent="0.2">
      <c r="A23" s="9"/>
      <c r="B23" s="9"/>
      <c r="C23" s="9"/>
      <c r="D23" s="9"/>
      <c r="E23" s="9"/>
      <c r="F23" s="9"/>
      <c r="G23" s="9"/>
      <c r="H23" s="13"/>
      <c r="I23" s="13"/>
      <c r="J23" s="14"/>
      <c r="K23" s="9"/>
      <c r="L23" s="14"/>
      <c r="M23" s="14"/>
    </row>
    <row r="24" spans="1:13" x14ac:dyDescent="0.2">
      <c r="A24" s="13" t="s">
        <v>21</v>
      </c>
      <c r="B24" s="13"/>
      <c r="C24" s="14"/>
      <c r="D24" s="14"/>
      <c r="E24" s="14"/>
      <c r="F24" s="14"/>
      <c r="G24" s="14"/>
      <c r="H24" s="13" t="s">
        <v>21</v>
      </c>
      <c r="I24" s="13"/>
      <c r="J24" s="14"/>
      <c r="K24" s="14"/>
      <c r="L24" s="14"/>
      <c r="M24" s="14"/>
    </row>
    <row r="25" spans="1:13" x14ac:dyDescent="0.2">
      <c r="A25" s="9"/>
      <c r="B25" s="13" t="s">
        <v>16</v>
      </c>
      <c r="C25" s="14">
        <f>SUM(C26:C27)</f>
        <v>3249</v>
      </c>
      <c r="D25" s="14">
        <f>SUM(D26:D27)</f>
        <v>312</v>
      </c>
      <c r="E25" s="14">
        <f>SUM(E26:E27)</f>
        <v>505</v>
      </c>
      <c r="F25" s="14">
        <f>SUM(F26:F27)</f>
        <v>131</v>
      </c>
      <c r="G25" s="14">
        <f>SUM(G26:G27)</f>
        <v>200</v>
      </c>
      <c r="H25" s="9"/>
      <c r="I25" s="13" t="s">
        <v>16</v>
      </c>
      <c r="J25" s="14">
        <f>K25+L25+M25+J77+K77+L77+M77</f>
        <v>767</v>
      </c>
      <c r="K25" s="14">
        <v>355</v>
      </c>
      <c r="L25" s="14">
        <v>172</v>
      </c>
      <c r="M25" s="14">
        <v>71</v>
      </c>
    </row>
    <row r="26" spans="1:13" x14ac:dyDescent="0.2">
      <c r="A26" s="9"/>
      <c r="B26" s="13" t="s">
        <v>17</v>
      </c>
      <c r="C26" s="14">
        <v>1542</v>
      </c>
      <c r="D26" s="14">
        <v>157</v>
      </c>
      <c r="E26" s="14">
        <v>239</v>
      </c>
      <c r="F26" s="14">
        <v>53</v>
      </c>
      <c r="G26" s="14">
        <v>98</v>
      </c>
      <c r="H26" s="9"/>
      <c r="I26" s="13" t="s">
        <v>17</v>
      </c>
      <c r="J26" s="14">
        <f>K26+L26+M26+J78+K78+L78+M78</f>
        <v>326</v>
      </c>
      <c r="K26" s="14">
        <v>140</v>
      </c>
      <c r="L26" s="14">
        <v>68</v>
      </c>
      <c r="M26" s="14">
        <v>34</v>
      </c>
    </row>
    <row r="27" spans="1:13" x14ac:dyDescent="0.2">
      <c r="A27" s="9"/>
      <c r="B27" s="13" t="s">
        <v>18</v>
      </c>
      <c r="C27" s="14">
        <v>1707</v>
      </c>
      <c r="D27" s="14">
        <v>155</v>
      </c>
      <c r="E27" s="14">
        <v>266</v>
      </c>
      <c r="F27" s="14">
        <v>78</v>
      </c>
      <c r="G27" s="14">
        <v>102</v>
      </c>
      <c r="H27" s="9"/>
      <c r="I27" s="13" t="s">
        <v>18</v>
      </c>
      <c r="J27" s="14">
        <f>K27+L27+M27+J79+K79+L79+M79</f>
        <v>441</v>
      </c>
      <c r="K27" s="14">
        <v>215</v>
      </c>
      <c r="L27" s="14">
        <v>104</v>
      </c>
      <c r="M27" s="14">
        <v>37</v>
      </c>
    </row>
    <row r="28" spans="1:13" s="2" customFormat="1" x14ac:dyDescent="0.2">
      <c r="A28" s="9"/>
      <c r="B28" s="9"/>
      <c r="C28" s="9"/>
      <c r="D28" s="9"/>
      <c r="E28" s="9"/>
      <c r="F28" s="9"/>
      <c r="G28" s="9"/>
      <c r="H28" s="13"/>
      <c r="I28" s="13"/>
      <c r="J28" s="14"/>
      <c r="K28" s="14"/>
      <c r="L28" s="14"/>
      <c r="M28" s="14"/>
    </row>
    <row r="29" spans="1:13" x14ac:dyDescent="0.2">
      <c r="A29" s="13" t="s">
        <v>22</v>
      </c>
      <c r="B29" s="13"/>
      <c r="C29" s="14"/>
      <c r="D29" s="14"/>
      <c r="E29" s="14"/>
      <c r="F29" s="14"/>
      <c r="G29" s="14"/>
      <c r="H29" s="13" t="s">
        <v>22</v>
      </c>
      <c r="I29" s="13"/>
      <c r="J29" s="14"/>
      <c r="K29" s="14"/>
      <c r="L29" s="14"/>
      <c r="M29" s="14"/>
    </row>
    <row r="30" spans="1:13" x14ac:dyDescent="0.2">
      <c r="A30" s="9"/>
      <c r="B30" s="13" t="s">
        <v>16</v>
      </c>
      <c r="C30" s="14">
        <f>SUM(C31:C32)</f>
        <v>1731</v>
      </c>
      <c r="D30" s="14">
        <f>SUM(D31:D32)</f>
        <v>117</v>
      </c>
      <c r="E30" s="14">
        <f>SUM(E31:E32)</f>
        <v>169</v>
      </c>
      <c r="F30" s="14">
        <f>SUM(F31:F32)</f>
        <v>61</v>
      </c>
      <c r="G30" s="14">
        <f>SUM(G31:G32)</f>
        <v>98</v>
      </c>
      <c r="H30" s="9"/>
      <c r="I30" s="13" t="s">
        <v>16</v>
      </c>
      <c r="J30" s="14">
        <f>K30+L30+M30+J82+K82+L82+M82</f>
        <v>1406</v>
      </c>
      <c r="K30" s="14">
        <f>SUM(K31:K32)</f>
        <v>602</v>
      </c>
      <c r="L30" s="14">
        <v>251</v>
      </c>
      <c r="M30" s="14">
        <v>70</v>
      </c>
    </row>
    <row r="31" spans="1:13" x14ac:dyDescent="0.2">
      <c r="A31" s="9"/>
      <c r="B31" s="13" t="s">
        <v>17</v>
      </c>
      <c r="C31" s="14">
        <v>825</v>
      </c>
      <c r="D31" s="14">
        <v>54</v>
      </c>
      <c r="E31" s="14">
        <v>99</v>
      </c>
      <c r="F31" s="14">
        <v>23</v>
      </c>
      <c r="G31" s="14">
        <v>43</v>
      </c>
      <c r="H31" s="9"/>
      <c r="I31" s="13" t="s">
        <v>17</v>
      </c>
      <c r="J31" s="14">
        <f>K31+L31+M31+J83+K83+L83+M83</f>
        <v>707</v>
      </c>
      <c r="K31" s="14">
        <v>328</v>
      </c>
      <c r="L31" s="14">
        <v>123</v>
      </c>
      <c r="M31" s="14">
        <v>32</v>
      </c>
    </row>
    <row r="32" spans="1:13" x14ac:dyDescent="0.2">
      <c r="A32" s="9"/>
      <c r="B32" s="13" t="s">
        <v>18</v>
      </c>
      <c r="C32" s="14">
        <v>906</v>
      </c>
      <c r="D32" s="14">
        <v>63</v>
      </c>
      <c r="E32" s="14">
        <v>70</v>
      </c>
      <c r="F32" s="14">
        <v>38</v>
      </c>
      <c r="G32" s="14">
        <v>55</v>
      </c>
      <c r="H32" s="9"/>
      <c r="I32" s="13" t="s">
        <v>18</v>
      </c>
      <c r="J32" s="14">
        <f>K32+L32+M32+J84+K84+L84+M84</f>
        <v>699</v>
      </c>
      <c r="K32" s="14">
        <v>274</v>
      </c>
      <c r="L32" s="14">
        <v>128</v>
      </c>
      <c r="M32" s="14">
        <v>38</v>
      </c>
    </row>
    <row r="33" spans="1:21" s="2" customFormat="1" x14ac:dyDescent="0.2">
      <c r="A33" s="9"/>
      <c r="B33" s="9"/>
      <c r="C33" s="9"/>
      <c r="D33" s="9"/>
      <c r="E33" s="9"/>
      <c r="F33" s="9"/>
      <c r="G33" s="9"/>
      <c r="H33" s="13"/>
      <c r="I33" s="13"/>
      <c r="J33" s="14"/>
      <c r="K33" s="14"/>
      <c r="L33" s="14"/>
      <c r="M33" s="14"/>
    </row>
    <row r="34" spans="1:21" x14ac:dyDescent="0.2">
      <c r="A34" s="13" t="s">
        <v>23</v>
      </c>
      <c r="B34" s="13"/>
      <c r="C34" s="14"/>
      <c r="D34" s="14"/>
      <c r="E34" s="14"/>
      <c r="F34" s="14"/>
      <c r="G34" s="14"/>
      <c r="H34" s="13" t="s">
        <v>23</v>
      </c>
      <c r="I34" s="13"/>
      <c r="J34" s="14"/>
      <c r="K34" s="14"/>
      <c r="L34" s="14"/>
      <c r="M34" s="14"/>
    </row>
    <row r="35" spans="1:21" x14ac:dyDescent="0.2">
      <c r="A35" s="9"/>
      <c r="B35" s="13" t="s">
        <v>16</v>
      </c>
      <c r="C35" s="14">
        <f>SUM(C36:C37)</f>
        <v>5534</v>
      </c>
      <c r="D35" s="14">
        <f>SUM(D36:D37)</f>
        <v>426</v>
      </c>
      <c r="E35" s="14">
        <f>SUM(E36:E37)</f>
        <v>575</v>
      </c>
      <c r="F35" s="14">
        <f>SUM(F36:F37)</f>
        <v>189</v>
      </c>
      <c r="G35" s="14">
        <f>SUM(G36:G37)</f>
        <v>318</v>
      </c>
      <c r="H35" s="9"/>
      <c r="I35" s="13" t="s">
        <v>16</v>
      </c>
      <c r="J35" s="14">
        <f>K35+L35+M35+J87+K87+L87+M87</f>
        <v>3728</v>
      </c>
      <c r="K35" s="14">
        <f>SUM(K36:K37)</f>
        <v>1284</v>
      </c>
      <c r="L35" s="14">
        <v>952</v>
      </c>
      <c r="M35" s="14">
        <v>207</v>
      </c>
    </row>
    <row r="36" spans="1:21" x14ac:dyDescent="0.2">
      <c r="A36" s="9"/>
      <c r="B36" s="13" t="s">
        <v>17</v>
      </c>
      <c r="C36" s="14">
        <v>2512</v>
      </c>
      <c r="D36" s="14">
        <v>202</v>
      </c>
      <c r="E36" s="14">
        <v>300</v>
      </c>
      <c r="F36" s="14">
        <v>78</v>
      </c>
      <c r="G36" s="14">
        <v>150</v>
      </c>
      <c r="H36" s="9"/>
      <c r="I36" s="13" t="s">
        <v>17</v>
      </c>
      <c r="J36" s="14">
        <f>K36+L36+M36+J88+K88+L88+M88</f>
        <v>1716</v>
      </c>
      <c r="K36" s="14">
        <v>652</v>
      </c>
      <c r="L36" s="14">
        <v>413</v>
      </c>
      <c r="M36" s="14">
        <v>91</v>
      </c>
    </row>
    <row r="37" spans="1:21" x14ac:dyDescent="0.2">
      <c r="A37" s="9"/>
      <c r="B37" s="13" t="s">
        <v>18</v>
      </c>
      <c r="C37" s="14">
        <v>3022</v>
      </c>
      <c r="D37" s="14">
        <v>224</v>
      </c>
      <c r="E37" s="14">
        <v>275</v>
      </c>
      <c r="F37" s="14">
        <v>111</v>
      </c>
      <c r="G37" s="14">
        <v>168</v>
      </c>
      <c r="H37" s="9"/>
      <c r="I37" s="13" t="s">
        <v>18</v>
      </c>
      <c r="J37" s="14">
        <f>K37+L37+M37+J89+K89+L89+M89</f>
        <v>2012</v>
      </c>
      <c r="K37" s="14">
        <v>632</v>
      </c>
      <c r="L37" s="14">
        <v>539</v>
      </c>
      <c r="M37" s="14">
        <v>116</v>
      </c>
      <c r="O37" s="2"/>
      <c r="P37" s="2"/>
      <c r="Q37" s="2"/>
      <c r="R37" s="2"/>
      <c r="S37" s="2"/>
      <c r="T37" s="2"/>
      <c r="U37" s="2"/>
    </row>
    <row r="38" spans="1:21" s="2" customFormat="1" x14ac:dyDescent="0.2">
      <c r="A38" s="9"/>
      <c r="B38" s="9"/>
      <c r="C38" s="9"/>
      <c r="D38" s="9"/>
      <c r="E38" s="9"/>
      <c r="F38" s="9"/>
      <c r="G38" s="9"/>
      <c r="H38" s="13"/>
      <c r="I38" s="13"/>
      <c r="J38" s="14"/>
      <c r="K38" s="14"/>
      <c r="L38" s="14"/>
      <c r="M38" s="14"/>
    </row>
    <row r="39" spans="1:21" x14ac:dyDescent="0.2">
      <c r="A39" s="13" t="s">
        <v>24</v>
      </c>
      <c r="B39" s="13"/>
      <c r="C39" s="14"/>
      <c r="D39" s="14"/>
      <c r="E39" s="14"/>
      <c r="F39" s="14"/>
      <c r="G39" s="14"/>
      <c r="H39" s="13" t="s">
        <v>24</v>
      </c>
      <c r="I39" s="13"/>
      <c r="J39" s="14"/>
      <c r="K39" s="14"/>
      <c r="L39" s="14"/>
      <c r="M39" s="14"/>
    </row>
    <row r="40" spans="1:21" x14ac:dyDescent="0.2">
      <c r="A40" s="9"/>
      <c r="B40" s="13" t="s">
        <v>16</v>
      </c>
      <c r="C40" s="14">
        <f>SUM(C41:C42)</f>
        <v>2471</v>
      </c>
      <c r="D40" s="14">
        <f>SUM(D41:D42)</f>
        <v>313</v>
      </c>
      <c r="E40" s="14">
        <f>SUM(E41:E42)</f>
        <v>463</v>
      </c>
      <c r="F40" s="14">
        <f>SUM(F41:F42)</f>
        <v>64</v>
      </c>
      <c r="G40" s="14">
        <f>SUM(G41:G42)</f>
        <v>95</v>
      </c>
      <c r="H40" s="9"/>
      <c r="I40" s="13" t="s">
        <v>16</v>
      </c>
      <c r="J40" s="14">
        <f>K40+L40+M40+J92+K92+L92+M92</f>
        <v>3141</v>
      </c>
      <c r="K40" s="14">
        <v>1798</v>
      </c>
      <c r="L40" s="14">
        <v>620</v>
      </c>
      <c r="M40" s="14">
        <v>77</v>
      </c>
    </row>
    <row r="41" spans="1:21" x14ac:dyDescent="0.2">
      <c r="A41" s="9"/>
      <c r="B41" s="13" t="s">
        <v>17</v>
      </c>
      <c r="C41" s="14">
        <v>1272</v>
      </c>
      <c r="D41" s="14">
        <v>199</v>
      </c>
      <c r="E41" s="14">
        <v>261</v>
      </c>
      <c r="F41" s="14">
        <v>31</v>
      </c>
      <c r="G41" s="14">
        <v>46</v>
      </c>
      <c r="H41" s="9"/>
      <c r="I41" s="13" t="s">
        <v>17</v>
      </c>
      <c r="J41" s="14">
        <f>K41+L41+M41+J93+K93+L93+M93</f>
        <v>1711</v>
      </c>
      <c r="K41" s="14">
        <v>1021</v>
      </c>
      <c r="L41" s="14">
        <v>324</v>
      </c>
      <c r="M41" s="14">
        <v>36</v>
      </c>
    </row>
    <row r="42" spans="1:21" x14ac:dyDescent="0.2">
      <c r="A42" s="9"/>
      <c r="B42" s="13" t="s">
        <v>18</v>
      </c>
      <c r="C42" s="14">
        <v>1199</v>
      </c>
      <c r="D42" s="14">
        <v>114</v>
      </c>
      <c r="E42" s="14">
        <v>202</v>
      </c>
      <c r="F42" s="14">
        <v>33</v>
      </c>
      <c r="G42" s="14">
        <v>49</v>
      </c>
      <c r="H42" s="9"/>
      <c r="I42" s="13" t="s">
        <v>18</v>
      </c>
      <c r="J42" s="14">
        <f>K42+L42+M42+J94+K94+L94+M94</f>
        <v>1430</v>
      </c>
      <c r="K42" s="14">
        <v>777</v>
      </c>
      <c r="L42" s="14">
        <v>296</v>
      </c>
      <c r="M42" s="14">
        <v>41</v>
      </c>
    </row>
    <row r="43" spans="1:21" s="2" customFormat="1" x14ac:dyDescent="0.2">
      <c r="A43" s="9"/>
      <c r="B43" s="9"/>
      <c r="C43" s="9"/>
      <c r="D43" s="9"/>
      <c r="E43" s="9"/>
      <c r="F43" s="9"/>
      <c r="G43" s="9"/>
      <c r="H43" s="13"/>
      <c r="I43" s="13"/>
      <c r="J43" s="14"/>
      <c r="K43" s="14"/>
      <c r="L43" s="14"/>
      <c r="M43" s="14"/>
    </row>
    <row r="44" spans="1:21" x14ac:dyDescent="0.2">
      <c r="A44" s="13" t="s">
        <v>25</v>
      </c>
      <c r="B44" s="13"/>
      <c r="C44" s="14"/>
      <c r="D44" s="14"/>
      <c r="E44" s="14"/>
      <c r="F44" s="14"/>
      <c r="G44" s="14"/>
      <c r="H44" s="13" t="s">
        <v>26</v>
      </c>
      <c r="I44" s="13"/>
      <c r="J44" s="14"/>
      <c r="K44" s="14"/>
      <c r="L44" s="14"/>
      <c r="M44" s="14"/>
    </row>
    <row r="45" spans="1:21" x14ac:dyDescent="0.2">
      <c r="A45" s="9"/>
      <c r="B45" s="13" t="s">
        <v>16</v>
      </c>
      <c r="C45" s="14">
        <f>SUM(C46:C47)</f>
        <v>3249</v>
      </c>
      <c r="D45" s="14">
        <v>312</v>
      </c>
      <c r="E45" s="14">
        <v>505</v>
      </c>
      <c r="F45" s="14">
        <v>131</v>
      </c>
      <c r="G45" s="14">
        <v>200</v>
      </c>
      <c r="H45" s="9"/>
      <c r="I45" s="13" t="s">
        <v>16</v>
      </c>
      <c r="J45" s="14">
        <f>K45+L45+M45+J97+K97+L97+M97</f>
        <v>2146</v>
      </c>
      <c r="K45" s="14">
        <f>SUM(K46:K47)</f>
        <v>900</v>
      </c>
      <c r="L45" s="14">
        <v>586</v>
      </c>
      <c r="M45" s="14">
        <v>109</v>
      </c>
    </row>
    <row r="46" spans="1:21" x14ac:dyDescent="0.2">
      <c r="A46" s="9"/>
      <c r="B46" s="13" t="s">
        <v>17</v>
      </c>
      <c r="C46" s="14">
        <v>1542</v>
      </c>
      <c r="D46" s="14">
        <v>157</v>
      </c>
      <c r="E46" s="14">
        <v>239</v>
      </c>
      <c r="F46" s="14">
        <v>53</v>
      </c>
      <c r="G46" s="14">
        <v>98</v>
      </c>
      <c r="H46" s="9"/>
      <c r="I46" s="13" t="s">
        <v>17</v>
      </c>
      <c r="J46" s="14">
        <f>K46+L46+M46+J98+K98+L98+M98</f>
        <v>1065</v>
      </c>
      <c r="K46" s="14">
        <v>481</v>
      </c>
      <c r="L46" s="14">
        <v>263</v>
      </c>
      <c r="M46" s="14">
        <v>50</v>
      </c>
    </row>
    <row r="47" spans="1:21" x14ac:dyDescent="0.2">
      <c r="A47" s="9"/>
      <c r="B47" s="13" t="s">
        <v>18</v>
      </c>
      <c r="C47" s="14">
        <v>1707</v>
      </c>
      <c r="D47" s="14">
        <v>155</v>
      </c>
      <c r="E47" s="14">
        <v>266</v>
      </c>
      <c r="F47" s="14">
        <v>78</v>
      </c>
      <c r="G47" s="14">
        <v>102</v>
      </c>
      <c r="H47" s="9"/>
      <c r="I47" s="13" t="s">
        <v>18</v>
      </c>
      <c r="J47" s="14">
        <f>K47+L47+M47+J99+K99+L99+M99</f>
        <v>1086</v>
      </c>
      <c r="K47" s="14">
        <v>419</v>
      </c>
      <c r="L47" s="14">
        <v>328</v>
      </c>
      <c r="M47" s="14">
        <v>59</v>
      </c>
    </row>
    <row r="48" spans="1:21" x14ac:dyDescent="0.2">
      <c r="A48" s="13"/>
      <c r="B48" s="13"/>
      <c r="C48" s="9"/>
      <c r="D48" s="14"/>
      <c r="E48" s="14"/>
      <c r="F48" s="14"/>
      <c r="G48" s="14"/>
      <c r="H48" s="13"/>
      <c r="I48" s="13"/>
      <c r="J48" s="14"/>
      <c r="K48" s="14"/>
      <c r="L48" s="14"/>
      <c r="M48" s="14"/>
    </row>
    <row r="49" spans="1:13" x14ac:dyDescent="0.2">
      <c r="A49" s="13" t="s">
        <v>27</v>
      </c>
      <c r="B49" s="13"/>
      <c r="C49" s="14"/>
      <c r="D49" s="14"/>
      <c r="E49" s="14"/>
      <c r="F49" s="14"/>
      <c r="G49" s="14"/>
      <c r="H49" s="13" t="s">
        <v>27</v>
      </c>
      <c r="I49" s="13"/>
      <c r="J49" s="14"/>
      <c r="K49" s="14"/>
      <c r="L49" s="14"/>
      <c r="M49" s="14"/>
    </row>
    <row r="50" spans="1:13" x14ac:dyDescent="0.2">
      <c r="A50" s="9"/>
      <c r="B50" s="13" t="s">
        <v>16</v>
      </c>
      <c r="C50" s="14">
        <f>SUM(C51:C52)</f>
        <v>2211</v>
      </c>
      <c r="D50" s="14">
        <f>SUM(D51:D52)</f>
        <v>262</v>
      </c>
      <c r="E50" s="14">
        <f>SUM(E51:E52)</f>
        <v>475</v>
      </c>
      <c r="F50" s="14">
        <f>SUM(F51:F52)</f>
        <v>57</v>
      </c>
      <c r="G50" s="14">
        <f>SUM(G51:G52)</f>
        <v>112</v>
      </c>
      <c r="H50" s="9"/>
      <c r="I50" s="13" t="s">
        <v>16</v>
      </c>
      <c r="J50" s="14">
        <f>K50+L50+M50+J102+K102+L102+M102</f>
        <v>1635</v>
      </c>
      <c r="K50" s="14">
        <f>SUM(K51:K52)</f>
        <v>457</v>
      </c>
      <c r="L50" s="14">
        <v>565</v>
      </c>
      <c r="M50" s="14">
        <v>74</v>
      </c>
    </row>
    <row r="51" spans="1:13" x14ac:dyDescent="0.2">
      <c r="A51" s="9"/>
      <c r="B51" s="13" t="s">
        <v>17</v>
      </c>
      <c r="C51" s="14">
        <v>1103</v>
      </c>
      <c r="D51" s="14">
        <v>143</v>
      </c>
      <c r="E51" s="14">
        <v>252</v>
      </c>
      <c r="F51" s="14">
        <v>24</v>
      </c>
      <c r="G51" s="14">
        <v>42</v>
      </c>
      <c r="H51" s="9"/>
      <c r="I51" s="13" t="s">
        <v>17</v>
      </c>
      <c r="J51" s="14">
        <f>K51+L51+M51+J103+K103+L103+M103</f>
        <v>827</v>
      </c>
      <c r="K51" s="14">
        <v>228</v>
      </c>
      <c r="L51" s="14">
        <v>292</v>
      </c>
      <c r="M51" s="14">
        <v>35</v>
      </c>
    </row>
    <row r="52" spans="1:13" x14ac:dyDescent="0.2">
      <c r="A52" s="17"/>
      <c r="B52" s="17" t="s">
        <v>18</v>
      </c>
      <c r="C52" s="18">
        <v>1108</v>
      </c>
      <c r="D52" s="18">
        <v>119</v>
      </c>
      <c r="E52" s="18">
        <v>223</v>
      </c>
      <c r="F52" s="18">
        <v>33</v>
      </c>
      <c r="G52" s="18">
        <v>70</v>
      </c>
      <c r="H52" s="17"/>
      <c r="I52" s="17" t="s">
        <v>18</v>
      </c>
      <c r="J52" s="18">
        <f>K52+L52+M52+J104+K104+L104+M104</f>
        <v>808</v>
      </c>
      <c r="K52" s="18">
        <v>229</v>
      </c>
      <c r="L52" s="18">
        <v>273</v>
      </c>
      <c r="M52" s="18">
        <v>39</v>
      </c>
    </row>
    <row r="53" spans="1:13" x14ac:dyDescent="0.2">
      <c r="A53" s="13" t="s">
        <v>28</v>
      </c>
      <c r="B53" s="13"/>
      <c r="C53" s="14"/>
      <c r="D53" s="14"/>
      <c r="E53" s="14"/>
      <c r="F53" s="14"/>
      <c r="G53" s="13"/>
      <c r="H53" s="13"/>
      <c r="I53" s="13"/>
      <c r="J53" s="13"/>
      <c r="K53" s="13"/>
      <c r="L53" s="13"/>
      <c r="M53" s="13"/>
    </row>
    <row r="54" spans="1:13" x14ac:dyDescent="0.2">
      <c r="A54" s="13" t="s">
        <v>29</v>
      </c>
      <c r="B54" s="13"/>
      <c r="C54" s="14"/>
      <c r="D54" s="14"/>
      <c r="E54" s="14"/>
      <c r="F54" s="14"/>
      <c r="G54" s="14"/>
      <c r="H54" s="9"/>
      <c r="I54" s="9"/>
      <c r="J54" s="9"/>
      <c r="K54" s="13"/>
      <c r="L54" s="13"/>
      <c r="M54" s="13"/>
    </row>
    <row r="55" spans="1:13" x14ac:dyDescent="0.2">
      <c r="A55" s="13" t="s">
        <v>30</v>
      </c>
      <c r="B55" s="13"/>
      <c r="C55" s="14"/>
      <c r="D55" s="14"/>
      <c r="E55" s="14"/>
      <c r="F55" s="14"/>
      <c r="G55" s="14"/>
      <c r="H55" s="13"/>
      <c r="I55" s="13"/>
      <c r="J55" s="13"/>
      <c r="K55" s="13"/>
      <c r="L55" s="13"/>
      <c r="M55" s="13"/>
    </row>
    <row r="56" spans="1:13" x14ac:dyDescent="0.2">
      <c r="A56" s="29" t="s">
        <v>31</v>
      </c>
      <c r="B56" s="29"/>
      <c r="H56" s="29" t="s">
        <v>32</v>
      </c>
      <c r="I56" s="29"/>
      <c r="J56" s="2"/>
      <c r="K56" s="2"/>
      <c r="L56" s="2"/>
      <c r="M56" s="2"/>
    </row>
    <row r="57" spans="1:13" x14ac:dyDescent="0.2">
      <c r="H57" s="2"/>
      <c r="I57" s="2"/>
      <c r="J57" s="2"/>
      <c r="K57" s="2"/>
      <c r="L57" s="2"/>
      <c r="M57" s="2"/>
    </row>
    <row r="58" spans="1:13" x14ac:dyDescent="0.2">
      <c r="A58" s="64" t="s">
        <v>5</v>
      </c>
      <c r="B58" s="64"/>
      <c r="C58" s="64" t="s">
        <v>36</v>
      </c>
      <c r="D58" s="64" t="s">
        <v>37</v>
      </c>
      <c r="E58" s="64" t="s">
        <v>39</v>
      </c>
      <c r="F58" s="64" t="s">
        <v>38</v>
      </c>
      <c r="G58" s="64" t="s">
        <v>33</v>
      </c>
      <c r="H58" s="76" t="s">
        <v>5</v>
      </c>
      <c r="I58" s="77"/>
      <c r="J58" s="73" t="s">
        <v>35</v>
      </c>
      <c r="K58" s="66" t="s">
        <v>36</v>
      </c>
      <c r="L58" s="66" t="s">
        <v>37</v>
      </c>
      <c r="M58" s="26"/>
    </row>
    <row r="59" spans="1:13" x14ac:dyDescent="0.2">
      <c r="A59" s="64"/>
      <c r="B59" s="64"/>
      <c r="C59" s="64"/>
      <c r="D59" s="64"/>
      <c r="E59" s="64"/>
      <c r="F59" s="64"/>
      <c r="G59" s="64"/>
      <c r="H59" s="78"/>
      <c r="I59" s="79"/>
      <c r="J59" s="74"/>
      <c r="K59" s="67"/>
      <c r="L59" s="67"/>
      <c r="M59" s="27" t="s">
        <v>33</v>
      </c>
    </row>
    <row r="60" spans="1:13" x14ac:dyDescent="0.2">
      <c r="A60" s="64"/>
      <c r="B60" s="64"/>
      <c r="C60" s="64"/>
      <c r="D60" s="64"/>
      <c r="E60" s="64"/>
      <c r="F60" s="64"/>
      <c r="G60" s="64"/>
      <c r="H60" s="80"/>
      <c r="I60" s="81"/>
      <c r="J60" s="75"/>
      <c r="K60" s="68"/>
      <c r="L60" s="68"/>
      <c r="M60" s="28"/>
    </row>
    <row r="61" spans="1:13" x14ac:dyDescent="0.2">
      <c r="A61" s="15" t="s">
        <v>15</v>
      </c>
      <c r="B61" s="15"/>
      <c r="C61" s="13"/>
      <c r="D61" s="13"/>
      <c r="E61" s="13"/>
      <c r="F61" s="13"/>
      <c r="G61" s="13"/>
      <c r="H61" s="15" t="s">
        <v>15</v>
      </c>
      <c r="I61" s="15"/>
      <c r="J61" s="9"/>
      <c r="K61" s="9"/>
      <c r="L61" s="9"/>
      <c r="M61" s="9"/>
    </row>
    <row r="62" spans="1:13" x14ac:dyDescent="0.2">
      <c r="A62" s="9"/>
      <c r="B62" s="13" t="s">
        <v>16</v>
      </c>
      <c r="C62" s="14">
        <v>46515</v>
      </c>
      <c r="D62" s="14">
        <v>60024</v>
      </c>
      <c r="E62" s="14">
        <v>135445</v>
      </c>
      <c r="F62" s="14">
        <v>30072</v>
      </c>
      <c r="G62" s="14">
        <v>140598</v>
      </c>
      <c r="H62" s="9"/>
      <c r="I62" s="13" t="s">
        <v>16</v>
      </c>
      <c r="J62" s="14">
        <v>38342</v>
      </c>
      <c r="K62" s="14">
        <v>38675</v>
      </c>
      <c r="L62" s="14">
        <v>55041</v>
      </c>
      <c r="M62" s="14">
        <v>72200</v>
      </c>
    </row>
    <row r="63" spans="1:13" x14ac:dyDescent="0.2">
      <c r="A63" s="9"/>
      <c r="B63" s="13" t="s">
        <v>17</v>
      </c>
      <c r="C63" s="14">
        <v>23036</v>
      </c>
      <c r="D63" s="14">
        <v>27908</v>
      </c>
      <c r="E63" s="14">
        <v>54578</v>
      </c>
      <c r="F63" s="14">
        <v>13544</v>
      </c>
      <c r="G63" s="14">
        <v>66230</v>
      </c>
      <c r="H63" s="9"/>
      <c r="I63" s="13" t="s">
        <v>17</v>
      </c>
      <c r="J63" s="14">
        <v>17511</v>
      </c>
      <c r="K63" s="14">
        <v>18318</v>
      </c>
      <c r="L63" s="14">
        <v>25452</v>
      </c>
      <c r="M63" s="14">
        <v>30746</v>
      </c>
    </row>
    <row r="64" spans="1:13" x14ac:dyDescent="0.2">
      <c r="A64" s="9"/>
      <c r="B64" s="13" t="s">
        <v>18</v>
      </c>
      <c r="C64" s="14">
        <v>23479</v>
      </c>
      <c r="D64" s="14">
        <v>32116</v>
      </c>
      <c r="E64" s="14">
        <v>80867</v>
      </c>
      <c r="F64" s="14">
        <v>16528</v>
      </c>
      <c r="G64" s="14">
        <v>74368</v>
      </c>
      <c r="H64" s="9"/>
      <c r="I64" s="13" t="s">
        <v>18</v>
      </c>
      <c r="J64" s="14">
        <v>20831</v>
      </c>
      <c r="K64" s="14">
        <v>20357</v>
      </c>
      <c r="L64" s="14">
        <v>29589</v>
      </c>
      <c r="M64" s="14">
        <v>41454</v>
      </c>
    </row>
    <row r="65" spans="1:13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">
      <c r="A66" s="15" t="s">
        <v>19</v>
      </c>
      <c r="B66" s="15"/>
      <c r="C66" s="13"/>
      <c r="D66" s="13"/>
      <c r="E66" s="13"/>
      <c r="F66" s="13"/>
      <c r="G66" s="13"/>
      <c r="H66" s="15" t="s">
        <v>19</v>
      </c>
      <c r="I66" s="15"/>
      <c r="J66" s="9"/>
      <c r="K66" s="9"/>
      <c r="L66" s="9"/>
      <c r="M66" s="9"/>
    </row>
    <row r="67" spans="1:13" x14ac:dyDescent="0.2">
      <c r="A67" s="9"/>
      <c r="B67" s="13" t="s">
        <v>16</v>
      </c>
      <c r="C67" s="14">
        <v>1481</v>
      </c>
      <c r="D67" s="14">
        <v>1450</v>
      </c>
      <c r="E67" s="14">
        <v>5152</v>
      </c>
      <c r="F67" s="14">
        <f>SUM(F68:F69)</f>
        <v>1043</v>
      </c>
      <c r="G67" s="14">
        <f>SUM(G68:G69)</f>
        <v>4400</v>
      </c>
      <c r="H67" s="9"/>
      <c r="I67" s="13" t="s">
        <v>16</v>
      </c>
      <c r="J67" s="14">
        <v>715</v>
      </c>
      <c r="K67" s="14">
        <v>1020</v>
      </c>
      <c r="L67" s="14">
        <v>990</v>
      </c>
      <c r="M67" s="14">
        <v>1890</v>
      </c>
    </row>
    <row r="68" spans="1:13" x14ac:dyDescent="0.2">
      <c r="A68" s="9"/>
      <c r="B68" s="13" t="s">
        <v>17</v>
      </c>
      <c r="C68" s="14">
        <f>SUM(C73,C78,C83,C88,C93,C98,C103)</f>
        <v>758</v>
      </c>
      <c r="D68" s="14">
        <v>692</v>
      </c>
      <c r="E68" s="14">
        <v>2249</v>
      </c>
      <c r="F68" s="14">
        <v>492</v>
      </c>
      <c r="G68" s="14">
        <v>2052</v>
      </c>
      <c r="H68" s="9"/>
      <c r="I68" s="13" t="s">
        <v>17</v>
      </c>
      <c r="J68" s="14">
        <v>346</v>
      </c>
      <c r="K68" s="14">
        <v>502</v>
      </c>
      <c r="L68" s="14">
        <v>494</v>
      </c>
      <c r="M68" s="14">
        <v>86</v>
      </c>
    </row>
    <row r="69" spans="1:13" x14ac:dyDescent="0.2">
      <c r="A69" s="9"/>
      <c r="B69" s="13" t="s">
        <v>18</v>
      </c>
      <c r="C69" s="14">
        <v>723</v>
      </c>
      <c r="D69" s="14">
        <v>758</v>
      </c>
      <c r="E69" s="14">
        <v>2903</v>
      </c>
      <c r="F69" s="14">
        <v>551</v>
      </c>
      <c r="G69" s="14">
        <v>2348</v>
      </c>
      <c r="H69" s="9"/>
      <c r="I69" s="13" t="s">
        <v>18</v>
      </c>
      <c r="J69" s="14">
        <v>369</v>
      </c>
      <c r="K69" s="14">
        <v>518</v>
      </c>
      <c r="L69" s="14">
        <v>496</v>
      </c>
      <c r="M69" s="14">
        <v>1024</v>
      </c>
    </row>
    <row r="70" spans="1:13" x14ac:dyDescent="0.2">
      <c r="A70" s="13"/>
      <c r="B70" s="13"/>
      <c r="C70" s="14"/>
      <c r="D70" s="14"/>
      <c r="E70" s="14"/>
      <c r="F70" s="14"/>
      <c r="G70" s="14"/>
      <c r="H70" s="13"/>
      <c r="I70" s="13"/>
      <c r="J70" s="14"/>
      <c r="K70" s="14"/>
      <c r="L70" s="14"/>
      <c r="M70" s="14"/>
    </row>
    <row r="71" spans="1:13" x14ac:dyDescent="0.2">
      <c r="A71" s="13" t="s">
        <v>20</v>
      </c>
      <c r="B71" s="13"/>
      <c r="C71" s="14"/>
      <c r="D71" s="14"/>
      <c r="E71" s="14"/>
      <c r="F71" s="14"/>
      <c r="G71" s="14"/>
      <c r="H71" s="13" t="s">
        <v>20</v>
      </c>
      <c r="I71" s="13"/>
      <c r="J71" s="9"/>
      <c r="K71" s="9"/>
      <c r="L71" s="9"/>
      <c r="M71" s="9"/>
    </row>
    <row r="72" spans="1:13" x14ac:dyDescent="0.2">
      <c r="A72" s="9"/>
      <c r="B72" s="13" t="s">
        <v>16</v>
      </c>
      <c r="C72" s="14">
        <f>SUM(C73:C74)</f>
        <v>266</v>
      </c>
      <c r="D72" s="14">
        <f>SUM(D73:D74)</f>
        <v>262</v>
      </c>
      <c r="E72" s="14">
        <f>SUM(E73:E74)</f>
        <v>684</v>
      </c>
      <c r="F72" s="14">
        <f>SUM(F73:F74)</f>
        <v>185</v>
      </c>
      <c r="G72" s="14">
        <f>SUM(G73:G74)</f>
        <v>448</v>
      </c>
      <c r="H72" s="9"/>
      <c r="I72" s="13" t="s">
        <v>16</v>
      </c>
      <c r="J72" s="14">
        <v>143</v>
      </c>
      <c r="K72" s="14">
        <v>198</v>
      </c>
      <c r="L72" s="14">
        <v>212</v>
      </c>
      <c r="M72" s="14">
        <v>389</v>
      </c>
    </row>
    <row r="73" spans="1:13" x14ac:dyDescent="0.2">
      <c r="A73" s="9"/>
      <c r="B73" s="13" t="s">
        <v>17</v>
      </c>
      <c r="C73" s="14">
        <v>130</v>
      </c>
      <c r="D73" s="14">
        <v>118</v>
      </c>
      <c r="E73" s="14">
        <v>284</v>
      </c>
      <c r="F73" s="14">
        <v>79</v>
      </c>
      <c r="G73" s="14">
        <v>219</v>
      </c>
      <c r="H73" s="9"/>
      <c r="I73" s="13" t="s">
        <v>17</v>
      </c>
      <c r="J73" s="14">
        <v>70</v>
      </c>
      <c r="K73" s="14">
        <v>108</v>
      </c>
      <c r="L73" s="14">
        <v>102</v>
      </c>
      <c r="M73" s="14">
        <v>187</v>
      </c>
    </row>
    <row r="74" spans="1:13" x14ac:dyDescent="0.2">
      <c r="A74" s="9"/>
      <c r="B74" s="13" t="s">
        <v>18</v>
      </c>
      <c r="C74" s="14">
        <v>136</v>
      </c>
      <c r="D74" s="14">
        <v>144</v>
      </c>
      <c r="E74" s="14">
        <v>400</v>
      </c>
      <c r="F74" s="14">
        <v>106</v>
      </c>
      <c r="G74" s="14">
        <v>229</v>
      </c>
      <c r="H74" s="9"/>
      <c r="I74" s="13" t="s">
        <v>18</v>
      </c>
      <c r="J74" s="14">
        <v>73</v>
      </c>
      <c r="K74" s="14">
        <v>90</v>
      </c>
      <c r="L74" s="14">
        <v>110</v>
      </c>
      <c r="M74" s="14">
        <v>202</v>
      </c>
    </row>
    <row r="75" spans="1:13" x14ac:dyDescent="0.2">
      <c r="A75" s="13"/>
      <c r="B75" s="13"/>
      <c r="C75" s="14"/>
      <c r="D75" s="14"/>
      <c r="E75" s="14"/>
      <c r="F75" s="14"/>
      <c r="G75" s="14"/>
      <c r="H75" s="13"/>
      <c r="I75" s="13"/>
      <c r="J75" s="14"/>
      <c r="K75" s="14"/>
      <c r="L75" s="14"/>
      <c r="M75" s="14"/>
    </row>
    <row r="76" spans="1:13" x14ac:dyDescent="0.2">
      <c r="A76" s="13" t="s">
        <v>21</v>
      </c>
      <c r="B76" s="13"/>
      <c r="C76" s="14"/>
      <c r="D76" s="14"/>
      <c r="E76" s="14"/>
      <c r="F76" s="14"/>
      <c r="G76" s="14"/>
      <c r="H76" s="13" t="s">
        <v>21</v>
      </c>
      <c r="I76" s="13"/>
      <c r="J76" s="9"/>
      <c r="K76" s="9"/>
      <c r="L76" s="9"/>
      <c r="M76" s="9"/>
    </row>
    <row r="77" spans="1:13" x14ac:dyDescent="0.2">
      <c r="A77" s="9"/>
      <c r="B77" s="13" t="s">
        <v>16</v>
      </c>
      <c r="C77" s="14">
        <f>SUM(C78:C79)</f>
        <v>224</v>
      </c>
      <c r="D77" s="14">
        <f>SUM(D78:D79)</f>
        <v>176</v>
      </c>
      <c r="E77" s="14">
        <f>SUM(E78:E79)</f>
        <v>726</v>
      </c>
      <c r="F77" s="14">
        <f>SUM(F78:F79)</f>
        <v>143</v>
      </c>
      <c r="G77" s="14">
        <f>SUM(G78:G79)</f>
        <v>698</v>
      </c>
      <c r="H77" s="9"/>
      <c r="I77" s="13" t="s">
        <v>16</v>
      </c>
      <c r="J77" s="14">
        <v>53</v>
      </c>
      <c r="K77" s="14">
        <v>25</v>
      </c>
      <c r="L77" s="14">
        <v>25</v>
      </c>
      <c r="M77" s="14">
        <v>66</v>
      </c>
    </row>
    <row r="78" spans="1:13" x14ac:dyDescent="0.2">
      <c r="A78" s="9"/>
      <c r="B78" s="13" t="s">
        <v>17</v>
      </c>
      <c r="C78" s="14">
        <v>129</v>
      </c>
      <c r="D78" s="14">
        <v>88</v>
      </c>
      <c r="E78" s="14">
        <v>311</v>
      </c>
      <c r="F78" s="14">
        <v>69</v>
      </c>
      <c r="G78" s="14">
        <v>319</v>
      </c>
      <c r="H78" s="9"/>
      <c r="I78" s="13" t="s">
        <v>17</v>
      </c>
      <c r="J78" s="14">
        <v>28</v>
      </c>
      <c r="K78" s="14">
        <v>11</v>
      </c>
      <c r="L78" s="14">
        <v>17</v>
      </c>
      <c r="M78" s="14">
        <v>28</v>
      </c>
    </row>
    <row r="79" spans="1:13" x14ac:dyDescent="0.2">
      <c r="A79" s="9"/>
      <c r="B79" s="13" t="s">
        <v>18</v>
      </c>
      <c r="C79" s="14">
        <v>95</v>
      </c>
      <c r="D79" s="14">
        <v>88</v>
      </c>
      <c r="E79" s="14">
        <v>415</v>
      </c>
      <c r="F79" s="14">
        <v>74</v>
      </c>
      <c r="G79" s="14">
        <v>379</v>
      </c>
      <c r="H79" s="9"/>
      <c r="I79" s="13" t="s">
        <v>18</v>
      </c>
      <c r="J79" s="14">
        <v>25</v>
      </c>
      <c r="K79" s="14">
        <v>14</v>
      </c>
      <c r="L79" s="14">
        <v>8</v>
      </c>
      <c r="M79" s="14">
        <v>38</v>
      </c>
    </row>
    <row r="80" spans="1:13" x14ac:dyDescent="0.2">
      <c r="A80" s="13"/>
      <c r="B80" s="13"/>
      <c r="C80" s="14"/>
      <c r="D80" s="14"/>
      <c r="E80" s="14"/>
      <c r="F80" s="14"/>
      <c r="G80" s="14"/>
      <c r="H80" s="13"/>
      <c r="I80" s="13"/>
      <c r="J80" s="14"/>
      <c r="K80" s="14"/>
      <c r="L80" s="14"/>
      <c r="M80" s="14"/>
    </row>
    <row r="81" spans="1:13" x14ac:dyDescent="0.2">
      <c r="A81" s="13" t="s">
        <v>22</v>
      </c>
      <c r="B81" s="13"/>
      <c r="C81" s="14"/>
      <c r="D81" s="14"/>
      <c r="E81" s="14"/>
      <c r="F81" s="14"/>
      <c r="G81" s="14"/>
      <c r="H81" s="13" t="s">
        <v>22</v>
      </c>
      <c r="I81" s="13"/>
      <c r="J81" s="9"/>
      <c r="K81" s="9"/>
      <c r="L81" s="9"/>
      <c r="M81" s="9"/>
    </row>
    <row r="82" spans="1:13" x14ac:dyDescent="0.2">
      <c r="A82" s="9"/>
      <c r="B82" s="13" t="s">
        <v>16</v>
      </c>
      <c r="C82" s="14">
        <f>SUM(C83:C84)</f>
        <v>84</v>
      </c>
      <c r="D82" s="14">
        <f>SUM(D83:D84)</f>
        <v>172</v>
      </c>
      <c r="E82" s="14">
        <f>SUM(E83:E84)</f>
        <v>456</v>
      </c>
      <c r="F82" s="14">
        <f>SUM(F83:F84)</f>
        <v>73</v>
      </c>
      <c r="G82" s="14">
        <f>SUM(G83:G84)</f>
        <v>457</v>
      </c>
      <c r="H82" s="9"/>
      <c r="I82" s="13" t="s">
        <v>16</v>
      </c>
      <c r="J82" s="14">
        <v>68</v>
      </c>
      <c r="K82" s="14">
        <v>83</v>
      </c>
      <c r="L82" s="14">
        <v>148</v>
      </c>
      <c r="M82" s="14">
        <v>184</v>
      </c>
    </row>
    <row r="83" spans="1:13" x14ac:dyDescent="0.2">
      <c r="A83" s="9"/>
      <c r="B83" s="13" t="s">
        <v>17</v>
      </c>
      <c r="C83" s="14">
        <v>43</v>
      </c>
      <c r="D83" s="14">
        <v>80</v>
      </c>
      <c r="E83" s="14">
        <v>199</v>
      </c>
      <c r="F83" s="14">
        <v>32</v>
      </c>
      <c r="G83" s="14">
        <v>227</v>
      </c>
      <c r="H83" s="9"/>
      <c r="I83" s="13" t="s">
        <v>17</v>
      </c>
      <c r="J83" s="14">
        <v>39</v>
      </c>
      <c r="K83" s="14">
        <v>34</v>
      </c>
      <c r="L83" s="14">
        <v>77</v>
      </c>
      <c r="M83" s="14">
        <v>74</v>
      </c>
    </row>
    <row r="84" spans="1:13" x14ac:dyDescent="0.2">
      <c r="A84" s="9"/>
      <c r="B84" s="13" t="s">
        <v>18</v>
      </c>
      <c r="C84" s="14">
        <v>41</v>
      </c>
      <c r="D84" s="14">
        <v>92</v>
      </c>
      <c r="E84" s="14">
        <v>257</v>
      </c>
      <c r="F84" s="14">
        <v>41</v>
      </c>
      <c r="G84" s="14">
        <v>230</v>
      </c>
      <c r="H84" s="9"/>
      <c r="I84" s="13" t="s">
        <v>18</v>
      </c>
      <c r="J84" s="14">
        <v>29</v>
      </c>
      <c r="K84" s="14">
        <v>49</v>
      </c>
      <c r="L84" s="14">
        <v>71</v>
      </c>
      <c r="M84" s="14">
        <v>110</v>
      </c>
    </row>
    <row r="85" spans="1:13" x14ac:dyDescent="0.2">
      <c r="A85" s="13"/>
      <c r="B85" s="13"/>
      <c r="C85" s="14"/>
      <c r="D85" s="14"/>
      <c r="E85" s="14"/>
      <c r="F85" s="14"/>
      <c r="G85" s="14"/>
      <c r="H85" s="13"/>
      <c r="I85" s="13"/>
      <c r="J85" s="14"/>
      <c r="K85" s="14"/>
      <c r="L85" s="14"/>
      <c r="M85" s="14"/>
    </row>
    <row r="86" spans="1:13" x14ac:dyDescent="0.2">
      <c r="A86" s="13" t="s">
        <v>23</v>
      </c>
      <c r="B86" s="13"/>
      <c r="C86" s="14"/>
      <c r="D86" s="14"/>
      <c r="E86" s="14"/>
      <c r="F86" s="14"/>
      <c r="G86" s="14"/>
      <c r="H86" s="13" t="s">
        <v>23</v>
      </c>
      <c r="I86" s="13"/>
      <c r="J86" s="9"/>
      <c r="K86" s="9"/>
      <c r="L86" s="9"/>
      <c r="M86" s="9"/>
    </row>
    <row r="87" spans="1:13" x14ac:dyDescent="0.2">
      <c r="A87" s="9"/>
      <c r="B87" s="13" t="s">
        <v>16</v>
      </c>
      <c r="C87" s="14">
        <f>SUM(C88:C89)</f>
        <v>365</v>
      </c>
      <c r="D87" s="14">
        <f>SUM(D88:D89)</f>
        <v>435</v>
      </c>
      <c r="E87" s="14">
        <f>SUM(E88:E89)</f>
        <v>1469</v>
      </c>
      <c r="F87" s="14">
        <f>SUM(F88:F89)</f>
        <v>239</v>
      </c>
      <c r="G87" s="14">
        <f>SUM(G88:G89)</f>
        <v>1306</v>
      </c>
      <c r="H87" s="9"/>
      <c r="I87" s="13" t="s">
        <v>16</v>
      </c>
      <c r="J87" s="14">
        <v>168</v>
      </c>
      <c r="K87" s="14">
        <v>314</v>
      </c>
      <c r="L87" s="14">
        <v>274</v>
      </c>
      <c r="M87" s="14">
        <v>529</v>
      </c>
    </row>
    <row r="88" spans="1:13" x14ac:dyDescent="0.2">
      <c r="A88" s="9"/>
      <c r="B88" s="13" t="s">
        <v>17</v>
      </c>
      <c r="C88" s="14">
        <v>172</v>
      </c>
      <c r="D88" s="14">
        <v>203</v>
      </c>
      <c r="E88" s="14">
        <v>616</v>
      </c>
      <c r="F88" s="14">
        <v>107</v>
      </c>
      <c r="G88" s="14">
        <v>595</v>
      </c>
      <c r="H88" s="9"/>
      <c r="I88" s="13" t="s">
        <v>17</v>
      </c>
      <c r="J88" s="14">
        <v>70</v>
      </c>
      <c r="K88" s="14">
        <v>142</v>
      </c>
      <c r="L88" s="14">
        <v>125</v>
      </c>
      <c r="M88" s="14">
        <v>223</v>
      </c>
    </row>
    <row r="89" spans="1:13" x14ac:dyDescent="0.2">
      <c r="A89" s="9"/>
      <c r="B89" s="13" t="s">
        <v>18</v>
      </c>
      <c r="C89" s="14">
        <v>193</v>
      </c>
      <c r="D89" s="14">
        <v>232</v>
      </c>
      <c r="E89" s="14">
        <v>853</v>
      </c>
      <c r="F89" s="14">
        <v>132</v>
      </c>
      <c r="G89" s="14">
        <v>711</v>
      </c>
      <c r="H89" s="9"/>
      <c r="I89" s="13" t="s">
        <v>18</v>
      </c>
      <c r="J89" s="14">
        <v>98</v>
      </c>
      <c r="K89" s="14">
        <v>172</v>
      </c>
      <c r="L89" s="14">
        <v>149</v>
      </c>
      <c r="M89" s="14">
        <v>306</v>
      </c>
    </row>
    <row r="90" spans="1:13" x14ac:dyDescent="0.2">
      <c r="A90" s="13"/>
      <c r="B90" s="13"/>
      <c r="C90" s="14"/>
      <c r="D90" s="14"/>
      <c r="E90" s="14"/>
      <c r="F90" s="14"/>
      <c r="G90" s="14"/>
      <c r="H90" s="13"/>
      <c r="I90" s="13"/>
      <c r="J90" s="14"/>
      <c r="K90" s="14"/>
      <c r="L90" s="14"/>
      <c r="M90" s="14"/>
    </row>
    <row r="91" spans="1:13" x14ac:dyDescent="0.2">
      <c r="A91" s="13" t="s">
        <v>24</v>
      </c>
      <c r="B91" s="13"/>
      <c r="C91" s="14"/>
      <c r="D91" s="14"/>
      <c r="E91" s="14"/>
      <c r="F91" s="14"/>
      <c r="G91" s="14"/>
      <c r="H91" s="13" t="s">
        <v>24</v>
      </c>
      <c r="I91" s="13"/>
      <c r="J91" s="9"/>
      <c r="K91" s="9"/>
      <c r="L91" s="9"/>
      <c r="M91" s="9"/>
    </row>
    <row r="92" spans="1:13" x14ac:dyDescent="0.2">
      <c r="A92" s="9"/>
      <c r="B92" s="13" t="s">
        <v>16</v>
      </c>
      <c r="C92" s="14">
        <f>SUM(C93:C94)</f>
        <v>180</v>
      </c>
      <c r="D92" s="14">
        <f>SUM(D93:D94)</f>
        <v>140</v>
      </c>
      <c r="E92" s="14">
        <f>SUM(E93:E94)</f>
        <v>559</v>
      </c>
      <c r="F92" s="14">
        <v>135</v>
      </c>
      <c r="G92" s="14">
        <f>SUM(G93:G94)</f>
        <v>437</v>
      </c>
      <c r="H92" s="9"/>
      <c r="I92" s="13" t="s">
        <v>16</v>
      </c>
      <c r="J92" s="14">
        <v>93</v>
      </c>
      <c r="K92" s="14">
        <v>145</v>
      </c>
      <c r="L92" s="14">
        <v>114</v>
      </c>
      <c r="M92" s="14">
        <v>294</v>
      </c>
    </row>
    <row r="93" spans="1:13" x14ac:dyDescent="0.2">
      <c r="A93" s="9"/>
      <c r="B93" s="13" t="s">
        <v>17</v>
      </c>
      <c r="C93" s="14">
        <v>93</v>
      </c>
      <c r="D93" s="14">
        <v>70</v>
      </c>
      <c r="E93" s="14">
        <v>256</v>
      </c>
      <c r="F93" s="14">
        <v>74</v>
      </c>
      <c r="G93" s="14">
        <v>210</v>
      </c>
      <c r="H93" s="9"/>
      <c r="I93" s="13" t="s">
        <v>17</v>
      </c>
      <c r="J93" s="14">
        <v>46</v>
      </c>
      <c r="K93" s="14">
        <v>76</v>
      </c>
      <c r="L93" s="14">
        <v>52</v>
      </c>
      <c r="M93" s="14">
        <v>156</v>
      </c>
    </row>
    <row r="94" spans="1:13" x14ac:dyDescent="0.2">
      <c r="A94" s="9"/>
      <c r="B94" s="13" t="s">
        <v>18</v>
      </c>
      <c r="C94" s="14">
        <v>87</v>
      </c>
      <c r="D94" s="14">
        <v>70</v>
      </c>
      <c r="E94" s="14">
        <v>303</v>
      </c>
      <c r="F94" s="14">
        <v>61</v>
      </c>
      <c r="G94" s="14">
        <v>227</v>
      </c>
      <c r="H94" s="9"/>
      <c r="I94" s="13" t="s">
        <v>18</v>
      </c>
      <c r="J94" s="14">
        <v>47</v>
      </c>
      <c r="K94" s="14">
        <v>69</v>
      </c>
      <c r="L94" s="14">
        <v>62</v>
      </c>
      <c r="M94" s="14">
        <v>138</v>
      </c>
    </row>
    <row r="95" spans="1:13" x14ac:dyDescent="0.2">
      <c r="A95" s="13"/>
      <c r="B95" s="13"/>
      <c r="C95" s="14"/>
      <c r="D95" s="14"/>
      <c r="E95" s="14"/>
      <c r="F95" s="14"/>
      <c r="G95" s="14"/>
      <c r="H95" s="13"/>
      <c r="I95" s="13"/>
      <c r="J95" s="14"/>
      <c r="K95" s="14"/>
      <c r="L95" s="14"/>
      <c r="M95" s="14"/>
    </row>
    <row r="96" spans="1:13" x14ac:dyDescent="0.2">
      <c r="A96" s="13" t="s">
        <v>25</v>
      </c>
      <c r="B96" s="13"/>
      <c r="C96" s="14"/>
      <c r="D96" s="14"/>
      <c r="E96" s="14"/>
      <c r="F96" s="14"/>
      <c r="G96" s="14"/>
      <c r="H96" s="13" t="s">
        <v>26</v>
      </c>
      <c r="I96" s="13"/>
      <c r="J96" s="9"/>
      <c r="K96" s="9"/>
      <c r="L96" s="9"/>
      <c r="M96" s="9"/>
    </row>
    <row r="97" spans="1:52" x14ac:dyDescent="0.2">
      <c r="A97" s="9"/>
      <c r="B97" s="13" t="s">
        <v>16</v>
      </c>
      <c r="C97" s="14">
        <v>224</v>
      </c>
      <c r="D97" s="14">
        <v>176</v>
      </c>
      <c r="E97" s="14">
        <v>726</v>
      </c>
      <c r="F97" s="14">
        <v>143</v>
      </c>
      <c r="G97" s="14">
        <v>698</v>
      </c>
      <c r="H97" s="9"/>
      <c r="I97" s="13" t="s">
        <v>16</v>
      </c>
      <c r="J97" s="14">
        <v>104</v>
      </c>
      <c r="K97" s="14">
        <v>134</v>
      </c>
      <c r="L97" s="14">
        <v>110</v>
      </c>
      <c r="M97" s="14">
        <v>203</v>
      </c>
    </row>
    <row r="98" spans="1:52" x14ac:dyDescent="0.2">
      <c r="A98" s="9"/>
      <c r="B98" s="13" t="s">
        <v>17</v>
      </c>
      <c r="C98" s="14">
        <v>129</v>
      </c>
      <c r="D98" s="14">
        <v>88</v>
      </c>
      <c r="E98" s="14">
        <v>311</v>
      </c>
      <c r="F98" s="14">
        <v>69</v>
      </c>
      <c r="G98" s="14">
        <v>319</v>
      </c>
      <c r="H98" s="9"/>
      <c r="I98" s="13" t="s">
        <v>17</v>
      </c>
      <c r="J98" s="14">
        <v>54</v>
      </c>
      <c r="K98" s="14">
        <v>68</v>
      </c>
      <c r="L98" s="14">
        <v>55</v>
      </c>
      <c r="M98" s="14">
        <v>94</v>
      </c>
    </row>
    <row r="99" spans="1:52" x14ac:dyDescent="0.2">
      <c r="A99" s="9"/>
      <c r="B99" s="13" t="s">
        <v>18</v>
      </c>
      <c r="C99" s="14">
        <v>95</v>
      </c>
      <c r="D99" s="14">
        <v>88</v>
      </c>
      <c r="E99" s="14">
        <v>415</v>
      </c>
      <c r="F99" s="14">
        <v>74</v>
      </c>
      <c r="G99" s="14">
        <v>379</v>
      </c>
      <c r="H99" s="9"/>
      <c r="I99" s="13" t="s">
        <v>18</v>
      </c>
      <c r="J99" s="14">
        <v>50</v>
      </c>
      <c r="K99" s="14">
        <v>66</v>
      </c>
      <c r="L99" s="14">
        <v>55</v>
      </c>
      <c r="M99" s="14">
        <v>109</v>
      </c>
    </row>
    <row r="100" spans="1:52" x14ac:dyDescent="0.2">
      <c r="A100" s="13"/>
      <c r="B100" s="13"/>
      <c r="C100" s="14"/>
      <c r="D100" s="14"/>
      <c r="E100" s="14"/>
      <c r="F100" s="14"/>
      <c r="G100" s="14"/>
      <c r="H100" s="13"/>
      <c r="I100" s="13"/>
      <c r="J100" s="14"/>
      <c r="K100" s="14"/>
      <c r="L100" s="14"/>
      <c r="M100" s="14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2" customFormat="1" x14ac:dyDescent="0.2">
      <c r="A101" s="13" t="s">
        <v>27</v>
      </c>
      <c r="B101" s="13"/>
      <c r="C101" s="14"/>
      <c r="D101" s="14"/>
      <c r="E101" s="14"/>
      <c r="F101" s="14"/>
      <c r="G101" s="14"/>
      <c r="H101" s="13" t="s">
        <v>27</v>
      </c>
      <c r="I101" s="13"/>
      <c r="J101" s="13"/>
      <c r="K101" s="13"/>
      <c r="L101" s="13"/>
      <c r="M101" s="13"/>
    </row>
    <row r="102" spans="1:52" s="2" customFormat="1" x14ac:dyDescent="0.2">
      <c r="A102" s="9"/>
      <c r="B102" s="13" t="s">
        <v>16</v>
      </c>
      <c r="C102" s="14">
        <f>SUM(C103:C104)</f>
        <v>138</v>
      </c>
      <c r="D102" s="14">
        <f>SUM(D103:D104)</f>
        <v>89</v>
      </c>
      <c r="E102" s="14">
        <f>SUM(E103:E104)</f>
        <v>532</v>
      </c>
      <c r="F102" s="14">
        <f>SUM(F103:F104)</f>
        <v>125</v>
      </c>
      <c r="G102" s="14">
        <f>SUM(G103:G104)</f>
        <v>356</v>
      </c>
      <c r="H102" s="9"/>
      <c r="I102" s="13" t="s">
        <v>16</v>
      </c>
      <c r="J102" s="14">
        <v>86</v>
      </c>
      <c r="K102" s="14">
        <v>121</v>
      </c>
      <c r="L102" s="14">
        <v>107</v>
      </c>
      <c r="M102" s="14">
        <v>225</v>
      </c>
    </row>
    <row r="103" spans="1:52" s="2" customFormat="1" x14ac:dyDescent="0.2">
      <c r="A103" s="9"/>
      <c r="B103" s="13" t="s">
        <v>17</v>
      </c>
      <c r="C103" s="14">
        <v>62</v>
      </c>
      <c r="D103" s="14">
        <v>45</v>
      </c>
      <c r="E103" s="14">
        <v>272</v>
      </c>
      <c r="F103" s="14">
        <v>62</v>
      </c>
      <c r="G103" s="14">
        <v>163</v>
      </c>
      <c r="H103" s="9"/>
      <c r="I103" s="13" t="s">
        <v>17</v>
      </c>
      <c r="J103" s="14">
        <v>39</v>
      </c>
      <c r="K103" s="14">
        <v>63</v>
      </c>
      <c r="L103" s="14">
        <v>66</v>
      </c>
      <c r="M103" s="14">
        <v>104</v>
      </c>
    </row>
    <row r="104" spans="1:52" s="2" customFormat="1" x14ac:dyDescent="0.2">
      <c r="A104" s="17"/>
      <c r="B104" s="17" t="s">
        <v>18</v>
      </c>
      <c r="C104" s="18">
        <v>76</v>
      </c>
      <c r="D104" s="18">
        <v>44</v>
      </c>
      <c r="E104" s="18">
        <v>260</v>
      </c>
      <c r="F104" s="18">
        <v>63</v>
      </c>
      <c r="G104" s="18">
        <v>193</v>
      </c>
      <c r="H104" s="17"/>
      <c r="I104" s="17" t="s">
        <v>18</v>
      </c>
      <c r="J104" s="18">
        <v>47</v>
      </c>
      <c r="K104" s="18">
        <v>58</v>
      </c>
      <c r="L104" s="18">
        <v>41</v>
      </c>
      <c r="M104" s="18">
        <v>121</v>
      </c>
    </row>
    <row r="105" spans="1:52" s="2" customFormat="1" x14ac:dyDescent="0.2">
      <c r="A105" s="9"/>
      <c r="B105" s="9"/>
      <c r="C105" s="9"/>
      <c r="D105" s="9"/>
      <c r="E105" s="9"/>
      <c r="F105" s="9"/>
      <c r="G105" s="9"/>
      <c r="H105"/>
      <c r="I105"/>
      <c r="J105"/>
      <c r="K105"/>
      <c r="L105"/>
      <c r="M105"/>
    </row>
  </sheetData>
  <mergeCells count="17">
    <mergeCell ref="K58:K60"/>
    <mergeCell ref="L58:L60"/>
    <mergeCell ref="E58:E60"/>
    <mergeCell ref="F58:F60"/>
    <mergeCell ref="G58:G60"/>
    <mergeCell ref="J58:J60"/>
    <mergeCell ref="H58:I60"/>
    <mergeCell ref="H5:I7"/>
    <mergeCell ref="F5:F7"/>
    <mergeCell ref="G5:G7"/>
    <mergeCell ref="A58:B60"/>
    <mergeCell ref="C58:C60"/>
    <mergeCell ref="D58:D60"/>
    <mergeCell ref="A5:B7"/>
    <mergeCell ref="C5:C7"/>
    <mergeCell ref="D5:D7"/>
    <mergeCell ref="E5:E7"/>
  </mergeCells>
  <phoneticPr fontId="0" type="noConversion"/>
  <printOptions horizontalCentered="1"/>
  <pageMargins left="0.75" right="0.75" top="0.75" bottom="0.5" header="0.5" footer="0.5"/>
  <pageSetup paperSize="9" orientation="portrait" r:id="rId1"/>
  <headerFooter alignWithMargins="0">
    <oddFooter>&amp;C12-&amp;P+3</oddFooter>
  </headerFooter>
  <rowBreaks count="1" manualBreakCount="1">
    <brk id="55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12.2A</vt:lpstr>
      <vt:lpstr>Computation 1995</vt:lpstr>
      <vt:lpstr>12.2noformula</vt:lpstr>
      <vt:lpstr>'12.2noformula'!Print_Area</vt:lpstr>
      <vt:lpstr>'Computation 1995'!Print_Area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My PC</cp:lastModifiedBy>
  <cp:lastPrinted>2015-02-13T00:51:23Z</cp:lastPrinted>
  <dcterms:created xsi:type="dcterms:W3CDTF">2002-12-04T05:54:50Z</dcterms:created>
  <dcterms:modified xsi:type="dcterms:W3CDTF">2015-02-13T00:53:56Z</dcterms:modified>
</cp:coreProperties>
</file>