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345" windowWidth="5460" windowHeight="4530"/>
  </bookViews>
  <sheets>
    <sheet name="Table13.2" sheetId="3" r:id="rId1"/>
  </sheets>
  <definedNames>
    <definedName name="_xlnm.Print_Area" localSheetId="0">Table13.2!$A$1:$I$60</definedName>
  </definedNames>
  <calcPr calcId="145621"/>
</workbook>
</file>

<file path=xl/calcChain.xml><?xml version="1.0" encoding="utf-8"?>
<calcChain xmlns="http://schemas.openxmlformats.org/spreadsheetml/2006/main">
  <c r="B40" i="3" l="1"/>
  <c r="B36" i="3"/>
  <c r="C36" i="3"/>
  <c r="C37" i="3"/>
  <c r="D37" i="3"/>
  <c r="E37" i="3"/>
  <c r="F37" i="3"/>
  <c r="G37" i="3"/>
  <c r="H37" i="3"/>
  <c r="I37" i="3"/>
  <c r="D36" i="3"/>
  <c r="E36" i="3"/>
  <c r="F36" i="3"/>
  <c r="G36" i="3"/>
  <c r="H36" i="3"/>
  <c r="I36" i="3"/>
  <c r="B48" i="3"/>
  <c r="B44" i="3"/>
  <c r="B41" i="3"/>
  <c r="B49" i="3"/>
  <c r="B45" i="3"/>
  <c r="B57" i="3"/>
  <c r="B56" i="3"/>
  <c r="B53" i="3"/>
  <c r="B52" i="3"/>
  <c r="C11" i="3"/>
  <c r="C12" i="3"/>
  <c r="B37" i="3" l="1"/>
  <c r="I34" i="3" l="1"/>
  <c r="C34" i="3"/>
  <c r="H34" i="3"/>
  <c r="D34" i="3"/>
  <c r="B32" i="3"/>
  <c r="B31" i="3"/>
  <c r="B28" i="3"/>
  <c r="B27" i="3"/>
  <c r="B24" i="3"/>
  <c r="B23" i="3"/>
  <c r="B20" i="3"/>
  <c r="B19" i="3"/>
  <c r="B16" i="3"/>
  <c r="B15" i="3"/>
  <c r="I12" i="3"/>
  <c r="H12" i="3"/>
  <c r="G12" i="3"/>
  <c r="F12" i="3"/>
  <c r="E12" i="3"/>
  <c r="D12" i="3"/>
  <c r="I11" i="3"/>
  <c r="H11" i="3"/>
  <c r="G11" i="3"/>
  <c r="F11" i="3"/>
  <c r="E11" i="3"/>
  <c r="D11" i="3"/>
  <c r="C9" i="3"/>
  <c r="E9" i="3" l="1"/>
  <c r="D9" i="3"/>
  <c r="H9" i="3"/>
  <c r="I9" i="3"/>
  <c r="G34" i="3"/>
  <c r="F34" i="3"/>
  <c r="E34" i="3"/>
  <c r="B34" i="3"/>
  <c r="G9" i="3"/>
  <c r="F9" i="3"/>
  <c r="B12" i="3"/>
  <c r="B11" i="3"/>
  <c r="B9" i="3" l="1"/>
</calcChain>
</file>

<file path=xl/sharedStrings.xml><?xml version="1.0" encoding="utf-8"?>
<sst xmlns="http://schemas.openxmlformats.org/spreadsheetml/2006/main" count="52" uniqueCount="27">
  <si>
    <t>Table 13.2</t>
  </si>
  <si>
    <t>CAR</t>
  </si>
  <si>
    <t>Abra</t>
  </si>
  <si>
    <t>Apayao</t>
  </si>
  <si>
    <t xml:space="preserve">Baguio </t>
  </si>
  <si>
    <t>Benguet</t>
  </si>
  <si>
    <t>Ifugao</t>
  </si>
  <si>
    <t>Kalinga</t>
  </si>
  <si>
    <t>Mountain</t>
  </si>
  <si>
    <t>Classification</t>
  </si>
  <si>
    <t>City</t>
  </si>
  <si>
    <t>Province</t>
  </si>
  <si>
    <t>Private</t>
  </si>
  <si>
    <t xml:space="preserve">   New</t>
  </si>
  <si>
    <t xml:space="preserve">   Renewal</t>
  </si>
  <si>
    <t>For Hire</t>
  </si>
  <si>
    <t>Government</t>
  </si>
  <si>
    <t>Diplomatic</t>
  </si>
  <si>
    <t>Exempt</t>
  </si>
  <si>
    <t>New</t>
  </si>
  <si>
    <t>Renewal</t>
  </si>
  <si>
    <t>NUMBER OF MOTOR VEHICLES REGISTERED BY CLASSIFICATION, NEW AND RENEWAL</t>
  </si>
  <si>
    <t>BY PROVINCE/CITY</t>
  </si>
  <si>
    <t xml:space="preserve">Year / </t>
  </si>
  <si>
    <t>2013-2014</t>
  </si>
  <si>
    <t>Note: 2014 data is from January to September.</t>
  </si>
  <si>
    <t>Source:  Department of Transportation and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</si>
</sst>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#,##0\ \ "/>
    <numFmt numFmtId="165" formatCode="General\ \ \ \ "/>
  </numFmts>
  <fonts count="5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4" fontId="2" fillId="0" borderId="0" xfId="0" applyNumberFormat="1" applyFont="1"/>
    <xf numFmtId="0" fontId="1" fillId="0" borderId="0" xfId="0" applyFont="1" applyBorder="1"/>
    <xf numFmtId="0" fontId="4" fillId="0" borderId="1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1" fontId="1" fillId="0" borderId="0" xfId="0" applyNumberFormat="1" applyFont="1"/>
    <xf numFmtId="0" fontId="2" fillId="0" borderId="5" xfId="0" applyFont="1" applyBorder="1"/>
    <xf numFmtId="164" fontId="2" fillId="0" borderId="5" xfId="0" applyNumberFormat="1" applyFont="1" applyBorder="1"/>
    <xf numFmtId="41" fontId="1" fillId="0" borderId="0" xfId="0" applyNumberFormat="1" applyFont="1" applyBorder="1"/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  <xf numFmtId="41" fontId="1" fillId="0" borderId="0" xfId="0" applyNumberFormat="1" applyFont="1" applyAlignment="1">
      <alignment horizontal="right"/>
    </xf>
    <xf numFmtId="41" fontId="4" fillId="0" borderId="0" xfId="0" applyNumberFormat="1" applyFont="1"/>
    <xf numFmtId="0" fontId="4" fillId="0" borderId="0" xfId="0" applyFont="1" applyBorder="1" applyAlignment="1">
      <alignment horizontal="right"/>
    </xf>
    <xf numFmtId="3" fontId="1" fillId="0" borderId="0" xfId="0" applyNumberFormat="1" applyFont="1"/>
    <xf numFmtId="165" fontId="1" fillId="0" borderId="0" xfId="0" applyNumberFormat="1" applyFont="1" applyBorder="1" applyAlignment="1">
      <alignment horizontal="left"/>
    </xf>
    <xf numFmtId="41" fontId="1" fillId="0" borderId="5" xfId="0" applyNumberFormat="1" applyFont="1" applyBorder="1"/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showGridLines="0" tabSelected="1" view="pageBreakPreview" topLeftCell="A16" zoomScale="120" zoomScaleNormal="100" zoomScaleSheetLayoutView="120" workbookViewId="0">
      <selection activeCell="J65" sqref="J65"/>
    </sheetView>
  </sheetViews>
  <sheetFormatPr defaultRowHeight="12.75" x14ac:dyDescent="0.2"/>
  <cols>
    <col min="1" max="1" width="13.28515625" style="4" customWidth="1"/>
    <col min="2" max="3" width="9" style="7" customWidth="1"/>
    <col min="4" max="4" width="9.7109375" style="7" customWidth="1"/>
    <col min="5" max="5" width="9" style="7" customWidth="1"/>
    <col min="6" max="6" width="10.140625" style="7" customWidth="1"/>
    <col min="7" max="7" width="9" style="7" customWidth="1"/>
    <col min="8" max="9" width="9.28515625" style="7" customWidth="1"/>
    <col min="10" max="10" width="9.140625" style="4"/>
    <col min="11" max="11" width="13.140625" style="4" customWidth="1"/>
    <col min="12" max="16384" width="9.140625" style="4"/>
  </cols>
  <sheetData>
    <row r="1" spans="1:16" ht="12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6" ht="12" customHeight="1" x14ac:dyDescent="0.2">
      <c r="A2" s="5" t="s">
        <v>21</v>
      </c>
      <c r="B2" s="2"/>
      <c r="C2" s="2"/>
      <c r="D2" s="2"/>
      <c r="E2" s="2"/>
      <c r="F2" s="2"/>
      <c r="G2" s="2"/>
      <c r="H2" s="2"/>
      <c r="I2" s="2"/>
      <c r="J2" s="3"/>
    </row>
    <row r="3" spans="1:16" ht="12" customHeight="1" x14ac:dyDescent="0.2">
      <c r="A3" s="5" t="s">
        <v>22</v>
      </c>
      <c r="B3" s="2"/>
      <c r="C3" s="2"/>
      <c r="E3" s="2"/>
      <c r="F3" s="2"/>
      <c r="G3" s="2"/>
      <c r="H3" s="2"/>
      <c r="I3" s="2"/>
      <c r="J3" s="3"/>
    </row>
    <row r="4" spans="1:16" ht="12" customHeight="1" x14ac:dyDescent="0.2">
      <c r="A4" s="5" t="s">
        <v>24</v>
      </c>
      <c r="B4" s="2"/>
      <c r="C4" s="2"/>
      <c r="D4" s="2"/>
      <c r="E4" s="2"/>
      <c r="F4" s="2"/>
      <c r="G4" s="2"/>
      <c r="H4" s="2"/>
      <c r="I4" s="2"/>
      <c r="J4" s="3"/>
    </row>
    <row r="5" spans="1:16" ht="12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3"/>
      <c r="K5" s="16"/>
      <c r="L5" s="28">
        <v>2000</v>
      </c>
      <c r="M5" s="23">
        <v>2001</v>
      </c>
      <c r="N5" s="23">
        <v>2002</v>
      </c>
      <c r="O5" s="23">
        <v>2003</v>
      </c>
      <c r="P5" s="23">
        <v>2004</v>
      </c>
    </row>
    <row r="6" spans="1:16" ht="12" customHeight="1" x14ac:dyDescent="0.2">
      <c r="A6" s="9" t="s">
        <v>23</v>
      </c>
      <c r="B6" s="32" t="s">
        <v>1</v>
      </c>
      <c r="C6" s="32" t="s">
        <v>2</v>
      </c>
      <c r="D6" s="32" t="s">
        <v>3</v>
      </c>
      <c r="E6" s="10" t="s">
        <v>4</v>
      </c>
      <c r="F6" s="32" t="s">
        <v>5</v>
      </c>
      <c r="G6" s="32" t="s">
        <v>6</v>
      </c>
      <c r="H6" s="32" t="s">
        <v>7</v>
      </c>
      <c r="I6" s="10" t="s">
        <v>8</v>
      </c>
      <c r="J6" s="3"/>
    </row>
    <row r="7" spans="1:16" ht="12" customHeight="1" x14ac:dyDescent="0.2">
      <c r="A7" s="11" t="s">
        <v>9</v>
      </c>
      <c r="B7" s="33"/>
      <c r="C7" s="33"/>
      <c r="D7" s="33"/>
      <c r="E7" s="12" t="s">
        <v>10</v>
      </c>
      <c r="F7" s="33"/>
      <c r="G7" s="33"/>
      <c r="H7" s="33"/>
      <c r="I7" s="12" t="s">
        <v>11</v>
      </c>
      <c r="J7" s="17"/>
      <c r="K7" s="15"/>
      <c r="L7" s="25">
        <v>954</v>
      </c>
      <c r="M7" s="26">
        <v>975</v>
      </c>
      <c r="N7" s="19">
        <v>1104</v>
      </c>
      <c r="O7" s="25">
        <v>840</v>
      </c>
      <c r="P7" s="25">
        <v>944</v>
      </c>
    </row>
    <row r="8" spans="1:16" ht="12" customHeight="1" x14ac:dyDescent="0.2">
      <c r="A8" s="8"/>
      <c r="B8" s="13"/>
      <c r="C8" s="14"/>
      <c r="D8" s="14"/>
      <c r="E8" s="14"/>
      <c r="F8" s="14"/>
      <c r="G8" s="14"/>
      <c r="H8" s="14"/>
      <c r="I8" s="15"/>
      <c r="J8" s="17"/>
      <c r="K8" s="15"/>
      <c r="L8" s="29">
        <v>46095</v>
      </c>
      <c r="M8" s="26">
        <v>48673</v>
      </c>
      <c r="N8" s="19">
        <v>51657</v>
      </c>
      <c r="O8" s="29">
        <v>50183</v>
      </c>
      <c r="P8" s="29">
        <v>49816</v>
      </c>
    </row>
    <row r="9" spans="1:16" ht="12" customHeight="1" x14ac:dyDescent="0.2">
      <c r="A9" s="24">
        <v>2013</v>
      </c>
      <c r="B9" s="27">
        <f t="shared" ref="B9" si="0">B11+B12</f>
        <v>101131</v>
      </c>
      <c r="C9" s="27">
        <f>C11+C12</f>
        <v>20399</v>
      </c>
      <c r="D9" s="27">
        <f t="shared" ref="D9:I9" si="1">D11+D12</f>
        <v>4440</v>
      </c>
      <c r="E9" s="27">
        <f t="shared" si="1"/>
        <v>39287</v>
      </c>
      <c r="F9" s="27">
        <f t="shared" si="1"/>
        <v>22273</v>
      </c>
      <c r="G9" s="27">
        <f t="shared" si="1"/>
        <v>6166</v>
      </c>
      <c r="H9" s="27">
        <f t="shared" si="1"/>
        <v>5891</v>
      </c>
      <c r="I9" s="27">
        <f t="shared" si="1"/>
        <v>2675</v>
      </c>
    </row>
    <row r="10" spans="1:16" ht="12" customHeight="1" x14ac:dyDescent="0.2">
      <c r="A10" s="25"/>
      <c r="B10" s="19"/>
      <c r="C10" s="19"/>
      <c r="D10" s="19"/>
      <c r="E10" s="19"/>
      <c r="F10" s="19"/>
      <c r="G10" s="19"/>
      <c r="H10" s="19"/>
      <c r="I10" s="19"/>
    </row>
    <row r="11" spans="1:16" x14ac:dyDescent="0.2">
      <c r="A11" s="17" t="s">
        <v>19</v>
      </c>
      <c r="B11" s="19">
        <f>B15+B19+B23+B27+B31</f>
        <v>5291</v>
      </c>
      <c r="C11" s="19">
        <f t="shared" ref="C11:I11" si="2">C15+C19+C23+C27+C31</f>
        <v>3030</v>
      </c>
      <c r="D11" s="19">
        <f t="shared" si="2"/>
        <v>0</v>
      </c>
      <c r="E11" s="19">
        <f t="shared" si="2"/>
        <v>1315</v>
      </c>
      <c r="F11" s="19">
        <f t="shared" si="2"/>
        <v>727</v>
      </c>
      <c r="G11" s="19">
        <f t="shared" si="2"/>
        <v>175</v>
      </c>
      <c r="H11" s="19">
        <f t="shared" si="2"/>
        <v>0</v>
      </c>
      <c r="I11" s="19">
        <f t="shared" si="2"/>
        <v>44</v>
      </c>
    </row>
    <row r="12" spans="1:16" x14ac:dyDescent="0.2">
      <c r="A12" s="17" t="s">
        <v>20</v>
      </c>
      <c r="B12" s="19">
        <f>B16+B20+B24+B28+B32</f>
        <v>95840</v>
      </c>
      <c r="C12" s="19">
        <f t="shared" ref="C12:I12" si="3">C16+C20+C24+C28+C32</f>
        <v>17369</v>
      </c>
      <c r="D12" s="19">
        <f t="shared" si="3"/>
        <v>4440</v>
      </c>
      <c r="E12" s="19">
        <f t="shared" si="3"/>
        <v>37972</v>
      </c>
      <c r="F12" s="19">
        <f t="shared" si="3"/>
        <v>21546</v>
      </c>
      <c r="G12" s="19">
        <f t="shared" si="3"/>
        <v>5991</v>
      </c>
      <c r="H12" s="19">
        <f t="shared" si="3"/>
        <v>5891</v>
      </c>
      <c r="I12" s="19">
        <f t="shared" si="3"/>
        <v>2631</v>
      </c>
    </row>
    <row r="13" spans="1:16" ht="12" customHeight="1" x14ac:dyDescent="0.2">
      <c r="A13" s="17"/>
      <c r="B13" s="19"/>
      <c r="C13" s="19"/>
      <c r="D13" s="19"/>
      <c r="E13" s="19"/>
      <c r="F13" s="19"/>
      <c r="G13" s="19"/>
      <c r="H13" s="19"/>
      <c r="I13" s="19"/>
    </row>
    <row r="14" spans="1:16" ht="12" customHeight="1" x14ac:dyDescent="0.2">
      <c r="A14" s="17" t="s">
        <v>12</v>
      </c>
      <c r="B14" s="19"/>
      <c r="C14" s="19"/>
      <c r="D14" s="19"/>
      <c r="E14" s="19"/>
      <c r="F14" s="19"/>
      <c r="G14" s="19"/>
      <c r="H14" s="19"/>
      <c r="I14" s="19"/>
    </row>
    <row r="15" spans="1:16" x14ac:dyDescent="0.2">
      <c r="A15" s="17" t="s">
        <v>13</v>
      </c>
      <c r="B15" s="19">
        <f>SUM(C15:I15)</f>
        <v>4861</v>
      </c>
      <c r="C15" s="19">
        <v>2648</v>
      </c>
      <c r="D15" s="19">
        <v>0</v>
      </c>
      <c r="E15" s="19">
        <v>1292</v>
      </c>
      <c r="F15" s="19">
        <v>709</v>
      </c>
      <c r="G15" s="19">
        <v>170</v>
      </c>
      <c r="H15" s="19">
        <v>0</v>
      </c>
      <c r="I15" s="19">
        <v>42</v>
      </c>
    </row>
    <row r="16" spans="1:16" x14ac:dyDescent="0.2">
      <c r="A16" s="17" t="s">
        <v>14</v>
      </c>
      <c r="B16" s="19">
        <f>SUM(C16:I16)</f>
        <v>77773</v>
      </c>
      <c r="C16" s="19">
        <v>12050</v>
      </c>
      <c r="D16" s="19">
        <v>3440</v>
      </c>
      <c r="E16" s="19">
        <v>32668</v>
      </c>
      <c r="F16" s="19">
        <v>19789</v>
      </c>
      <c r="G16" s="19">
        <v>3690</v>
      </c>
      <c r="H16" s="19">
        <v>4224</v>
      </c>
      <c r="I16" s="19">
        <v>1912</v>
      </c>
    </row>
    <row r="17" spans="1:9" ht="12" customHeight="1" x14ac:dyDescent="0.2">
      <c r="A17" s="8"/>
      <c r="B17" s="19"/>
      <c r="C17" s="19"/>
      <c r="D17" s="19"/>
      <c r="E17" s="19"/>
      <c r="F17" s="19"/>
      <c r="G17" s="19"/>
      <c r="H17" s="19"/>
      <c r="I17" s="19"/>
    </row>
    <row r="18" spans="1:9" ht="12" customHeight="1" x14ac:dyDescent="0.2">
      <c r="A18" s="8" t="s">
        <v>15</v>
      </c>
      <c r="B18" s="19"/>
      <c r="C18" s="19"/>
      <c r="D18" s="19"/>
      <c r="E18" s="19"/>
      <c r="F18" s="19"/>
      <c r="G18" s="19"/>
      <c r="H18" s="19"/>
      <c r="I18" s="19"/>
    </row>
    <row r="19" spans="1:9" x14ac:dyDescent="0.2">
      <c r="A19" s="17" t="s">
        <v>13</v>
      </c>
      <c r="B19" s="19">
        <f>SUM(C19:I19)</f>
        <v>389</v>
      </c>
      <c r="C19" s="19">
        <v>382</v>
      </c>
      <c r="D19" s="19">
        <v>0</v>
      </c>
      <c r="E19" s="19">
        <v>0</v>
      </c>
      <c r="F19" s="19">
        <v>1</v>
      </c>
      <c r="G19" s="19">
        <v>4</v>
      </c>
      <c r="H19" s="19">
        <v>0</v>
      </c>
      <c r="I19" s="19">
        <v>2</v>
      </c>
    </row>
    <row r="20" spans="1:9" x14ac:dyDescent="0.2">
      <c r="A20" s="17" t="s">
        <v>14</v>
      </c>
      <c r="B20" s="19">
        <f>SUM(C20:I20)</f>
        <v>16648</v>
      </c>
      <c r="C20" s="19">
        <v>5237</v>
      </c>
      <c r="D20" s="19">
        <v>938</v>
      </c>
      <c r="E20" s="19">
        <v>4836</v>
      </c>
      <c r="F20" s="19">
        <v>1317</v>
      </c>
      <c r="G20" s="19">
        <v>2156</v>
      </c>
      <c r="H20" s="19">
        <v>1516</v>
      </c>
      <c r="I20" s="19">
        <v>648</v>
      </c>
    </row>
    <row r="21" spans="1:9" ht="12" customHeight="1" x14ac:dyDescent="0.2">
      <c r="A21" s="16"/>
      <c r="B21" s="19"/>
      <c r="C21" s="19"/>
      <c r="D21" s="19"/>
      <c r="E21" s="19"/>
      <c r="F21" s="19"/>
      <c r="G21" s="19"/>
      <c r="H21" s="19"/>
      <c r="I21" s="19"/>
    </row>
    <row r="22" spans="1:9" ht="12" customHeight="1" x14ac:dyDescent="0.2">
      <c r="A22" s="17" t="s">
        <v>16</v>
      </c>
      <c r="B22" s="19"/>
      <c r="C22" s="19"/>
      <c r="D22" s="19"/>
      <c r="E22" s="19"/>
      <c r="F22" s="19"/>
      <c r="G22" s="19"/>
      <c r="H22" s="19"/>
      <c r="I22" s="19"/>
    </row>
    <row r="23" spans="1:9" x14ac:dyDescent="0.2">
      <c r="A23" s="17" t="s">
        <v>13</v>
      </c>
      <c r="B23" s="19">
        <f>SUM(C23:I23)</f>
        <v>41</v>
      </c>
      <c r="C23" s="19">
        <v>0</v>
      </c>
      <c r="D23" s="19">
        <v>0</v>
      </c>
      <c r="E23" s="19">
        <v>23</v>
      </c>
      <c r="F23" s="19">
        <v>17</v>
      </c>
      <c r="G23" s="19">
        <v>1</v>
      </c>
      <c r="H23" s="19">
        <v>0</v>
      </c>
      <c r="I23" s="19">
        <v>0</v>
      </c>
    </row>
    <row r="24" spans="1:9" x14ac:dyDescent="0.2">
      <c r="A24" s="17" t="s">
        <v>14</v>
      </c>
      <c r="B24" s="19">
        <f>SUM(C24:I24)</f>
        <v>1419</v>
      </c>
      <c r="C24" s="19">
        <v>82</v>
      </c>
      <c r="D24" s="19">
        <v>62</v>
      </c>
      <c r="E24" s="19">
        <v>468</v>
      </c>
      <c r="F24" s="19">
        <v>440</v>
      </c>
      <c r="G24" s="19">
        <v>145</v>
      </c>
      <c r="H24" s="19">
        <v>151</v>
      </c>
      <c r="I24" s="19">
        <v>71</v>
      </c>
    </row>
    <row r="25" spans="1:9" ht="12" customHeight="1" x14ac:dyDescent="0.2">
      <c r="A25" s="17"/>
      <c r="B25" s="19"/>
      <c r="C25" s="19"/>
      <c r="D25" s="19"/>
      <c r="E25" s="19"/>
      <c r="F25" s="19"/>
      <c r="G25" s="19"/>
      <c r="H25" s="19"/>
      <c r="I25" s="19"/>
    </row>
    <row r="26" spans="1:9" ht="12" customHeight="1" x14ac:dyDescent="0.2">
      <c r="A26" s="17" t="s">
        <v>17</v>
      </c>
      <c r="B26" s="19"/>
      <c r="C26" s="19"/>
      <c r="D26" s="19"/>
      <c r="E26" s="19"/>
      <c r="F26" s="19"/>
      <c r="G26" s="19"/>
      <c r="H26" s="19"/>
      <c r="I26" s="19"/>
    </row>
    <row r="27" spans="1:9" x14ac:dyDescent="0.2">
      <c r="A27" s="17" t="s">
        <v>13</v>
      </c>
      <c r="B27" s="19">
        <f>SUM(C27:I27)</f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</row>
    <row r="28" spans="1:9" x14ac:dyDescent="0.2">
      <c r="A28" s="17" t="s">
        <v>14</v>
      </c>
      <c r="B28" s="19">
        <f>SUM(C28:I28)</f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</row>
    <row r="29" spans="1:9" ht="12" customHeight="1" x14ac:dyDescent="0.2">
      <c r="A29" s="17"/>
      <c r="B29" s="19"/>
      <c r="C29" s="19"/>
      <c r="D29" s="19"/>
      <c r="E29" s="19"/>
      <c r="F29" s="19"/>
      <c r="G29" s="19"/>
      <c r="H29" s="19"/>
      <c r="I29" s="19"/>
    </row>
    <row r="30" spans="1:9" ht="12" customHeight="1" x14ac:dyDescent="0.2">
      <c r="A30" s="17" t="s">
        <v>18</v>
      </c>
      <c r="B30" s="19"/>
      <c r="C30" s="19"/>
      <c r="D30" s="19"/>
      <c r="E30" s="19"/>
      <c r="F30" s="19"/>
      <c r="G30" s="19"/>
      <c r="H30" s="19"/>
      <c r="I30" s="19"/>
    </row>
    <row r="31" spans="1:9" x14ac:dyDescent="0.2">
      <c r="A31" s="17" t="s">
        <v>13</v>
      </c>
      <c r="B31" s="19">
        <f>SUM(C31:I31)</f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</row>
    <row r="32" spans="1:9" s="3" customFormat="1" x14ac:dyDescent="0.2">
      <c r="A32" s="17" t="s">
        <v>14</v>
      </c>
      <c r="B32" s="22">
        <f>SUM(C32:I32)</f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</row>
    <row r="33" spans="1:10" x14ac:dyDescent="0.2">
      <c r="A33" s="17"/>
      <c r="B33" s="22"/>
      <c r="C33" s="22"/>
      <c r="D33" s="22"/>
      <c r="E33" s="22"/>
      <c r="F33" s="22"/>
      <c r="G33" s="22"/>
      <c r="H33" s="22"/>
      <c r="I33" s="22"/>
      <c r="J33" s="3"/>
    </row>
    <row r="34" spans="1:10" x14ac:dyDescent="0.2">
      <c r="A34" s="24">
        <v>2014</v>
      </c>
      <c r="B34" s="27">
        <f t="shared" ref="B34" si="4">B36+B37</f>
        <v>91237</v>
      </c>
      <c r="C34" s="27">
        <f>C36+C37</f>
        <v>15402</v>
      </c>
      <c r="D34" s="27">
        <f t="shared" ref="D34:I34" si="5">D36+D37</f>
        <v>4559</v>
      </c>
      <c r="E34" s="27">
        <f t="shared" si="5"/>
        <v>30668</v>
      </c>
      <c r="F34" s="27">
        <f t="shared" si="5"/>
        <v>21503</v>
      </c>
      <c r="G34" s="27">
        <f t="shared" si="5"/>
        <v>5466</v>
      </c>
      <c r="H34" s="27">
        <f t="shared" si="5"/>
        <v>5765</v>
      </c>
      <c r="I34" s="27">
        <f t="shared" si="5"/>
        <v>3062</v>
      </c>
    </row>
    <row r="35" spans="1:10" x14ac:dyDescent="0.2">
      <c r="A35" s="25"/>
      <c r="B35" s="19"/>
      <c r="C35" s="19"/>
      <c r="D35" s="19"/>
      <c r="E35" s="19"/>
      <c r="F35" s="19"/>
      <c r="G35" s="19"/>
      <c r="H35" s="19"/>
      <c r="I35" s="19"/>
    </row>
    <row r="36" spans="1:10" x14ac:dyDescent="0.2">
      <c r="A36" s="17" t="s">
        <v>19</v>
      </c>
      <c r="B36" s="19">
        <f>B40</f>
        <v>5777</v>
      </c>
      <c r="C36" s="19">
        <f>C40+C44+C48</f>
        <v>496</v>
      </c>
      <c r="D36" s="19">
        <f t="shared" ref="D36:I37" si="6">D40+D44+D48</f>
        <v>0</v>
      </c>
      <c r="E36" s="19">
        <f t="shared" si="6"/>
        <v>294</v>
      </c>
      <c r="F36" s="19">
        <f t="shared" si="6"/>
        <v>163</v>
      </c>
      <c r="G36" s="19">
        <f t="shared" si="6"/>
        <v>12</v>
      </c>
      <c r="H36" s="19">
        <f t="shared" si="6"/>
        <v>0</v>
      </c>
      <c r="I36" s="19">
        <f t="shared" si="6"/>
        <v>0</v>
      </c>
    </row>
    <row r="37" spans="1:10" x14ac:dyDescent="0.2">
      <c r="A37" s="17" t="s">
        <v>20</v>
      </c>
      <c r="B37" s="19">
        <f>SUM(C37:I37)</f>
        <v>85460</v>
      </c>
      <c r="C37" s="19">
        <f>C41+C45+C49</f>
        <v>14906</v>
      </c>
      <c r="D37" s="19">
        <f t="shared" si="6"/>
        <v>4559</v>
      </c>
      <c r="E37" s="19">
        <f t="shared" si="6"/>
        <v>30374</v>
      </c>
      <c r="F37" s="19">
        <f t="shared" si="6"/>
        <v>21340</v>
      </c>
      <c r="G37" s="19">
        <f t="shared" si="6"/>
        <v>5454</v>
      </c>
      <c r="H37" s="19">
        <f t="shared" si="6"/>
        <v>5765</v>
      </c>
      <c r="I37" s="19">
        <f t="shared" si="6"/>
        <v>3062</v>
      </c>
    </row>
    <row r="38" spans="1:10" x14ac:dyDescent="0.2">
      <c r="A38" s="17"/>
      <c r="B38" s="19"/>
      <c r="C38" s="19"/>
      <c r="D38" s="19"/>
      <c r="E38" s="19"/>
      <c r="F38" s="19"/>
      <c r="G38" s="19"/>
      <c r="H38" s="19"/>
      <c r="I38" s="19"/>
    </row>
    <row r="39" spans="1:10" x14ac:dyDescent="0.2">
      <c r="A39" s="17" t="s">
        <v>12</v>
      </c>
      <c r="B39" s="19"/>
      <c r="C39" s="19"/>
      <c r="D39" s="19"/>
      <c r="E39" s="19"/>
      <c r="F39" s="19"/>
      <c r="G39" s="19"/>
      <c r="H39" s="19"/>
      <c r="I39" s="19"/>
    </row>
    <row r="40" spans="1:10" x14ac:dyDescent="0.2">
      <c r="A40" s="17" t="s">
        <v>13</v>
      </c>
      <c r="B40" s="26">
        <f>C40+D40+E40+F40+G40+H40+I40+4750+89+21</f>
        <v>5777</v>
      </c>
      <c r="C40" s="26">
        <v>454</v>
      </c>
      <c r="D40" s="26">
        <v>0</v>
      </c>
      <c r="E40" s="26">
        <v>290</v>
      </c>
      <c r="F40" s="26">
        <v>163</v>
      </c>
      <c r="G40" s="26">
        <v>10</v>
      </c>
      <c r="H40" s="26">
        <v>0</v>
      </c>
      <c r="I40" s="26">
        <v>0</v>
      </c>
    </row>
    <row r="41" spans="1:10" x14ac:dyDescent="0.2">
      <c r="A41" s="17" t="s">
        <v>14</v>
      </c>
      <c r="B41" s="26">
        <f>C41+D41+E41+F41+G41+H41+I41</f>
        <v>68281</v>
      </c>
      <c r="C41" s="26">
        <v>10623</v>
      </c>
      <c r="D41" s="26">
        <v>3556</v>
      </c>
      <c r="E41" s="26">
        <v>24500</v>
      </c>
      <c r="F41" s="26">
        <v>19675</v>
      </c>
      <c r="G41" s="26">
        <v>3530</v>
      </c>
      <c r="H41" s="26">
        <v>3981</v>
      </c>
      <c r="I41" s="26">
        <v>2416</v>
      </c>
    </row>
    <row r="42" spans="1:10" x14ac:dyDescent="0.2">
      <c r="A42" s="8"/>
      <c r="B42" s="19"/>
      <c r="C42" s="19"/>
      <c r="D42" s="19"/>
      <c r="E42" s="19"/>
      <c r="F42" s="19"/>
      <c r="G42" s="19"/>
      <c r="H42" s="19"/>
      <c r="I42" s="19"/>
    </row>
    <row r="43" spans="1:10" x14ac:dyDescent="0.2">
      <c r="A43" s="8" t="s">
        <v>15</v>
      </c>
      <c r="B43" s="19"/>
      <c r="C43" s="19"/>
      <c r="D43" s="19"/>
      <c r="E43" s="19"/>
      <c r="F43" s="19"/>
      <c r="G43" s="19"/>
      <c r="H43" s="19"/>
      <c r="I43" s="19"/>
    </row>
    <row r="44" spans="1:10" x14ac:dyDescent="0.2">
      <c r="A44" s="17" t="s">
        <v>13</v>
      </c>
      <c r="B44" s="26">
        <f>C44+D44+E44+F44+G44+H44+I44+45</f>
        <v>89</v>
      </c>
      <c r="C44" s="26">
        <v>42</v>
      </c>
      <c r="D44" s="26">
        <v>0</v>
      </c>
      <c r="E44" s="26">
        <v>0</v>
      </c>
      <c r="F44" s="26">
        <v>0</v>
      </c>
      <c r="G44" s="26">
        <v>2</v>
      </c>
      <c r="H44" s="26">
        <v>0</v>
      </c>
      <c r="I44" s="26">
        <v>0</v>
      </c>
    </row>
    <row r="45" spans="1:10" x14ac:dyDescent="0.2">
      <c r="A45" s="17" t="s">
        <v>14</v>
      </c>
      <c r="B45" s="26">
        <f>C45+D45+E45+F45+G45+H45+I45</f>
        <v>15668</v>
      </c>
      <c r="C45" s="26">
        <v>4198</v>
      </c>
      <c r="D45" s="26">
        <v>918</v>
      </c>
      <c r="E45" s="26">
        <v>5389</v>
      </c>
      <c r="F45" s="26">
        <v>1192</v>
      </c>
      <c r="G45" s="26">
        <v>1757</v>
      </c>
      <c r="H45" s="26">
        <v>1633</v>
      </c>
      <c r="I45" s="26">
        <v>581</v>
      </c>
    </row>
    <row r="46" spans="1:10" x14ac:dyDescent="0.2">
      <c r="A46" s="16"/>
      <c r="B46" s="19"/>
      <c r="C46" s="19"/>
      <c r="D46" s="19"/>
      <c r="E46" s="19"/>
      <c r="F46" s="19"/>
      <c r="G46" s="19"/>
      <c r="H46" s="19"/>
      <c r="I46" s="19"/>
    </row>
    <row r="47" spans="1:10" x14ac:dyDescent="0.2">
      <c r="A47" s="17" t="s">
        <v>16</v>
      </c>
      <c r="B47" s="19"/>
      <c r="C47" s="19"/>
      <c r="D47" s="19"/>
      <c r="E47" s="19"/>
      <c r="F47" s="19"/>
      <c r="G47" s="19"/>
      <c r="H47" s="19"/>
      <c r="I47" s="19"/>
    </row>
    <row r="48" spans="1:10" x14ac:dyDescent="0.2">
      <c r="A48" s="17" t="s">
        <v>13</v>
      </c>
      <c r="B48" s="26">
        <f>C48+D48+E48+F48+G48+H48+I48+17</f>
        <v>21</v>
      </c>
      <c r="C48" s="26">
        <v>0</v>
      </c>
      <c r="D48" s="26">
        <v>0</v>
      </c>
      <c r="E48" s="26">
        <v>4</v>
      </c>
      <c r="F48" s="26">
        <v>0</v>
      </c>
      <c r="G48" s="26">
        <v>0</v>
      </c>
      <c r="H48" s="26">
        <v>0</v>
      </c>
      <c r="I48" s="26">
        <v>0</v>
      </c>
    </row>
    <row r="49" spans="1:10" x14ac:dyDescent="0.2">
      <c r="A49" s="17" t="s">
        <v>14</v>
      </c>
      <c r="B49" s="26">
        <f>C49+D49+E49+F49+G49+H49+I49</f>
        <v>1511</v>
      </c>
      <c r="C49" s="26">
        <v>85</v>
      </c>
      <c r="D49" s="26">
        <v>85</v>
      </c>
      <c r="E49" s="26">
        <v>485</v>
      </c>
      <c r="F49" s="26">
        <v>473</v>
      </c>
      <c r="G49" s="26">
        <v>167</v>
      </c>
      <c r="H49" s="26">
        <v>151</v>
      </c>
      <c r="I49" s="26">
        <v>65</v>
      </c>
    </row>
    <row r="50" spans="1:10" x14ac:dyDescent="0.2">
      <c r="A50" s="17"/>
      <c r="B50" s="19"/>
      <c r="C50" s="19"/>
      <c r="D50" s="19"/>
      <c r="E50" s="19"/>
      <c r="F50" s="19"/>
      <c r="G50" s="19"/>
      <c r="H50" s="19"/>
      <c r="I50" s="19"/>
    </row>
    <row r="51" spans="1:10" x14ac:dyDescent="0.2">
      <c r="A51" s="17" t="s">
        <v>17</v>
      </c>
      <c r="B51" s="19"/>
      <c r="C51" s="19"/>
      <c r="D51" s="19"/>
      <c r="E51" s="19"/>
      <c r="F51" s="19"/>
      <c r="G51" s="19"/>
      <c r="H51" s="19"/>
      <c r="I51" s="19"/>
    </row>
    <row r="52" spans="1:10" x14ac:dyDescent="0.2">
      <c r="A52" s="17" t="s">
        <v>13</v>
      </c>
      <c r="B52" s="19">
        <f>SUM(C52:I52)</f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</row>
    <row r="53" spans="1:10" x14ac:dyDescent="0.2">
      <c r="A53" s="17" t="s">
        <v>14</v>
      </c>
      <c r="B53" s="19">
        <f>SUM(C53:I53)</f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</row>
    <row r="54" spans="1:10" x14ac:dyDescent="0.2">
      <c r="A54" s="17"/>
      <c r="B54" s="19"/>
      <c r="C54" s="19"/>
      <c r="D54" s="19"/>
      <c r="E54" s="19"/>
      <c r="F54" s="19"/>
      <c r="G54" s="19"/>
      <c r="H54" s="19"/>
      <c r="I54" s="19"/>
    </row>
    <row r="55" spans="1:10" x14ac:dyDescent="0.2">
      <c r="A55" s="17" t="s">
        <v>18</v>
      </c>
      <c r="B55" s="19"/>
      <c r="C55" s="19"/>
      <c r="D55" s="19"/>
      <c r="E55" s="19"/>
      <c r="F55" s="19"/>
      <c r="G55" s="19"/>
      <c r="H55" s="19"/>
      <c r="I55" s="19"/>
    </row>
    <row r="56" spans="1:10" x14ac:dyDescent="0.2">
      <c r="A56" s="17" t="s">
        <v>13</v>
      </c>
      <c r="B56" s="19">
        <f>SUM(C56:I56)</f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</row>
    <row r="57" spans="1:10" s="3" customFormat="1" x14ac:dyDescent="0.2">
      <c r="A57" s="18" t="s">
        <v>14</v>
      </c>
      <c r="B57" s="31">
        <f>SUM(C57:I57)</f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4"/>
    </row>
    <row r="58" spans="1:10" s="3" customFormat="1" x14ac:dyDescent="0.2">
      <c r="A58" s="17" t="s">
        <v>25</v>
      </c>
      <c r="B58" s="22"/>
      <c r="C58" s="22"/>
      <c r="D58" s="22"/>
      <c r="E58" s="22"/>
      <c r="F58" s="22"/>
      <c r="G58" s="22"/>
      <c r="H58" s="22"/>
      <c r="I58" s="22"/>
      <c r="J58" s="4"/>
    </row>
    <row r="59" spans="1:10" x14ac:dyDescent="0.2">
      <c r="A59" s="30" t="s">
        <v>26</v>
      </c>
    </row>
    <row r="60" spans="1:10" x14ac:dyDescent="0.2">
      <c r="A60" s="30"/>
    </row>
    <row r="61" spans="1:10" x14ac:dyDescent="0.2">
      <c r="A61" s="6"/>
      <c r="B61" s="2"/>
      <c r="C61" s="2"/>
      <c r="D61" s="2"/>
      <c r="E61" s="2"/>
      <c r="F61" s="2"/>
      <c r="G61" s="2"/>
      <c r="H61" s="2"/>
      <c r="I61" s="2"/>
    </row>
  </sheetData>
  <mergeCells count="6">
    <mergeCell ref="H6:H7"/>
    <mergeCell ref="B6:B7"/>
    <mergeCell ref="C6:C7"/>
    <mergeCell ref="D6:D7"/>
    <mergeCell ref="F6:F7"/>
    <mergeCell ref="G6:G7"/>
  </mergeCells>
  <phoneticPr fontId="0" type="noConversion"/>
  <printOptions horizontalCentered="1"/>
  <pageMargins left="0.75" right="0.75" top="0.75" bottom="0.75" header="0" footer="0.25"/>
  <pageSetup paperSize="9" firstPageNumber="7" orientation="portrait" useFirstPageNumber="1" r:id="rId1"/>
  <headerFooter alignWithMargins="0">
    <oddFooter>&amp;C13 -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Table13.2</vt:lpstr>
      <vt:lpstr>Table13.2!Print_Area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 RU - CAR</dc:creator>
  <cp:lastModifiedBy>My PC</cp:lastModifiedBy>
  <cp:lastPrinted>2014-12-02T06:34:45Z</cp:lastPrinted>
  <dcterms:created xsi:type="dcterms:W3CDTF">1999-10-08T12:45:30Z</dcterms:created>
  <dcterms:modified xsi:type="dcterms:W3CDTF">2014-12-02T06:37:16Z</dcterms:modified>
</cp:coreProperties>
</file>