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defaultThemeVersion="124226"/>
  <bookViews>
    <workbookView xWindow="0" yWindow="6270" windowWidth="9690" windowHeight="6000"/>
  </bookViews>
  <sheets>
    <sheet name="13.6" sheetId="1" r:id="rId1"/>
  </sheets>
  <definedNames>
    <definedName name="_xlnm.Print_Area" localSheetId="0">'13.6'!$A$1:$I$80</definedName>
  </definedNames>
  <calcPr calcId="145621"/>
</workbook>
</file>

<file path=xl/calcChain.xml><?xml version="1.0" encoding="utf-8"?>
<calcChain xmlns="http://schemas.openxmlformats.org/spreadsheetml/2006/main">
  <c r="C79" i="1" l="1"/>
  <c r="F40" i="1"/>
  <c r="F41" i="1"/>
  <c r="B40" i="1"/>
  <c r="B41" i="1"/>
  <c r="C78" i="1" l="1"/>
  <c r="F39" i="1"/>
  <c r="B39" i="1"/>
  <c r="B10" i="1"/>
  <c r="F10" i="1"/>
  <c r="B11" i="1"/>
  <c r="F11" i="1"/>
  <c r="B12" i="1"/>
  <c r="F12" i="1"/>
  <c r="B13" i="1"/>
  <c r="F13" i="1"/>
  <c r="F14" i="1"/>
  <c r="F15" i="1"/>
  <c r="F16" i="1"/>
  <c r="F17" i="1"/>
  <c r="F18" i="1"/>
  <c r="F19" i="1"/>
  <c r="B23" i="1"/>
  <c r="F23" i="1"/>
  <c r="B24" i="1"/>
  <c r="F24" i="1"/>
  <c r="B25" i="1"/>
  <c r="F25" i="1"/>
  <c r="B26" i="1"/>
  <c r="F26" i="1"/>
  <c r="B27" i="1"/>
  <c r="F27" i="1"/>
  <c r="B32" i="1"/>
  <c r="F32" i="1"/>
  <c r="B33" i="1"/>
  <c r="F33" i="1"/>
  <c r="F36" i="1"/>
  <c r="M37" i="1"/>
  <c r="B37" i="1"/>
  <c r="F37" i="1"/>
  <c r="B38" i="1"/>
  <c r="F38" i="1"/>
  <c r="B61" i="1"/>
  <c r="B62" i="1"/>
  <c r="B63" i="1"/>
  <c r="B64" i="1"/>
  <c r="B65" i="1"/>
  <c r="B66" i="1"/>
  <c r="C71" i="1"/>
  <c r="C72" i="1"/>
</calcChain>
</file>

<file path=xl/sharedStrings.xml><?xml version="1.0" encoding="utf-8"?>
<sst xmlns="http://schemas.openxmlformats.org/spreadsheetml/2006/main" count="35" uniqueCount="26">
  <si>
    <t>Table 13.6</t>
  </si>
  <si>
    <t xml:space="preserve">AIRCRAFT MOVEMENT, PASSENGERS CARRIED AND CARGO VOLUME </t>
  </si>
  <si>
    <t>1989-1998</t>
  </si>
  <si>
    <t>(Volume of cargo in kilograms)</t>
  </si>
  <si>
    <t>Aircraft Movement</t>
  </si>
  <si>
    <t>Passenger Traffic</t>
  </si>
  <si>
    <t>Year</t>
  </si>
  <si>
    <t>Total</t>
  </si>
  <si>
    <t>Commercial</t>
  </si>
  <si>
    <t>General</t>
  </si>
  <si>
    <t>Military</t>
  </si>
  <si>
    <t>In-coming</t>
  </si>
  <si>
    <t>In-transit</t>
  </si>
  <si>
    <t>Out-going</t>
  </si>
  <si>
    <t xml:space="preserve"> Aviation</t>
  </si>
  <si>
    <t>CAR</t>
  </si>
  <si>
    <t>Baguio City</t>
  </si>
  <si>
    <t xml:space="preserve">Source:  Air Transportation Office </t>
  </si>
  <si>
    <t>Table 13.6 Continued</t>
  </si>
  <si>
    <t>BY AIRPORT IN CAR</t>
  </si>
  <si>
    <t>Volume of Cargo</t>
  </si>
  <si>
    <t>Off Loaded</t>
  </si>
  <si>
    <t>Loaded</t>
  </si>
  <si>
    <t>Note:  The airport in Baguio City is the only commercial airport in CAR.</t>
  </si>
  <si>
    <t>BAGUIO CITY, 1996-2012</t>
  </si>
  <si>
    <t>Airport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</si>
</sst>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#,##0\ \ "/>
    <numFmt numFmtId="165" formatCode="_(* #,##0.0_);_(* \(#,##0.0\);_(* &quot;-&quot;?_);_(@_)"/>
  </numFmts>
  <fonts count="7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right"/>
    </xf>
    <xf numFmtId="3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3" fillId="0" borderId="0" xfId="0" applyFont="1"/>
    <xf numFmtId="3" fontId="2" fillId="0" borderId="2" xfId="0" applyNumberFormat="1" applyFont="1" applyFill="1" applyBorder="1" applyAlignment="1">
      <alignment horizontal="centerContinuous"/>
    </xf>
    <xf numFmtId="3" fontId="2" fillId="0" borderId="3" xfId="0" applyNumberFormat="1" applyFont="1" applyFill="1" applyBorder="1" applyAlignment="1">
      <alignment horizontal="centerContinuous"/>
    </xf>
    <xf numFmtId="3" fontId="2" fillId="0" borderId="4" xfId="0" applyNumberFormat="1" applyFont="1" applyFill="1" applyBorder="1" applyAlignment="1">
      <alignment horizontal="centerContinuous"/>
    </xf>
    <xf numFmtId="3" fontId="2" fillId="0" borderId="5" xfId="0" applyNumberFormat="1" applyFont="1" applyFill="1" applyBorder="1" applyAlignment="1">
      <alignment horizontal="centerContinuous"/>
    </xf>
    <xf numFmtId="3" fontId="2" fillId="0" borderId="6" xfId="0" applyNumberFormat="1" applyFont="1" applyFill="1" applyBorder="1" applyAlignment="1">
      <alignment horizontal="centerContinuous"/>
    </xf>
    <xf numFmtId="3" fontId="2" fillId="0" borderId="7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3" fontId="5" fillId="0" borderId="9" xfId="0" applyNumberFormat="1" applyFont="1" applyBorder="1" applyAlignment="1">
      <alignment horizontal="right"/>
    </xf>
    <xf numFmtId="3" fontId="5" fillId="0" borderId="10" xfId="0" applyNumberFormat="1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right"/>
    </xf>
    <xf numFmtId="165" fontId="5" fillId="0" borderId="0" xfId="0" applyNumberFormat="1" applyFont="1" applyBorder="1" applyAlignment="1">
      <alignment horizontal="right"/>
    </xf>
    <xf numFmtId="41" fontId="5" fillId="0" borderId="0" xfId="0" applyNumberFormat="1" applyFont="1" applyBorder="1" applyAlignment="1">
      <alignment horizontal="left"/>
    </xf>
    <xf numFmtId="41" fontId="5" fillId="0" borderId="0" xfId="0" applyNumberFormat="1" applyFont="1" applyBorder="1" applyAlignment="1">
      <alignment horizontal="right"/>
    </xf>
    <xf numFmtId="0" fontId="5" fillId="0" borderId="0" xfId="0" applyFont="1"/>
    <xf numFmtId="3" fontId="5" fillId="0" borderId="0" xfId="0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right"/>
    </xf>
    <xf numFmtId="3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0" fillId="0" borderId="0" xfId="0" applyBorder="1"/>
    <xf numFmtId="0" fontId="2" fillId="0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41" fontId="2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41" fontId="5" fillId="0" borderId="0" xfId="1" applyNumberFormat="1" applyFont="1" applyBorder="1"/>
    <xf numFmtId="41" fontId="5" fillId="0" borderId="0" xfId="1" applyNumberFormat="1" applyFont="1" applyBorder="1" applyAlignment="1">
      <alignment horizontal="right"/>
    </xf>
    <xf numFmtId="0" fontId="5" fillId="0" borderId="0" xfId="0" applyNumberFormat="1" applyFont="1" applyBorder="1" applyAlignment="1">
      <alignment horizontal="center"/>
    </xf>
    <xf numFmtId="41" fontId="5" fillId="0" borderId="0" xfId="0" applyNumberFormat="1" applyFont="1" applyBorder="1"/>
    <xf numFmtId="0" fontId="5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5" fillId="0" borderId="0" xfId="0" applyFont="1" applyBorder="1"/>
    <xf numFmtId="0" fontId="5" fillId="0" borderId="9" xfId="0" applyFont="1" applyBorder="1"/>
    <xf numFmtId="41" fontId="5" fillId="0" borderId="0" xfId="0" applyNumberFormat="1" applyFont="1" applyFill="1" applyBorder="1" applyAlignment="1">
      <alignment horizontal="right"/>
    </xf>
    <xf numFmtId="41" fontId="0" fillId="0" borderId="0" xfId="0" applyNumberFormat="1" applyBorder="1"/>
    <xf numFmtId="0" fontId="3" fillId="0" borderId="0" xfId="0" applyFont="1" applyBorder="1" applyAlignment="1">
      <alignment horizontal="right"/>
    </xf>
    <xf numFmtId="41" fontId="5" fillId="0" borderId="9" xfId="0" applyNumberFormat="1" applyFont="1" applyBorder="1" applyAlignment="1">
      <alignment horizontal="right"/>
    </xf>
    <xf numFmtId="41" fontId="5" fillId="0" borderId="9" xfId="0" applyNumberFormat="1" applyFont="1" applyFill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5" fillId="0" borderId="9" xfId="0" applyFont="1" applyFill="1" applyBorder="1" applyAlignment="1">
      <alignment horizontal="center"/>
    </xf>
    <xf numFmtId="0" fontId="0" fillId="0" borderId="9" xfId="0" applyBorder="1" applyAlignment="1">
      <alignment horizontal="right"/>
    </xf>
    <xf numFmtId="41" fontId="5" fillId="0" borderId="9" xfId="0" applyNumberFormat="1" applyFont="1" applyBorder="1"/>
    <xf numFmtId="0" fontId="5" fillId="0" borderId="9" xfId="0" applyFont="1" applyBorder="1" applyAlignment="1">
      <alignment horizontal="center"/>
    </xf>
    <xf numFmtId="41" fontId="5" fillId="0" borderId="0" xfId="1" applyNumberFormat="1" applyFont="1" applyBorder="1" applyAlignment="1">
      <alignment horizontal="center"/>
    </xf>
    <xf numFmtId="3" fontId="2" fillId="0" borderId="7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/>
    </xf>
    <xf numFmtId="0" fontId="2" fillId="0" borderId="3" xfId="0" applyNumberFormat="1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showGridLines="0" tabSelected="1" view="pageBreakPreview" topLeftCell="A21" zoomScaleSheetLayoutView="100" workbookViewId="0">
      <selection activeCell="I44" sqref="I44"/>
    </sheetView>
  </sheetViews>
  <sheetFormatPr defaultRowHeight="12.75" x14ac:dyDescent="0.2"/>
  <cols>
    <col min="1" max="1" width="9.7109375" customWidth="1"/>
    <col min="2" max="2" width="8.7109375" style="1" customWidth="1"/>
    <col min="3" max="3" width="12.85546875" style="1" customWidth="1"/>
    <col min="4" max="4" width="9.5703125" style="1" customWidth="1"/>
    <col min="5" max="5" width="8.5703125" style="1" customWidth="1"/>
    <col min="6" max="6" width="8" style="1" customWidth="1"/>
    <col min="7" max="7" width="10.28515625" style="1" customWidth="1"/>
    <col min="8" max="8" width="9.7109375" style="1" customWidth="1"/>
    <col min="9" max="9" width="10.42578125" style="1" customWidth="1"/>
  </cols>
  <sheetData>
    <row r="1" spans="1:9" x14ac:dyDescent="0.2">
      <c r="A1" s="3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A2" s="5" t="s">
        <v>1</v>
      </c>
      <c r="B2" s="4"/>
      <c r="C2" s="4"/>
      <c r="D2" s="4"/>
      <c r="E2" s="4"/>
      <c r="F2" s="4"/>
      <c r="G2" s="4"/>
      <c r="H2" s="4"/>
      <c r="I2" s="4"/>
    </row>
    <row r="3" spans="1:9" x14ac:dyDescent="0.2">
      <c r="A3" s="5" t="s">
        <v>24</v>
      </c>
      <c r="B3" s="4"/>
      <c r="C3" s="4"/>
      <c r="D3" s="4"/>
      <c r="E3" s="4"/>
      <c r="F3" s="4"/>
      <c r="G3" s="4"/>
      <c r="H3" s="4"/>
      <c r="I3" s="4"/>
    </row>
    <row r="4" spans="1:9" x14ac:dyDescent="0.2">
      <c r="A4" s="5" t="s">
        <v>3</v>
      </c>
      <c r="B4" s="4"/>
      <c r="C4" s="4"/>
      <c r="D4" s="4"/>
      <c r="E4" s="4"/>
      <c r="F4" s="4"/>
      <c r="G4" s="4"/>
      <c r="H4" s="4"/>
      <c r="I4" s="4"/>
    </row>
    <row r="5" spans="1:9" x14ac:dyDescent="0.2">
      <c r="A5" s="6"/>
      <c r="B5" s="4"/>
      <c r="C5" s="4"/>
      <c r="D5" s="4"/>
      <c r="E5" s="4"/>
      <c r="F5" s="4"/>
      <c r="G5" s="4"/>
      <c r="H5" s="4"/>
      <c r="I5" s="4"/>
    </row>
    <row r="6" spans="1:9" x14ac:dyDescent="0.2">
      <c r="A6" s="62" t="s">
        <v>6</v>
      </c>
      <c r="B6" s="7" t="s">
        <v>4</v>
      </c>
      <c r="C6" s="8"/>
      <c r="D6" s="8"/>
      <c r="E6" s="9"/>
      <c r="F6" s="10" t="s">
        <v>5</v>
      </c>
      <c r="G6" s="10"/>
      <c r="H6" s="10"/>
      <c r="I6" s="11"/>
    </row>
    <row r="7" spans="1:9" x14ac:dyDescent="0.2">
      <c r="A7" s="63"/>
      <c r="B7" s="57" t="s">
        <v>7</v>
      </c>
      <c r="C7" s="57" t="s">
        <v>8</v>
      </c>
      <c r="D7" s="12" t="s">
        <v>9</v>
      </c>
      <c r="E7" s="57" t="s">
        <v>10</v>
      </c>
      <c r="F7" s="57" t="s">
        <v>7</v>
      </c>
      <c r="G7" s="57" t="s">
        <v>11</v>
      </c>
      <c r="H7" s="57" t="s">
        <v>12</v>
      </c>
      <c r="I7" s="57" t="s">
        <v>13</v>
      </c>
    </row>
    <row r="8" spans="1:9" x14ac:dyDescent="0.2">
      <c r="A8" s="64"/>
      <c r="B8" s="58"/>
      <c r="C8" s="58"/>
      <c r="D8" s="2" t="s">
        <v>14</v>
      </c>
      <c r="E8" s="58"/>
      <c r="F8" s="58"/>
      <c r="G8" s="58"/>
      <c r="H8" s="58"/>
      <c r="I8" s="58"/>
    </row>
    <row r="9" spans="1:9" hidden="1" x14ac:dyDescent="0.2">
      <c r="A9" s="13" t="s">
        <v>15</v>
      </c>
      <c r="B9" s="14"/>
      <c r="C9" s="14"/>
      <c r="D9" s="14"/>
      <c r="E9" s="14"/>
      <c r="F9" s="14"/>
      <c r="G9" s="14"/>
      <c r="H9" s="14"/>
      <c r="I9" s="15"/>
    </row>
    <row r="10" spans="1:9" hidden="1" x14ac:dyDescent="0.2">
      <c r="A10" s="16">
        <v>1989</v>
      </c>
      <c r="B10" s="17">
        <f>C10+D10+E10</f>
        <v>1930</v>
      </c>
      <c r="C10" s="17">
        <v>293</v>
      </c>
      <c r="D10" s="17">
        <v>726</v>
      </c>
      <c r="E10" s="17">
        <v>911</v>
      </c>
      <c r="F10" s="17">
        <f>G10+H10+I10</f>
        <v>30520</v>
      </c>
      <c r="G10" s="17">
        <v>12783</v>
      </c>
      <c r="H10" s="17">
        <v>3590</v>
      </c>
      <c r="I10" s="17">
        <v>14147</v>
      </c>
    </row>
    <row r="11" spans="1:9" hidden="1" x14ac:dyDescent="0.2">
      <c r="A11" s="16">
        <v>1990</v>
      </c>
      <c r="B11" s="17">
        <f>C11+D11+E11</f>
        <v>3516</v>
      </c>
      <c r="C11" s="17">
        <v>242</v>
      </c>
      <c r="D11" s="17">
        <v>1095</v>
      </c>
      <c r="E11" s="17">
        <v>2179</v>
      </c>
      <c r="F11" s="17">
        <f>G11+H11+I11</f>
        <v>53334</v>
      </c>
      <c r="G11" s="17">
        <v>17185</v>
      </c>
      <c r="H11" s="17">
        <v>7855</v>
      </c>
      <c r="I11" s="17">
        <v>28294</v>
      </c>
    </row>
    <row r="12" spans="1:9" hidden="1" x14ac:dyDescent="0.2">
      <c r="A12" s="16">
        <v>1991</v>
      </c>
      <c r="B12" s="17">
        <f>C12+D12+E12</f>
        <v>1175</v>
      </c>
      <c r="C12" s="17">
        <v>193</v>
      </c>
      <c r="D12" s="17">
        <v>358</v>
      </c>
      <c r="E12" s="17">
        <v>624</v>
      </c>
      <c r="F12" s="17">
        <f>G12+H12+I12</f>
        <v>19281</v>
      </c>
      <c r="G12" s="17">
        <v>7789</v>
      </c>
      <c r="H12" s="17">
        <v>2241</v>
      </c>
      <c r="I12" s="17">
        <v>9251</v>
      </c>
    </row>
    <row r="13" spans="1:9" hidden="1" x14ac:dyDescent="0.2">
      <c r="A13" s="16">
        <v>1992</v>
      </c>
      <c r="B13" s="17">
        <f>C13+D13+E13</f>
        <v>1633</v>
      </c>
      <c r="C13" s="17">
        <v>230</v>
      </c>
      <c r="D13" s="17">
        <v>712</v>
      </c>
      <c r="E13" s="17">
        <v>691</v>
      </c>
      <c r="F13" s="17">
        <f>G13+H13+I13</f>
        <v>28291</v>
      </c>
      <c r="G13" s="17">
        <v>12592</v>
      </c>
      <c r="H13" s="17">
        <v>2908</v>
      </c>
      <c r="I13" s="17">
        <v>12791</v>
      </c>
    </row>
    <row r="14" spans="1:9" hidden="1" x14ac:dyDescent="0.2">
      <c r="A14" s="16">
        <v>1993</v>
      </c>
      <c r="B14" s="17">
        <v>1914</v>
      </c>
      <c r="C14" s="18">
        <v>0</v>
      </c>
      <c r="D14" s="18">
        <v>0</v>
      </c>
      <c r="E14" s="18">
        <v>0</v>
      </c>
      <c r="F14" s="17">
        <f>I14</f>
        <v>34486</v>
      </c>
      <c r="G14" s="18">
        <v>0</v>
      </c>
      <c r="H14" s="18">
        <v>0</v>
      </c>
      <c r="I14" s="17">
        <v>34486</v>
      </c>
    </row>
    <row r="15" spans="1:9" hidden="1" x14ac:dyDescent="0.2">
      <c r="A15" s="16">
        <v>1994</v>
      </c>
      <c r="B15" s="17">
        <v>1153</v>
      </c>
      <c r="C15" s="17">
        <v>291</v>
      </c>
      <c r="D15" s="17">
        <v>534</v>
      </c>
      <c r="E15" s="17">
        <v>328</v>
      </c>
      <c r="F15" s="17">
        <f>G15+H15+I15</f>
        <v>34168</v>
      </c>
      <c r="G15" s="17">
        <v>16062</v>
      </c>
      <c r="H15" s="17">
        <v>1854</v>
      </c>
      <c r="I15" s="17">
        <v>16252</v>
      </c>
    </row>
    <row r="16" spans="1:9" hidden="1" x14ac:dyDescent="0.2">
      <c r="A16" s="16">
        <v>1995</v>
      </c>
      <c r="B16" s="17">
        <v>1239</v>
      </c>
      <c r="C16" s="17">
        <v>337</v>
      </c>
      <c r="D16" s="17">
        <v>627</v>
      </c>
      <c r="E16" s="17">
        <v>275</v>
      </c>
      <c r="F16" s="17">
        <f>G16+H16+I16</f>
        <v>38276</v>
      </c>
      <c r="G16" s="17">
        <v>17888</v>
      </c>
      <c r="H16" s="17">
        <v>1637</v>
      </c>
      <c r="I16" s="17">
        <v>18751</v>
      </c>
    </row>
    <row r="17" spans="1:9" hidden="1" x14ac:dyDescent="0.2">
      <c r="A17" s="16">
        <v>1996</v>
      </c>
      <c r="B17" s="17">
        <v>1009</v>
      </c>
      <c r="C17" s="17">
        <v>152</v>
      </c>
      <c r="D17" s="17">
        <v>507</v>
      </c>
      <c r="E17" s="17">
        <v>350</v>
      </c>
      <c r="F17" s="17">
        <f>G17+H17+I17</f>
        <v>23680</v>
      </c>
      <c r="G17" s="17">
        <v>10063</v>
      </c>
      <c r="H17" s="17">
        <v>3269</v>
      </c>
      <c r="I17" s="17">
        <v>10348</v>
      </c>
    </row>
    <row r="18" spans="1:9" hidden="1" x14ac:dyDescent="0.2">
      <c r="A18" s="16">
        <v>1997</v>
      </c>
      <c r="B18" s="17">
        <v>1454</v>
      </c>
      <c r="C18" s="17">
        <v>460</v>
      </c>
      <c r="D18" s="17">
        <v>752</v>
      </c>
      <c r="E18" s="17">
        <v>242</v>
      </c>
      <c r="F18" s="17">
        <f>G18+H18+I18</f>
        <v>47325</v>
      </c>
      <c r="G18" s="17">
        <v>22032</v>
      </c>
      <c r="H18" s="17">
        <v>1469</v>
      </c>
      <c r="I18" s="17">
        <v>23824</v>
      </c>
    </row>
    <row r="19" spans="1:9" hidden="1" x14ac:dyDescent="0.2">
      <c r="A19" s="16">
        <v>1998</v>
      </c>
      <c r="B19" s="17">
        <v>1083</v>
      </c>
      <c r="C19" s="17">
        <v>260</v>
      </c>
      <c r="D19" s="17">
        <v>610</v>
      </c>
      <c r="E19" s="17">
        <v>213</v>
      </c>
      <c r="F19" s="17">
        <f>G19+I19</f>
        <v>18767</v>
      </c>
      <c r="G19" s="17">
        <v>8675</v>
      </c>
      <c r="H19" s="18">
        <v>0</v>
      </c>
      <c r="I19" s="17">
        <v>10092</v>
      </c>
    </row>
    <row r="20" spans="1:9" hidden="1" x14ac:dyDescent="0.2">
      <c r="A20" s="16"/>
      <c r="B20" s="17"/>
      <c r="C20" s="17"/>
      <c r="D20" s="17"/>
      <c r="E20" s="17"/>
      <c r="F20" s="17"/>
      <c r="G20" s="17"/>
      <c r="H20" s="17"/>
      <c r="I20" s="17"/>
    </row>
    <row r="21" spans="1:9" x14ac:dyDescent="0.2">
      <c r="A21" s="16"/>
      <c r="B21" s="17"/>
      <c r="C21" s="17"/>
      <c r="D21" s="17"/>
      <c r="E21" s="17"/>
      <c r="F21" s="17"/>
      <c r="G21" s="17"/>
      <c r="H21" s="17"/>
      <c r="I21" s="17"/>
    </row>
    <row r="22" spans="1:9" x14ac:dyDescent="0.2">
      <c r="A22" s="29" t="s">
        <v>16</v>
      </c>
      <c r="B22" s="17"/>
      <c r="C22" s="17"/>
      <c r="D22" s="17"/>
      <c r="E22" s="17"/>
      <c r="F22" s="17"/>
      <c r="G22" s="17"/>
      <c r="H22" s="17"/>
      <c r="I22" s="17"/>
    </row>
    <row r="23" spans="1:9" hidden="1" x14ac:dyDescent="0.2">
      <c r="A23" s="16">
        <v>1994</v>
      </c>
      <c r="B23" s="19">
        <f>SUM(C23:E23)</f>
        <v>1153</v>
      </c>
      <c r="C23" s="20">
        <v>291</v>
      </c>
      <c r="D23" s="20">
        <v>534</v>
      </c>
      <c r="E23" s="20">
        <v>328</v>
      </c>
      <c r="F23" s="20">
        <f>SUM(G23:I23)</f>
        <v>34168</v>
      </c>
      <c r="G23" s="20">
        <v>16062</v>
      </c>
      <c r="H23" s="20">
        <v>1854</v>
      </c>
      <c r="I23" s="20">
        <v>16252</v>
      </c>
    </row>
    <row r="24" spans="1:9" hidden="1" x14ac:dyDescent="0.2">
      <c r="A24" s="16">
        <v>1995</v>
      </c>
      <c r="B24" s="19">
        <f>SUM(C24:E24)</f>
        <v>1239</v>
      </c>
      <c r="C24" s="20">
        <v>337</v>
      </c>
      <c r="D24" s="20">
        <v>627</v>
      </c>
      <c r="E24" s="20">
        <v>275</v>
      </c>
      <c r="F24" s="20">
        <f>SUM(G24:I24)</f>
        <v>38276</v>
      </c>
      <c r="G24" s="20">
        <v>17888</v>
      </c>
      <c r="H24" s="20">
        <v>1637</v>
      </c>
      <c r="I24" s="20">
        <v>18751</v>
      </c>
    </row>
    <row r="25" spans="1:9" x14ac:dyDescent="0.2">
      <c r="A25" s="16">
        <v>1996</v>
      </c>
      <c r="B25" s="19">
        <f>SUM(C25:E25)</f>
        <v>1009</v>
      </c>
      <c r="C25" s="20">
        <v>152</v>
      </c>
      <c r="D25" s="20">
        <v>507</v>
      </c>
      <c r="E25" s="20">
        <v>350</v>
      </c>
      <c r="F25" s="20">
        <f>SUM(G25:I25)</f>
        <v>23680</v>
      </c>
      <c r="G25" s="20">
        <v>10063</v>
      </c>
      <c r="H25" s="20">
        <v>3269</v>
      </c>
      <c r="I25" s="20">
        <v>10348</v>
      </c>
    </row>
    <row r="26" spans="1:9" x14ac:dyDescent="0.2">
      <c r="A26" s="16">
        <v>1997</v>
      </c>
      <c r="B26" s="19">
        <f>SUM(C26:E26)</f>
        <v>1336</v>
      </c>
      <c r="C26" s="20">
        <v>342</v>
      </c>
      <c r="D26" s="20">
        <v>752</v>
      </c>
      <c r="E26" s="20">
        <v>242</v>
      </c>
      <c r="F26" s="20">
        <f>SUM(G26:I26)</f>
        <v>47325</v>
      </c>
      <c r="G26" s="20">
        <v>22032</v>
      </c>
      <c r="H26" s="20">
        <v>1469</v>
      </c>
      <c r="I26" s="20">
        <v>23824</v>
      </c>
    </row>
    <row r="27" spans="1:9" x14ac:dyDescent="0.2">
      <c r="A27" s="16">
        <v>1998</v>
      </c>
      <c r="B27" s="19">
        <f>SUM(C27:E27)</f>
        <v>964</v>
      </c>
      <c r="C27" s="20">
        <v>141</v>
      </c>
      <c r="D27" s="20">
        <v>610</v>
      </c>
      <c r="E27" s="20">
        <v>213</v>
      </c>
      <c r="F27" s="20">
        <f>SUM(G27:I27)</f>
        <v>18767</v>
      </c>
      <c r="G27" s="20">
        <v>8675</v>
      </c>
      <c r="H27" s="20">
        <v>0</v>
      </c>
      <c r="I27" s="20">
        <v>10092</v>
      </c>
    </row>
    <row r="28" spans="1:9" x14ac:dyDescent="0.2">
      <c r="A28" s="16">
        <v>1999</v>
      </c>
      <c r="B28" s="19">
        <v>1102</v>
      </c>
      <c r="C28" s="20">
        <v>338</v>
      </c>
      <c r="D28" s="20">
        <v>611</v>
      </c>
      <c r="E28" s="20">
        <v>153</v>
      </c>
      <c r="F28" s="20">
        <v>23735</v>
      </c>
      <c r="G28" s="20">
        <v>10189</v>
      </c>
      <c r="H28" s="20">
        <v>876</v>
      </c>
      <c r="I28" s="20">
        <v>12670</v>
      </c>
    </row>
    <row r="29" spans="1:9" x14ac:dyDescent="0.2">
      <c r="A29" s="16">
        <v>2000</v>
      </c>
      <c r="B29" s="19">
        <v>632</v>
      </c>
      <c r="C29" s="20">
        <v>114</v>
      </c>
      <c r="D29" s="20">
        <v>456</v>
      </c>
      <c r="E29" s="20">
        <v>62</v>
      </c>
      <c r="F29" s="20">
        <v>12112</v>
      </c>
      <c r="G29" s="20">
        <v>5231</v>
      </c>
      <c r="H29" s="20">
        <v>536</v>
      </c>
      <c r="I29" s="20">
        <v>6345</v>
      </c>
    </row>
    <row r="30" spans="1:9" x14ac:dyDescent="0.2">
      <c r="A30" s="16">
        <v>2001</v>
      </c>
      <c r="B30" s="20">
        <v>945</v>
      </c>
      <c r="C30" s="20">
        <v>184</v>
      </c>
      <c r="D30" s="20">
        <v>517</v>
      </c>
      <c r="E30" s="20">
        <v>244</v>
      </c>
      <c r="F30" s="20">
        <v>24098</v>
      </c>
      <c r="G30" s="20">
        <v>7804</v>
      </c>
      <c r="H30" s="20">
        <v>933</v>
      </c>
      <c r="I30" s="20">
        <v>15361</v>
      </c>
    </row>
    <row r="31" spans="1:9" x14ac:dyDescent="0.2">
      <c r="A31" s="39">
        <v>2002</v>
      </c>
      <c r="B31" s="20">
        <v>973</v>
      </c>
      <c r="C31" s="20">
        <v>196</v>
      </c>
      <c r="D31" s="20">
        <v>527</v>
      </c>
      <c r="E31" s="20">
        <v>250</v>
      </c>
      <c r="F31" s="20">
        <v>14352</v>
      </c>
      <c r="G31" s="20">
        <v>6279</v>
      </c>
      <c r="H31" s="20">
        <v>912</v>
      </c>
      <c r="I31" s="20">
        <v>7161</v>
      </c>
    </row>
    <row r="32" spans="1:9" x14ac:dyDescent="0.2">
      <c r="A32" s="39">
        <v>2003</v>
      </c>
      <c r="B32" s="20">
        <f>SUM(C32:E32)</f>
        <v>1347</v>
      </c>
      <c r="C32" s="20">
        <v>279</v>
      </c>
      <c r="D32" s="20">
        <v>889</v>
      </c>
      <c r="E32" s="20">
        <v>179</v>
      </c>
      <c r="F32" s="20">
        <f>SUM(G32:I32)</f>
        <v>14590</v>
      </c>
      <c r="G32" s="20">
        <v>6759</v>
      </c>
      <c r="H32" s="20">
        <v>914</v>
      </c>
      <c r="I32" s="20">
        <v>6917</v>
      </c>
    </row>
    <row r="33" spans="1:13" x14ac:dyDescent="0.2">
      <c r="A33" s="39">
        <v>2004</v>
      </c>
      <c r="B33" s="20">
        <f>SUM(C33:E33)</f>
        <v>1007</v>
      </c>
      <c r="C33" s="20">
        <v>307</v>
      </c>
      <c r="D33" s="20">
        <v>521</v>
      </c>
      <c r="E33" s="20">
        <v>179</v>
      </c>
      <c r="F33" s="20">
        <f>SUM(G33:I33)</f>
        <v>20362</v>
      </c>
      <c r="G33" s="20">
        <v>9568</v>
      </c>
      <c r="H33" s="20">
        <v>546</v>
      </c>
      <c r="I33" s="20">
        <v>10248</v>
      </c>
    </row>
    <row r="34" spans="1:13" x14ac:dyDescent="0.2">
      <c r="A34" s="39">
        <v>2005</v>
      </c>
      <c r="B34" s="20">
        <v>975</v>
      </c>
      <c r="C34" s="20">
        <v>290</v>
      </c>
      <c r="D34" s="20">
        <v>382</v>
      </c>
      <c r="E34" s="20">
        <v>303</v>
      </c>
      <c r="F34" s="20">
        <v>19707</v>
      </c>
      <c r="G34" s="20">
        <v>9154</v>
      </c>
      <c r="H34" s="20">
        <v>901</v>
      </c>
      <c r="I34" s="20">
        <v>9652</v>
      </c>
    </row>
    <row r="35" spans="1:13" x14ac:dyDescent="0.2">
      <c r="A35" s="39">
        <v>2006</v>
      </c>
      <c r="B35" s="20">
        <v>878</v>
      </c>
      <c r="C35" s="20">
        <v>285</v>
      </c>
      <c r="D35" s="20">
        <v>335</v>
      </c>
      <c r="E35" s="20">
        <v>258</v>
      </c>
      <c r="F35" s="20">
        <v>19607</v>
      </c>
      <c r="G35" s="20">
        <v>8539</v>
      </c>
      <c r="H35" s="20">
        <v>1157</v>
      </c>
      <c r="I35" s="20">
        <v>9911</v>
      </c>
    </row>
    <row r="36" spans="1:13" s="30" customFormat="1" x14ac:dyDescent="0.2">
      <c r="A36" s="41">
        <v>2007</v>
      </c>
      <c r="B36" s="45">
        <v>809</v>
      </c>
      <c r="C36" s="45">
        <v>235</v>
      </c>
      <c r="D36" s="45">
        <v>432</v>
      </c>
      <c r="E36" s="45">
        <v>142</v>
      </c>
      <c r="F36" s="45">
        <f>SUM(G36:I36)</f>
        <v>26143</v>
      </c>
      <c r="G36" s="20">
        <v>12507</v>
      </c>
      <c r="H36" s="20">
        <v>182</v>
      </c>
      <c r="I36" s="20">
        <v>13454</v>
      </c>
    </row>
    <row r="37" spans="1:13" s="30" customFormat="1" x14ac:dyDescent="0.2">
      <c r="A37" s="41">
        <v>2008</v>
      </c>
      <c r="B37" s="45">
        <f>SUM(C37:E37)</f>
        <v>765</v>
      </c>
      <c r="C37" s="45">
        <v>104</v>
      </c>
      <c r="D37" s="45">
        <v>477</v>
      </c>
      <c r="E37" s="45">
        <v>184</v>
      </c>
      <c r="F37" s="45">
        <f>SUM(G37:I37)</f>
        <v>5805</v>
      </c>
      <c r="G37" s="20">
        <v>4367</v>
      </c>
      <c r="H37" s="20">
        <v>876</v>
      </c>
      <c r="I37" s="20">
        <v>562</v>
      </c>
      <c r="M37" s="46">
        <f>SUM(G36:I36)</f>
        <v>26143</v>
      </c>
    </row>
    <row r="38" spans="1:13" s="30" customFormat="1" x14ac:dyDescent="0.2">
      <c r="A38" s="41">
        <v>2009</v>
      </c>
      <c r="B38" s="45">
        <f>SUM(C38:E38)</f>
        <v>773</v>
      </c>
      <c r="C38" s="40">
        <v>0</v>
      </c>
      <c r="D38" s="40">
        <v>505</v>
      </c>
      <c r="E38" s="40">
        <v>268</v>
      </c>
      <c r="F38" s="45">
        <f>SUM(G38:I38)</f>
        <v>2363</v>
      </c>
      <c r="G38" s="40">
        <v>843</v>
      </c>
      <c r="H38" s="40">
        <v>690</v>
      </c>
      <c r="I38" s="40">
        <v>830</v>
      </c>
      <c r="M38" s="46"/>
    </row>
    <row r="39" spans="1:13" s="30" customFormat="1" x14ac:dyDescent="0.2">
      <c r="A39" s="41">
        <v>2010</v>
      </c>
      <c r="B39" s="45">
        <f>SUM(C39:E39)</f>
        <v>613</v>
      </c>
      <c r="C39" s="40">
        <v>22</v>
      </c>
      <c r="D39" s="40">
        <v>437</v>
      </c>
      <c r="E39" s="40">
        <v>154</v>
      </c>
      <c r="F39" s="45">
        <f>SUM(G39:I39)</f>
        <v>2559</v>
      </c>
      <c r="G39" s="40">
        <v>917</v>
      </c>
      <c r="H39" s="40">
        <v>785</v>
      </c>
      <c r="I39" s="40">
        <v>857</v>
      </c>
      <c r="M39" s="46"/>
    </row>
    <row r="40" spans="1:13" s="30" customFormat="1" x14ac:dyDescent="0.2">
      <c r="A40" s="41">
        <v>2011</v>
      </c>
      <c r="B40" s="45">
        <f t="shared" ref="B40:B41" si="0">SUM(C40:E40)</f>
        <v>622</v>
      </c>
      <c r="C40" s="40">
        <v>24</v>
      </c>
      <c r="D40" s="40">
        <v>511</v>
      </c>
      <c r="E40" s="40">
        <v>87</v>
      </c>
      <c r="F40" s="45">
        <f t="shared" ref="F40:F41" si="1">SUM(G40:I40)</f>
        <v>2594</v>
      </c>
      <c r="G40" s="40">
        <v>878</v>
      </c>
      <c r="H40" s="40">
        <v>804</v>
      </c>
      <c r="I40" s="40">
        <v>912</v>
      </c>
      <c r="M40" s="46"/>
    </row>
    <row r="41" spans="1:13" s="42" customFormat="1" x14ac:dyDescent="0.2">
      <c r="A41" s="55">
        <v>2012</v>
      </c>
      <c r="B41" s="49">
        <f t="shared" si="0"/>
        <v>662</v>
      </c>
      <c r="C41" s="54">
        <v>0</v>
      </c>
      <c r="D41" s="54">
        <v>523</v>
      </c>
      <c r="E41" s="44">
        <v>139</v>
      </c>
      <c r="F41" s="49">
        <f t="shared" si="1"/>
        <v>2198</v>
      </c>
      <c r="G41" s="54">
        <v>632</v>
      </c>
      <c r="H41" s="54">
        <v>825</v>
      </c>
      <c r="I41" s="54">
        <v>741</v>
      </c>
    </row>
    <row r="42" spans="1:13" ht="12.75" customHeight="1" x14ac:dyDescent="0.2">
      <c r="A42" s="21" t="s">
        <v>23</v>
      </c>
      <c r="B42" s="22"/>
      <c r="C42" s="22"/>
      <c r="D42" s="22"/>
      <c r="E42" s="22"/>
      <c r="F42" s="22"/>
      <c r="G42" s="22"/>
      <c r="H42" s="22"/>
      <c r="I42" s="22"/>
    </row>
    <row r="43" spans="1:13" x14ac:dyDescent="0.2">
      <c r="A43" s="21" t="s">
        <v>17</v>
      </c>
      <c r="B43" s="23"/>
      <c r="C43" s="23"/>
      <c r="D43" s="23"/>
      <c r="E43" s="23"/>
      <c r="F43" s="23"/>
      <c r="G43" s="23"/>
      <c r="H43" s="23"/>
      <c r="I43" s="23"/>
    </row>
    <row r="45" spans="1:13" hidden="1" x14ac:dyDescent="0.2">
      <c r="A45" s="3" t="s">
        <v>18</v>
      </c>
      <c r="B45" s="25"/>
      <c r="C45" s="26"/>
      <c r="D45" s="25"/>
      <c r="E45" s="24"/>
      <c r="F45" s="6"/>
      <c r="G45" s="24"/>
      <c r="H45" s="24"/>
      <c r="I45" s="24"/>
    </row>
    <row r="46" spans="1:13" hidden="1" x14ac:dyDescent="0.2">
      <c r="A46" s="5" t="s">
        <v>1</v>
      </c>
      <c r="B46" s="25"/>
      <c r="C46" s="26"/>
      <c r="D46" s="25"/>
      <c r="E46" s="24"/>
      <c r="F46" s="6"/>
      <c r="G46" s="24"/>
      <c r="H46" s="24"/>
      <c r="I46" s="24"/>
    </row>
    <row r="47" spans="1:13" hidden="1" x14ac:dyDescent="0.2">
      <c r="A47" s="5" t="s">
        <v>19</v>
      </c>
      <c r="B47" s="25"/>
      <c r="C47" s="26"/>
      <c r="D47" s="25"/>
      <c r="E47" s="24"/>
      <c r="F47" s="6"/>
      <c r="G47" s="24"/>
      <c r="H47" s="24"/>
      <c r="I47" s="24"/>
    </row>
    <row r="48" spans="1:13" hidden="1" x14ac:dyDescent="0.2">
      <c r="A48" s="5" t="s">
        <v>2</v>
      </c>
      <c r="B48" s="25"/>
      <c r="C48" s="26"/>
      <c r="D48" s="25"/>
      <c r="E48" s="24"/>
      <c r="F48" s="6"/>
      <c r="G48" s="24"/>
      <c r="H48" s="24"/>
      <c r="I48" s="24"/>
    </row>
    <row r="50" spans="1:9" x14ac:dyDescent="0.2">
      <c r="C50" s="26"/>
      <c r="D50" s="25"/>
      <c r="E50" s="24"/>
      <c r="F50" s="6"/>
      <c r="G50" s="24"/>
      <c r="H50" s="24"/>
      <c r="I50" s="24"/>
    </row>
    <row r="51" spans="1:9" x14ac:dyDescent="0.2">
      <c r="A51" s="3" t="s">
        <v>18</v>
      </c>
      <c r="B51" s="25"/>
      <c r="C51" s="28"/>
      <c r="D51" s="27"/>
      <c r="E51" s="28"/>
      <c r="F51" s="27"/>
      <c r="G51" s="28"/>
      <c r="H51" s="24"/>
      <c r="I51" s="24"/>
    </row>
    <row r="52" spans="1:9" x14ac:dyDescent="0.2">
      <c r="A52" s="5" t="s">
        <v>1</v>
      </c>
      <c r="B52" s="4"/>
      <c r="C52" s="4"/>
      <c r="D52" s="4"/>
      <c r="E52" s="4"/>
      <c r="F52" s="4"/>
      <c r="G52" s="4"/>
      <c r="H52" s="24"/>
      <c r="I52" s="24"/>
    </row>
    <row r="53" spans="1:9" x14ac:dyDescent="0.2">
      <c r="A53" s="5" t="s">
        <v>24</v>
      </c>
      <c r="B53" s="4"/>
      <c r="C53" s="4"/>
      <c r="D53" s="4"/>
      <c r="E53" s="4"/>
      <c r="F53" s="4"/>
      <c r="G53" s="4"/>
      <c r="H53" s="24"/>
      <c r="I53" s="24"/>
    </row>
    <row r="54" spans="1:9" x14ac:dyDescent="0.2">
      <c r="A54" s="5" t="s">
        <v>3</v>
      </c>
      <c r="B54" s="4"/>
      <c r="C54" s="4"/>
      <c r="D54" s="4"/>
      <c r="E54" s="4"/>
      <c r="F54" s="4"/>
      <c r="G54" s="4"/>
      <c r="H54" s="24"/>
      <c r="I54" s="24"/>
    </row>
    <row r="55" spans="1:9" x14ac:dyDescent="0.2">
      <c r="H55" s="24"/>
      <c r="I55" s="24"/>
    </row>
    <row r="56" spans="1:9" x14ac:dyDescent="0.2">
      <c r="A56" s="31" t="s">
        <v>25</v>
      </c>
      <c r="B56" s="59" t="s">
        <v>20</v>
      </c>
      <c r="C56" s="60"/>
      <c r="D56" s="60"/>
      <c r="E56" s="60"/>
      <c r="F56" s="60"/>
      <c r="G56" s="61"/>
      <c r="H56" s="23"/>
      <c r="I56" s="23"/>
    </row>
    <row r="57" spans="1:9" s="30" customFormat="1" x14ac:dyDescent="0.2">
      <c r="A57" s="32" t="s">
        <v>6</v>
      </c>
      <c r="B57" s="59" t="s">
        <v>7</v>
      </c>
      <c r="C57" s="61"/>
      <c r="D57" s="59" t="s">
        <v>21</v>
      </c>
      <c r="E57" s="61"/>
      <c r="F57" s="59" t="s">
        <v>22</v>
      </c>
      <c r="G57" s="61"/>
      <c r="H57" s="23"/>
      <c r="I57" s="23"/>
    </row>
    <row r="58" spans="1:9" x14ac:dyDescent="0.2">
      <c r="A58" s="21"/>
      <c r="B58" s="23"/>
      <c r="C58" s="34"/>
      <c r="D58" s="20"/>
      <c r="E58" s="20"/>
      <c r="F58" s="20"/>
      <c r="G58" s="20"/>
      <c r="H58" s="35"/>
      <c r="I58" s="35"/>
    </row>
    <row r="59" spans="1:9" x14ac:dyDescent="0.2">
      <c r="A59" s="33" t="s">
        <v>16</v>
      </c>
      <c r="B59" s="34"/>
      <c r="C59" s="23"/>
      <c r="D59" s="23"/>
      <c r="E59" s="23"/>
      <c r="F59" s="23"/>
      <c r="G59" s="23"/>
      <c r="H59" s="23"/>
      <c r="I59" s="23"/>
    </row>
    <row r="60" spans="1:9" x14ac:dyDescent="0.2">
      <c r="A60" s="16"/>
      <c r="B60" s="56"/>
      <c r="C60" s="56"/>
      <c r="D60" s="56"/>
      <c r="E60" s="56"/>
      <c r="F60" s="56"/>
      <c r="G60" s="56"/>
      <c r="H60" s="23"/>
      <c r="I60" s="23"/>
    </row>
    <row r="61" spans="1:9" hidden="1" x14ac:dyDescent="0.2">
      <c r="A61" s="16">
        <v>1991</v>
      </c>
      <c r="B61" s="56">
        <f t="shared" ref="B61" si="2">D61+F61</f>
        <v>92072.857000000004</v>
      </c>
      <c r="C61" s="56"/>
      <c r="D61" s="56">
        <v>42458</v>
      </c>
      <c r="E61" s="56"/>
      <c r="F61" s="56">
        <v>49614.857000000004</v>
      </c>
      <c r="G61" s="56"/>
      <c r="H61" s="23"/>
      <c r="I61" s="23"/>
    </row>
    <row r="62" spans="1:9" hidden="1" x14ac:dyDescent="0.2">
      <c r="A62" s="16">
        <v>1994</v>
      </c>
      <c r="B62" s="56">
        <f>D62+F62</f>
        <v>122023</v>
      </c>
      <c r="C62" s="56"/>
      <c r="D62" s="56">
        <v>56161</v>
      </c>
      <c r="E62" s="56"/>
      <c r="F62" s="56">
        <v>65862</v>
      </c>
      <c r="G62" s="56"/>
      <c r="H62" s="23"/>
      <c r="I62" s="23"/>
    </row>
    <row r="63" spans="1:9" hidden="1" x14ac:dyDescent="0.2">
      <c r="A63" s="16">
        <v>1995</v>
      </c>
      <c r="B63" s="56">
        <f>D63+F63</f>
        <v>146098.5</v>
      </c>
      <c r="C63" s="56"/>
      <c r="D63" s="56">
        <v>32080.5</v>
      </c>
      <c r="E63" s="56"/>
      <c r="F63" s="56">
        <v>114018</v>
      </c>
      <c r="G63" s="56"/>
      <c r="H63" s="23"/>
      <c r="I63" s="23"/>
    </row>
    <row r="64" spans="1:9" x14ac:dyDescent="0.2">
      <c r="A64" s="16">
        <v>1996</v>
      </c>
      <c r="B64" s="56">
        <f>D64+F64</f>
        <v>88884.11</v>
      </c>
      <c r="C64" s="56"/>
      <c r="D64" s="56">
        <v>15476</v>
      </c>
      <c r="E64" s="56"/>
      <c r="F64" s="56">
        <v>73408.11</v>
      </c>
      <c r="G64" s="56"/>
      <c r="H64" s="23"/>
      <c r="I64" s="23"/>
    </row>
    <row r="65" spans="1:10" x14ac:dyDescent="0.2">
      <c r="A65" s="16">
        <v>1997</v>
      </c>
      <c r="B65" s="56">
        <f>D65+F65</f>
        <v>125468</v>
      </c>
      <c r="C65" s="56"/>
      <c r="D65" s="56">
        <v>22501</v>
      </c>
      <c r="E65" s="56"/>
      <c r="F65" s="56">
        <v>102967</v>
      </c>
      <c r="G65" s="56"/>
      <c r="H65" s="23"/>
      <c r="I65" s="23"/>
    </row>
    <row r="66" spans="1:10" x14ac:dyDescent="0.2">
      <c r="A66" s="16">
        <v>1998</v>
      </c>
      <c r="B66" s="56">
        <f>D66+F66</f>
        <v>46202</v>
      </c>
      <c r="C66" s="56"/>
      <c r="D66" s="56">
        <v>9119</v>
      </c>
      <c r="E66" s="56"/>
      <c r="F66" s="56">
        <v>37083</v>
      </c>
      <c r="G66" s="56"/>
      <c r="H66" s="23"/>
      <c r="I66" s="23"/>
    </row>
    <row r="67" spans="1:10" x14ac:dyDescent="0.2">
      <c r="A67" s="16">
        <v>1999</v>
      </c>
      <c r="B67" s="56">
        <v>111932.97</v>
      </c>
      <c r="C67" s="56"/>
      <c r="D67" s="56">
        <v>50543.72</v>
      </c>
      <c r="E67" s="56"/>
      <c r="F67" s="56">
        <v>61389.25</v>
      </c>
      <c r="G67" s="56"/>
      <c r="H67" s="23"/>
      <c r="I67" s="23"/>
    </row>
    <row r="68" spans="1:10" x14ac:dyDescent="0.2">
      <c r="A68" s="16">
        <v>2000</v>
      </c>
      <c r="B68" s="56">
        <v>174886</v>
      </c>
      <c r="C68" s="56"/>
      <c r="D68" s="56">
        <v>83614</v>
      </c>
      <c r="E68" s="56"/>
      <c r="F68" s="56">
        <v>91272</v>
      </c>
      <c r="G68" s="56"/>
      <c r="H68" s="23"/>
      <c r="I68" s="23"/>
    </row>
    <row r="69" spans="1:10" x14ac:dyDescent="0.2">
      <c r="A69" s="36">
        <v>2001</v>
      </c>
      <c r="B69" s="37"/>
      <c r="C69" s="38">
        <v>182202</v>
      </c>
      <c r="D69" s="37"/>
      <c r="E69" s="38">
        <v>60308</v>
      </c>
      <c r="F69" s="37"/>
      <c r="G69" s="38">
        <v>121894</v>
      </c>
      <c r="H69" s="23"/>
      <c r="I69" s="23"/>
    </row>
    <row r="70" spans="1:10" x14ac:dyDescent="0.2">
      <c r="A70" s="39">
        <v>2002</v>
      </c>
      <c r="B70" s="40"/>
      <c r="C70" s="20">
        <v>100282.6</v>
      </c>
      <c r="D70" s="40"/>
      <c r="E70" s="20">
        <v>59176</v>
      </c>
      <c r="F70" s="40"/>
      <c r="G70" s="20">
        <v>41106.6</v>
      </c>
      <c r="H70" s="23"/>
      <c r="I70" s="23"/>
    </row>
    <row r="71" spans="1:10" x14ac:dyDescent="0.2">
      <c r="A71" s="41">
        <v>2003</v>
      </c>
      <c r="B71" s="20"/>
      <c r="C71" s="38">
        <f>SUM(E71:G71)</f>
        <v>93372</v>
      </c>
      <c r="D71" s="38"/>
      <c r="E71" s="38">
        <v>51540</v>
      </c>
      <c r="F71" s="38"/>
      <c r="G71" s="38">
        <v>41832</v>
      </c>
      <c r="H71" s="23"/>
      <c r="I71" s="23"/>
    </row>
    <row r="72" spans="1:10" x14ac:dyDescent="0.2">
      <c r="A72" s="41">
        <v>2004</v>
      </c>
      <c r="B72" s="20"/>
      <c r="C72" s="38">
        <f>SUM(E72:G72)</f>
        <v>162369</v>
      </c>
      <c r="D72" s="38"/>
      <c r="E72" s="38">
        <v>92193</v>
      </c>
      <c r="F72" s="38"/>
      <c r="G72" s="38">
        <v>70176</v>
      </c>
      <c r="H72" s="35"/>
      <c r="I72" s="23"/>
    </row>
    <row r="73" spans="1:10" s="43" customFormat="1" ht="12" x14ac:dyDescent="0.2">
      <c r="A73" s="41">
        <v>2005</v>
      </c>
      <c r="B73" s="20"/>
      <c r="C73" s="38">
        <v>445</v>
      </c>
      <c r="D73" s="38"/>
      <c r="E73" s="38">
        <v>180</v>
      </c>
      <c r="F73" s="38"/>
      <c r="G73" s="38">
        <v>265</v>
      </c>
      <c r="H73" s="35"/>
      <c r="I73" s="35"/>
    </row>
    <row r="74" spans="1:10" s="43" customFormat="1" ht="12" x14ac:dyDescent="0.2">
      <c r="A74" s="41">
        <v>2006</v>
      </c>
      <c r="B74" s="20"/>
      <c r="C74" s="38">
        <v>147660</v>
      </c>
      <c r="E74" s="38">
        <v>67852</v>
      </c>
      <c r="F74" s="38"/>
      <c r="G74" s="38">
        <v>79808</v>
      </c>
      <c r="H74" s="35"/>
      <c r="I74" s="35"/>
    </row>
    <row r="75" spans="1:10" s="44" customFormat="1" x14ac:dyDescent="0.2">
      <c r="A75" s="41">
        <v>2007</v>
      </c>
      <c r="B75" s="47"/>
      <c r="C75" s="38">
        <v>119125</v>
      </c>
      <c r="D75" s="22"/>
      <c r="E75" s="38">
        <v>56772</v>
      </c>
      <c r="F75" s="22"/>
      <c r="G75" s="38">
        <v>62353</v>
      </c>
      <c r="H75" s="35"/>
      <c r="I75" s="35"/>
    </row>
    <row r="76" spans="1:10" x14ac:dyDescent="0.2">
      <c r="A76" s="50">
        <v>2008</v>
      </c>
      <c r="B76" s="51"/>
      <c r="C76" s="20">
        <v>55694</v>
      </c>
      <c r="D76" s="20"/>
      <c r="E76" s="20">
        <v>28184</v>
      </c>
      <c r="F76" s="20"/>
      <c r="G76" s="20">
        <v>27510</v>
      </c>
      <c r="H76" s="24"/>
      <c r="I76" s="24"/>
    </row>
    <row r="77" spans="1:10" x14ac:dyDescent="0.2">
      <c r="A77" s="16">
        <v>2009</v>
      </c>
      <c r="B77" s="35"/>
      <c r="C77" s="20">
        <v>0</v>
      </c>
      <c r="D77" s="20"/>
      <c r="E77" s="20">
        <v>0</v>
      </c>
      <c r="F77" s="20"/>
      <c r="G77" s="20">
        <v>0</v>
      </c>
    </row>
    <row r="78" spans="1:10" x14ac:dyDescent="0.2">
      <c r="A78" s="36">
        <v>2010</v>
      </c>
      <c r="B78" s="51"/>
      <c r="C78" s="20">
        <f>840+1187</f>
        <v>2027</v>
      </c>
      <c r="D78" s="35"/>
      <c r="E78" s="20">
        <v>840</v>
      </c>
      <c r="F78" s="35"/>
      <c r="G78" s="20">
        <v>1187</v>
      </c>
      <c r="H78" s="35"/>
      <c r="I78" s="51"/>
      <c r="J78" s="30"/>
    </row>
    <row r="79" spans="1:10" x14ac:dyDescent="0.2">
      <c r="A79" s="36">
        <v>2011</v>
      </c>
      <c r="C79" s="20">
        <f>E79+G79</f>
        <v>1501</v>
      </c>
      <c r="E79" s="20">
        <v>620</v>
      </c>
      <c r="G79" s="20">
        <v>881</v>
      </c>
      <c r="H79" s="51"/>
      <c r="I79" s="51"/>
      <c r="J79" s="30"/>
    </row>
    <row r="80" spans="1:10" x14ac:dyDescent="0.2">
      <c r="A80" s="52">
        <v>2012</v>
      </c>
      <c r="B80" s="53"/>
      <c r="C80" s="48">
        <v>0</v>
      </c>
      <c r="D80" s="48"/>
      <c r="E80" s="48">
        <v>0</v>
      </c>
      <c r="F80" s="48"/>
      <c r="G80" s="48">
        <v>0</v>
      </c>
      <c r="H80" s="53"/>
      <c r="I80" s="53"/>
    </row>
  </sheetData>
  <mergeCells count="39">
    <mergeCell ref="F63:G63"/>
    <mergeCell ref="F62:G62"/>
    <mergeCell ref="B68:C68"/>
    <mergeCell ref="D68:E68"/>
    <mergeCell ref="F68:G68"/>
    <mergeCell ref="F66:G66"/>
    <mergeCell ref="F67:G67"/>
    <mergeCell ref="D66:E66"/>
    <mergeCell ref="D67:E67"/>
    <mergeCell ref="F65:G65"/>
    <mergeCell ref="F64:G64"/>
    <mergeCell ref="D63:E63"/>
    <mergeCell ref="D64:E64"/>
    <mergeCell ref="D65:E65"/>
    <mergeCell ref="B67:C67"/>
    <mergeCell ref="D62:E62"/>
    <mergeCell ref="B65:C65"/>
    <mergeCell ref="B66:C66"/>
    <mergeCell ref="B62:C62"/>
    <mergeCell ref="B63:C63"/>
    <mergeCell ref="B64:C64"/>
    <mergeCell ref="H7:H8"/>
    <mergeCell ref="I7:I8"/>
    <mergeCell ref="A6:A8"/>
    <mergeCell ref="B7:B8"/>
    <mergeCell ref="E7:E8"/>
    <mergeCell ref="C7:C8"/>
    <mergeCell ref="F7:F8"/>
    <mergeCell ref="F61:G61"/>
    <mergeCell ref="B60:C60"/>
    <mergeCell ref="B61:C61"/>
    <mergeCell ref="G7:G8"/>
    <mergeCell ref="B56:G56"/>
    <mergeCell ref="B57:C57"/>
    <mergeCell ref="D57:E57"/>
    <mergeCell ref="F57:G57"/>
    <mergeCell ref="F60:G60"/>
    <mergeCell ref="D60:E60"/>
    <mergeCell ref="D61:E61"/>
  </mergeCells>
  <phoneticPr fontId="0" type="noConversion"/>
  <printOptions horizontalCentered="1"/>
  <pageMargins left="0.75" right="0.75" top="0.75" bottom="0.75" header="0" footer="0.25"/>
  <pageSetup paperSize="9" pageOrder="overThenDown" orientation="portrait" r:id="rId1"/>
  <headerFooter alignWithMargins="0">
    <oddFooter xml:space="preserve">&amp;C13-&amp;P+10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13.6</vt:lpstr>
      <vt:lpstr>'13.6'!Print_Area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NSCB RU - CAR</dc:creator>
  <cp:lastModifiedBy>My PC</cp:lastModifiedBy>
  <cp:lastPrinted>2013-12-02T05:44:00Z</cp:lastPrinted>
  <dcterms:created xsi:type="dcterms:W3CDTF">1999-10-07T02:33:10Z</dcterms:created>
  <dcterms:modified xsi:type="dcterms:W3CDTF">2014-11-26T02:47:07Z</dcterms:modified>
</cp:coreProperties>
</file>