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15" yWindow="405" windowWidth="6225" windowHeight="3360"/>
  </bookViews>
  <sheets>
    <sheet name="14.5_13" sheetId="1" r:id="rId1"/>
    <sheet name="14.5_06" sheetId="2" r:id="rId2"/>
    <sheet name="14.5_10 (2)" sheetId="3" r:id="rId3"/>
  </sheets>
  <definedNames>
    <definedName name="_xlnm.Print_Area" localSheetId="1">'14.5_06'!$G$1:$N$52</definedName>
    <definedName name="_xlnm.Print_Area" localSheetId="2">'14.5_10 (2)'!$G$1:$M$51</definedName>
    <definedName name="_xlnm.Print_Area" localSheetId="0">'14.5_13'!$G$1:$S$51</definedName>
  </definedNames>
  <calcPr calcId="145621"/>
</workbook>
</file>

<file path=xl/calcChain.xml><?xml version="1.0" encoding="utf-8"?>
<calcChain xmlns="http://schemas.openxmlformats.org/spreadsheetml/2006/main">
  <c r="S9" i="1" l="1"/>
  <c r="S45" i="1"/>
  <c r="S39" i="1"/>
  <c r="S33" i="1"/>
  <c r="S27" i="1"/>
  <c r="S21" i="1"/>
  <c r="T21" i="1"/>
  <c r="S15" i="1"/>
  <c r="Q12" i="1"/>
  <c r="R45" i="1"/>
  <c r="R39" i="1"/>
  <c r="R33" i="1"/>
  <c r="R27" i="1"/>
  <c r="R21" i="1"/>
  <c r="R15" i="1"/>
  <c r="R11" i="1" l="1"/>
  <c r="S11" i="1"/>
  <c r="R12" i="1"/>
  <c r="S12" i="1"/>
  <c r="R13" i="1"/>
  <c r="S13" i="1"/>
  <c r="I45" i="3"/>
  <c r="F45" i="3"/>
  <c r="E45" i="3"/>
  <c r="D45" i="3"/>
  <c r="C45" i="3"/>
  <c r="B45" i="3"/>
  <c r="I39" i="3"/>
  <c r="F39" i="3"/>
  <c r="E39" i="3"/>
  <c r="D39" i="3"/>
  <c r="C39" i="3"/>
  <c r="B39" i="3"/>
  <c r="I33" i="3"/>
  <c r="F33" i="3"/>
  <c r="E33" i="3"/>
  <c r="D33" i="3"/>
  <c r="C33" i="3"/>
  <c r="B33" i="3"/>
  <c r="I27" i="3"/>
  <c r="F27" i="3"/>
  <c r="E27" i="3"/>
  <c r="D27" i="3"/>
  <c r="C27" i="3"/>
  <c r="B27" i="3"/>
  <c r="I21" i="3"/>
  <c r="F21" i="3"/>
  <c r="E21" i="3"/>
  <c r="D21" i="3"/>
  <c r="C21" i="3"/>
  <c r="B21" i="3"/>
  <c r="I15" i="3"/>
  <c r="F15" i="3"/>
  <c r="E15" i="3"/>
  <c r="D15" i="3"/>
  <c r="C15" i="3"/>
  <c r="B15" i="3"/>
  <c r="I13" i="3"/>
  <c r="F13" i="3"/>
  <c r="E13" i="3"/>
  <c r="D13" i="3"/>
  <c r="C13" i="3"/>
  <c r="B13" i="3"/>
  <c r="I12" i="3"/>
  <c r="F12" i="3"/>
  <c r="E12" i="3"/>
  <c r="D12" i="3"/>
  <c r="C12" i="3"/>
  <c r="C9" i="3"/>
  <c r="B12" i="3"/>
  <c r="B9" i="3"/>
  <c r="I11" i="3"/>
  <c r="F11" i="3"/>
  <c r="E11" i="3"/>
  <c r="E9" i="3"/>
  <c r="D11" i="3"/>
  <c r="D9" i="3"/>
  <c r="C11" i="3"/>
  <c r="B11" i="3"/>
  <c r="K9" i="3"/>
  <c r="J9" i="3"/>
  <c r="I9" i="3"/>
  <c r="F9" i="3"/>
  <c r="P13" i="1"/>
  <c r="P12" i="1"/>
  <c r="P11" i="1"/>
  <c r="P9" i="1"/>
  <c r="B11" i="2"/>
  <c r="B9" i="2"/>
  <c r="C11" i="2"/>
  <c r="C9" i="2"/>
  <c r="D11" i="2"/>
  <c r="E11" i="2"/>
  <c r="F11" i="2"/>
  <c r="I11" i="2"/>
  <c r="J11" i="2"/>
  <c r="J9" i="2"/>
  <c r="K11" i="2"/>
  <c r="K9" i="2"/>
  <c r="L11" i="2"/>
  <c r="L9" i="2"/>
  <c r="M11" i="2"/>
  <c r="M9" i="2"/>
  <c r="N11" i="2"/>
  <c r="B12" i="2"/>
  <c r="C12" i="2"/>
  <c r="D12" i="2"/>
  <c r="E12" i="2"/>
  <c r="E9" i="2"/>
  <c r="F12" i="2"/>
  <c r="I12" i="2"/>
  <c r="I9" i="2"/>
  <c r="J12" i="2"/>
  <c r="K12" i="2"/>
  <c r="L12" i="2"/>
  <c r="M12" i="2"/>
  <c r="N12" i="2"/>
  <c r="B13" i="2"/>
  <c r="C13" i="2"/>
  <c r="D13" i="2"/>
  <c r="D9" i="2"/>
  <c r="E13" i="2"/>
  <c r="F13" i="2"/>
  <c r="F9" i="2"/>
  <c r="I13" i="2"/>
  <c r="J13" i="2"/>
  <c r="K13" i="2"/>
  <c r="L13" i="2"/>
  <c r="M13" i="2"/>
  <c r="N13" i="2"/>
  <c r="N9" i="2"/>
  <c r="B15" i="2"/>
  <c r="C15" i="2"/>
  <c r="D15" i="2"/>
  <c r="E15" i="2"/>
  <c r="F15" i="2"/>
  <c r="I15" i="2"/>
  <c r="J15" i="2"/>
  <c r="K15" i="2"/>
  <c r="L15" i="2"/>
  <c r="M15" i="2"/>
  <c r="N15" i="2"/>
  <c r="B21" i="2"/>
  <c r="C21" i="2"/>
  <c r="D21" i="2"/>
  <c r="E21" i="2"/>
  <c r="F21" i="2"/>
  <c r="I21" i="2"/>
  <c r="J21" i="2"/>
  <c r="K21" i="2"/>
  <c r="L21" i="2"/>
  <c r="M21" i="2"/>
  <c r="N21" i="2"/>
  <c r="B27" i="2"/>
  <c r="C27" i="2"/>
  <c r="D27" i="2"/>
  <c r="E27" i="2"/>
  <c r="F27" i="2"/>
  <c r="I27" i="2"/>
  <c r="J27" i="2"/>
  <c r="K27" i="2"/>
  <c r="L27" i="2"/>
  <c r="M27" i="2"/>
  <c r="N27" i="2"/>
  <c r="B33" i="2"/>
  <c r="C33" i="2"/>
  <c r="D33" i="2"/>
  <c r="E33" i="2"/>
  <c r="F33" i="2"/>
  <c r="I33" i="2"/>
  <c r="J33" i="2"/>
  <c r="K33" i="2"/>
  <c r="L33" i="2"/>
  <c r="M33" i="2"/>
  <c r="N33" i="2"/>
  <c r="L37" i="2"/>
  <c r="B39" i="2"/>
  <c r="C39" i="2"/>
  <c r="D39" i="2"/>
  <c r="E39" i="2"/>
  <c r="F39" i="2"/>
  <c r="I39" i="2"/>
  <c r="J39" i="2"/>
  <c r="K39" i="2"/>
  <c r="L39" i="2"/>
  <c r="M39" i="2"/>
  <c r="N39" i="2"/>
  <c r="B45" i="2"/>
  <c r="C45" i="2"/>
  <c r="D45" i="2"/>
  <c r="E45" i="2"/>
  <c r="F45" i="2"/>
  <c r="I45" i="2"/>
  <c r="J45" i="2"/>
  <c r="K45" i="2"/>
  <c r="L45" i="2"/>
  <c r="M45" i="2"/>
  <c r="N45" i="2"/>
  <c r="J9" i="1"/>
  <c r="K9" i="1"/>
  <c r="L9" i="1"/>
  <c r="M9" i="1"/>
  <c r="B11" i="1"/>
  <c r="B9" i="1"/>
  <c r="C11" i="1"/>
  <c r="C9" i="1"/>
  <c r="D11" i="1"/>
  <c r="D9" i="1"/>
  <c r="E11" i="1"/>
  <c r="F11" i="1"/>
  <c r="F9" i="1"/>
  <c r="I11" i="1"/>
  <c r="N11" i="1"/>
  <c r="N9" i="1"/>
  <c r="O11" i="1"/>
  <c r="Q11" i="1"/>
  <c r="B12" i="1"/>
  <c r="C12" i="1"/>
  <c r="D12" i="1"/>
  <c r="E12" i="1"/>
  <c r="E9" i="1"/>
  <c r="F12" i="1"/>
  <c r="I12" i="1"/>
  <c r="I9" i="1"/>
  <c r="N12" i="1"/>
  <c r="O12" i="1"/>
  <c r="O9" i="1"/>
  <c r="B13" i="1"/>
  <c r="C13" i="1"/>
  <c r="D13" i="1"/>
  <c r="E13" i="1"/>
  <c r="F13" i="1"/>
  <c r="I13" i="1"/>
  <c r="N13" i="1"/>
  <c r="O13" i="1"/>
  <c r="Q13" i="1"/>
  <c r="B15" i="1"/>
  <c r="C15" i="1"/>
  <c r="D15" i="1"/>
  <c r="E15" i="1"/>
  <c r="F15" i="1"/>
  <c r="I15" i="1"/>
  <c r="B21" i="1"/>
  <c r="C21" i="1"/>
  <c r="D21" i="1"/>
  <c r="E21" i="1"/>
  <c r="F21" i="1"/>
  <c r="I21" i="1"/>
  <c r="B27" i="1"/>
  <c r="C27" i="1"/>
  <c r="D27" i="1"/>
  <c r="E27" i="1"/>
  <c r="F27" i="1"/>
  <c r="I27" i="1"/>
  <c r="B33" i="1"/>
  <c r="C33" i="1"/>
  <c r="D33" i="1"/>
  <c r="E33" i="1"/>
  <c r="F33" i="1"/>
  <c r="I33" i="1"/>
  <c r="B39" i="1"/>
  <c r="C39" i="1"/>
  <c r="D39" i="1"/>
  <c r="E39" i="1"/>
  <c r="F39" i="1"/>
  <c r="I39" i="1"/>
  <c r="B45" i="1"/>
  <c r="C45" i="1"/>
  <c r="D45" i="1"/>
  <c r="E45" i="1"/>
  <c r="F45" i="1"/>
  <c r="I45" i="1"/>
  <c r="Q9" i="1"/>
  <c r="R9" i="1" l="1"/>
</calcChain>
</file>

<file path=xl/sharedStrings.xml><?xml version="1.0" encoding="utf-8"?>
<sst xmlns="http://schemas.openxmlformats.org/spreadsheetml/2006/main" count="214" uniqueCount="26">
  <si>
    <t>Table 14.5</t>
  </si>
  <si>
    <t>GENERATED AREA OF IRRIGATION SYSTEMS /</t>
  </si>
  <si>
    <t>PROJECTS BY TYPE AND PROVINCE</t>
  </si>
  <si>
    <t>(In Hectares)</t>
  </si>
  <si>
    <t>Province / Type</t>
  </si>
  <si>
    <t>CAR</t>
  </si>
  <si>
    <t>Abra</t>
  </si>
  <si>
    <t>Apayao</t>
  </si>
  <si>
    <t>Benguet</t>
  </si>
  <si>
    <t>Ifugao</t>
  </si>
  <si>
    <t>Kalinga</t>
  </si>
  <si>
    <t>Mt. Province</t>
  </si>
  <si>
    <t>Source: National Irrigation Administration</t>
  </si>
  <si>
    <t>National</t>
  </si>
  <si>
    <t>Communal</t>
  </si>
  <si>
    <t>Pump/Private</t>
  </si>
  <si>
    <t>1990-2000</t>
  </si>
  <si>
    <t>r/ revised</t>
  </si>
  <si>
    <t>Note:  1997-1998 figures were revised</t>
  </si>
  <si>
    <t xml:space="preserve">Table 14.5 </t>
  </si>
  <si>
    <t>BY TYPE AND PROVINCE</t>
  </si>
  <si>
    <t xml:space="preserve">GENERATED AREA OF IRRIGATION SYSTEMS/PROJECTS </t>
  </si>
  <si>
    <t>2001-2005</t>
  </si>
  <si>
    <t>2011-2012</t>
  </si>
  <si>
    <t xml:space="preserve">Source: </t>
  </si>
  <si>
    <t>2007-2012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</si>
</sst>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\ \ "/>
  </numFmts>
  <fonts count="7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NumberFormat="1"/>
    <xf numFmtId="164" fontId="4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164" fontId="0" fillId="0" borderId="0" xfId="0" applyNumberFormat="1" applyBorder="1"/>
    <xf numFmtId="0" fontId="6" fillId="0" borderId="1" xfId="0" applyNumberFormat="1" applyFont="1" applyFill="1" applyBorder="1" applyAlignment="1">
      <alignment horizontal="center"/>
    </xf>
    <xf numFmtId="0" fontId="5" fillId="0" borderId="0" xfId="0" applyFont="1" applyBorder="1"/>
    <xf numFmtId="164" fontId="5" fillId="0" borderId="0" xfId="0" applyNumberFormat="1" applyFont="1" applyBorder="1"/>
    <xf numFmtId="0" fontId="6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2" xfId="0" applyFont="1" applyBorder="1"/>
    <xf numFmtId="164" fontId="5" fillId="0" borderId="2" xfId="0" applyNumberFormat="1" applyFont="1" applyBorder="1"/>
    <xf numFmtId="41" fontId="5" fillId="0" borderId="0" xfId="0" quotePrefix="1" applyNumberFormat="1" applyFont="1" applyBorder="1" applyAlignment="1">
      <alignment horizontal="right"/>
    </xf>
    <xf numFmtId="164" fontId="0" fillId="0" borderId="2" xfId="0" applyNumberFormat="1" applyBorder="1"/>
    <xf numFmtId="41" fontId="5" fillId="0" borderId="0" xfId="0" applyNumberFormat="1" applyFont="1" applyBorder="1"/>
    <xf numFmtId="41" fontId="6" fillId="0" borderId="0" xfId="0" applyNumberFormat="1" applyFont="1" applyBorder="1"/>
    <xf numFmtId="0" fontId="6" fillId="0" borderId="0" xfId="0" applyFont="1" applyBorder="1" applyAlignment="1">
      <alignment horizontal="left"/>
    </xf>
    <xf numFmtId="41" fontId="0" fillId="0" borderId="0" xfId="0" applyNumberFormat="1"/>
    <xf numFmtId="41" fontId="5" fillId="0" borderId="0" xfId="0" applyNumberFormat="1" applyFont="1" applyBorder="1" applyAlignment="1">
      <alignment horizontal="right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indent="3"/>
    </xf>
    <xf numFmtId="0" fontId="5" fillId="0" borderId="0" xfId="0" applyFont="1" applyFill="1" applyBorder="1" applyAlignment="1">
      <alignment horizontal="left"/>
    </xf>
    <xf numFmtId="41" fontId="6" fillId="0" borderId="0" xfId="0" applyNumberFormat="1" applyFont="1" applyBorder="1" applyAlignment="1">
      <alignment horizontal="right"/>
    </xf>
    <xf numFmtId="41" fontId="5" fillId="0" borderId="2" xfId="0" applyNumberFormat="1" applyFont="1" applyBorder="1"/>
    <xf numFmtId="0" fontId="6" fillId="0" borderId="3" xfId="0" applyNumberFormat="1" applyFont="1" applyFill="1" applyBorder="1" applyAlignment="1">
      <alignment horizontal="center"/>
    </xf>
    <xf numFmtId="0" fontId="0" fillId="0" borderId="2" xfId="0" applyBorder="1"/>
    <xf numFmtId="41" fontId="5" fillId="0" borderId="0" xfId="0" applyNumberFormat="1" applyFont="1" applyFill="1" applyBorder="1" applyAlignment="1">
      <alignment horizontal="right"/>
    </xf>
    <xf numFmtId="41" fontId="5" fillId="0" borderId="0" xfId="0" applyNumberFormat="1" applyFont="1" applyFill="1" applyBorder="1"/>
    <xf numFmtId="0" fontId="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showGridLines="0" tabSelected="1" view="pageBreakPreview" topLeftCell="G1" zoomScaleNormal="75" zoomScaleSheetLayoutView="100" workbookViewId="0">
      <selection activeCell="V51" sqref="V51"/>
    </sheetView>
  </sheetViews>
  <sheetFormatPr defaultRowHeight="12.75" x14ac:dyDescent="0.2"/>
  <cols>
    <col min="1" max="1" width="24.140625" hidden="1" customWidth="1"/>
    <col min="2" max="6" width="12.7109375" style="9" hidden="1" customWidth="1"/>
    <col min="7" max="7" width="24.140625" customWidth="1"/>
    <col min="8" max="9" width="10.42578125" style="9" hidden="1" customWidth="1"/>
    <col min="10" max="10" width="10.28515625" style="9" hidden="1" customWidth="1"/>
    <col min="11" max="11" width="10.85546875" style="9" hidden="1" customWidth="1"/>
    <col min="12" max="12" width="10.7109375" style="9" hidden="1" customWidth="1"/>
    <col min="13" max="13" width="10.5703125" style="9" hidden="1" customWidth="1"/>
    <col min="14" max="14" width="11" style="9" customWidth="1"/>
    <col min="15" max="15" width="11.7109375" style="9" customWidth="1"/>
    <col min="16" max="17" width="10.7109375" customWidth="1"/>
    <col min="18" max="18" width="9.5703125" customWidth="1"/>
    <col min="19" max="19" width="10" customWidth="1"/>
  </cols>
  <sheetData>
    <row r="1" spans="1:19" x14ac:dyDescent="0.2">
      <c r="A1" s="2" t="s">
        <v>0</v>
      </c>
      <c r="B1" s="6"/>
      <c r="C1" s="6"/>
      <c r="D1" s="7"/>
      <c r="E1" s="7"/>
      <c r="F1" s="7"/>
      <c r="G1" s="2" t="s">
        <v>19</v>
      </c>
      <c r="I1" s="6"/>
      <c r="J1" s="6"/>
      <c r="K1" s="6"/>
      <c r="L1" s="6"/>
      <c r="M1" s="6"/>
      <c r="N1" s="6"/>
      <c r="O1" s="6"/>
    </row>
    <row r="2" spans="1:19" x14ac:dyDescent="0.2">
      <c r="A2" s="3" t="s">
        <v>1</v>
      </c>
      <c r="B2" s="6"/>
      <c r="C2" s="6"/>
      <c r="D2" s="7"/>
      <c r="E2" s="7"/>
      <c r="F2" s="7"/>
      <c r="G2" s="3" t="s">
        <v>21</v>
      </c>
      <c r="I2" s="6"/>
      <c r="J2" s="6"/>
      <c r="K2" s="6"/>
      <c r="L2" s="6"/>
      <c r="M2" s="6"/>
      <c r="N2" s="6"/>
      <c r="O2" s="6"/>
    </row>
    <row r="3" spans="1:19" x14ac:dyDescent="0.2">
      <c r="A3" s="3" t="s">
        <v>2</v>
      </c>
      <c r="B3" s="6"/>
      <c r="C3" s="6"/>
      <c r="D3" s="7"/>
      <c r="E3" s="7"/>
      <c r="F3" s="7"/>
      <c r="G3" s="3" t="s">
        <v>20</v>
      </c>
      <c r="I3" s="6"/>
      <c r="J3" s="6"/>
      <c r="K3" s="6"/>
      <c r="L3" s="6"/>
      <c r="M3" s="6"/>
      <c r="N3" s="6"/>
      <c r="O3" s="6"/>
    </row>
    <row r="4" spans="1:19" x14ac:dyDescent="0.2">
      <c r="A4" s="3" t="s">
        <v>3</v>
      </c>
      <c r="B4" s="6"/>
      <c r="C4" s="6"/>
      <c r="D4" s="7"/>
      <c r="E4" s="7"/>
      <c r="F4" s="7"/>
      <c r="G4" s="3" t="s">
        <v>3</v>
      </c>
      <c r="I4" s="6"/>
      <c r="J4" s="6"/>
      <c r="K4" s="6"/>
      <c r="L4" s="6"/>
      <c r="M4" s="6"/>
      <c r="N4" s="6"/>
      <c r="O4" s="6"/>
    </row>
    <row r="5" spans="1:19" x14ac:dyDescent="0.2">
      <c r="A5" s="3" t="s">
        <v>16</v>
      </c>
      <c r="B5" s="6"/>
      <c r="C5" s="6"/>
      <c r="D5" s="7"/>
      <c r="E5" s="7"/>
      <c r="F5" s="7"/>
      <c r="G5" s="3" t="s">
        <v>25</v>
      </c>
      <c r="I5" s="6"/>
      <c r="J5" s="6"/>
      <c r="K5" s="6"/>
      <c r="L5" s="6"/>
      <c r="M5" s="6"/>
      <c r="N5" s="6"/>
      <c r="O5" s="6"/>
    </row>
    <row r="6" spans="1:19" x14ac:dyDescent="0.2">
      <c r="A6" s="2"/>
      <c r="B6" s="7"/>
      <c r="C6" s="7"/>
      <c r="D6" s="7"/>
      <c r="E6" s="7"/>
      <c r="F6" s="7"/>
      <c r="G6" s="2"/>
      <c r="H6" s="7"/>
      <c r="I6" s="7"/>
      <c r="J6" s="7"/>
      <c r="K6" s="7"/>
      <c r="L6" s="7"/>
      <c r="M6" s="7"/>
      <c r="N6" s="7"/>
      <c r="O6" s="7"/>
    </row>
    <row r="7" spans="1:19" s="5" customFormat="1" ht="22.5" customHeight="1" x14ac:dyDescent="0.2">
      <c r="A7" s="11" t="s">
        <v>4</v>
      </c>
      <c r="B7" s="11">
        <v>1990</v>
      </c>
      <c r="C7" s="11">
        <v>1991</v>
      </c>
      <c r="D7" s="11">
        <v>1992</v>
      </c>
      <c r="E7" s="11">
        <v>1993</v>
      </c>
      <c r="F7" s="11">
        <v>1994</v>
      </c>
      <c r="G7" s="34" t="s">
        <v>4</v>
      </c>
      <c r="H7" s="34">
        <v>1999</v>
      </c>
      <c r="I7" s="34">
        <v>2000</v>
      </c>
      <c r="J7" s="34">
        <v>2002</v>
      </c>
      <c r="K7" s="34">
        <v>2003</v>
      </c>
      <c r="L7" s="34">
        <v>2005</v>
      </c>
      <c r="M7" s="34">
        <v>2006</v>
      </c>
      <c r="N7" s="34">
        <v>2007</v>
      </c>
      <c r="O7" s="34">
        <v>2008</v>
      </c>
      <c r="P7" s="34">
        <v>2009</v>
      </c>
      <c r="Q7" s="34">
        <v>2010</v>
      </c>
      <c r="R7" s="34">
        <v>2011</v>
      </c>
      <c r="S7" s="34">
        <v>2012</v>
      </c>
    </row>
    <row r="8" spans="1:19" x14ac:dyDescent="0.2">
      <c r="A8" s="12"/>
      <c r="B8" s="13"/>
      <c r="C8" s="13"/>
      <c r="D8" s="13"/>
      <c r="E8" s="13"/>
      <c r="F8" s="13"/>
      <c r="G8" s="12"/>
      <c r="H8" s="13"/>
      <c r="I8" s="13"/>
      <c r="J8" s="13"/>
      <c r="K8" s="13"/>
      <c r="L8" s="13"/>
      <c r="M8" s="13"/>
      <c r="N8" s="13"/>
      <c r="O8"/>
    </row>
    <row r="9" spans="1:19" x14ac:dyDescent="0.2">
      <c r="A9" s="22" t="s">
        <v>5</v>
      </c>
      <c r="B9" s="21">
        <f>SUM(B11:B13)</f>
        <v>548.25</v>
      </c>
      <c r="C9" s="21">
        <f>SUM(C11:C13)</f>
        <v>577.69000000000005</v>
      </c>
      <c r="D9" s="21">
        <f>SUM(D11:D13)</f>
        <v>1234.81</v>
      </c>
      <c r="E9" s="21">
        <f>SUM(E11:E13)</f>
        <v>937.94</v>
      </c>
      <c r="F9" s="21">
        <f>SUM(F11:F13)</f>
        <v>1370.47</v>
      </c>
      <c r="G9" s="22" t="s">
        <v>5</v>
      </c>
      <c r="H9" s="28">
        <v>59284</v>
      </c>
      <c r="I9" s="21">
        <f>SUM(I11:I13)</f>
        <v>60916.677000000003</v>
      </c>
      <c r="J9" s="21">
        <f>SUM(J12:J13)</f>
        <v>511</v>
      </c>
      <c r="K9" s="21">
        <f t="shared" ref="K9:Q9" si="0">SUM(K11:K13)</f>
        <v>596</v>
      </c>
      <c r="L9" s="21">
        <f t="shared" si="0"/>
        <v>687</v>
      </c>
      <c r="M9" s="21">
        <f t="shared" si="0"/>
        <v>648</v>
      </c>
      <c r="N9" s="21">
        <f t="shared" si="0"/>
        <v>36</v>
      </c>
      <c r="O9" s="21">
        <f t="shared" si="0"/>
        <v>344</v>
      </c>
      <c r="P9" s="21">
        <f t="shared" si="0"/>
        <v>81</v>
      </c>
      <c r="Q9" s="21">
        <f t="shared" si="0"/>
        <v>134</v>
      </c>
      <c r="R9" s="21">
        <f t="shared" ref="R9" si="1">SUM(R11:R13)</f>
        <v>280</v>
      </c>
      <c r="S9" s="21">
        <f>SUM(S11:S13)</f>
        <v>1767</v>
      </c>
    </row>
    <row r="10" spans="1:19" x14ac:dyDescent="0.2">
      <c r="A10" s="14"/>
      <c r="B10" s="20"/>
      <c r="C10" s="20"/>
      <c r="D10" s="20"/>
      <c r="E10" s="20"/>
      <c r="F10" s="20"/>
      <c r="G10" s="14"/>
      <c r="H10" s="20"/>
      <c r="I10" s="20"/>
      <c r="J10" s="20"/>
      <c r="K10" s="20"/>
      <c r="L10" s="20"/>
      <c r="M10" s="20"/>
      <c r="N10" s="20"/>
      <c r="O10"/>
    </row>
    <row r="11" spans="1:19" x14ac:dyDescent="0.2">
      <c r="A11" s="26" t="s">
        <v>13</v>
      </c>
      <c r="B11" s="18">
        <f t="shared" ref="B11:F13" si="2">SUM(B17,B23,B29,B35,B41,B47)</f>
        <v>0</v>
      </c>
      <c r="C11" s="18">
        <f t="shared" si="2"/>
        <v>0</v>
      </c>
      <c r="D11" s="18">
        <f t="shared" si="2"/>
        <v>0</v>
      </c>
      <c r="E11" s="18">
        <f t="shared" si="2"/>
        <v>0</v>
      </c>
      <c r="F11" s="18">
        <f t="shared" si="2"/>
        <v>0</v>
      </c>
      <c r="G11" s="26" t="s">
        <v>13</v>
      </c>
      <c r="H11" s="18">
        <v>10916</v>
      </c>
      <c r="I11" s="18">
        <f>SUM(I17,I23,I29,I35,I41,I47)</f>
        <v>10916</v>
      </c>
      <c r="J11" s="24">
        <v>0</v>
      </c>
      <c r="K11" s="24">
        <v>0</v>
      </c>
      <c r="L11" s="24">
        <v>0</v>
      </c>
      <c r="M11" s="24">
        <v>0</v>
      </c>
      <c r="N11" s="24">
        <f t="shared" ref="N11:Q13" si="3">N17+N23+N29+N35+N41+N47</f>
        <v>0</v>
      </c>
      <c r="O11" s="24">
        <f t="shared" si="3"/>
        <v>0</v>
      </c>
      <c r="P11" s="24">
        <f t="shared" si="3"/>
        <v>0</v>
      </c>
      <c r="Q11" s="24">
        <f t="shared" si="3"/>
        <v>0</v>
      </c>
      <c r="R11" s="24">
        <f t="shared" ref="R11:S11" si="4">R17+R23+R29+R35+R41+R47</f>
        <v>0</v>
      </c>
      <c r="S11" s="24">
        <f t="shared" si="4"/>
        <v>130</v>
      </c>
    </row>
    <row r="12" spans="1:19" x14ac:dyDescent="0.2">
      <c r="A12" s="26" t="s">
        <v>14</v>
      </c>
      <c r="B12" s="18">
        <f t="shared" si="2"/>
        <v>548.25</v>
      </c>
      <c r="C12" s="18">
        <f t="shared" si="2"/>
        <v>577.69000000000005</v>
      </c>
      <c r="D12" s="18">
        <f t="shared" si="2"/>
        <v>1234.81</v>
      </c>
      <c r="E12" s="18">
        <f t="shared" si="2"/>
        <v>937.94</v>
      </c>
      <c r="F12" s="18">
        <f t="shared" si="2"/>
        <v>1370.47</v>
      </c>
      <c r="G12" s="26" t="s">
        <v>14</v>
      </c>
      <c r="H12" s="24">
        <v>23827</v>
      </c>
      <c r="I12" s="18">
        <f>SUM(I18,I24,I30,I36,I42,I48)</f>
        <v>35377.787000000004</v>
      </c>
      <c r="J12" s="18">
        <v>464</v>
      </c>
      <c r="K12" s="18">
        <v>564</v>
      </c>
      <c r="L12" s="18">
        <v>673</v>
      </c>
      <c r="M12" s="18">
        <v>584</v>
      </c>
      <c r="N12" s="24">
        <f t="shared" si="3"/>
        <v>0</v>
      </c>
      <c r="O12" s="24">
        <f t="shared" si="3"/>
        <v>344</v>
      </c>
      <c r="P12" s="24">
        <f t="shared" si="3"/>
        <v>81</v>
      </c>
      <c r="Q12" s="24">
        <f>Q18+Q24+Q30+Q36+Q42+Q48</f>
        <v>134</v>
      </c>
      <c r="R12" s="24">
        <f t="shared" ref="R12:S12" si="5">R18+R24+R30+R36+R42+R48</f>
        <v>280</v>
      </c>
      <c r="S12" s="24">
        <f t="shared" si="5"/>
        <v>1416</v>
      </c>
    </row>
    <row r="13" spans="1:19" x14ac:dyDescent="0.2">
      <c r="A13" s="26" t="s">
        <v>15</v>
      </c>
      <c r="B13" s="18">
        <f t="shared" si="2"/>
        <v>0</v>
      </c>
      <c r="C13" s="18">
        <f t="shared" si="2"/>
        <v>0</v>
      </c>
      <c r="D13" s="18">
        <f t="shared" si="2"/>
        <v>0</v>
      </c>
      <c r="E13" s="18">
        <f t="shared" si="2"/>
        <v>0</v>
      </c>
      <c r="F13" s="18">
        <f t="shared" si="2"/>
        <v>0</v>
      </c>
      <c r="G13" s="26" t="s">
        <v>15</v>
      </c>
      <c r="H13" s="24">
        <v>24541</v>
      </c>
      <c r="I13" s="18">
        <f>SUM(I19,I25,I31,I37,I43,I49)</f>
        <v>14622.89</v>
      </c>
      <c r="J13" s="18">
        <v>47</v>
      </c>
      <c r="K13" s="18">
        <v>32</v>
      </c>
      <c r="L13" s="18">
        <v>14</v>
      </c>
      <c r="M13" s="18">
        <v>64</v>
      </c>
      <c r="N13" s="24">
        <f t="shared" si="3"/>
        <v>36</v>
      </c>
      <c r="O13" s="24">
        <f t="shared" si="3"/>
        <v>0</v>
      </c>
      <c r="P13" s="24">
        <f t="shared" si="3"/>
        <v>0</v>
      </c>
      <c r="Q13" s="24">
        <f t="shared" si="3"/>
        <v>0</v>
      </c>
      <c r="R13" s="24">
        <f t="shared" ref="R13:S13" si="6">R19+R25+R31+R37+R43+R49</f>
        <v>0</v>
      </c>
      <c r="S13" s="24">
        <f t="shared" si="6"/>
        <v>221</v>
      </c>
    </row>
    <row r="14" spans="1:19" x14ac:dyDescent="0.2">
      <c r="A14" s="12"/>
      <c r="B14" s="20"/>
      <c r="C14" s="20"/>
      <c r="D14" s="20"/>
      <c r="E14" s="20"/>
      <c r="F14" s="23"/>
      <c r="G14" s="12"/>
      <c r="H14" s="20"/>
      <c r="I14" s="20"/>
      <c r="J14" s="20"/>
      <c r="K14" s="20"/>
      <c r="L14" s="20"/>
      <c r="M14" s="20"/>
      <c r="N14" s="20"/>
      <c r="O14"/>
    </row>
    <row r="15" spans="1:19" x14ac:dyDescent="0.2">
      <c r="A15" s="15" t="s">
        <v>6</v>
      </c>
      <c r="B15" s="20">
        <f>SUM(B17:B19)</f>
        <v>0</v>
      </c>
      <c r="C15" s="20">
        <f>SUM(C17:C19)</f>
        <v>0</v>
      </c>
      <c r="D15" s="20">
        <f>SUM(D17:D19)</f>
        <v>0</v>
      </c>
      <c r="E15" s="20">
        <f>SUM(E17:E19)</f>
        <v>0</v>
      </c>
      <c r="F15" s="20">
        <f>SUM(F17:F19)</f>
        <v>0</v>
      </c>
      <c r="G15" s="15" t="s">
        <v>6</v>
      </c>
      <c r="H15" s="24">
        <v>11870</v>
      </c>
      <c r="I15" s="20">
        <f>SUM(I17:I19)</f>
        <v>11848.417000000001</v>
      </c>
      <c r="J15" s="20">
        <v>110</v>
      </c>
      <c r="K15" s="20">
        <v>93</v>
      </c>
      <c r="L15" s="20">
        <v>215</v>
      </c>
      <c r="M15" s="20">
        <v>65</v>
      </c>
      <c r="N15" s="20">
        <v>9</v>
      </c>
      <c r="O15" s="33">
        <v>37</v>
      </c>
      <c r="P15" s="33">
        <v>0</v>
      </c>
      <c r="Q15" s="33">
        <v>52</v>
      </c>
      <c r="R15" s="33">
        <f>SUM(R16:R19)</f>
        <v>34</v>
      </c>
      <c r="S15" s="33">
        <f>SUM(S16:S19)</f>
        <v>309</v>
      </c>
    </row>
    <row r="16" spans="1:19" x14ac:dyDescent="0.2">
      <c r="A16" s="12"/>
      <c r="B16" s="20"/>
      <c r="C16" s="20"/>
      <c r="D16" s="20"/>
      <c r="E16" s="20"/>
      <c r="F16" s="20"/>
      <c r="G16" s="12"/>
      <c r="H16" s="20"/>
      <c r="I16" s="20"/>
      <c r="J16" s="20"/>
      <c r="K16" s="20"/>
      <c r="L16" s="20"/>
      <c r="M16" s="20"/>
      <c r="N16" s="20"/>
      <c r="O16"/>
    </row>
    <row r="17" spans="1:20" x14ac:dyDescent="0.2">
      <c r="A17" s="26" t="s">
        <v>13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26" t="s">
        <v>13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32">
        <v>0</v>
      </c>
      <c r="Q17" s="32">
        <v>0</v>
      </c>
      <c r="R17" s="32">
        <v>0</v>
      </c>
      <c r="S17" s="32">
        <v>0</v>
      </c>
    </row>
    <row r="18" spans="1:20" x14ac:dyDescent="0.2">
      <c r="A18" s="26" t="s">
        <v>14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26" t="s">
        <v>14</v>
      </c>
      <c r="H18" s="24">
        <v>4840</v>
      </c>
      <c r="I18" s="18">
        <v>11619.227000000001</v>
      </c>
      <c r="J18" s="18">
        <v>90</v>
      </c>
      <c r="K18" s="18">
        <v>88</v>
      </c>
      <c r="L18" s="18">
        <v>215</v>
      </c>
      <c r="M18" s="18">
        <v>56</v>
      </c>
      <c r="N18" s="18">
        <v>0</v>
      </c>
      <c r="O18" s="32">
        <v>37</v>
      </c>
      <c r="P18" s="32">
        <v>0</v>
      </c>
      <c r="Q18" s="32">
        <v>52</v>
      </c>
      <c r="R18" s="32">
        <v>34</v>
      </c>
      <c r="S18" s="32">
        <v>259</v>
      </c>
    </row>
    <row r="19" spans="1:20" x14ac:dyDescent="0.2">
      <c r="A19" s="26" t="s">
        <v>15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26" t="s">
        <v>15</v>
      </c>
      <c r="H19" s="24">
        <v>7030</v>
      </c>
      <c r="I19" s="18">
        <v>229.19</v>
      </c>
      <c r="J19" s="18">
        <v>20</v>
      </c>
      <c r="K19" s="18">
        <v>5</v>
      </c>
      <c r="L19" s="18">
        <v>0</v>
      </c>
      <c r="M19" s="18">
        <v>9</v>
      </c>
      <c r="N19" s="18">
        <v>9</v>
      </c>
      <c r="O19" s="32">
        <v>0</v>
      </c>
      <c r="P19" s="32">
        <v>0</v>
      </c>
      <c r="Q19" s="32">
        <v>0</v>
      </c>
      <c r="R19" s="32">
        <v>0</v>
      </c>
      <c r="S19" s="32">
        <v>50</v>
      </c>
    </row>
    <row r="20" spans="1:20" x14ac:dyDescent="0.2">
      <c r="A20" s="12"/>
      <c r="B20" s="20"/>
      <c r="C20" s="20"/>
      <c r="D20" s="20"/>
      <c r="E20" s="20"/>
      <c r="F20" s="23"/>
      <c r="G20" s="12"/>
      <c r="H20" s="20"/>
      <c r="I20" s="20"/>
      <c r="J20" s="20"/>
      <c r="K20" s="20"/>
      <c r="L20" s="20"/>
      <c r="M20" s="20"/>
      <c r="N20" s="20"/>
      <c r="O20"/>
    </row>
    <row r="21" spans="1:20" x14ac:dyDescent="0.2">
      <c r="A21" s="15" t="s">
        <v>7</v>
      </c>
      <c r="B21" s="20">
        <f>SUM(B23:B25)</f>
        <v>57</v>
      </c>
      <c r="C21" s="20">
        <f>SUM(C23:C25)</f>
        <v>20</v>
      </c>
      <c r="D21" s="20">
        <f>SUM(D23:D25)</f>
        <v>305</v>
      </c>
      <c r="E21" s="20">
        <f>SUM(E23:E25)</f>
        <v>28</v>
      </c>
      <c r="F21" s="20">
        <f>SUM(F23:F25)</f>
        <v>77</v>
      </c>
      <c r="G21" s="15" t="s">
        <v>7</v>
      </c>
      <c r="H21" s="24">
        <v>6561</v>
      </c>
      <c r="I21" s="20">
        <f>SUM(I23:I25)</f>
        <v>7240</v>
      </c>
      <c r="J21" s="20">
        <v>86</v>
      </c>
      <c r="K21" s="20">
        <v>0</v>
      </c>
      <c r="L21" s="20">
        <v>3</v>
      </c>
      <c r="M21" s="20">
        <v>137</v>
      </c>
      <c r="N21" s="20">
        <v>18</v>
      </c>
      <c r="O21" s="33">
        <v>70</v>
      </c>
      <c r="P21" s="32">
        <v>0</v>
      </c>
      <c r="Q21" s="32">
        <v>6</v>
      </c>
      <c r="R21" s="33">
        <f>SUM(R22:R25)</f>
        <v>124</v>
      </c>
      <c r="S21" s="33">
        <f t="shared" ref="S21:T21" si="7">SUM(S22:S25)</f>
        <v>464</v>
      </c>
      <c r="T21" s="33">
        <f t="shared" si="7"/>
        <v>0</v>
      </c>
    </row>
    <row r="22" spans="1:20" x14ac:dyDescent="0.2">
      <c r="A22" s="12"/>
      <c r="B22" s="20"/>
      <c r="C22" s="20"/>
      <c r="D22" s="20"/>
      <c r="E22" s="20"/>
      <c r="F22" s="20"/>
      <c r="G22" s="12"/>
      <c r="H22" s="20"/>
      <c r="I22" s="20"/>
      <c r="J22" s="20"/>
      <c r="K22" s="20"/>
      <c r="L22" s="20"/>
      <c r="M22" s="20"/>
      <c r="N22" s="20"/>
      <c r="O22"/>
    </row>
    <row r="23" spans="1:20" x14ac:dyDescent="0.2">
      <c r="A23" s="26" t="s">
        <v>13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6" t="s">
        <v>13</v>
      </c>
      <c r="H23" s="24">
        <v>3207</v>
      </c>
      <c r="I23" s="18">
        <v>3207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32">
        <v>0</v>
      </c>
      <c r="P23" s="32">
        <v>0</v>
      </c>
      <c r="Q23" s="32">
        <v>0</v>
      </c>
      <c r="R23" s="32">
        <v>0</v>
      </c>
      <c r="S23" s="32">
        <v>80</v>
      </c>
    </row>
    <row r="24" spans="1:20" x14ac:dyDescent="0.2">
      <c r="A24" s="26" t="s">
        <v>14</v>
      </c>
      <c r="B24" s="20">
        <v>57</v>
      </c>
      <c r="C24" s="20">
        <v>20</v>
      </c>
      <c r="D24" s="20">
        <v>305</v>
      </c>
      <c r="E24" s="20">
        <v>28</v>
      </c>
      <c r="F24" s="20">
        <v>77</v>
      </c>
      <c r="G24" s="26" t="s">
        <v>14</v>
      </c>
      <c r="H24" s="24">
        <v>2113</v>
      </c>
      <c r="I24" s="20">
        <v>2966</v>
      </c>
      <c r="J24" s="18">
        <v>74</v>
      </c>
      <c r="K24" s="18">
        <v>0</v>
      </c>
      <c r="L24" s="18">
        <v>0</v>
      </c>
      <c r="M24" s="18">
        <v>101</v>
      </c>
      <c r="N24" s="18">
        <v>0</v>
      </c>
      <c r="O24" s="32">
        <v>70</v>
      </c>
      <c r="P24" s="32">
        <v>0</v>
      </c>
      <c r="Q24" s="32">
        <v>6</v>
      </c>
      <c r="R24" s="32">
        <v>124</v>
      </c>
      <c r="S24" s="32">
        <v>324</v>
      </c>
    </row>
    <row r="25" spans="1:20" x14ac:dyDescent="0.2">
      <c r="A25" s="26" t="s">
        <v>15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6" t="s">
        <v>15</v>
      </c>
      <c r="H25" s="24">
        <v>1241</v>
      </c>
      <c r="I25" s="18">
        <v>1067</v>
      </c>
      <c r="J25" s="18">
        <v>12</v>
      </c>
      <c r="K25" s="18">
        <v>0</v>
      </c>
      <c r="L25" s="18">
        <v>3</v>
      </c>
      <c r="M25" s="18">
        <v>36</v>
      </c>
      <c r="N25" s="18">
        <v>18</v>
      </c>
      <c r="O25" s="32">
        <v>0</v>
      </c>
      <c r="P25" s="32">
        <v>0</v>
      </c>
      <c r="Q25" s="32">
        <v>0</v>
      </c>
      <c r="R25" s="32">
        <v>0</v>
      </c>
      <c r="S25" s="32">
        <v>60</v>
      </c>
    </row>
    <row r="26" spans="1:20" x14ac:dyDescent="0.2">
      <c r="A26" s="12"/>
      <c r="B26" s="20"/>
      <c r="C26" s="20"/>
      <c r="D26" s="20"/>
      <c r="E26" s="20"/>
      <c r="F26" s="23"/>
      <c r="G26" s="12"/>
      <c r="H26" s="20"/>
      <c r="I26" s="20"/>
      <c r="J26" s="20"/>
      <c r="K26" s="20"/>
      <c r="L26" s="20"/>
      <c r="M26" s="20"/>
      <c r="N26" s="20"/>
      <c r="O26"/>
    </row>
    <row r="27" spans="1:20" x14ac:dyDescent="0.2">
      <c r="A27" s="15" t="s">
        <v>8</v>
      </c>
      <c r="B27" s="20">
        <f>SUM(B29:B31)</f>
        <v>0</v>
      </c>
      <c r="C27" s="20">
        <f>SUM(C29:C31)</f>
        <v>150.88999999999999</v>
      </c>
      <c r="D27" s="20">
        <f>SUM(D29:D31)</f>
        <v>218.31</v>
      </c>
      <c r="E27" s="20">
        <f>SUM(E29:E31)</f>
        <v>178.44</v>
      </c>
      <c r="F27" s="20">
        <f>SUM(F29:F31)</f>
        <v>1097.47</v>
      </c>
      <c r="G27" s="25" t="s">
        <v>8</v>
      </c>
      <c r="H27" s="24">
        <v>10087</v>
      </c>
      <c r="I27" s="20">
        <f>SUM(I29:I31)</f>
        <v>10232.36</v>
      </c>
      <c r="J27" s="20">
        <v>219</v>
      </c>
      <c r="K27" s="20">
        <v>402</v>
      </c>
      <c r="L27" s="20">
        <v>252</v>
      </c>
      <c r="M27" s="20">
        <v>86</v>
      </c>
      <c r="N27" s="20">
        <v>9</v>
      </c>
      <c r="O27" s="32">
        <v>85</v>
      </c>
      <c r="P27" s="32">
        <v>11</v>
      </c>
      <c r="Q27" s="32">
        <v>76</v>
      </c>
      <c r="R27" s="33">
        <f>SUM(R28:R31)</f>
        <v>88</v>
      </c>
      <c r="S27" s="33">
        <f>SUM(S28:S31)</f>
        <v>323</v>
      </c>
    </row>
    <row r="28" spans="1:20" x14ac:dyDescent="0.2">
      <c r="A28" s="12"/>
      <c r="B28" s="24"/>
      <c r="C28" s="20"/>
      <c r="D28" s="20"/>
      <c r="E28" s="20"/>
      <c r="F28" s="20"/>
      <c r="G28" s="12"/>
      <c r="H28" s="20"/>
      <c r="I28" s="20"/>
      <c r="J28" s="20"/>
      <c r="K28" s="20"/>
      <c r="L28" s="20"/>
      <c r="M28" s="20"/>
      <c r="N28" s="20"/>
      <c r="O28"/>
    </row>
    <row r="29" spans="1:20" x14ac:dyDescent="0.2">
      <c r="A29" s="26" t="s">
        <v>13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26" t="s">
        <v>13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</row>
    <row r="30" spans="1:20" x14ac:dyDescent="0.2">
      <c r="A30" s="26" t="s">
        <v>14</v>
      </c>
      <c r="B30" s="18">
        <v>0</v>
      </c>
      <c r="C30" s="20">
        <v>150.88999999999999</v>
      </c>
      <c r="D30" s="20">
        <v>218.31</v>
      </c>
      <c r="E30" s="20">
        <v>178.44</v>
      </c>
      <c r="F30" s="20">
        <v>1097.47</v>
      </c>
      <c r="G30" s="26" t="s">
        <v>14</v>
      </c>
      <c r="H30" s="24">
        <v>5583</v>
      </c>
      <c r="I30" s="20">
        <v>5393.16</v>
      </c>
      <c r="J30" s="20">
        <v>219</v>
      </c>
      <c r="K30" s="20">
        <v>402</v>
      </c>
      <c r="L30" s="20">
        <v>249</v>
      </c>
      <c r="M30" s="20">
        <v>72</v>
      </c>
      <c r="N30" s="20">
        <v>0</v>
      </c>
      <c r="O30" s="33">
        <v>86</v>
      </c>
      <c r="P30" s="33">
        <v>11</v>
      </c>
      <c r="Q30" s="33">
        <v>76</v>
      </c>
      <c r="R30" s="33">
        <v>88</v>
      </c>
      <c r="S30" s="33">
        <v>288</v>
      </c>
    </row>
    <row r="31" spans="1:20" x14ac:dyDescent="0.2">
      <c r="A31" s="26" t="s">
        <v>15</v>
      </c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26" t="s">
        <v>15</v>
      </c>
      <c r="H31" s="24">
        <v>4504</v>
      </c>
      <c r="I31" s="18">
        <v>4839.2</v>
      </c>
      <c r="J31" s="18">
        <v>0</v>
      </c>
      <c r="K31" s="18">
        <v>0</v>
      </c>
      <c r="L31" s="18">
        <v>3</v>
      </c>
      <c r="M31" s="18">
        <v>14</v>
      </c>
      <c r="N31" s="18">
        <v>9</v>
      </c>
      <c r="O31" s="32">
        <v>0</v>
      </c>
      <c r="P31" s="32">
        <v>0</v>
      </c>
      <c r="Q31" s="32">
        <v>0</v>
      </c>
      <c r="R31" s="32">
        <v>0</v>
      </c>
      <c r="S31" s="32">
        <v>35</v>
      </c>
    </row>
    <row r="32" spans="1:20" x14ac:dyDescent="0.2">
      <c r="A32" s="12"/>
      <c r="B32" s="20"/>
      <c r="C32" s="20"/>
      <c r="D32" s="20"/>
      <c r="E32" s="20"/>
      <c r="F32" s="23"/>
      <c r="G32" s="12"/>
      <c r="H32" s="20"/>
      <c r="I32" s="20"/>
      <c r="J32" s="20"/>
      <c r="K32" s="20"/>
      <c r="L32" s="20"/>
      <c r="M32" s="20"/>
      <c r="N32" s="20"/>
      <c r="O32"/>
    </row>
    <row r="33" spans="1:19" x14ac:dyDescent="0.2">
      <c r="A33" s="15" t="s">
        <v>9</v>
      </c>
      <c r="B33" s="20">
        <f>SUM(B35:B37)</f>
        <v>139</v>
      </c>
      <c r="C33" s="20">
        <f>SUM(C35:C37)</f>
        <v>164</v>
      </c>
      <c r="D33" s="20">
        <f>SUM(D35:D37)</f>
        <v>195</v>
      </c>
      <c r="E33" s="20">
        <f>SUM(E35:E37)</f>
        <v>86</v>
      </c>
      <c r="F33" s="20">
        <f>SUM(F35:F37)</f>
        <v>67</v>
      </c>
      <c r="G33" s="15" t="s">
        <v>9</v>
      </c>
      <c r="H33" s="24">
        <v>6801</v>
      </c>
      <c r="I33" s="20">
        <f>SUM(I35:I37)</f>
        <v>6910</v>
      </c>
      <c r="J33" s="20">
        <v>6</v>
      </c>
      <c r="K33" s="20">
        <v>54</v>
      </c>
      <c r="L33" s="20">
        <v>106</v>
      </c>
      <c r="M33" s="20">
        <v>53</v>
      </c>
      <c r="N33" s="20">
        <v>0</v>
      </c>
      <c r="O33" s="33">
        <v>20</v>
      </c>
      <c r="P33" s="33">
        <v>70</v>
      </c>
      <c r="Q33" s="33">
        <v>0</v>
      </c>
      <c r="R33" s="33">
        <f>SUM(R34:R37)</f>
        <v>28</v>
      </c>
      <c r="S33" s="33">
        <f>SUM(S34:S37)</f>
        <v>337</v>
      </c>
    </row>
    <row r="34" spans="1:19" x14ac:dyDescent="0.2">
      <c r="A34" s="15"/>
      <c r="B34" s="20"/>
      <c r="C34" s="20"/>
      <c r="D34" s="20"/>
      <c r="E34" s="20"/>
      <c r="F34" s="20"/>
      <c r="G34" s="12"/>
      <c r="H34" s="20"/>
      <c r="I34" s="20"/>
      <c r="J34" s="20"/>
      <c r="K34" s="20"/>
      <c r="L34" s="20"/>
      <c r="M34" s="20"/>
      <c r="N34" s="20"/>
      <c r="O34"/>
    </row>
    <row r="35" spans="1:19" x14ac:dyDescent="0.2">
      <c r="A35" s="26" t="s">
        <v>13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26" t="s">
        <v>13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</row>
    <row r="36" spans="1:19" x14ac:dyDescent="0.2">
      <c r="A36" s="26" t="s">
        <v>14</v>
      </c>
      <c r="B36" s="20">
        <v>139</v>
      </c>
      <c r="C36" s="20">
        <v>164</v>
      </c>
      <c r="D36" s="20">
        <v>195</v>
      </c>
      <c r="E36" s="20">
        <v>86</v>
      </c>
      <c r="F36" s="20">
        <v>67</v>
      </c>
      <c r="G36" s="26" t="s">
        <v>14</v>
      </c>
      <c r="H36" s="24">
        <v>4087</v>
      </c>
      <c r="I36" s="20">
        <v>4087</v>
      </c>
      <c r="J36" s="20">
        <v>0</v>
      </c>
      <c r="K36" s="20">
        <v>54</v>
      </c>
      <c r="L36" s="20">
        <v>106</v>
      </c>
      <c r="M36" s="20">
        <v>48</v>
      </c>
      <c r="N36" s="20">
        <v>0</v>
      </c>
      <c r="O36" s="33">
        <v>20</v>
      </c>
      <c r="P36" s="33">
        <v>70</v>
      </c>
      <c r="Q36" s="32">
        <v>0</v>
      </c>
      <c r="R36" s="32">
        <v>28</v>
      </c>
      <c r="S36" s="32">
        <v>286</v>
      </c>
    </row>
    <row r="37" spans="1:19" x14ac:dyDescent="0.2">
      <c r="A37" s="26" t="s">
        <v>15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26" t="s">
        <v>15</v>
      </c>
      <c r="H37" s="24">
        <v>2714</v>
      </c>
      <c r="I37" s="18">
        <v>2823</v>
      </c>
      <c r="J37" s="18">
        <v>6</v>
      </c>
      <c r="K37" s="18">
        <v>0</v>
      </c>
      <c r="L37" s="18">
        <v>0</v>
      </c>
      <c r="M37" s="18">
        <v>5</v>
      </c>
      <c r="N37" s="18">
        <v>0</v>
      </c>
      <c r="O37" s="32">
        <v>0</v>
      </c>
      <c r="P37" s="32">
        <v>0</v>
      </c>
      <c r="Q37" s="32">
        <v>0</v>
      </c>
      <c r="R37" s="32">
        <v>0</v>
      </c>
      <c r="S37" s="32">
        <v>51</v>
      </c>
    </row>
    <row r="38" spans="1:19" x14ac:dyDescent="0.2">
      <c r="A38" s="12"/>
      <c r="B38" s="20"/>
      <c r="C38" s="20"/>
      <c r="D38" s="20"/>
      <c r="E38" s="20"/>
      <c r="F38" s="23"/>
      <c r="G38" s="12"/>
      <c r="H38" s="20"/>
      <c r="I38" s="20"/>
      <c r="J38" s="20"/>
      <c r="K38" s="20"/>
      <c r="L38" s="20"/>
      <c r="M38" s="20"/>
      <c r="N38" s="20"/>
      <c r="O38"/>
    </row>
    <row r="39" spans="1:19" x14ac:dyDescent="0.2">
      <c r="A39" s="15" t="s">
        <v>10</v>
      </c>
      <c r="B39" s="20">
        <f>SUM(B41:B43)</f>
        <v>180</v>
      </c>
      <c r="C39" s="20">
        <f>SUM(C41:C43)</f>
        <v>61.3</v>
      </c>
      <c r="D39" s="20">
        <f>SUM(D41:D43)</f>
        <v>271</v>
      </c>
      <c r="E39" s="20">
        <f>SUM(E41:E43)</f>
        <v>320</v>
      </c>
      <c r="F39" s="20">
        <f>SUM(F41:F43)</f>
        <v>81</v>
      </c>
      <c r="G39" s="25" t="s">
        <v>10</v>
      </c>
      <c r="H39" s="24">
        <v>15033</v>
      </c>
      <c r="I39" s="20">
        <f>SUM(I41:I43)</f>
        <v>16139</v>
      </c>
      <c r="J39" s="20">
        <v>9</v>
      </c>
      <c r="K39" s="20">
        <v>0</v>
      </c>
      <c r="L39" s="20">
        <v>0</v>
      </c>
      <c r="M39" s="20">
        <v>63</v>
      </c>
      <c r="N39" s="20">
        <v>0</v>
      </c>
      <c r="O39" s="33">
        <v>131</v>
      </c>
      <c r="P39" s="33">
        <v>0</v>
      </c>
      <c r="Q39" s="33">
        <v>0</v>
      </c>
      <c r="R39" s="33">
        <f>SUM(R40:R43)</f>
        <v>0</v>
      </c>
      <c r="S39" s="33">
        <f>SUM(S40:S43)</f>
        <v>171</v>
      </c>
    </row>
    <row r="40" spans="1:19" x14ac:dyDescent="0.2">
      <c r="A40" s="12"/>
      <c r="B40" s="20"/>
      <c r="C40" s="20"/>
      <c r="D40" s="20"/>
      <c r="E40" s="20"/>
      <c r="F40" s="20"/>
      <c r="G40" s="12"/>
      <c r="H40" s="20"/>
      <c r="I40" s="20"/>
      <c r="J40" s="20"/>
      <c r="K40" s="20"/>
      <c r="L40" s="20"/>
      <c r="M40" s="20"/>
      <c r="N40" s="20"/>
      <c r="O40" s="4"/>
      <c r="P40" s="4"/>
      <c r="Q40" s="4"/>
      <c r="R40" s="4"/>
      <c r="S40" s="4"/>
    </row>
    <row r="41" spans="1:19" x14ac:dyDescent="0.2">
      <c r="A41" s="26" t="s">
        <v>13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26" t="s">
        <v>13</v>
      </c>
      <c r="H41" s="24">
        <v>7709</v>
      </c>
      <c r="I41" s="18">
        <v>7709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32">
        <v>0</v>
      </c>
      <c r="P41" s="32">
        <v>0</v>
      </c>
      <c r="Q41" s="32">
        <v>0</v>
      </c>
      <c r="R41" s="32">
        <v>0</v>
      </c>
      <c r="S41" s="32">
        <v>50</v>
      </c>
    </row>
    <row r="42" spans="1:19" x14ac:dyDescent="0.2">
      <c r="A42" s="26" t="s">
        <v>14</v>
      </c>
      <c r="B42" s="20">
        <v>180</v>
      </c>
      <c r="C42" s="20">
        <v>61.3</v>
      </c>
      <c r="D42" s="20">
        <v>271</v>
      </c>
      <c r="E42" s="20">
        <v>320</v>
      </c>
      <c r="F42" s="20">
        <v>81</v>
      </c>
      <c r="G42" s="26" t="s">
        <v>14</v>
      </c>
      <c r="H42" s="24">
        <v>3414</v>
      </c>
      <c r="I42" s="20">
        <v>7645</v>
      </c>
      <c r="J42" s="20">
        <v>0</v>
      </c>
      <c r="K42" s="20">
        <v>0</v>
      </c>
      <c r="L42" s="20">
        <v>0</v>
      </c>
      <c r="M42" s="20">
        <v>63</v>
      </c>
      <c r="N42" s="20">
        <v>0</v>
      </c>
      <c r="O42" s="4">
        <v>131</v>
      </c>
      <c r="P42" s="32">
        <v>0</v>
      </c>
      <c r="Q42" s="32">
        <v>0</v>
      </c>
      <c r="R42" s="32">
        <v>0</v>
      </c>
      <c r="S42" s="32">
        <v>112</v>
      </c>
    </row>
    <row r="43" spans="1:19" x14ac:dyDescent="0.2">
      <c r="A43" s="26" t="s">
        <v>15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26" t="s">
        <v>15</v>
      </c>
      <c r="H43" s="24">
        <v>3909</v>
      </c>
      <c r="I43" s="20">
        <v>785</v>
      </c>
      <c r="J43" s="18">
        <v>9</v>
      </c>
      <c r="K43" s="18">
        <v>0</v>
      </c>
      <c r="L43" s="18">
        <v>0</v>
      </c>
      <c r="M43" s="18">
        <v>0</v>
      </c>
      <c r="N43" s="18">
        <v>0</v>
      </c>
      <c r="O43" s="32">
        <v>0</v>
      </c>
      <c r="P43" s="32">
        <v>0</v>
      </c>
      <c r="Q43" s="32">
        <v>0</v>
      </c>
      <c r="R43" s="32">
        <v>0</v>
      </c>
      <c r="S43" s="32">
        <v>9</v>
      </c>
    </row>
    <row r="44" spans="1:19" x14ac:dyDescent="0.2">
      <c r="A44" s="12"/>
      <c r="B44" s="20"/>
      <c r="C44" s="20"/>
      <c r="D44" s="20"/>
      <c r="E44" s="20"/>
      <c r="F44" s="23"/>
      <c r="G44" s="12"/>
      <c r="H44" s="20"/>
      <c r="I44" s="20"/>
      <c r="J44" s="20"/>
      <c r="K44" s="20"/>
      <c r="L44" s="20"/>
      <c r="M44" s="20"/>
      <c r="N44" s="20"/>
      <c r="O44"/>
    </row>
    <row r="45" spans="1:19" x14ac:dyDescent="0.2">
      <c r="A45" s="15" t="s">
        <v>11</v>
      </c>
      <c r="B45" s="20">
        <f>SUM(B47:B49)</f>
        <v>172.25</v>
      </c>
      <c r="C45" s="20">
        <f>SUM(C47:C49)</f>
        <v>181.5</v>
      </c>
      <c r="D45" s="20">
        <f>SUM(D47:D49)</f>
        <v>245.5</v>
      </c>
      <c r="E45" s="20">
        <f>SUM(E47:E49)</f>
        <v>325.5</v>
      </c>
      <c r="F45" s="20">
        <f>SUM(F47:F49)</f>
        <v>48</v>
      </c>
      <c r="G45" s="15" t="s">
        <v>11</v>
      </c>
      <c r="H45" s="24">
        <v>8932</v>
      </c>
      <c r="I45" s="20">
        <f>SUM(I47:I49)</f>
        <v>8546.9</v>
      </c>
      <c r="J45" s="20">
        <v>81</v>
      </c>
      <c r="K45" s="20">
        <v>47</v>
      </c>
      <c r="L45" s="20">
        <v>111</v>
      </c>
      <c r="M45" s="20">
        <v>244</v>
      </c>
      <c r="N45" s="20">
        <v>0</v>
      </c>
      <c r="O45" s="20">
        <v>0</v>
      </c>
      <c r="P45" s="20">
        <v>0</v>
      </c>
      <c r="Q45" s="20">
        <v>0</v>
      </c>
      <c r="R45" s="33">
        <f>SUM(R46:R49)</f>
        <v>6</v>
      </c>
      <c r="S45" s="33">
        <f>SUM(S46:S49)</f>
        <v>163</v>
      </c>
    </row>
    <row r="46" spans="1:19" x14ac:dyDescent="0.2">
      <c r="A46" s="12"/>
      <c r="B46" s="20"/>
      <c r="C46" s="20"/>
      <c r="D46" s="20"/>
      <c r="E46" s="20"/>
      <c r="F46" s="20"/>
      <c r="G46" s="12"/>
      <c r="H46" s="20"/>
      <c r="I46" s="20"/>
      <c r="J46" s="23"/>
      <c r="K46" s="23"/>
      <c r="L46" s="23"/>
      <c r="M46" s="23"/>
      <c r="N46" s="23"/>
      <c r="O46"/>
    </row>
    <row r="47" spans="1:19" x14ac:dyDescent="0.2">
      <c r="A47" s="26" t="s">
        <v>13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26" t="s">
        <v>13</v>
      </c>
      <c r="H47" s="18">
        <v>0</v>
      </c>
      <c r="I47" s="18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</row>
    <row r="48" spans="1:19" x14ac:dyDescent="0.2">
      <c r="A48" s="26" t="s">
        <v>14</v>
      </c>
      <c r="B48" s="20">
        <v>172.25</v>
      </c>
      <c r="C48" s="20">
        <v>181.5</v>
      </c>
      <c r="D48" s="20">
        <v>245.5</v>
      </c>
      <c r="E48" s="20">
        <v>325.5</v>
      </c>
      <c r="F48" s="20">
        <v>48</v>
      </c>
      <c r="G48" s="26" t="s">
        <v>14</v>
      </c>
      <c r="H48" s="24">
        <v>3790</v>
      </c>
      <c r="I48" s="20">
        <v>3667.4</v>
      </c>
      <c r="J48" s="20">
        <v>81</v>
      </c>
      <c r="K48" s="20">
        <v>20</v>
      </c>
      <c r="L48" s="20">
        <v>103</v>
      </c>
      <c r="M48" s="20">
        <v>244</v>
      </c>
      <c r="N48" s="20">
        <v>0</v>
      </c>
      <c r="O48" s="33">
        <v>0</v>
      </c>
      <c r="P48" s="33">
        <v>0</v>
      </c>
      <c r="Q48" s="33">
        <v>0</v>
      </c>
      <c r="R48" s="33">
        <v>6</v>
      </c>
      <c r="S48" s="33">
        <v>147</v>
      </c>
    </row>
    <row r="49" spans="1:19" x14ac:dyDescent="0.2">
      <c r="A49" s="26" t="s">
        <v>15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26" t="s">
        <v>15</v>
      </c>
      <c r="H49" s="24">
        <v>5142</v>
      </c>
      <c r="I49" s="20">
        <v>4879.5</v>
      </c>
      <c r="J49" s="18">
        <v>0</v>
      </c>
      <c r="K49" s="18">
        <v>27</v>
      </c>
      <c r="L49" s="18">
        <v>8</v>
      </c>
      <c r="M49" s="18">
        <v>0</v>
      </c>
      <c r="N49" s="18">
        <v>0</v>
      </c>
      <c r="O49" s="32">
        <v>0</v>
      </c>
      <c r="P49" s="32">
        <v>0</v>
      </c>
      <c r="Q49" s="32">
        <v>0</v>
      </c>
      <c r="R49" s="32">
        <v>0</v>
      </c>
      <c r="S49" s="32">
        <v>16</v>
      </c>
    </row>
    <row r="50" spans="1:19" x14ac:dyDescent="0.2">
      <c r="A50" s="16"/>
      <c r="B50" s="19"/>
      <c r="C50" s="17"/>
      <c r="D50" s="17"/>
      <c r="E50" s="17"/>
      <c r="F50" s="17"/>
      <c r="G50" s="16"/>
      <c r="H50" s="29"/>
      <c r="I50" s="29"/>
      <c r="J50" s="29"/>
      <c r="K50" s="29"/>
      <c r="L50" s="29"/>
      <c r="M50" s="29"/>
      <c r="N50" s="29"/>
      <c r="O50" s="31"/>
      <c r="P50" s="31"/>
      <c r="Q50" s="31"/>
      <c r="R50" s="31"/>
      <c r="S50" s="31"/>
    </row>
    <row r="51" spans="1:19" x14ac:dyDescent="0.2">
      <c r="A51" s="12" t="s">
        <v>18</v>
      </c>
      <c r="B51" s="10"/>
      <c r="C51" s="13"/>
      <c r="D51" s="13"/>
      <c r="E51" s="13"/>
      <c r="F51" s="13"/>
      <c r="G51" s="4" t="s">
        <v>12</v>
      </c>
      <c r="H51" s="10"/>
      <c r="I51" s="13"/>
      <c r="J51" s="13"/>
      <c r="K51" s="13"/>
      <c r="L51" s="13"/>
      <c r="M51" s="13"/>
      <c r="N51" s="13"/>
      <c r="O51" s="13"/>
    </row>
    <row r="52" spans="1:19" x14ac:dyDescent="0.2">
      <c r="A52" s="4" t="s">
        <v>12</v>
      </c>
      <c r="B52" s="8"/>
      <c r="D52" s="10"/>
      <c r="E52" s="10"/>
      <c r="F52" s="10"/>
      <c r="H52" s="10"/>
      <c r="I52" s="10"/>
      <c r="J52" s="10"/>
      <c r="K52" s="10"/>
      <c r="L52" s="10"/>
      <c r="M52" s="10"/>
      <c r="N52" s="10"/>
      <c r="O52" s="10"/>
    </row>
  </sheetData>
  <phoneticPr fontId="0" type="noConversion"/>
  <printOptions horizontalCentered="1"/>
  <pageMargins left="0.75" right="0.75" top="0.75" bottom="0.75" header="0" footer="0.25"/>
  <pageSetup paperSize="9" orientation="portrait" r:id="rId1"/>
  <headerFooter alignWithMargins="0">
    <oddFooter>&amp;C14-8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showGridLines="0" view="pageBreakPreview" topLeftCell="G1" zoomScaleNormal="75" zoomScaleSheetLayoutView="100" workbookViewId="0">
      <selection activeCell="G27" sqref="G27"/>
    </sheetView>
  </sheetViews>
  <sheetFormatPr defaultRowHeight="12.75" x14ac:dyDescent="0.2"/>
  <cols>
    <col min="1" max="1" width="24.140625" hidden="1" customWidth="1"/>
    <col min="2" max="6" width="12.7109375" style="9" hidden="1" customWidth="1"/>
    <col min="7" max="7" width="24.140625" customWidth="1"/>
    <col min="8" max="9" width="10.42578125" style="9" hidden="1" customWidth="1"/>
    <col min="10" max="12" width="11" style="9" customWidth="1"/>
    <col min="13" max="14" width="11" customWidth="1"/>
  </cols>
  <sheetData>
    <row r="1" spans="1:14" x14ac:dyDescent="0.2">
      <c r="A1" s="2" t="s">
        <v>0</v>
      </c>
      <c r="B1" s="6"/>
      <c r="C1" s="6"/>
      <c r="D1" s="7"/>
      <c r="E1" s="7"/>
      <c r="F1" s="7"/>
      <c r="G1" s="2" t="s">
        <v>19</v>
      </c>
      <c r="I1" s="6"/>
      <c r="J1" s="6"/>
      <c r="K1" s="6"/>
      <c r="L1" s="6"/>
      <c r="M1" s="1"/>
    </row>
    <row r="2" spans="1:14" x14ac:dyDescent="0.2">
      <c r="A2" s="3" t="s">
        <v>1</v>
      </c>
      <c r="B2" s="6"/>
      <c r="C2" s="6"/>
      <c r="D2" s="7"/>
      <c r="E2" s="7"/>
      <c r="F2" s="7"/>
      <c r="G2" s="3" t="s">
        <v>21</v>
      </c>
      <c r="I2" s="6"/>
      <c r="J2" s="6"/>
      <c r="K2" s="6"/>
      <c r="L2" s="6"/>
      <c r="M2" s="1"/>
    </row>
    <row r="3" spans="1:14" x14ac:dyDescent="0.2">
      <c r="A3" s="3" t="s">
        <v>2</v>
      </c>
      <c r="B3" s="6"/>
      <c r="C3" s="6"/>
      <c r="D3" s="7"/>
      <c r="E3" s="7"/>
      <c r="F3" s="7"/>
      <c r="G3" s="3" t="s">
        <v>20</v>
      </c>
      <c r="I3" s="6"/>
      <c r="J3" s="6"/>
      <c r="K3" s="6"/>
      <c r="L3" s="6"/>
      <c r="M3" s="1"/>
    </row>
    <row r="4" spans="1:14" x14ac:dyDescent="0.2">
      <c r="A4" s="3" t="s">
        <v>3</v>
      </c>
      <c r="B4" s="6"/>
      <c r="C4" s="6"/>
      <c r="D4" s="7"/>
      <c r="E4" s="7"/>
      <c r="F4" s="7"/>
      <c r="G4" s="3" t="s">
        <v>3</v>
      </c>
      <c r="I4" s="6"/>
      <c r="J4" s="6"/>
      <c r="K4" s="6"/>
      <c r="L4" s="6"/>
      <c r="M4" s="1"/>
    </row>
    <row r="5" spans="1:14" x14ac:dyDescent="0.2">
      <c r="A5" s="3" t="s">
        <v>16</v>
      </c>
      <c r="B5" s="6"/>
      <c r="C5" s="6"/>
      <c r="D5" s="7"/>
      <c r="E5" s="7"/>
      <c r="F5" s="7"/>
      <c r="G5" s="3" t="s">
        <v>22</v>
      </c>
      <c r="I5" s="6"/>
      <c r="J5" s="6"/>
      <c r="K5" s="6"/>
      <c r="L5" s="6"/>
      <c r="M5" s="1"/>
    </row>
    <row r="6" spans="1:14" x14ac:dyDescent="0.2">
      <c r="A6" s="2"/>
      <c r="B6" s="7"/>
      <c r="C6" s="7"/>
      <c r="D6" s="7"/>
      <c r="E6" s="7"/>
      <c r="F6" s="7"/>
      <c r="G6" s="2"/>
      <c r="H6" s="7"/>
      <c r="I6" s="7"/>
      <c r="J6" s="7"/>
      <c r="K6" s="7"/>
      <c r="L6" s="7"/>
    </row>
    <row r="7" spans="1:14" s="5" customFormat="1" x14ac:dyDescent="0.2">
      <c r="A7" s="11" t="s">
        <v>4</v>
      </c>
      <c r="B7" s="11">
        <v>1990</v>
      </c>
      <c r="C7" s="11">
        <v>1991</v>
      </c>
      <c r="D7" s="11">
        <v>1992</v>
      </c>
      <c r="E7" s="11">
        <v>1993</v>
      </c>
      <c r="F7" s="11">
        <v>1994</v>
      </c>
      <c r="G7" s="11" t="s">
        <v>4</v>
      </c>
      <c r="H7" s="11">
        <v>1999</v>
      </c>
      <c r="I7" s="11">
        <v>2000</v>
      </c>
      <c r="J7" s="11">
        <v>2001</v>
      </c>
      <c r="K7" s="11">
        <v>2002</v>
      </c>
      <c r="L7" s="30">
        <v>2003</v>
      </c>
      <c r="M7" s="11">
        <v>2004</v>
      </c>
      <c r="N7" s="11">
        <v>2005</v>
      </c>
    </row>
    <row r="8" spans="1:14" x14ac:dyDescent="0.2">
      <c r="A8" s="12"/>
      <c r="B8" s="13"/>
      <c r="C8" s="13"/>
      <c r="D8" s="13"/>
      <c r="E8" s="13"/>
      <c r="F8" s="13"/>
      <c r="G8" s="12"/>
      <c r="H8" s="13"/>
      <c r="I8" s="13"/>
      <c r="J8" s="13"/>
      <c r="K8" s="13"/>
      <c r="L8" s="13"/>
      <c r="M8" s="13"/>
    </row>
    <row r="9" spans="1:14" x14ac:dyDescent="0.2">
      <c r="A9" s="22" t="s">
        <v>5</v>
      </c>
      <c r="B9" s="21">
        <f>SUM(B11:B13)</f>
        <v>548.25</v>
      </c>
      <c r="C9" s="21">
        <f>SUM(C11:C13)</f>
        <v>577.69000000000005</v>
      </c>
      <c r="D9" s="21">
        <f>SUM(D11:D13)</f>
        <v>1234.81</v>
      </c>
      <c r="E9" s="21">
        <f>SUM(E11:E13)</f>
        <v>937.94</v>
      </c>
      <c r="F9" s="21">
        <f>SUM(F11:F13)</f>
        <v>1370.47</v>
      </c>
      <c r="G9" s="22" t="s">
        <v>5</v>
      </c>
      <c r="H9" s="28">
        <v>59284</v>
      </c>
      <c r="I9" s="21">
        <f t="shared" ref="I9:N9" si="0">SUM(I11:I13)</f>
        <v>60916.677000000003</v>
      </c>
      <c r="J9" s="21">
        <f t="shared" si="0"/>
        <v>335</v>
      </c>
      <c r="K9" s="21">
        <f t="shared" si="0"/>
        <v>511</v>
      </c>
      <c r="L9" s="21">
        <f t="shared" si="0"/>
        <v>710</v>
      </c>
      <c r="M9" s="21">
        <f t="shared" si="0"/>
        <v>1512</v>
      </c>
      <c r="N9" s="21">
        <f t="shared" si="0"/>
        <v>697</v>
      </c>
    </row>
    <row r="10" spans="1:14" x14ac:dyDescent="0.2">
      <c r="A10" s="14"/>
      <c r="B10" s="20"/>
      <c r="C10" s="20"/>
      <c r="D10" s="20"/>
      <c r="E10" s="20"/>
      <c r="F10" s="20"/>
      <c r="G10" s="14"/>
      <c r="H10" s="20"/>
      <c r="I10" s="20"/>
      <c r="J10" s="20"/>
      <c r="K10" s="20"/>
      <c r="L10" s="20"/>
      <c r="M10" s="20"/>
    </row>
    <row r="11" spans="1:14" x14ac:dyDescent="0.2">
      <c r="A11" s="26" t="s">
        <v>13</v>
      </c>
      <c r="B11" s="18">
        <f t="shared" ref="B11:F13" si="1">SUM(B17,B23,B29,B35,B41,B47)</f>
        <v>0</v>
      </c>
      <c r="C11" s="18">
        <f t="shared" si="1"/>
        <v>0</v>
      </c>
      <c r="D11" s="18">
        <f t="shared" si="1"/>
        <v>0</v>
      </c>
      <c r="E11" s="18">
        <f t="shared" si="1"/>
        <v>0</v>
      </c>
      <c r="F11" s="18">
        <f t="shared" si="1"/>
        <v>0</v>
      </c>
      <c r="G11" s="26" t="s">
        <v>13</v>
      </c>
      <c r="H11" s="18">
        <v>10916</v>
      </c>
      <c r="I11" s="18">
        <f t="shared" ref="I11:N11" si="2">SUM(I17,I23,I29,I35,I41,I47)</f>
        <v>10916</v>
      </c>
      <c r="J11" s="24">
        <f t="shared" si="2"/>
        <v>0</v>
      </c>
      <c r="K11" s="24">
        <f t="shared" si="2"/>
        <v>0</v>
      </c>
      <c r="L11" s="24">
        <f t="shared" si="2"/>
        <v>0</v>
      </c>
      <c r="M11" s="24">
        <f t="shared" si="2"/>
        <v>0</v>
      </c>
      <c r="N11" s="24">
        <f t="shared" si="2"/>
        <v>0</v>
      </c>
    </row>
    <row r="12" spans="1:14" x14ac:dyDescent="0.2">
      <c r="A12" s="26" t="s">
        <v>14</v>
      </c>
      <c r="B12" s="18">
        <f t="shared" si="1"/>
        <v>548.25</v>
      </c>
      <c r="C12" s="18">
        <f t="shared" si="1"/>
        <v>577.69000000000005</v>
      </c>
      <c r="D12" s="18">
        <f t="shared" si="1"/>
        <v>1234.81</v>
      </c>
      <c r="E12" s="18">
        <f t="shared" si="1"/>
        <v>937.94</v>
      </c>
      <c r="F12" s="18">
        <f t="shared" si="1"/>
        <v>1370.47</v>
      </c>
      <c r="G12" s="26" t="s">
        <v>14</v>
      </c>
      <c r="H12" s="24">
        <v>23827</v>
      </c>
      <c r="I12" s="18">
        <f>SUM(I18,I24,I30,I36,I42,I48)</f>
        <v>35377.787000000004</v>
      </c>
      <c r="J12" s="24">
        <f t="shared" ref="J12:N13" si="3">SUM(J18,J24,J30,J36,J42,J48)</f>
        <v>304</v>
      </c>
      <c r="K12" s="24">
        <f t="shared" si="3"/>
        <v>476</v>
      </c>
      <c r="L12" s="24">
        <f t="shared" si="3"/>
        <v>648</v>
      </c>
      <c r="M12" s="24">
        <f t="shared" si="3"/>
        <v>1358</v>
      </c>
      <c r="N12" s="24">
        <f t="shared" si="3"/>
        <v>596</v>
      </c>
    </row>
    <row r="13" spans="1:14" x14ac:dyDescent="0.2">
      <c r="A13" s="26" t="s">
        <v>15</v>
      </c>
      <c r="B13" s="18">
        <f t="shared" si="1"/>
        <v>0</v>
      </c>
      <c r="C13" s="18">
        <f t="shared" si="1"/>
        <v>0</v>
      </c>
      <c r="D13" s="18">
        <f t="shared" si="1"/>
        <v>0</v>
      </c>
      <c r="E13" s="18">
        <f t="shared" si="1"/>
        <v>0</v>
      </c>
      <c r="F13" s="18">
        <f t="shared" si="1"/>
        <v>0</v>
      </c>
      <c r="G13" s="26" t="s">
        <v>15</v>
      </c>
      <c r="H13" s="24">
        <v>24541</v>
      </c>
      <c r="I13" s="18">
        <f>SUM(I19,I25,I31,I37,I43,I49)</f>
        <v>14622.89</v>
      </c>
      <c r="J13" s="24">
        <f t="shared" si="3"/>
        <v>31</v>
      </c>
      <c r="K13" s="24">
        <f t="shared" si="3"/>
        <v>35</v>
      </c>
      <c r="L13" s="24">
        <f t="shared" si="3"/>
        <v>62</v>
      </c>
      <c r="M13" s="24">
        <f t="shared" si="3"/>
        <v>154</v>
      </c>
      <c r="N13" s="24">
        <f t="shared" si="3"/>
        <v>101</v>
      </c>
    </row>
    <row r="14" spans="1:14" x14ac:dyDescent="0.2">
      <c r="A14" s="12"/>
      <c r="B14" s="20"/>
      <c r="C14" s="20"/>
      <c r="D14" s="20"/>
      <c r="E14" s="20"/>
      <c r="F14" s="23"/>
      <c r="G14" s="12"/>
      <c r="H14" s="20"/>
      <c r="I14" s="20"/>
      <c r="J14" s="20"/>
      <c r="K14" s="20"/>
      <c r="L14" s="20"/>
      <c r="M14" s="20"/>
    </row>
    <row r="15" spans="1:14" x14ac:dyDescent="0.2">
      <c r="A15" s="15" t="s">
        <v>6</v>
      </c>
      <c r="B15" s="20">
        <f>SUM(B17:B19)</f>
        <v>0</v>
      </c>
      <c r="C15" s="20">
        <f>SUM(C17:C19)</f>
        <v>0</v>
      </c>
      <c r="D15" s="20">
        <f>SUM(D17:D19)</f>
        <v>0</v>
      </c>
      <c r="E15" s="20">
        <f>SUM(E17:E19)</f>
        <v>0</v>
      </c>
      <c r="F15" s="20">
        <f>SUM(F17:F19)</f>
        <v>0</v>
      </c>
      <c r="G15" s="15" t="s">
        <v>6</v>
      </c>
      <c r="H15" s="24">
        <v>11870</v>
      </c>
      <c r="I15" s="20">
        <f t="shared" ref="I15:N15" si="4">SUM(I17:I19)</f>
        <v>11848.417000000001</v>
      </c>
      <c r="J15" s="20">
        <f t="shared" si="4"/>
        <v>20</v>
      </c>
      <c r="K15" s="20">
        <f t="shared" si="4"/>
        <v>95</v>
      </c>
      <c r="L15" s="20">
        <f t="shared" si="4"/>
        <v>93</v>
      </c>
      <c r="M15" s="20">
        <f t="shared" si="4"/>
        <v>287</v>
      </c>
      <c r="N15" s="20">
        <f t="shared" si="4"/>
        <v>219</v>
      </c>
    </row>
    <row r="16" spans="1:14" x14ac:dyDescent="0.2">
      <c r="A16" s="12"/>
      <c r="B16" s="20"/>
      <c r="C16" s="20"/>
      <c r="D16" s="20"/>
      <c r="E16" s="20"/>
      <c r="F16" s="20"/>
      <c r="G16" s="12"/>
      <c r="H16" s="20"/>
      <c r="I16" s="20"/>
      <c r="J16" s="20"/>
      <c r="K16" s="20"/>
      <c r="L16" s="20"/>
      <c r="M16" s="20"/>
    </row>
    <row r="17" spans="1:14" x14ac:dyDescent="0.2">
      <c r="A17" s="26" t="s">
        <v>13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26" t="s">
        <v>13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20">
        <v>0</v>
      </c>
    </row>
    <row r="18" spans="1:14" x14ac:dyDescent="0.2">
      <c r="A18" s="26" t="s">
        <v>14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26" t="s">
        <v>14</v>
      </c>
      <c r="H18" s="24">
        <v>4840</v>
      </c>
      <c r="I18" s="18">
        <v>11619.227000000001</v>
      </c>
      <c r="J18" s="18">
        <v>20</v>
      </c>
      <c r="K18" s="18">
        <v>75</v>
      </c>
      <c r="L18" s="24">
        <v>88</v>
      </c>
      <c r="M18" s="18">
        <v>267</v>
      </c>
      <c r="N18" s="20">
        <v>135</v>
      </c>
    </row>
    <row r="19" spans="1:14" x14ac:dyDescent="0.2">
      <c r="A19" s="26" t="s">
        <v>15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26" t="s">
        <v>15</v>
      </c>
      <c r="H19" s="24">
        <v>7030</v>
      </c>
      <c r="I19" s="18">
        <v>229.19</v>
      </c>
      <c r="J19" s="18">
        <v>0</v>
      </c>
      <c r="K19" s="18">
        <v>20</v>
      </c>
      <c r="L19" s="24">
        <v>5</v>
      </c>
      <c r="M19" s="18">
        <v>20</v>
      </c>
      <c r="N19" s="20">
        <v>84</v>
      </c>
    </row>
    <row r="20" spans="1:14" x14ac:dyDescent="0.2">
      <c r="A20" s="12"/>
      <c r="B20" s="20"/>
      <c r="C20" s="20"/>
      <c r="D20" s="20"/>
      <c r="E20" s="20"/>
      <c r="F20" s="23"/>
      <c r="G20" s="12"/>
      <c r="H20" s="20"/>
      <c r="I20" s="20"/>
      <c r="J20" s="20"/>
      <c r="K20" s="20"/>
      <c r="L20" s="20"/>
      <c r="M20" s="20"/>
      <c r="N20" s="20"/>
    </row>
    <row r="21" spans="1:14" x14ac:dyDescent="0.2">
      <c r="A21" s="15" t="s">
        <v>7</v>
      </c>
      <c r="B21" s="20">
        <f>SUM(B23:B25)</f>
        <v>57</v>
      </c>
      <c r="C21" s="20">
        <f>SUM(C23:C25)</f>
        <v>20</v>
      </c>
      <c r="D21" s="20">
        <f>SUM(D23:D25)</f>
        <v>305</v>
      </c>
      <c r="E21" s="20">
        <f>SUM(E23:E25)</f>
        <v>28</v>
      </c>
      <c r="F21" s="20">
        <f>SUM(F23:F25)</f>
        <v>77</v>
      </c>
      <c r="G21" s="15" t="s">
        <v>7</v>
      </c>
      <c r="H21" s="24">
        <v>6561</v>
      </c>
      <c r="I21" s="20">
        <f t="shared" ref="I21:N21" si="5">SUM(I23:I25)</f>
        <v>7240</v>
      </c>
      <c r="J21" s="20">
        <f t="shared" si="5"/>
        <v>6</v>
      </c>
      <c r="K21" s="20">
        <f t="shared" si="5"/>
        <v>74</v>
      </c>
      <c r="L21" s="20">
        <f t="shared" si="5"/>
        <v>114</v>
      </c>
      <c r="M21" s="20">
        <f t="shared" si="5"/>
        <v>133</v>
      </c>
      <c r="N21" s="20">
        <f t="shared" si="5"/>
        <v>3</v>
      </c>
    </row>
    <row r="22" spans="1:14" x14ac:dyDescent="0.2">
      <c r="A22" s="12"/>
      <c r="B22" s="20"/>
      <c r="C22" s="20"/>
      <c r="D22" s="20"/>
      <c r="E22" s="20"/>
      <c r="F22" s="20"/>
      <c r="G22" s="12"/>
      <c r="H22" s="20"/>
      <c r="I22" s="20"/>
      <c r="J22" s="20"/>
      <c r="K22" s="20"/>
      <c r="L22" s="20"/>
      <c r="M22" s="20"/>
      <c r="N22" s="20"/>
    </row>
    <row r="23" spans="1:14" x14ac:dyDescent="0.2">
      <c r="A23" s="26" t="s">
        <v>13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6" t="s">
        <v>13</v>
      </c>
      <c r="H23" s="24">
        <v>3207</v>
      </c>
      <c r="I23" s="18">
        <v>3207</v>
      </c>
      <c r="J23" s="18">
        <v>0</v>
      </c>
      <c r="K23" s="18">
        <v>0</v>
      </c>
      <c r="L23" s="24">
        <v>0</v>
      </c>
      <c r="M23" s="18">
        <v>0</v>
      </c>
      <c r="N23" s="20">
        <v>0</v>
      </c>
    </row>
    <row r="24" spans="1:14" x14ac:dyDescent="0.2">
      <c r="A24" s="26" t="s">
        <v>14</v>
      </c>
      <c r="B24" s="20">
        <v>57</v>
      </c>
      <c r="C24" s="20">
        <v>20</v>
      </c>
      <c r="D24" s="20">
        <v>305</v>
      </c>
      <c r="E24" s="20">
        <v>28</v>
      </c>
      <c r="F24" s="20">
        <v>77</v>
      </c>
      <c r="G24" s="26" t="s">
        <v>14</v>
      </c>
      <c r="H24" s="24">
        <v>2113</v>
      </c>
      <c r="I24" s="20">
        <v>2966</v>
      </c>
      <c r="J24" s="18">
        <v>0</v>
      </c>
      <c r="K24" s="20">
        <v>74</v>
      </c>
      <c r="L24" s="24">
        <v>84</v>
      </c>
      <c r="M24" s="20">
        <v>90</v>
      </c>
      <c r="N24" s="20">
        <v>0</v>
      </c>
    </row>
    <row r="25" spans="1:14" x14ac:dyDescent="0.2">
      <c r="A25" s="26" t="s">
        <v>15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6" t="s">
        <v>15</v>
      </c>
      <c r="H25" s="24">
        <v>1241</v>
      </c>
      <c r="I25" s="18">
        <v>1067</v>
      </c>
      <c r="J25" s="18">
        <v>6</v>
      </c>
      <c r="K25" s="18">
        <v>0</v>
      </c>
      <c r="L25" s="24">
        <v>30</v>
      </c>
      <c r="M25" s="18">
        <v>43</v>
      </c>
      <c r="N25" s="20">
        <v>3</v>
      </c>
    </row>
    <row r="26" spans="1:14" x14ac:dyDescent="0.2">
      <c r="A26" s="12"/>
      <c r="B26" s="20"/>
      <c r="C26" s="20"/>
      <c r="D26" s="20"/>
      <c r="E26" s="20"/>
      <c r="F26" s="23"/>
      <c r="G26" s="12"/>
      <c r="H26" s="20"/>
      <c r="I26" s="20"/>
      <c r="J26" s="20"/>
      <c r="K26" s="20"/>
      <c r="L26" s="20"/>
      <c r="M26" s="20"/>
      <c r="N26" s="20"/>
    </row>
    <row r="27" spans="1:14" x14ac:dyDescent="0.2">
      <c r="A27" s="15" t="s">
        <v>8</v>
      </c>
      <c r="B27" s="20">
        <f>SUM(B29:B31)</f>
        <v>0</v>
      </c>
      <c r="C27" s="20">
        <f>SUM(C29:C31)</f>
        <v>150.88999999999999</v>
      </c>
      <c r="D27" s="20">
        <f>SUM(D29:D31)</f>
        <v>218.31</v>
      </c>
      <c r="E27" s="20">
        <f>SUM(E29:E31)</f>
        <v>178.44</v>
      </c>
      <c r="F27" s="20">
        <f>SUM(F29:F31)</f>
        <v>1097.47</v>
      </c>
      <c r="G27" s="25" t="s">
        <v>8</v>
      </c>
      <c r="H27" s="24">
        <v>10087</v>
      </c>
      <c r="I27" s="20">
        <f t="shared" ref="I27:N27" si="6">SUM(I29:I31)</f>
        <v>10232.36</v>
      </c>
      <c r="J27" s="20">
        <f t="shared" si="6"/>
        <v>143</v>
      </c>
      <c r="K27" s="20">
        <f t="shared" si="6"/>
        <v>219</v>
      </c>
      <c r="L27" s="20">
        <f t="shared" si="6"/>
        <v>402</v>
      </c>
      <c r="M27" s="20">
        <f t="shared" si="6"/>
        <v>904</v>
      </c>
      <c r="N27" s="20">
        <f t="shared" si="6"/>
        <v>254</v>
      </c>
    </row>
    <row r="28" spans="1:14" x14ac:dyDescent="0.2">
      <c r="A28" s="12"/>
      <c r="B28" s="24"/>
      <c r="C28" s="20"/>
      <c r="D28" s="20"/>
      <c r="E28" s="20"/>
      <c r="F28" s="20"/>
      <c r="G28" s="12"/>
      <c r="H28" s="20"/>
      <c r="I28" s="20"/>
      <c r="J28" s="20"/>
      <c r="K28" s="20"/>
      <c r="L28" s="20"/>
      <c r="M28" s="20"/>
      <c r="N28" s="20"/>
    </row>
    <row r="29" spans="1:14" x14ac:dyDescent="0.2">
      <c r="A29" s="26" t="s">
        <v>13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26" t="s">
        <v>13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20">
        <v>0</v>
      </c>
    </row>
    <row r="30" spans="1:14" x14ac:dyDescent="0.2">
      <c r="A30" s="26" t="s">
        <v>14</v>
      </c>
      <c r="B30" s="18">
        <v>0</v>
      </c>
      <c r="C30" s="20">
        <v>150.88999999999999</v>
      </c>
      <c r="D30" s="20">
        <v>218.31</v>
      </c>
      <c r="E30" s="20">
        <v>178.44</v>
      </c>
      <c r="F30" s="20">
        <v>1097.47</v>
      </c>
      <c r="G30" s="26" t="s">
        <v>14</v>
      </c>
      <c r="H30" s="24">
        <v>5583</v>
      </c>
      <c r="I30" s="20">
        <v>5393.16</v>
      </c>
      <c r="J30" s="20">
        <v>143</v>
      </c>
      <c r="K30" s="20">
        <v>219</v>
      </c>
      <c r="L30" s="24">
        <v>402</v>
      </c>
      <c r="M30" s="20">
        <v>850</v>
      </c>
      <c r="N30" s="20">
        <v>251</v>
      </c>
    </row>
    <row r="31" spans="1:14" x14ac:dyDescent="0.2">
      <c r="A31" s="26" t="s">
        <v>15</v>
      </c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26" t="s">
        <v>15</v>
      </c>
      <c r="H31" s="24">
        <v>4504</v>
      </c>
      <c r="I31" s="18">
        <v>4839.2</v>
      </c>
      <c r="J31" s="18">
        <v>0</v>
      </c>
      <c r="K31" s="18">
        <v>0</v>
      </c>
      <c r="L31" s="24">
        <v>0</v>
      </c>
      <c r="M31" s="18">
        <v>54</v>
      </c>
      <c r="N31" s="20">
        <v>3</v>
      </c>
    </row>
    <row r="32" spans="1:14" x14ac:dyDescent="0.2">
      <c r="A32" s="12"/>
      <c r="B32" s="20"/>
      <c r="C32" s="20"/>
      <c r="D32" s="20"/>
      <c r="E32" s="20"/>
      <c r="F32" s="23"/>
      <c r="G32" s="12"/>
      <c r="H32" s="20"/>
      <c r="I32" s="20"/>
      <c r="J32" s="20"/>
      <c r="K32" s="20"/>
      <c r="L32" s="20"/>
      <c r="M32" s="20"/>
      <c r="N32" s="20"/>
    </row>
    <row r="33" spans="1:14" x14ac:dyDescent="0.2">
      <c r="A33" s="15" t="s">
        <v>9</v>
      </c>
      <c r="B33" s="20">
        <f>SUM(B35:B37)</f>
        <v>139</v>
      </c>
      <c r="C33" s="20">
        <f>SUM(C35:C37)</f>
        <v>164</v>
      </c>
      <c r="D33" s="20">
        <f>SUM(D35:D37)</f>
        <v>195</v>
      </c>
      <c r="E33" s="20">
        <f>SUM(E35:E37)</f>
        <v>86</v>
      </c>
      <c r="F33" s="20">
        <f>SUM(F35:F37)</f>
        <v>67</v>
      </c>
      <c r="G33" s="15" t="s">
        <v>9</v>
      </c>
      <c r="H33" s="24">
        <v>6801</v>
      </c>
      <c r="I33" s="20">
        <f t="shared" ref="I33:N33" si="7">SUM(I35:I37)</f>
        <v>6910</v>
      </c>
      <c r="J33" s="20">
        <f t="shared" si="7"/>
        <v>38</v>
      </c>
      <c r="K33" s="20">
        <f t="shared" si="7"/>
        <v>6</v>
      </c>
      <c r="L33" s="20">
        <f t="shared" si="7"/>
        <v>54</v>
      </c>
      <c r="M33" s="20">
        <f t="shared" si="7"/>
        <v>78</v>
      </c>
      <c r="N33" s="20">
        <f t="shared" si="7"/>
        <v>106</v>
      </c>
    </row>
    <row r="34" spans="1:14" x14ac:dyDescent="0.2">
      <c r="A34" s="15"/>
      <c r="B34" s="20"/>
      <c r="C34" s="20"/>
      <c r="D34" s="20"/>
      <c r="E34" s="20"/>
      <c r="F34" s="20"/>
      <c r="G34" s="12"/>
      <c r="H34" s="20"/>
      <c r="I34" s="20"/>
      <c r="J34" s="20"/>
      <c r="K34" s="20"/>
      <c r="L34" s="20"/>
      <c r="M34" s="20"/>
      <c r="N34" s="20"/>
    </row>
    <row r="35" spans="1:14" x14ac:dyDescent="0.2">
      <c r="A35" s="26" t="s">
        <v>13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26" t="s">
        <v>13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20">
        <v>0</v>
      </c>
    </row>
    <row r="36" spans="1:14" x14ac:dyDescent="0.2">
      <c r="A36" s="26" t="s">
        <v>14</v>
      </c>
      <c r="B36" s="20">
        <v>139</v>
      </c>
      <c r="C36" s="20">
        <v>164</v>
      </c>
      <c r="D36" s="20">
        <v>195</v>
      </c>
      <c r="E36" s="20">
        <v>86</v>
      </c>
      <c r="F36" s="20">
        <v>67</v>
      </c>
      <c r="G36" s="26" t="s">
        <v>14</v>
      </c>
      <c r="H36" s="24">
        <v>4087</v>
      </c>
      <c r="I36" s="20">
        <v>4087</v>
      </c>
      <c r="J36" s="20">
        <v>38</v>
      </c>
      <c r="K36" s="20">
        <v>0</v>
      </c>
      <c r="L36" s="24">
        <v>54</v>
      </c>
      <c r="M36" s="20">
        <v>41</v>
      </c>
      <c r="N36" s="20">
        <v>106</v>
      </c>
    </row>
    <row r="37" spans="1:14" x14ac:dyDescent="0.2">
      <c r="A37" s="26" t="s">
        <v>15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26" t="s">
        <v>15</v>
      </c>
      <c r="H37" s="24">
        <v>2714</v>
      </c>
      <c r="I37" s="18">
        <v>2823</v>
      </c>
      <c r="J37" s="18">
        <v>0</v>
      </c>
      <c r="K37" s="18">
        <v>6</v>
      </c>
      <c r="L37" s="24">
        <f>-L370</f>
        <v>0</v>
      </c>
      <c r="M37" s="18">
        <v>37</v>
      </c>
      <c r="N37" s="20">
        <v>0</v>
      </c>
    </row>
    <row r="38" spans="1:14" x14ac:dyDescent="0.2">
      <c r="A38" s="12"/>
      <c r="B38" s="20"/>
      <c r="C38" s="20"/>
      <c r="D38" s="20"/>
      <c r="E38" s="20"/>
      <c r="F38" s="23"/>
      <c r="G38" s="12"/>
      <c r="H38" s="20"/>
      <c r="I38" s="20"/>
      <c r="J38" s="20"/>
      <c r="K38" s="20"/>
      <c r="L38" s="20"/>
      <c r="M38" s="20"/>
      <c r="N38" s="20"/>
    </row>
    <row r="39" spans="1:14" x14ac:dyDescent="0.2">
      <c r="A39" s="15" t="s">
        <v>10</v>
      </c>
      <c r="B39" s="20">
        <f>SUM(B41:B43)</f>
        <v>180</v>
      </c>
      <c r="C39" s="20">
        <f>SUM(C41:C43)</f>
        <v>61.3</v>
      </c>
      <c r="D39" s="20">
        <f>SUM(D41:D43)</f>
        <v>271</v>
      </c>
      <c r="E39" s="20">
        <f>SUM(E41:E43)</f>
        <v>320</v>
      </c>
      <c r="F39" s="20">
        <f>SUM(F41:F43)</f>
        <v>81</v>
      </c>
      <c r="G39" s="25" t="s">
        <v>10</v>
      </c>
      <c r="H39" s="24">
        <v>15033</v>
      </c>
      <c r="I39" s="20">
        <f t="shared" ref="I39:N39" si="8">SUM(I41:I43)</f>
        <v>16139</v>
      </c>
      <c r="J39" s="20">
        <f t="shared" si="8"/>
        <v>25</v>
      </c>
      <c r="K39" s="20">
        <f t="shared" si="8"/>
        <v>9</v>
      </c>
      <c r="L39" s="20">
        <f t="shared" si="8"/>
        <v>0</v>
      </c>
      <c r="M39" s="20">
        <f t="shared" si="8"/>
        <v>0</v>
      </c>
      <c r="N39" s="20">
        <f t="shared" si="8"/>
        <v>0</v>
      </c>
    </row>
    <row r="40" spans="1:14" x14ac:dyDescent="0.2">
      <c r="A40" s="12"/>
      <c r="B40" s="20"/>
      <c r="C40" s="20"/>
      <c r="D40" s="20"/>
      <c r="E40" s="20"/>
      <c r="F40" s="20"/>
      <c r="G40" s="12"/>
      <c r="H40" s="20"/>
      <c r="I40" s="20"/>
      <c r="J40" s="20"/>
      <c r="K40" s="20"/>
      <c r="L40" s="20"/>
      <c r="M40" s="20"/>
      <c r="N40" s="20"/>
    </row>
    <row r="41" spans="1:14" x14ac:dyDescent="0.2">
      <c r="A41" s="26" t="s">
        <v>13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26" t="s">
        <v>13</v>
      </c>
      <c r="H41" s="24">
        <v>7709</v>
      </c>
      <c r="I41" s="18">
        <v>7709</v>
      </c>
      <c r="J41" s="18">
        <v>0</v>
      </c>
      <c r="K41" s="18">
        <v>0</v>
      </c>
      <c r="L41" s="24">
        <v>0</v>
      </c>
      <c r="M41" s="18">
        <v>0</v>
      </c>
      <c r="N41" s="20">
        <v>0</v>
      </c>
    </row>
    <row r="42" spans="1:14" x14ac:dyDescent="0.2">
      <c r="A42" s="26" t="s">
        <v>14</v>
      </c>
      <c r="B42" s="20">
        <v>180</v>
      </c>
      <c r="C42" s="20">
        <v>61.3</v>
      </c>
      <c r="D42" s="20">
        <v>271</v>
      </c>
      <c r="E42" s="20">
        <v>320</v>
      </c>
      <c r="F42" s="20">
        <v>81</v>
      </c>
      <c r="G42" s="26" t="s">
        <v>14</v>
      </c>
      <c r="H42" s="24">
        <v>3414</v>
      </c>
      <c r="I42" s="20">
        <v>7645</v>
      </c>
      <c r="J42" s="20">
        <v>0</v>
      </c>
      <c r="K42" s="20">
        <v>0</v>
      </c>
      <c r="L42" s="24">
        <v>0</v>
      </c>
      <c r="M42" s="20">
        <v>0</v>
      </c>
      <c r="N42" s="20">
        <v>0</v>
      </c>
    </row>
    <row r="43" spans="1:14" x14ac:dyDescent="0.2">
      <c r="A43" s="26" t="s">
        <v>15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26" t="s">
        <v>15</v>
      </c>
      <c r="H43" s="24">
        <v>3909</v>
      </c>
      <c r="I43" s="20">
        <v>785</v>
      </c>
      <c r="J43" s="18">
        <v>25</v>
      </c>
      <c r="K43" s="20">
        <v>9</v>
      </c>
      <c r="L43" s="24">
        <v>0</v>
      </c>
      <c r="M43" s="20">
        <v>0</v>
      </c>
      <c r="N43" s="20">
        <v>0</v>
      </c>
    </row>
    <row r="44" spans="1:14" x14ac:dyDescent="0.2">
      <c r="A44" s="12"/>
      <c r="B44" s="20"/>
      <c r="C44" s="20"/>
      <c r="D44" s="20"/>
      <c r="E44" s="20"/>
      <c r="F44" s="23"/>
      <c r="G44" s="12"/>
      <c r="H44" s="20"/>
      <c r="I44" s="20"/>
      <c r="J44" s="20"/>
      <c r="K44" s="20"/>
      <c r="L44" s="20"/>
      <c r="M44" s="20"/>
      <c r="N44" s="20"/>
    </row>
    <row r="45" spans="1:14" x14ac:dyDescent="0.2">
      <c r="A45" s="15" t="s">
        <v>11</v>
      </c>
      <c r="B45" s="20">
        <f>SUM(B47:B49)</f>
        <v>172.25</v>
      </c>
      <c r="C45" s="20">
        <f>SUM(C47:C49)</f>
        <v>181.5</v>
      </c>
      <c r="D45" s="20">
        <f>SUM(D47:D49)</f>
        <v>245.5</v>
      </c>
      <c r="E45" s="20">
        <f>SUM(E47:E49)</f>
        <v>325.5</v>
      </c>
      <c r="F45" s="20">
        <f>SUM(F47:F49)</f>
        <v>48</v>
      </c>
      <c r="G45" s="15" t="s">
        <v>11</v>
      </c>
      <c r="H45" s="24">
        <v>8932</v>
      </c>
      <c r="I45" s="20">
        <f t="shared" ref="I45:N45" si="9">SUM(I47:I49)</f>
        <v>8546.9</v>
      </c>
      <c r="J45" s="20">
        <f t="shared" si="9"/>
        <v>103</v>
      </c>
      <c r="K45" s="20">
        <f t="shared" si="9"/>
        <v>108</v>
      </c>
      <c r="L45" s="20">
        <f t="shared" si="9"/>
        <v>47</v>
      </c>
      <c r="M45" s="20">
        <f t="shared" si="9"/>
        <v>110</v>
      </c>
      <c r="N45" s="20">
        <f t="shared" si="9"/>
        <v>115</v>
      </c>
    </row>
    <row r="46" spans="1:14" x14ac:dyDescent="0.2">
      <c r="A46" s="12"/>
      <c r="B46" s="20"/>
      <c r="C46" s="20"/>
      <c r="D46" s="20"/>
      <c r="E46" s="20"/>
      <c r="F46" s="20"/>
      <c r="G46" s="12"/>
      <c r="H46" s="20"/>
      <c r="I46" s="20"/>
      <c r="J46" s="23"/>
      <c r="K46" s="20"/>
      <c r="L46" s="20"/>
      <c r="M46" s="20"/>
      <c r="N46" s="20"/>
    </row>
    <row r="47" spans="1:14" x14ac:dyDescent="0.2">
      <c r="A47" s="26" t="s">
        <v>13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26" t="s">
        <v>13</v>
      </c>
      <c r="H47" s="18">
        <v>0</v>
      </c>
      <c r="I47" s="18">
        <v>0</v>
      </c>
      <c r="J47" s="20">
        <v>0</v>
      </c>
      <c r="K47" s="18">
        <v>0</v>
      </c>
      <c r="L47" s="18">
        <v>0</v>
      </c>
      <c r="M47" s="18">
        <v>0</v>
      </c>
      <c r="N47" s="20">
        <v>0</v>
      </c>
    </row>
    <row r="48" spans="1:14" x14ac:dyDescent="0.2">
      <c r="A48" s="26" t="s">
        <v>14</v>
      </c>
      <c r="B48" s="20">
        <v>172.25</v>
      </c>
      <c r="C48" s="20">
        <v>181.5</v>
      </c>
      <c r="D48" s="20">
        <v>245.5</v>
      </c>
      <c r="E48" s="20">
        <v>325.5</v>
      </c>
      <c r="F48" s="20">
        <v>48</v>
      </c>
      <c r="G48" s="26" t="s">
        <v>14</v>
      </c>
      <c r="H48" s="24">
        <v>3790</v>
      </c>
      <c r="I48" s="20">
        <v>3667.4</v>
      </c>
      <c r="J48" s="20">
        <v>103</v>
      </c>
      <c r="K48" s="20">
        <v>108</v>
      </c>
      <c r="L48" s="24">
        <v>20</v>
      </c>
      <c r="M48" s="20">
        <v>110</v>
      </c>
      <c r="N48" s="20">
        <v>104</v>
      </c>
    </row>
    <row r="49" spans="1:14" x14ac:dyDescent="0.2">
      <c r="A49" s="26" t="s">
        <v>15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26" t="s">
        <v>15</v>
      </c>
      <c r="H49" s="24">
        <v>5142</v>
      </c>
      <c r="I49" s="20">
        <v>4879.5</v>
      </c>
      <c r="J49" s="18">
        <v>0</v>
      </c>
      <c r="K49" s="20">
        <v>0</v>
      </c>
      <c r="L49" s="24">
        <v>27</v>
      </c>
      <c r="M49" s="20">
        <v>0</v>
      </c>
      <c r="N49" s="20">
        <v>11</v>
      </c>
    </row>
    <row r="50" spans="1:14" x14ac:dyDescent="0.2">
      <c r="A50" s="16"/>
      <c r="B50" s="19"/>
      <c r="C50" s="17"/>
      <c r="D50" s="17"/>
      <c r="E50" s="17"/>
      <c r="F50" s="17"/>
      <c r="G50" s="16"/>
      <c r="H50" s="29"/>
      <c r="I50" s="29"/>
      <c r="J50" s="29"/>
      <c r="K50" s="29"/>
      <c r="L50" s="29"/>
      <c r="M50" s="29"/>
      <c r="N50" s="31"/>
    </row>
    <row r="51" spans="1:14" ht="5.25" customHeight="1" x14ac:dyDescent="0.2">
      <c r="A51" s="27" t="s">
        <v>17</v>
      </c>
      <c r="G51" s="27"/>
      <c r="I51"/>
    </row>
    <row r="52" spans="1:14" x14ac:dyDescent="0.2">
      <c r="A52" s="12" t="s">
        <v>18</v>
      </c>
      <c r="B52" s="10"/>
      <c r="C52" s="13"/>
      <c r="D52" s="13"/>
      <c r="E52" s="13"/>
      <c r="F52" s="13"/>
      <c r="G52" s="4" t="s">
        <v>12</v>
      </c>
      <c r="H52" s="10"/>
      <c r="I52" s="13"/>
      <c r="J52" s="13"/>
      <c r="K52" s="13"/>
      <c r="L52" s="13"/>
      <c r="M52" s="13"/>
    </row>
    <row r="53" spans="1:14" x14ac:dyDescent="0.2">
      <c r="A53" s="4" t="s">
        <v>12</v>
      </c>
      <c r="B53" s="8"/>
      <c r="D53" s="10"/>
      <c r="E53" s="10"/>
      <c r="F53" s="10"/>
      <c r="H53" s="10"/>
      <c r="I53" s="10"/>
      <c r="J53" s="10"/>
      <c r="K53" s="10"/>
      <c r="L53" s="10"/>
    </row>
  </sheetData>
  <phoneticPr fontId="0" type="noConversion"/>
  <printOptions horizontalCentered="1"/>
  <pageMargins left="0.75" right="0.75" top="0.75" bottom="0.75" header="0" footer="0.25"/>
  <pageSetup paperSize="9" orientation="portrait" r:id="rId1"/>
  <headerFooter alignWithMargins="0">
    <oddFooter>&amp;C14-9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showGridLines="0" view="pageBreakPreview" topLeftCell="G1" zoomScaleNormal="75" zoomScaleSheetLayoutView="100" workbookViewId="0">
      <selection activeCell="V42" sqref="V42"/>
    </sheetView>
  </sheetViews>
  <sheetFormatPr defaultRowHeight="12.75" x14ac:dyDescent="0.2"/>
  <cols>
    <col min="1" max="1" width="24.140625" hidden="1" customWidth="1"/>
    <col min="2" max="6" width="12.7109375" style="9" hidden="1" customWidth="1"/>
    <col min="7" max="7" width="24.140625" customWidth="1"/>
    <col min="8" max="9" width="10.42578125" style="9" hidden="1" customWidth="1"/>
    <col min="10" max="10" width="10.28515625" style="9" hidden="1" customWidth="1"/>
    <col min="11" max="11" width="10.85546875" style="9" hidden="1" customWidth="1"/>
    <col min="12" max="12" width="15.5703125" style="9" customWidth="1"/>
    <col min="13" max="13" width="16" style="9" customWidth="1"/>
  </cols>
  <sheetData>
    <row r="1" spans="1:14" x14ac:dyDescent="0.2">
      <c r="A1" s="2" t="s">
        <v>0</v>
      </c>
      <c r="B1" s="6"/>
      <c r="C1" s="6"/>
      <c r="D1" s="7"/>
      <c r="E1" s="7"/>
      <c r="F1" s="7"/>
      <c r="G1" s="2" t="s">
        <v>19</v>
      </c>
      <c r="I1" s="6"/>
      <c r="J1" s="6"/>
      <c r="K1" s="6"/>
      <c r="L1" s="6"/>
      <c r="M1" s="6"/>
    </row>
    <row r="2" spans="1:14" x14ac:dyDescent="0.2">
      <c r="A2" s="3" t="s">
        <v>1</v>
      </c>
      <c r="B2" s="6"/>
      <c r="C2" s="6"/>
      <c r="D2" s="7"/>
      <c r="E2" s="7"/>
      <c r="F2" s="7"/>
      <c r="G2" s="3" t="s">
        <v>21</v>
      </c>
      <c r="I2" s="6"/>
      <c r="J2" s="6"/>
      <c r="K2" s="6"/>
      <c r="L2" s="6"/>
      <c r="M2" s="6"/>
    </row>
    <row r="3" spans="1:14" x14ac:dyDescent="0.2">
      <c r="A3" s="3" t="s">
        <v>2</v>
      </c>
      <c r="B3" s="6"/>
      <c r="C3" s="6"/>
      <c r="D3" s="7"/>
      <c r="E3" s="7"/>
      <c r="F3" s="7"/>
      <c r="G3" s="3" t="s">
        <v>20</v>
      </c>
      <c r="I3" s="6"/>
      <c r="J3" s="6"/>
      <c r="K3" s="6"/>
      <c r="L3" s="6"/>
      <c r="M3" s="6"/>
    </row>
    <row r="4" spans="1:14" x14ac:dyDescent="0.2">
      <c r="A4" s="3" t="s">
        <v>3</v>
      </c>
      <c r="B4" s="6"/>
      <c r="C4" s="6"/>
      <c r="D4" s="7"/>
      <c r="E4" s="7"/>
      <c r="F4" s="7"/>
      <c r="G4" s="3" t="s">
        <v>3</v>
      </c>
      <c r="I4" s="6"/>
      <c r="J4" s="6"/>
      <c r="K4" s="6"/>
      <c r="L4" s="6"/>
      <c r="M4" s="6"/>
    </row>
    <row r="5" spans="1:14" x14ac:dyDescent="0.2">
      <c r="A5" s="3" t="s">
        <v>16</v>
      </c>
      <c r="B5" s="6"/>
      <c r="C5" s="6"/>
      <c r="D5" s="7"/>
      <c r="E5" s="7"/>
      <c r="F5" s="7"/>
      <c r="G5" s="3" t="s">
        <v>23</v>
      </c>
      <c r="I5" s="6"/>
      <c r="J5" s="6"/>
      <c r="K5" s="6"/>
      <c r="L5" s="6"/>
      <c r="M5" s="6"/>
    </row>
    <row r="6" spans="1:14" x14ac:dyDescent="0.2">
      <c r="A6" s="2"/>
      <c r="B6" s="7"/>
      <c r="C6" s="7"/>
      <c r="D6" s="7"/>
      <c r="E6" s="7"/>
      <c r="F6" s="7"/>
      <c r="G6" s="2"/>
      <c r="H6" s="7"/>
      <c r="I6" s="7"/>
      <c r="J6" s="7"/>
      <c r="K6" s="7"/>
      <c r="L6" s="7"/>
      <c r="M6" s="7"/>
    </row>
    <row r="7" spans="1:14" s="5" customFormat="1" x14ac:dyDescent="0.2">
      <c r="A7" s="11" t="s">
        <v>4</v>
      </c>
      <c r="B7" s="11">
        <v>1990</v>
      </c>
      <c r="C7" s="11">
        <v>1991</v>
      </c>
      <c r="D7" s="11">
        <v>1992</v>
      </c>
      <c r="E7" s="11">
        <v>1993</v>
      </c>
      <c r="F7" s="11">
        <v>1994</v>
      </c>
      <c r="G7" s="11" t="s">
        <v>4</v>
      </c>
      <c r="H7" s="11">
        <v>1999</v>
      </c>
      <c r="I7" s="11">
        <v>2000</v>
      </c>
      <c r="J7" s="11">
        <v>2002</v>
      </c>
      <c r="K7" s="11">
        <v>2003</v>
      </c>
      <c r="L7" s="11">
        <v>2011</v>
      </c>
      <c r="M7" s="11">
        <v>2012</v>
      </c>
    </row>
    <row r="8" spans="1:14" x14ac:dyDescent="0.2">
      <c r="A8" s="12"/>
      <c r="B8" s="13"/>
      <c r="C8" s="13"/>
      <c r="D8" s="13"/>
      <c r="E8" s="13"/>
      <c r="F8" s="13"/>
      <c r="G8" s="12"/>
      <c r="H8" s="13"/>
      <c r="I8" s="13"/>
      <c r="J8" s="13"/>
      <c r="K8" s="13"/>
      <c r="L8" s="13"/>
      <c r="M8" s="13"/>
    </row>
    <row r="9" spans="1:14" x14ac:dyDescent="0.2">
      <c r="A9" s="22" t="s">
        <v>5</v>
      </c>
      <c r="B9" s="21">
        <f>SUM(B11:B13)</f>
        <v>548.25</v>
      </c>
      <c r="C9" s="21">
        <f>SUM(C11:C13)</f>
        <v>577.69000000000005</v>
      </c>
      <c r="D9" s="21">
        <f>SUM(D11:D13)</f>
        <v>1234.81</v>
      </c>
      <c r="E9" s="21">
        <f>SUM(E11:E13)</f>
        <v>937.94</v>
      </c>
      <c r="F9" s="21">
        <f>SUM(F11:F13)</f>
        <v>1370.47</v>
      </c>
      <c r="G9" s="22" t="s">
        <v>5</v>
      </c>
      <c r="H9" s="28">
        <v>59284</v>
      </c>
      <c r="I9" s="21">
        <f>SUM(I11:I13)</f>
        <v>60916.677000000003</v>
      </c>
      <c r="J9" s="21">
        <f>SUM(J12:J13)</f>
        <v>511</v>
      </c>
      <c r="K9" s="21">
        <f>SUM(K11:K13)</f>
        <v>596</v>
      </c>
      <c r="L9" s="21"/>
      <c r="M9" s="21"/>
      <c r="N9" s="21"/>
    </row>
    <row r="10" spans="1:14" x14ac:dyDescent="0.2">
      <c r="A10" s="14"/>
      <c r="B10" s="20"/>
      <c r="C10" s="20"/>
      <c r="D10" s="20"/>
      <c r="E10" s="20"/>
      <c r="F10" s="20"/>
      <c r="G10" s="14"/>
      <c r="H10" s="20"/>
      <c r="I10" s="20"/>
      <c r="J10" s="20"/>
      <c r="K10" s="20"/>
      <c r="L10" s="20"/>
      <c r="M10" s="20"/>
    </row>
    <row r="11" spans="1:14" x14ac:dyDescent="0.2">
      <c r="A11" s="26" t="s">
        <v>13</v>
      </c>
      <c r="B11" s="18">
        <f t="shared" ref="B11:F13" si="0">SUM(B17,B23,B29,B35,B41,B47)</f>
        <v>0</v>
      </c>
      <c r="C11" s="18">
        <f t="shared" si="0"/>
        <v>0</v>
      </c>
      <c r="D11" s="18">
        <f t="shared" si="0"/>
        <v>0</v>
      </c>
      <c r="E11" s="18">
        <f t="shared" si="0"/>
        <v>0</v>
      </c>
      <c r="F11" s="18">
        <f t="shared" si="0"/>
        <v>0</v>
      </c>
      <c r="G11" s="26" t="s">
        <v>13</v>
      </c>
      <c r="H11" s="18">
        <v>10916</v>
      </c>
      <c r="I11" s="18">
        <f>SUM(I17,I23,I29,I35,I41,I47)</f>
        <v>10916</v>
      </c>
      <c r="J11" s="24">
        <v>0</v>
      </c>
      <c r="K11" s="24">
        <v>0</v>
      </c>
      <c r="L11" s="24"/>
      <c r="M11" s="24"/>
    </row>
    <row r="12" spans="1:14" x14ac:dyDescent="0.2">
      <c r="A12" s="26" t="s">
        <v>14</v>
      </c>
      <c r="B12" s="18">
        <f t="shared" si="0"/>
        <v>548.25</v>
      </c>
      <c r="C12" s="18">
        <f t="shared" si="0"/>
        <v>577.69000000000005</v>
      </c>
      <c r="D12" s="18">
        <f t="shared" si="0"/>
        <v>1234.81</v>
      </c>
      <c r="E12" s="18">
        <f t="shared" si="0"/>
        <v>937.94</v>
      </c>
      <c r="F12" s="18">
        <f t="shared" si="0"/>
        <v>1370.47</v>
      </c>
      <c r="G12" s="26" t="s">
        <v>14</v>
      </c>
      <c r="H12" s="24">
        <v>23827</v>
      </c>
      <c r="I12" s="18">
        <f>SUM(I18,I24,I30,I36,I42,I48)</f>
        <v>35377.787000000004</v>
      </c>
      <c r="J12" s="18">
        <v>464</v>
      </c>
      <c r="K12" s="18">
        <v>564</v>
      </c>
      <c r="L12" s="18"/>
      <c r="M12" s="18"/>
    </row>
    <row r="13" spans="1:14" x14ac:dyDescent="0.2">
      <c r="A13" s="26" t="s">
        <v>15</v>
      </c>
      <c r="B13" s="18">
        <f t="shared" si="0"/>
        <v>0</v>
      </c>
      <c r="C13" s="18">
        <f t="shared" si="0"/>
        <v>0</v>
      </c>
      <c r="D13" s="18">
        <f t="shared" si="0"/>
        <v>0</v>
      </c>
      <c r="E13" s="18">
        <f t="shared" si="0"/>
        <v>0</v>
      </c>
      <c r="F13" s="18">
        <f t="shared" si="0"/>
        <v>0</v>
      </c>
      <c r="G13" s="26" t="s">
        <v>15</v>
      </c>
      <c r="H13" s="24">
        <v>24541</v>
      </c>
      <c r="I13" s="18">
        <f>SUM(I19,I25,I31,I37,I43,I49)</f>
        <v>14622.89</v>
      </c>
      <c r="J13" s="18">
        <v>47</v>
      </c>
      <c r="K13" s="18">
        <v>32</v>
      </c>
      <c r="L13" s="18"/>
      <c r="M13" s="18"/>
    </row>
    <row r="14" spans="1:14" x14ac:dyDescent="0.2">
      <c r="A14" s="12"/>
      <c r="B14" s="20"/>
      <c r="C14" s="20"/>
      <c r="D14" s="20"/>
      <c r="E14" s="20"/>
      <c r="F14" s="23"/>
      <c r="G14" s="12"/>
      <c r="H14" s="20"/>
      <c r="I14" s="20"/>
      <c r="J14" s="20"/>
      <c r="K14" s="20"/>
      <c r="L14" s="20"/>
      <c r="M14" s="20"/>
    </row>
    <row r="15" spans="1:14" x14ac:dyDescent="0.2">
      <c r="A15" s="15" t="s">
        <v>6</v>
      </c>
      <c r="B15" s="20">
        <f>SUM(B17:B19)</f>
        <v>0</v>
      </c>
      <c r="C15" s="20">
        <f>SUM(C17:C19)</f>
        <v>0</v>
      </c>
      <c r="D15" s="20">
        <f>SUM(D17:D19)</f>
        <v>0</v>
      </c>
      <c r="E15" s="20">
        <f>SUM(E17:E19)</f>
        <v>0</v>
      </c>
      <c r="F15" s="20">
        <f>SUM(F17:F19)</f>
        <v>0</v>
      </c>
      <c r="G15" s="15" t="s">
        <v>6</v>
      </c>
      <c r="H15" s="24">
        <v>11870</v>
      </c>
      <c r="I15" s="20">
        <f>SUM(I17:I19)</f>
        <v>11848.417000000001</v>
      </c>
      <c r="J15" s="20">
        <v>110</v>
      </c>
      <c r="K15" s="20">
        <v>93</v>
      </c>
      <c r="L15" s="20"/>
      <c r="M15" s="20"/>
    </row>
    <row r="16" spans="1:14" x14ac:dyDescent="0.2">
      <c r="A16" s="12"/>
      <c r="B16" s="20"/>
      <c r="C16" s="20"/>
      <c r="D16" s="20"/>
      <c r="E16" s="20"/>
      <c r="F16" s="20"/>
      <c r="G16" s="12"/>
      <c r="H16" s="20"/>
      <c r="I16" s="20"/>
      <c r="J16" s="20"/>
      <c r="K16" s="20"/>
      <c r="L16" s="20"/>
      <c r="M16" s="20"/>
    </row>
    <row r="17" spans="1:13" x14ac:dyDescent="0.2">
      <c r="A17" s="26" t="s">
        <v>13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26" t="s">
        <v>13</v>
      </c>
      <c r="H17" s="18">
        <v>0</v>
      </c>
      <c r="I17" s="18">
        <v>0</v>
      </c>
      <c r="J17" s="18">
        <v>0</v>
      </c>
      <c r="K17" s="18">
        <v>0</v>
      </c>
      <c r="L17" s="18"/>
      <c r="M17" s="18"/>
    </row>
    <row r="18" spans="1:13" x14ac:dyDescent="0.2">
      <c r="A18" s="26" t="s">
        <v>14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26" t="s">
        <v>14</v>
      </c>
      <c r="H18" s="24">
        <v>4840</v>
      </c>
      <c r="I18" s="18">
        <v>11619.227000000001</v>
      </c>
      <c r="J18" s="18">
        <v>90</v>
      </c>
      <c r="K18" s="18">
        <v>88</v>
      </c>
      <c r="L18" s="18"/>
      <c r="M18" s="18"/>
    </row>
    <row r="19" spans="1:13" x14ac:dyDescent="0.2">
      <c r="A19" s="26" t="s">
        <v>15</v>
      </c>
      <c r="B19" s="18">
        <v>0</v>
      </c>
      <c r="C19" s="18">
        <v>0</v>
      </c>
      <c r="D19" s="18">
        <v>0</v>
      </c>
      <c r="E19" s="18">
        <v>0</v>
      </c>
      <c r="F19" s="18">
        <v>0</v>
      </c>
      <c r="G19" s="26" t="s">
        <v>15</v>
      </c>
      <c r="H19" s="24">
        <v>7030</v>
      </c>
      <c r="I19" s="18">
        <v>229.19</v>
      </c>
      <c r="J19" s="18">
        <v>20</v>
      </c>
      <c r="K19" s="18">
        <v>5</v>
      </c>
      <c r="L19" s="18"/>
      <c r="M19" s="18"/>
    </row>
    <row r="20" spans="1:13" x14ac:dyDescent="0.2">
      <c r="A20" s="12"/>
      <c r="B20" s="20"/>
      <c r="C20" s="20"/>
      <c r="D20" s="20"/>
      <c r="E20" s="20"/>
      <c r="F20" s="23"/>
      <c r="G20" s="12"/>
      <c r="H20" s="20"/>
      <c r="I20" s="20"/>
      <c r="J20" s="20"/>
      <c r="K20" s="20"/>
      <c r="L20" s="20"/>
      <c r="M20" s="20"/>
    </row>
    <row r="21" spans="1:13" x14ac:dyDescent="0.2">
      <c r="A21" s="15" t="s">
        <v>7</v>
      </c>
      <c r="B21" s="20">
        <f>SUM(B23:B25)</f>
        <v>57</v>
      </c>
      <c r="C21" s="20">
        <f>SUM(C23:C25)</f>
        <v>20</v>
      </c>
      <c r="D21" s="20">
        <f>SUM(D23:D25)</f>
        <v>305</v>
      </c>
      <c r="E21" s="20">
        <f>SUM(E23:E25)</f>
        <v>28</v>
      </c>
      <c r="F21" s="20">
        <f>SUM(F23:F25)</f>
        <v>77</v>
      </c>
      <c r="G21" s="15" t="s">
        <v>7</v>
      </c>
      <c r="H21" s="24">
        <v>6561</v>
      </c>
      <c r="I21" s="20">
        <f>SUM(I23:I25)</f>
        <v>7240</v>
      </c>
      <c r="J21" s="20">
        <v>86</v>
      </c>
      <c r="K21" s="20">
        <v>0</v>
      </c>
      <c r="L21" s="20"/>
      <c r="M21" s="20"/>
    </row>
    <row r="22" spans="1:13" x14ac:dyDescent="0.2">
      <c r="A22" s="12"/>
      <c r="B22" s="20"/>
      <c r="C22" s="20"/>
      <c r="D22" s="20"/>
      <c r="E22" s="20"/>
      <c r="F22" s="20"/>
      <c r="G22" s="12"/>
      <c r="H22" s="20"/>
      <c r="I22" s="20"/>
      <c r="J22" s="20"/>
      <c r="K22" s="20"/>
      <c r="L22" s="20"/>
      <c r="M22" s="20"/>
    </row>
    <row r="23" spans="1:13" x14ac:dyDescent="0.2">
      <c r="A23" s="26" t="s">
        <v>13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6" t="s">
        <v>13</v>
      </c>
      <c r="H23" s="24">
        <v>3207</v>
      </c>
      <c r="I23" s="18">
        <v>3207</v>
      </c>
      <c r="J23" s="18">
        <v>0</v>
      </c>
      <c r="K23" s="18">
        <v>0</v>
      </c>
      <c r="L23" s="18"/>
      <c r="M23" s="18"/>
    </row>
    <row r="24" spans="1:13" x14ac:dyDescent="0.2">
      <c r="A24" s="26" t="s">
        <v>14</v>
      </c>
      <c r="B24" s="20">
        <v>57</v>
      </c>
      <c r="C24" s="20">
        <v>20</v>
      </c>
      <c r="D24" s="20">
        <v>305</v>
      </c>
      <c r="E24" s="20">
        <v>28</v>
      </c>
      <c r="F24" s="20">
        <v>77</v>
      </c>
      <c r="G24" s="26" t="s">
        <v>14</v>
      </c>
      <c r="H24" s="24">
        <v>2113</v>
      </c>
      <c r="I24" s="20">
        <v>2966</v>
      </c>
      <c r="J24" s="18">
        <v>74</v>
      </c>
      <c r="K24" s="18">
        <v>0</v>
      </c>
      <c r="L24" s="18"/>
      <c r="M24" s="18"/>
    </row>
    <row r="25" spans="1:13" x14ac:dyDescent="0.2">
      <c r="A25" s="26" t="s">
        <v>15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6" t="s">
        <v>15</v>
      </c>
      <c r="H25" s="24">
        <v>1241</v>
      </c>
      <c r="I25" s="18">
        <v>1067</v>
      </c>
      <c r="J25" s="18">
        <v>12</v>
      </c>
      <c r="K25" s="18">
        <v>0</v>
      </c>
      <c r="L25" s="18"/>
      <c r="M25" s="18"/>
    </row>
    <row r="26" spans="1:13" x14ac:dyDescent="0.2">
      <c r="A26" s="12"/>
      <c r="B26" s="20"/>
      <c r="C26" s="20"/>
      <c r="D26" s="20"/>
      <c r="E26" s="20"/>
      <c r="F26" s="23"/>
      <c r="G26" s="12"/>
      <c r="H26" s="20"/>
      <c r="I26" s="20"/>
      <c r="J26" s="20"/>
      <c r="K26" s="20"/>
      <c r="L26" s="20"/>
      <c r="M26" s="20"/>
    </row>
    <row r="27" spans="1:13" x14ac:dyDescent="0.2">
      <c r="A27" s="15" t="s">
        <v>8</v>
      </c>
      <c r="B27" s="20">
        <f>SUM(B29:B31)</f>
        <v>0</v>
      </c>
      <c r="C27" s="20">
        <f>SUM(C29:C31)</f>
        <v>150.88999999999999</v>
      </c>
      <c r="D27" s="20">
        <f>SUM(D29:D31)</f>
        <v>218.31</v>
      </c>
      <c r="E27" s="20">
        <f>SUM(E29:E31)</f>
        <v>178.44</v>
      </c>
      <c r="F27" s="20">
        <f>SUM(F29:F31)</f>
        <v>1097.47</v>
      </c>
      <c r="G27" s="25" t="s">
        <v>8</v>
      </c>
      <c r="H27" s="24">
        <v>10087</v>
      </c>
      <c r="I27" s="20">
        <f>SUM(I29:I31)</f>
        <v>10232.36</v>
      </c>
      <c r="J27" s="20">
        <v>219</v>
      </c>
      <c r="K27" s="20">
        <v>402</v>
      </c>
      <c r="L27" s="20"/>
      <c r="M27" s="20"/>
    </row>
    <row r="28" spans="1:13" x14ac:dyDescent="0.2">
      <c r="A28" s="12"/>
      <c r="B28" s="24"/>
      <c r="C28" s="20"/>
      <c r="D28" s="20"/>
      <c r="E28" s="20"/>
      <c r="F28" s="20"/>
      <c r="G28" s="12"/>
      <c r="H28" s="20"/>
      <c r="I28" s="20"/>
      <c r="J28" s="20"/>
      <c r="K28" s="20"/>
      <c r="L28" s="20"/>
      <c r="M28" s="20"/>
    </row>
    <row r="29" spans="1:13" x14ac:dyDescent="0.2">
      <c r="A29" s="26" t="s">
        <v>13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26" t="s">
        <v>13</v>
      </c>
      <c r="H29" s="18">
        <v>0</v>
      </c>
      <c r="I29" s="18">
        <v>0</v>
      </c>
      <c r="J29" s="18">
        <v>0</v>
      </c>
      <c r="K29" s="18">
        <v>0</v>
      </c>
      <c r="L29" s="18"/>
      <c r="M29" s="18"/>
    </row>
    <row r="30" spans="1:13" x14ac:dyDescent="0.2">
      <c r="A30" s="26" t="s">
        <v>14</v>
      </c>
      <c r="B30" s="18">
        <v>0</v>
      </c>
      <c r="C30" s="20">
        <v>150.88999999999999</v>
      </c>
      <c r="D30" s="20">
        <v>218.31</v>
      </c>
      <c r="E30" s="20">
        <v>178.44</v>
      </c>
      <c r="F30" s="20">
        <v>1097.47</v>
      </c>
      <c r="G30" s="26" t="s">
        <v>14</v>
      </c>
      <c r="H30" s="24">
        <v>5583</v>
      </c>
      <c r="I30" s="20">
        <v>5393.16</v>
      </c>
      <c r="J30" s="20">
        <v>219</v>
      </c>
      <c r="K30" s="20">
        <v>402</v>
      </c>
      <c r="L30" s="20"/>
      <c r="M30" s="20"/>
    </row>
    <row r="31" spans="1:13" x14ac:dyDescent="0.2">
      <c r="A31" s="26" t="s">
        <v>15</v>
      </c>
      <c r="B31" s="18">
        <v>0</v>
      </c>
      <c r="C31" s="18">
        <v>0</v>
      </c>
      <c r="D31" s="18">
        <v>0</v>
      </c>
      <c r="E31" s="18">
        <v>0</v>
      </c>
      <c r="F31" s="18">
        <v>0</v>
      </c>
      <c r="G31" s="26" t="s">
        <v>15</v>
      </c>
      <c r="H31" s="24">
        <v>4504</v>
      </c>
      <c r="I31" s="18">
        <v>4839.2</v>
      </c>
      <c r="J31" s="18">
        <v>0</v>
      </c>
      <c r="K31" s="18">
        <v>0</v>
      </c>
      <c r="L31" s="18"/>
      <c r="M31" s="18"/>
    </row>
    <row r="32" spans="1:13" x14ac:dyDescent="0.2">
      <c r="A32" s="12"/>
      <c r="B32" s="20"/>
      <c r="C32" s="20"/>
      <c r="D32" s="20"/>
      <c r="E32" s="20"/>
      <c r="F32" s="23"/>
      <c r="G32" s="12"/>
      <c r="H32" s="20"/>
      <c r="I32" s="20"/>
      <c r="J32" s="20"/>
      <c r="K32" s="20"/>
      <c r="L32" s="20"/>
      <c r="M32" s="20"/>
    </row>
    <row r="33" spans="1:13" x14ac:dyDescent="0.2">
      <c r="A33" s="15" t="s">
        <v>9</v>
      </c>
      <c r="B33" s="20">
        <f>SUM(B35:B37)</f>
        <v>139</v>
      </c>
      <c r="C33" s="20">
        <f>SUM(C35:C37)</f>
        <v>164</v>
      </c>
      <c r="D33" s="20">
        <f>SUM(D35:D37)</f>
        <v>195</v>
      </c>
      <c r="E33" s="20">
        <f>SUM(E35:E37)</f>
        <v>86</v>
      </c>
      <c r="F33" s="20">
        <f>SUM(F35:F37)</f>
        <v>67</v>
      </c>
      <c r="G33" s="15" t="s">
        <v>9</v>
      </c>
      <c r="H33" s="24">
        <v>6801</v>
      </c>
      <c r="I33" s="20">
        <f>SUM(I35:I37)</f>
        <v>6910</v>
      </c>
      <c r="J33" s="20">
        <v>6</v>
      </c>
      <c r="K33" s="20">
        <v>54</v>
      </c>
      <c r="L33" s="20"/>
      <c r="M33" s="20"/>
    </row>
    <row r="34" spans="1:13" x14ac:dyDescent="0.2">
      <c r="A34" s="15"/>
      <c r="B34" s="20"/>
      <c r="C34" s="20"/>
      <c r="D34" s="20"/>
      <c r="E34" s="20"/>
      <c r="F34" s="20"/>
      <c r="G34" s="12"/>
      <c r="H34" s="20"/>
      <c r="I34" s="20"/>
      <c r="J34" s="20"/>
      <c r="K34" s="20"/>
      <c r="L34" s="20"/>
      <c r="M34" s="20"/>
    </row>
    <row r="35" spans="1:13" x14ac:dyDescent="0.2">
      <c r="A35" s="26" t="s">
        <v>13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26" t="s">
        <v>13</v>
      </c>
      <c r="H35" s="18">
        <v>0</v>
      </c>
      <c r="I35" s="18">
        <v>0</v>
      </c>
      <c r="J35" s="18">
        <v>0</v>
      </c>
      <c r="K35" s="18">
        <v>0</v>
      </c>
      <c r="L35" s="18"/>
      <c r="M35" s="18"/>
    </row>
    <row r="36" spans="1:13" x14ac:dyDescent="0.2">
      <c r="A36" s="26" t="s">
        <v>14</v>
      </c>
      <c r="B36" s="20">
        <v>139</v>
      </c>
      <c r="C36" s="20">
        <v>164</v>
      </c>
      <c r="D36" s="20">
        <v>195</v>
      </c>
      <c r="E36" s="20">
        <v>86</v>
      </c>
      <c r="F36" s="20">
        <v>67</v>
      </c>
      <c r="G36" s="26" t="s">
        <v>14</v>
      </c>
      <c r="H36" s="24">
        <v>4087</v>
      </c>
      <c r="I36" s="20">
        <v>4087</v>
      </c>
      <c r="J36" s="20">
        <v>0</v>
      </c>
      <c r="K36" s="20">
        <v>54</v>
      </c>
      <c r="L36" s="20"/>
      <c r="M36" s="20"/>
    </row>
    <row r="37" spans="1:13" x14ac:dyDescent="0.2">
      <c r="A37" s="26" t="s">
        <v>15</v>
      </c>
      <c r="B37" s="18">
        <v>0</v>
      </c>
      <c r="C37" s="18">
        <v>0</v>
      </c>
      <c r="D37" s="18">
        <v>0</v>
      </c>
      <c r="E37" s="18">
        <v>0</v>
      </c>
      <c r="F37" s="18">
        <v>0</v>
      </c>
      <c r="G37" s="26" t="s">
        <v>15</v>
      </c>
      <c r="H37" s="24">
        <v>2714</v>
      </c>
      <c r="I37" s="18">
        <v>2823</v>
      </c>
      <c r="J37" s="18">
        <v>6</v>
      </c>
      <c r="K37" s="18">
        <v>0</v>
      </c>
      <c r="L37" s="18"/>
      <c r="M37" s="18"/>
    </row>
    <row r="38" spans="1:13" x14ac:dyDescent="0.2">
      <c r="A38" s="12"/>
      <c r="B38" s="20"/>
      <c r="C38" s="20"/>
      <c r="D38" s="20"/>
      <c r="E38" s="20"/>
      <c r="F38" s="23"/>
      <c r="G38" s="12"/>
      <c r="H38" s="20"/>
      <c r="I38" s="20"/>
      <c r="J38" s="20"/>
      <c r="K38" s="20"/>
      <c r="L38" s="20"/>
      <c r="M38" s="20"/>
    </row>
    <row r="39" spans="1:13" x14ac:dyDescent="0.2">
      <c r="A39" s="15" t="s">
        <v>10</v>
      </c>
      <c r="B39" s="20">
        <f>SUM(B41:B43)</f>
        <v>180</v>
      </c>
      <c r="C39" s="20">
        <f>SUM(C41:C43)</f>
        <v>61.3</v>
      </c>
      <c r="D39" s="20">
        <f>SUM(D41:D43)</f>
        <v>271</v>
      </c>
      <c r="E39" s="20">
        <f>SUM(E41:E43)</f>
        <v>320</v>
      </c>
      <c r="F39" s="20">
        <f>SUM(F41:F43)</f>
        <v>81</v>
      </c>
      <c r="G39" s="25" t="s">
        <v>10</v>
      </c>
      <c r="H39" s="24">
        <v>15033</v>
      </c>
      <c r="I39" s="20">
        <f>SUM(I41:I43)</f>
        <v>16139</v>
      </c>
      <c r="J39" s="20">
        <v>9</v>
      </c>
      <c r="K39" s="20">
        <v>0</v>
      </c>
      <c r="L39" s="20"/>
      <c r="M39" s="20"/>
    </row>
    <row r="40" spans="1:13" x14ac:dyDescent="0.2">
      <c r="A40" s="12"/>
      <c r="B40" s="20"/>
      <c r="C40" s="20"/>
      <c r="D40" s="20"/>
      <c r="E40" s="20"/>
      <c r="F40" s="20"/>
      <c r="G40" s="12"/>
      <c r="H40" s="20"/>
      <c r="I40" s="20"/>
      <c r="J40" s="20"/>
      <c r="K40" s="20"/>
      <c r="L40" s="20"/>
      <c r="M40" s="20"/>
    </row>
    <row r="41" spans="1:13" x14ac:dyDescent="0.2">
      <c r="A41" s="26" t="s">
        <v>13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26" t="s">
        <v>13</v>
      </c>
      <c r="H41" s="24">
        <v>7709</v>
      </c>
      <c r="I41" s="18">
        <v>7709</v>
      </c>
      <c r="J41" s="18">
        <v>0</v>
      </c>
      <c r="K41" s="18">
        <v>0</v>
      </c>
      <c r="L41" s="18"/>
      <c r="M41" s="18"/>
    </row>
    <row r="42" spans="1:13" x14ac:dyDescent="0.2">
      <c r="A42" s="26" t="s">
        <v>14</v>
      </c>
      <c r="B42" s="20">
        <v>180</v>
      </c>
      <c r="C42" s="20">
        <v>61.3</v>
      </c>
      <c r="D42" s="20">
        <v>271</v>
      </c>
      <c r="E42" s="20">
        <v>320</v>
      </c>
      <c r="F42" s="20">
        <v>81</v>
      </c>
      <c r="G42" s="26" t="s">
        <v>14</v>
      </c>
      <c r="H42" s="24">
        <v>3414</v>
      </c>
      <c r="I42" s="20">
        <v>7645</v>
      </c>
      <c r="J42" s="20">
        <v>0</v>
      </c>
      <c r="K42" s="20">
        <v>0</v>
      </c>
      <c r="L42" s="20"/>
      <c r="M42" s="20"/>
    </row>
    <row r="43" spans="1:13" x14ac:dyDescent="0.2">
      <c r="A43" s="26" t="s">
        <v>15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26" t="s">
        <v>15</v>
      </c>
      <c r="H43" s="24">
        <v>3909</v>
      </c>
      <c r="I43" s="20">
        <v>785</v>
      </c>
      <c r="J43" s="18">
        <v>9</v>
      </c>
      <c r="K43" s="18">
        <v>0</v>
      </c>
      <c r="L43" s="18"/>
      <c r="M43" s="18"/>
    </row>
    <row r="44" spans="1:13" x14ac:dyDescent="0.2">
      <c r="A44" s="12"/>
      <c r="B44" s="20"/>
      <c r="C44" s="20"/>
      <c r="D44" s="20"/>
      <c r="E44" s="20"/>
      <c r="F44" s="23"/>
      <c r="G44" s="12"/>
      <c r="H44" s="20"/>
      <c r="I44" s="20"/>
      <c r="J44" s="20"/>
      <c r="K44" s="20"/>
      <c r="L44" s="20"/>
      <c r="M44" s="20"/>
    </row>
    <row r="45" spans="1:13" x14ac:dyDescent="0.2">
      <c r="A45" s="15" t="s">
        <v>11</v>
      </c>
      <c r="B45" s="20">
        <f>SUM(B47:B49)</f>
        <v>172.25</v>
      </c>
      <c r="C45" s="20">
        <f>SUM(C47:C49)</f>
        <v>181.5</v>
      </c>
      <c r="D45" s="20">
        <f>SUM(D47:D49)</f>
        <v>245.5</v>
      </c>
      <c r="E45" s="20">
        <f>SUM(E47:E49)</f>
        <v>325.5</v>
      </c>
      <c r="F45" s="20">
        <f>SUM(F47:F49)</f>
        <v>48</v>
      </c>
      <c r="G45" s="15" t="s">
        <v>11</v>
      </c>
      <c r="H45" s="24">
        <v>8932</v>
      </c>
      <c r="I45" s="20">
        <f>SUM(I47:I49)</f>
        <v>8546.9</v>
      </c>
      <c r="J45" s="20">
        <v>81</v>
      </c>
      <c r="K45" s="20">
        <v>47</v>
      </c>
      <c r="L45" s="20"/>
      <c r="M45" s="20"/>
    </row>
    <row r="46" spans="1:13" x14ac:dyDescent="0.2">
      <c r="A46" s="12"/>
      <c r="B46" s="20"/>
      <c r="C46" s="20"/>
      <c r="D46" s="20"/>
      <c r="E46" s="20"/>
      <c r="F46" s="20"/>
      <c r="G46" s="12"/>
      <c r="H46" s="20"/>
      <c r="I46" s="20"/>
      <c r="J46" s="23"/>
      <c r="K46" s="23"/>
      <c r="L46" s="23"/>
      <c r="M46" s="23"/>
    </row>
    <row r="47" spans="1:13" x14ac:dyDescent="0.2">
      <c r="A47" s="26" t="s">
        <v>13</v>
      </c>
      <c r="B47" s="18">
        <v>0</v>
      </c>
      <c r="C47" s="18">
        <v>0</v>
      </c>
      <c r="D47" s="18">
        <v>0</v>
      </c>
      <c r="E47" s="18">
        <v>0</v>
      </c>
      <c r="F47" s="18">
        <v>0</v>
      </c>
      <c r="G47" s="26" t="s">
        <v>13</v>
      </c>
      <c r="H47" s="18">
        <v>0</v>
      </c>
      <c r="I47" s="18">
        <v>0</v>
      </c>
      <c r="J47" s="20">
        <v>0</v>
      </c>
      <c r="K47" s="20">
        <v>0</v>
      </c>
      <c r="L47" s="20"/>
      <c r="M47" s="20"/>
    </row>
    <row r="48" spans="1:13" x14ac:dyDescent="0.2">
      <c r="A48" s="26" t="s">
        <v>14</v>
      </c>
      <c r="B48" s="20">
        <v>172.25</v>
      </c>
      <c r="C48" s="20">
        <v>181.5</v>
      </c>
      <c r="D48" s="20">
        <v>245.5</v>
      </c>
      <c r="E48" s="20">
        <v>325.5</v>
      </c>
      <c r="F48" s="20">
        <v>48</v>
      </c>
      <c r="G48" s="26" t="s">
        <v>14</v>
      </c>
      <c r="H48" s="24">
        <v>3790</v>
      </c>
      <c r="I48" s="20">
        <v>3667.4</v>
      </c>
      <c r="J48" s="20">
        <v>81</v>
      </c>
      <c r="K48" s="20">
        <v>20</v>
      </c>
      <c r="L48" s="20"/>
      <c r="M48" s="20"/>
    </row>
    <row r="49" spans="1:13" x14ac:dyDescent="0.2">
      <c r="A49" s="26" t="s">
        <v>15</v>
      </c>
      <c r="B49" s="18">
        <v>0</v>
      </c>
      <c r="C49" s="18">
        <v>0</v>
      </c>
      <c r="D49" s="18">
        <v>0</v>
      </c>
      <c r="E49" s="18">
        <v>0</v>
      </c>
      <c r="F49" s="18">
        <v>0</v>
      </c>
      <c r="G49" s="26" t="s">
        <v>15</v>
      </c>
      <c r="H49" s="24">
        <v>5142</v>
      </c>
      <c r="I49" s="20">
        <v>4879.5</v>
      </c>
      <c r="J49" s="18">
        <v>0</v>
      </c>
      <c r="K49" s="18">
        <v>27</v>
      </c>
      <c r="L49" s="18"/>
      <c r="M49" s="18"/>
    </row>
    <row r="50" spans="1:13" x14ac:dyDescent="0.2">
      <c r="A50" s="16"/>
      <c r="B50" s="19"/>
      <c r="C50" s="17"/>
      <c r="D50" s="17"/>
      <c r="E50" s="17"/>
      <c r="F50" s="17"/>
      <c r="G50" s="16"/>
      <c r="H50" s="29"/>
      <c r="I50" s="29"/>
      <c r="J50" s="29"/>
      <c r="K50" s="29"/>
      <c r="L50" s="29"/>
      <c r="M50" s="29"/>
    </row>
    <row r="51" spans="1:13" x14ac:dyDescent="0.2">
      <c r="A51" s="12" t="s">
        <v>18</v>
      </c>
      <c r="B51" s="10"/>
      <c r="C51" s="13"/>
      <c r="D51" s="13"/>
      <c r="E51" s="13"/>
      <c r="F51" s="13"/>
      <c r="G51" s="4" t="s">
        <v>24</v>
      </c>
      <c r="H51" s="10"/>
      <c r="I51" s="13"/>
      <c r="J51" s="13"/>
      <c r="K51" s="13"/>
      <c r="L51" s="13"/>
      <c r="M51" s="13"/>
    </row>
    <row r="52" spans="1:13" x14ac:dyDescent="0.2">
      <c r="A52" s="4" t="s">
        <v>12</v>
      </c>
      <c r="B52" s="8"/>
      <c r="D52" s="10"/>
      <c r="E52" s="10"/>
      <c r="F52" s="10"/>
      <c r="H52" s="10"/>
      <c r="I52" s="10"/>
      <c r="J52" s="10"/>
      <c r="K52" s="10"/>
      <c r="L52" s="10"/>
      <c r="M52" s="10"/>
    </row>
  </sheetData>
  <printOptions horizontalCentered="1"/>
  <pageMargins left="0.75" right="0.75" top="0.75" bottom="0.75" header="0" footer="0.25"/>
  <pageSetup paperSize="9" orientation="portrait" horizontalDpi="300" verticalDpi="300" r:id="rId1"/>
  <headerFooter alignWithMargins="0">
    <oddFooter>&amp;C14-9</oddFooter>
  </headerFooter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14.5_13</vt:lpstr>
      <vt:lpstr>14.5_06</vt:lpstr>
      <vt:lpstr>14.5_10 (2)</vt:lpstr>
      <vt:lpstr>'14.5_06'!Print_Area</vt:lpstr>
      <vt:lpstr>'14.5_10 (2)'!Print_Area</vt:lpstr>
      <vt:lpstr>'14.5_13'!Print_Area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My PC</cp:lastModifiedBy>
  <cp:lastPrinted>2014-11-24T03:54:32Z</cp:lastPrinted>
  <dcterms:created xsi:type="dcterms:W3CDTF">1999-03-24T03:41:30Z</dcterms:created>
  <dcterms:modified xsi:type="dcterms:W3CDTF">2014-11-24T04:28:43Z</dcterms:modified>
</cp:coreProperties>
</file>