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35" yWindow="150" windowWidth="9690" windowHeight="4830"/>
  </bookViews>
  <sheets>
    <sheet name="14.6_13" sheetId="4" r:id="rId1"/>
    <sheet name="14.6_06" sheetId="3" r:id="rId2"/>
    <sheet name="14.6_05" sheetId="1" r:id="rId3"/>
    <sheet name="14.6_06_draft" sheetId="2" r:id="rId4"/>
    <sheet name="14.6_10 (2)" sheetId="5" r:id="rId5"/>
  </sheets>
  <definedNames>
    <definedName name="_xlnm.Print_Area" localSheetId="2">'14.6_05'!$A$1:$F$58</definedName>
    <definedName name="_xlnm.Print_Area" localSheetId="1">'14.6_06'!$A$1:$F$58</definedName>
    <definedName name="_xlnm.Print_Area" localSheetId="3">'14.6_06_draft'!$A$1:$F$58</definedName>
    <definedName name="_xlnm.Print_Area" localSheetId="4">'14.6_10 (2)'!$A$1:$I$57</definedName>
    <definedName name="_xlnm.Print_Area" localSheetId="0">'14.6_13'!$A$1:$I$58</definedName>
  </definedNames>
  <calcPr calcId="145621"/>
</workbook>
</file>

<file path=xl/calcChain.xml><?xml version="1.0" encoding="utf-8"?>
<calcChain xmlns="http://schemas.openxmlformats.org/spreadsheetml/2006/main">
  <c r="K24" i="4" l="1"/>
  <c r="K16" i="5" l="1"/>
  <c r="I10" i="4"/>
  <c r="C18" i="4"/>
  <c r="H10" i="4"/>
  <c r="E10" i="4"/>
  <c r="F10" i="4"/>
  <c r="G10" i="4"/>
  <c r="F9" i="1"/>
  <c r="C9" i="1"/>
  <c r="C11" i="1"/>
  <c r="C13" i="1"/>
  <c r="C17" i="1"/>
  <c r="C19" i="1"/>
  <c r="C21" i="1"/>
  <c r="C23" i="1"/>
  <c r="I11" i="3"/>
  <c r="J11" i="3"/>
  <c r="K11" i="3"/>
  <c r="J12" i="3"/>
  <c r="K12" i="3"/>
  <c r="I13" i="3"/>
  <c r="J13" i="3"/>
  <c r="K13" i="3"/>
  <c r="J14" i="3"/>
  <c r="K14" i="3"/>
  <c r="K10" i="3"/>
  <c r="I15" i="3"/>
  <c r="I10" i="3"/>
  <c r="J15" i="3"/>
  <c r="K15" i="3"/>
  <c r="I16" i="3"/>
  <c r="J16" i="3"/>
  <c r="J10" i="3"/>
  <c r="K16" i="3"/>
  <c r="B9" i="2"/>
  <c r="D9" i="2"/>
  <c r="E9" i="2"/>
  <c r="F9" i="2"/>
  <c r="C11" i="2"/>
  <c r="C13" i="2"/>
  <c r="C9" i="2"/>
  <c r="C15" i="2"/>
  <c r="C17" i="2"/>
  <c r="C19" i="2"/>
  <c r="C21" i="2"/>
  <c r="C23" i="2"/>
  <c r="B10" i="4"/>
  <c r="D10" i="4"/>
  <c r="C12" i="4"/>
  <c r="C14" i="4"/>
  <c r="K16" i="4"/>
  <c r="C20" i="4"/>
  <c r="C22" i="4"/>
  <c r="C10" i="4" l="1"/>
</calcChain>
</file>

<file path=xl/sharedStrings.xml><?xml version="1.0" encoding="utf-8"?>
<sst xmlns="http://schemas.openxmlformats.org/spreadsheetml/2006/main" count="175" uniqueCount="52">
  <si>
    <t>Table 14.6</t>
  </si>
  <si>
    <t>SERVICE AREA OF EXISTING IRRIGATION SYSTEMS BY TYPE AND PROVINCE</t>
  </si>
  <si>
    <t>(In Hectares)</t>
  </si>
  <si>
    <t>Province</t>
  </si>
  <si>
    <t>Potential</t>
  </si>
  <si>
    <t xml:space="preserve"> Service Area</t>
  </si>
  <si>
    <t>Irrigable Area</t>
  </si>
  <si>
    <t>Total</t>
  </si>
  <si>
    <t xml:space="preserve">National  </t>
  </si>
  <si>
    <t>Communal</t>
  </si>
  <si>
    <t>CAR</t>
  </si>
  <si>
    <t>Source:    National Irrigation Administration</t>
  </si>
  <si>
    <t>Abra</t>
  </si>
  <si>
    <t>Apayao</t>
  </si>
  <si>
    <t>Baguio</t>
  </si>
  <si>
    <t>Benguet</t>
  </si>
  <si>
    <t>Ifugao</t>
  </si>
  <si>
    <t>Kalinga</t>
  </si>
  <si>
    <t>Mt. Province</t>
  </si>
  <si>
    <t>pls. do not delete, it is for the graph</t>
  </si>
  <si>
    <t xml:space="preserve"> </t>
  </si>
  <si>
    <t>As of December 31, 2004</t>
  </si>
  <si>
    <t>Pump</t>
  </si>
  <si>
    <t>As of December 31, 2005</t>
  </si>
  <si>
    <t>National</t>
  </si>
  <si>
    <t>do not delete - it is for the graph!</t>
  </si>
  <si>
    <t xml:space="preserve"> As of December 31, 2005</t>
  </si>
  <si>
    <r>
      <t>a</t>
    </r>
    <r>
      <rPr>
        <sz val="10"/>
        <rFont val="Arial"/>
        <family val="2"/>
      </rPr>
      <t>CAR operates 1,749 hectares; Region 2 operates 1,958 hectares.</t>
    </r>
  </si>
  <si>
    <r>
      <t>b</t>
    </r>
    <r>
      <rPr>
        <sz val="9"/>
        <rFont val="Arial"/>
        <family val="2"/>
      </rPr>
      <t>Six-hundred (600) hectares is within the service area of Region 2.</t>
    </r>
  </si>
  <si>
    <r>
      <t>Kalinga</t>
    </r>
    <r>
      <rPr>
        <vertAlign val="superscript"/>
        <sz val="9"/>
        <rFont val="Arial"/>
        <family val="2"/>
      </rPr>
      <t>1</t>
    </r>
  </si>
  <si>
    <r>
      <t>1</t>
    </r>
    <r>
      <rPr>
        <sz val="9"/>
        <rFont val="Arial"/>
        <family val="2"/>
      </rPr>
      <t>Kalinga Provincial Irrigation Management Office also operates 8,457 hectares in Isabela.</t>
    </r>
  </si>
  <si>
    <r>
      <t>3,707</t>
    </r>
    <r>
      <rPr>
        <vertAlign val="superscript"/>
        <sz val="9"/>
        <rFont val="Arial"/>
        <family val="2"/>
      </rPr>
      <t>a</t>
    </r>
  </si>
  <si>
    <r>
      <t>3,400</t>
    </r>
    <r>
      <rPr>
        <vertAlign val="superscript"/>
        <sz val="9"/>
        <rFont val="Arial"/>
        <family val="2"/>
      </rPr>
      <t>b</t>
    </r>
  </si>
  <si>
    <t>a</t>
  </si>
  <si>
    <t>b</t>
  </si>
  <si>
    <r>
      <t>2</t>
    </r>
    <r>
      <rPr>
        <sz val="9"/>
        <rFont val="Arial"/>
        <family val="2"/>
      </rPr>
      <t>Kalinga Provincial Irrigation Management Office also operates 8,457 hectares in Isabela.</t>
    </r>
  </si>
  <si>
    <r>
      <t>Kalinga</t>
    </r>
    <r>
      <rPr>
        <vertAlign val="superscript"/>
        <sz val="9"/>
        <rFont val="Arial"/>
        <family val="2"/>
      </rPr>
      <t>2</t>
    </r>
  </si>
  <si>
    <t>NIA Assisted</t>
  </si>
  <si>
    <t>Gravity</t>
  </si>
  <si>
    <t>Irrigable</t>
  </si>
  <si>
    <t>Area</t>
  </si>
  <si>
    <t>Private</t>
  </si>
  <si>
    <t>Assisted by Other Gov't Agency</t>
  </si>
  <si>
    <t>Other Government Agency</t>
  </si>
  <si>
    <t>As of 31 December 2012</t>
  </si>
  <si>
    <t xml:space="preserve">Source:    </t>
  </si>
  <si>
    <r>
      <t>1</t>
    </r>
    <r>
      <rPr>
        <sz val="9"/>
        <rFont val="Arial"/>
        <family val="2"/>
      </rPr>
      <t>Includes the famous Banaue Rice Terraces in Ifugao and most communal irrigation systems in the region which are</t>
    </r>
  </si>
  <si>
    <t>above 18% slope.</t>
  </si>
  <si>
    <r>
      <t>a</t>
    </r>
    <r>
      <rPr>
        <sz val="9"/>
        <rFont val="Arial"/>
        <family val="2"/>
      </rPr>
      <t>CAR operates 1,749 hectares; Region 2 operates 1,958 hectares.</t>
    </r>
  </si>
  <si>
    <t>May not add up to totals due to rounding.</t>
  </si>
  <si>
    <r>
      <t>Area</t>
    </r>
    <r>
      <rPr>
        <b/>
        <vertAlign val="superscript"/>
        <sz val="9"/>
        <rFont val="Arial"/>
        <family val="2"/>
      </rPr>
      <t>1/</t>
    </r>
  </si>
  <si>
    <r>
      <t>b</t>
    </r>
    <r>
      <rPr>
        <sz val="9"/>
        <rFont val="Arial"/>
        <family val="2"/>
      </rPr>
      <t>Six hundred (600) hectares are within the service area of Region 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</si>
</sst>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0"/>
      <color indexed="10"/>
      <name val="Arial"/>
      <family val="2"/>
    </font>
    <font>
      <vertAlign val="superscript"/>
      <sz val="9"/>
      <name val="Arial"/>
      <family val="2"/>
    </font>
    <font>
      <vertAlign val="superscript"/>
      <sz val="10"/>
      <name val="Arial"/>
      <family val="2"/>
    </font>
    <font>
      <b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6" fillId="0" borderId="3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6" xfId="0" applyFont="1" applyBorder="1"/>
    <xf numFmtId="0" fontId="6" fillId="0" borderId="0" xfId="0" applyFont="1" applyBorder="1" applyAlignment="1"/>
    <xf numFmtId="0" fontId="5" fillId="0" borderId="0" xfId="0" applyFont="1" applyBorder="1" applyAlignment="1">
      <alignment horizontal="left" indent="2"/>
    </xf>
    <xf numFmtId="43" fontId="5" fillId="0" borderId="6" xfId="0" applyNumberFormat="1" applyFont="1" applyBorder="1"/>
    <xf numFmtId="164" fontId="2" fillId="0" borderId="0" xfId="1" applyNumberFormat="1" applyFont="1"/>
    <xf numFmtId="164" fontId="2" fillId="0" borderId="0" xfId="1" applyNumberFormat="1" applyFont="1" applyFill="1" applyBorder="1"/>
    <xf numFmtId="43" fontId="6" fillId="0" borderId="0" xfId="1" applyFont="1" applyBorder="1"/>
    <xf numFmtId="43" fontId="5" fillId="0" borderId="0" xfId="1" applyFont="1" applyBorder="1"/>
    <xf numFmtId="43" fontId="5" fillId="0" borderId="0" xfId="1" applyFont="1" applyBorder="1" applyAlignment="1">
      <alignment horizontal="right"/>
    </xf>
    <xf numFmtId="43" fontId="5" fillId="0" borderId="0" xfId="1" applyFont="1"/>
    <xf numFmtId="0" fontId="7" fillId="0" borderId="0" xfId="0" applyFont="1" applyBorder="1"/>
    <xf numFmtId="43" fontId="7" fillId="0" borderId="0" xfId="1" applyFont="1" applyBorder="1"/>
    <xf numFmtId="43" fontId="7" fillId="0" borderId="6" xfId="0" applyNumberFormat="1" applyFont="1" applyBorder="1"/>
    <xf numFmtId="0" fontId="6" fillId="0" borderId="3" xfId="0" applyFont="1" applyFill="1" applyBorder="1" applyAlignment="1">
      <alignment horizontal="center"/>
    </xf>
    <xf numFmtId="43" fontId="5" fillId="0" borderId="0" xfId="0" applyNumberFormat="1" applyFont="1" applyBorder="1"/>
    <xf numFmtId="0" fontId="0" fillId="0" borderId="6" xfId="0" applyBorder="1"/>
    <xf numFmtId="41" fontId="5" fillId="0" borderId="0" xfId="1" applyNumberFormat="1" applyFont="1" applyBorder="1"/>
    <xf numFmtId="41" fontId="5" fillId="0" borderId="0" xfId="1" applyNumberFormat="1" applyFont="1" applyBorder="1" applyAlignment="1">
      <alignment horizontal="right"/>
    </xf>
    <xf numFmtId="41" fontId="5" fillId="0" borderId="0" xfId="1" applyNumberFormat="1" applyFont="1"/>
    <xf numFmtId="41" fontId="5" fillId="0" borderId="0" xfId="0" applyNumberFormat="1" applyFont="1" applyBorder="1"/>
    <xf numFmtId="41" fontId="6" fillId="0" borderId="0" xfId="1" applyNumberFormat="1" applyFont="1" applyBorder="1"/>
    <xf numFmtId="41" fontId="7" fillId="0" borderId="0" xfId="1" applyNumberFormat="1" applyFont="1" applyBorder="1"/>
    <xf numFmtId="41" fontId="0" fillId="0" borderId="0" xfId="0" applyNumberFormat="1"/>
    <xf numFmtId="41" fontId="2" fillId="0" borderId="0" xfId="1" applyNumberFormat="1" applyFont="1" applyFill="1" applyBorder="1"/>
    <xf numFmtId="0" fontId="6" fillId="0" borderId="0" xfId="0" applyFont="1" applyBorder="1"/>
    <xf numFmtId="41" fontId="6" fillId="0" borderId="0" xfId="1" applyNumberFormat="1" applyFont="1" applyBorder="1" applyAlignment="1">
      <alignment horizontal="center"/>
    </xf>
    <xf numFmtId="43" fontId="7" fillId="0" borderId="0" xfId="0" applyNumberFormat="1" applyFont="1" applyBorder="1"/>
    <xf numFmtId="0" fontId="0" fillId="0" borderId="0" xfId="0" applyBorder="1"/>
    <xf numFmtId="0" fontId="8" fillId="0" borderId="0" xfId="0" applyFont="1"/>
    <xf numFmtId="0" fontId="4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9" fillId="0" borderId="0" xfId="0" applyFont="1" applyBorder="1"/>
    <xf numFmtId="0" fontId="5" fillId="0" borderId="0" xfId="1" applyNumberFormat="1" applyFont="1" applyBorder="1" applyAlignment="1">
      <alignment horizontal="right"/>
    </xf>
    <xf numFmtId="41" fontId="9" fillId="0" borderId="0" xfId="1" applyNumberFormat="1" applyFont="1" applyBorder="1" applyAlignment="1">
      <alignment horizontal="left"/>
    </xf>
    <xf numFmtId="41" fontId="5" fillId="0" borderId="0" xfId="1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41" fontId="5" fillId="0" borderId="0" xfId="1" applyNumberFormat="1" applyFont="1" applyFill="1" applyBorder="1"/>
    <xf numFmtId="41" fontId="5" fillId="0" borderId="0" xfId="0" applyNumberFormat="1" applyFont="1"/>
    <xf numFmtId="41" fontId="5" fillId="0" borderId="0" xfId="0" applyNumberFormat="1" applyFont="1" applyAlignment="1">
      <alignment horizontal="left"/>
    </xf>
    <xf numFmtId="41" fontId="5" fillId="0" borderId="0" xfId="1" applyNumberFormat="1" applyFont="1" applyFill="1" applyBorder="1" applyAlignment="1">
      <alignment horizontal="right"/>
    </xf>
    <xf numFmtId="37" fontId="5" fillId="0" borderId="0" xfId="1" applyNumberFormat="1" applyFont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justify" wrapText="1"/>
    </xf>
    <xf numFmtId="0" fontId="0" fillId="0" borderId="4" xfId="0" applyBorder="1" applyAlignment="1">
      <alignment horizont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 sz="1000"/>
              <a:t>Figure 14.2 Service Area of Existing Irrigation Systems By Type 
and Province, CAR, 2012</a:t>
            </a:r>
          </a:p>
        </c:rich>
      </c:tx>
      <c:layout>
        <c:manualLayout>
          <c:xMode val="edge"/>
          <c:yMode val="edge"/>
          <c:x val="0.18421094953492259"/>
          <c:y val="3.1707317073170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07039485744734"/>
          <c:y val="0.13008130081300814"/>
          <c:w val="0.82132877968567186"/>
          <c:h val="0.69268292682926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'14.6_13'!$K$10</c:f>
              <c:strCache>
                <c:ptCount val="1"/>
                <c:pt idx="0">
                  <c:v>National</c:v>
                </c:pt>
              </c:strCache>
            </c:strRef>
          </c:tx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50000"/>
                </a:schemeClr>
              </a:bgClr>
            </a:pattFill>
          </c:spPr>
          <c:invertIfNegative val="0"/>
          <c:cat>
            <c:strRef>
              <c:f>'14.6_13'!$J$11:$J$16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'14.6_13'!$K$11:$K$16</c:f>
              <c:numCache>
                <c:formatCode>_(* #,##0_);_(* \(#,##0\);_(* "-"_);_(@_)</c:formatCode>
                <c:ptCount val="6"/>
                <c:pt idx="0" formatCode="#,##0_);\(#,##0\)">
                  <c:v>0</c:v>
                </c:pt>
                <c:pt idx="1">
                  <c:v>3650</c:v>
                </c:pt>
                <c:pt idx="2">
                  <c:v>0</c:v>
                </c:pt>
                <c:pt idx="3">
                  <c:v>3468</c:v>
                </c:pt>
                <c:pt idx="4">
                  <c:v>7709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'14.6_13'!$L$10</c:f>
              <c:strCache>
                <c:ptCount val="1"/>
                <c:pt idx="0">
                  <c:v>Communal</c:v>
                </c:pt>
              </c:strCache>
            </c:strRef>
          </c:tx>
          <c:spPr>
            <a:pattFill prst="wdUpDiag">
              <a:fgClr>
                <a:schemeClr val="tx1">
                  <a:lumMod val="50000"/>
                  <a:lumOff val="50000"/>
                </a:schemeClr>
              </a:fgClr>
              <a:bgClr>
                <a:schemeClr val="bg1">
                  <a:lumMod val="85000"/>
                </a:schemeClr>
              </a:bgClr>
            </a:pattFill>
          </c:spPr>
          <c:invertIfNegative val="0"/>
          <c:cat>
            <c:strRef>
              <c:f>'14.6_13'!$J$11:$J$16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'14.6_13'!$L$11:$L$16</c:f>
              <c:numCache>
                <c:formatCode>_(* #,##0_);_(* \(#,##0\);_(* "-"_);_(@_)</c:formatCode>
                <c:ptCount val="6"/>
                <c:pt idx="0">
                  <c:v>7881</c:v>
                </c:pt>
                <c:pt idx="1">
                  <c:v>4218</c:v>
                </c:pt>
                <c:pt idx="2">
                  <c:v>8908</c:v>
                </c:pt>
                <c:pt idx="3">
                  <c:v>6881</c:v>
                </c:pt>
                <c:pt idx="4">
                  <c:v>7003</c:v>
                </c:pt>
                <c:pt idx="5">
                  <c:v>6910</c:v>
                </c:pt>
              </c:numCache>
            </c:numRef>
          </c:val>
        </c:ser>
        <c:ser>
          <c:idx val="2"/>
          <c:order val="2"/>
          <c:tx>
            <c:strRef>
              <c:f>'14.6_13'!$M$10</c:f>
              <c:strCache>
                <c:ptCount val="1"/>
                <c:pt idx="0">
                  <c:v>Pump</c:v>
                </c:pt>
              </c:strCache>
            </c:strRef>
          </c:tx>
          <c:spPr>
            <a:pattFill prst="plaid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75000"/>
                </a:schemeClr>
              </a:bgClr>
            </a:pattFill>
          </c:spPr>
          <c:invertIfNegative val="0"/>
          <c:cat>
            <c:strRef>
              <c:f>'14.6_13'!$J$11:$J$16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'14.6_13'!$M$11:$M$16</c:f>
              <c:numCache>
                <c:formatCode>_(* #,##0_);_(* \(#,##0\);_(* "-"_);_(@_)</c:formatCode>
                <c:ptCount val="6"/>
                <c:pt idx="0">
                  <c:v>405</c:v>
                </c:pt>
                <c:pt idx="1">
                  <c:v>522</c:v>
                </c:pt>
                <c:pt idx="2">
                  <c:v>484</c:v>
                </c:pt>
                <c:pt idx="3">
                  <c:v>179</c:v>
                </c:pt>
                <c:pt idx="4">
                  <c:v>913</c:v>
                </c:pt>
                <c:pt idx="5">
                  <c:v>6997</c:v>
                </c:pt>
              </c:numCache>
            </c:numRef>
          </c:val>
        </c:ser>
        <c:ser>
          <c:idx val="3"/>
          <c:order val="3"/>
          <c:tx>
            <c:strRef>
              <c:f>'14.6_13'!$N$10</c:f>
              <c:strCache>
                <c:ptCount val="1"/>
                <c:pt idx="0">
                  <c:v>Other Government Agency</c:v>
                </c:pt>
              </c:strCache>
            </c:strRef>
          </c:tx>
          <c:spPr>
            <a:pattFill prst="narVert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50000"/>
                </a:schemeClr>
              </a:bgClr>
            </a:pattFill>
          </c:spPr>
          <c:invertIfNegative val="0"/>
          <c:cat>
            <c:strRef>
              <c:f>'14.6_13'!$J$11:$J$16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'14.6_13'!$N$11:$N$16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439</c:v>
                </c:pt>
                <c:pt idx="2">
                  <c:v>330</c:v>
                </c:pt>
                <c:pt idx="3">
                  <c:v>88</c:v>
                </c:pt>
                <c:pt idx="4">
                  <c:v>848</c:v>
                </c:pt>
                <c:pt idx="5">
                  <c:v>12</c:v>
                </c:pt>
              </c:numCache>
            </c:numRef>
          </c:val>
        </c:ser>
        <c:ser>
          <c:idx val="4"/>
          <c:order val="4"/>
          <c:tx>
            <c:strRef>
              <c:f>'14.6_13'!$O$10</c:f>
              <c:strCache>
                <c:ptCount val="1"/>
                <c:pt idx="0">
                  <c:v>Private</c:v>
                </c:pt>
              </c:strCache>
            </c:strRef>
          </c:tx>
          <c:spPr>
            <a:pattFill prst="pct40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50000"/>
                </a:schemeClr>
              </a:bgClr>
            </a:pattFill>
          </c:spPr>
          <c:invertIfNegative val="0"/>
          <c:cat>
            <c:strRef>
              <c:f>'14.6_13'!$J$11:$J$16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'14.6_13'!$O$11:$O$16</c:f>
              <c:numCache>
                <c:formatCode>_(* #,##0_);_(* \(#,##0\);_(* "-"_);_(@_)</c:formatCode>
                <c:ptCount val="6"/>
                <c:pt idx="0" formatCode="#,##0_);\(#,##0\)">
                  <c:v>0</c:v>
                </c:pt>
                <c:pt idx="1">
                  <c:v>375</c:v>
                </c:pt>
                <c:pt idx="2">
                  <c:v>3949</c:v>
                </c:pt>
                <c:pt idx="3">
                  <c:v>2474</c:v>
                </c:pt>
                <c:pt idx="4">
                  <c:v>8986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05600"/>
        <c:axId val="70507520"/>
      </c:barChart>
      <c:catAx>
        <c:axId val="705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Province</a:t>
                </a:r>
              </a:p>
            </c:rich>
          </c:tx>
          <c:layout>
            <c:manualLayout>
              <c:xMode val="edge"/>
              <c:yMode val="edge"/>
              <c:x val="0.48245680133356822"/>
              <c:y val="0.94471544715447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0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5075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Area (In Hectares)</a:t>
                </a:r>
              </a:p>
            </c:rich>
          </c:tx>
          <c:layout>
            <c:manualLayout>
              <c:xMode val="edge"/>
              <c:yMode val="edge"/>
              <c:x val="8.7719155587479281E-3"/>
              <c:y val="0.397560975609756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05600"/>
        <c:crosses val="autoZero"/>
        <c:crossBetween val="between"/>
      </c:valAx>
      <c:spPr>
        <a:gradFill rotWithShape="0">
          <a:gsLst>
            <a:gs pos="0">
              <a:srgbClr val="CCFFCC">
                <a:gamma/>
                <a:tint val="0"/>
                <a:invGamma/>
              </a:srgbClr>
            </a:gs>
            <a:gs pos="100000">
              <a:srgbClr val="CCFFCC"/>
            </a:gs>
          </a:gsLst>
          <a:lin ang="5400000" scaled="1"/>
        </a:gradFill>
        <a:ln w="25400">
          <a:noFill/>
        </a:ln>
      </c:spPr>
    </c:plotArea>
    <c:legend>
      <c:legendPos val="b"/>
      <c:layout>
        <c:manualLayout>
          <c:xMode val="edge"/>
          <c:yMode val="edge"/>
          <c:x val="1.6482939632545931E-2"/>
          <c:y val="0.90036002816721084"/>
          <c:w val="0.96014925845112731"/>
          <c:h val="8.012777671083797E-2"/>
        </c:manualLayout>
      </c:layout>
      <c:overlay val="1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14.2  SERVICE AREA OF EXISTING IRRIGATION SYSTEMS BY TYPE &amp; PROVINCE, CAR, 2005</a:t>
            </a:r>
          </a:p>
        </c:rich>
      </c:tx>
      <c:layout>
        <c:manualLayout>
          <c:xMode val="edge"/>
          <c:yMode val="edge"/>
          <c:x val="0.11754404383662567"/>
          <c:y val="3.170731707317073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263184044654682"/>
          <c:y val="0.15609756097560976"/>
          <c:w val="0.78070309193923371"/>
          <c:h val="0.656097560975609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'14.6_06'!$I$9</c:f>
              <c:strCache>
                <c:ptCount val="1"/>
                <c:pt idx="0">
                  <c:v>National</c:v>
                </c:pt>
              </c:strCache>
            </c:strRef>
          </c:tx>
          <c:spPr>
            <a:pattFill prst="dkDnDiag">
              <a:fgClr>
                <a:srgbClr val="00008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'14.6_06'!$G$11:$G$16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'14.6_06'!$I$11:$I$16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3707</c:v>
                </c:pt>
                <c:pt idx="2">
                  <c:v>0</c:v>
                </c:pt>
                <c:pt idx="3">
                  <c:v>3400</c:v>
                </c:pt>
                <c:pt idx="4">
                  <c:v>6801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'14.6_06'!$J$9</c:f>
              <c:strCache>
                <c:ptCount val="1"/>
                <c:pt idx="0">
                  <c:v>Communal</c:v>
                </c:pt>
              </c:strCache>
            </c:strRef>
          </c:tx>
          <c:spPr>
            <a:pattFill prst="wdUpDiag">
              <a:fgClr>
                <a:srgbClr val="80206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'14.6_06'!$G$11:$G$16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'14.6_06'!$J$11:$J$16</c:f>
              <c:numCache>
                <c:formatCode>_(* #,##0_);_(* \(#,##0\);_(* "-"_);_(@_)</c:formatCode>
                <c:ptCount val="6"/>
                <c:pt idx="0">
                  <c:v>12537</c:v>
                </c:pt>
                <c:pt idx="1">
                  <c:v>3721</c:v>
                </c:pt>
                <c:pt idx="2">
                  <c:v>11747</c:v>
                </c:pt>
                <c:pt idx="3">
                  <c:v>8033</c:v>
                </c:pt>
                <c:pt idx="4">
                  <c:v>9946</c:v>
                </c:pt>
                <c:pt idx="5">
                  <c:v>9822</c:v>
                </c:pt>
              </c:numCache>
            </c:numRef>
          </c:val>
        </c:ser>
        <c:ser>
          <c:idx val="2"/>
          <c:order val="2"/>
          <c:tx>
            <c:strRef>
              <c:f>'14.6_06'!$K$9</c:f>
              <c:strCache>
                <c:ptCount val="1"/>
                <c:pt idx="0">
                  <c:v>Pump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'14.6_06'!$G$11:$G$16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'14.6_06'!$K$11:$K$16</c:f>
              <c:numCache>
                <c:formatCode>_(* #,##0_);_(* \(#,##0\);_(* "-"_);_(@_)</c:formatCode>
                <c:ptCount val="6"/>
                <c:pt idx="0">
                  <c:v>259</c:v>
                </c:pt>
                <c:pt idx="1">
                  <c:v>574</c:v>
                </c:pt>
                <c:pt idx="2">
                  <c:v>332</c:v>
                </c:pt>
                <c:pt idx="3">
                  <c:v>72</c:v>
                </c:pt>
                <c:pt idx="4">
                  <c:v>922</c:v>
                </c:pt>
                <c:pt idx="5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40000"/>
        <c:axId val="67041920"/>
        <c:axId val="0"/>
      </c:bar3DChart>
      <c:catAx>
        <c:axId val="670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PROVINCE</a:t>
                </a:r>
              </a:p>
            </c:rich>
          </c:tx>
          <c:layout>
            <c:manualLayout>
              <c:xMode val="edge"/>
              <c:yMode val="edge"/>
              <c:x val="0.48070249113597641"/>
              <c:y val="0.86829268292682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4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04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AREA (In Hectares)</a:t>
                </a:r>
              </a:p>
            </c:rich>
          </c:tx>
          <c:layout>
            <c:manualLayout>
              <c:xMode val="edge"/>
              <c:yMode val="edge"/>
              <c:x val="3.8596491228070177E-2"/>
              <c:y val="0.3682926829268292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40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771929824561403E-3"/>
          <c:y val="0.81463414634146336"/>
          <c:w val="0.1771933508311461"/>
          <c:h val="0.17804878048780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14.1: Area of Irrigated Land by Province, 1991-2004</a:t>
            </a:r>
          </a:p>
        </c:rich>
      </c:tx>
      <c:layout>
        <c:manualLayout>
          <c:xMode val="edge"/>
          <c:yMode val="edge"/>
          <c:x val="0.21938811220026067"/>
          <c:y val="3.16742081447963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5464773106621"/>
          <c:y val="0.16968344536933214"/>
          <c:w val="0.78231422445363064"/>
          <c:h val="0.70588313273642178"/>
        </c:manualLayout>
      </c:layout>
      <c:lineChart>
        <c:grouping val="standard"/>
        <c:varyColors val="0"/>
        <c:ser>
          <c:idx val="0"/>
          <c:order val="0"/>
          <c:tx>
            <c:strRef>
              <c:f>'14.6_05'!$G$19</c:f>
              <c:strCache>
                <c:ptCount val="1"/>
                <c:pt idx="0">
                  <c:v>Abra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'14.6_05'!$H$18:$T$18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2004</c:v>
                </c:pt>
              </c:numCache>
            </c:numRef>
          </c:cat>
          <c:val>
            <c:numRef>
              <c:f>'14.6_05'!$H$19:$T$19</c:f>
              <c:numCache>
                <c:formatCode>_(* #,##0_);_(* \(#,##0\);_(* "-"??_);_(@_)</c:formatCode>
                <c:ptCount val="12"/>
                <c:pt idx="0">
                  <c:v>7809.7</c:v>
                </c:pt>
                <c:pt idx="1">
                  <c:v>9312.42</c:v>
                </c:pt>
                <c:pt idx="2">
                  <c:v>9651</c:v>
                </c:pt>
                <c:pt idx="3">
                  <c:v>9838</c:v>
                </c:pt>
                <c:pt idx="4">
                  <c:v>9184</c:v>
                </c:pt>
                <c:pt idx="5">
                  <c:v>9199.59</c:v>
                </c:pt>
                <c:pt idx="6">
                  <c:v>9358.39</c:v>
                </c:pt>
                <c:pt idx="7">
                  <c:v>10121.450000000001</c:v>
                </c:pt>
                <c:pt idx="8">
                  <c:v>11850</c:v>
                </c:pt>
                <c:pt idx="9">
                  <c:v>11848.47</c:v>
                </c:pt>
                <c:pt idx="10">
                  <c:v>12131</c:v>
                </c:pt>
                <c:pt idx="11">
                  <c:v>12569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'14.6_05'!$G$20</c:f>
              <c:strCache>
                <c:ptCount val="1"/>
                <c:pt idx="0">
                  <c:v>Apayao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'14.6_05'!$H$18:$T$18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2004</c:v>
                </c:pt>
              </c:numCache>
            </c:numRef>
          </c:cat>
          <c:val>
            <c:numRef>
              <c:f>'14.6_05'!$H$20:$T$20</c:f>
              <c:numCache>
                <c:formatCode>_(* #,##0_);_(* \(#,##0\);_(* "-"??_);_(@_)</c:formatCode>
                <c:ptCount val="12"/>
                <c:pt idx="0">
                  <c:v>2863</c:v>
                </c:pt>
                <c:pt idx="1">
                  <c:v>3363</c:v>
                </c:pt>
                <c:pt idx="2">
                  <c:v>3970</c:v>
                </c:pt>
                <c:pt idx="3">
                  <c:v>4330</c:v>
                </c:pt>
                <c:pt idx="4">
                  <c:v>4330</c:v>
                </c:pt>
                <c:pt idx="5">
                  <c:v>4364</c:v>
                </c:pt>
                <c:pt idx="6">
                  <c:v>5460</c:v>
                </c:pt>
                <c:pt idx="7">
                  <c:v>6699</c:v>
                </c:pt>
                <c:pt idx="8">
                  <c:v>7200</c:v>
                </c:pt>
                <c:pt idx="9">
                  <c:v>7240</c:v>
                </c:pt>
                <c:pt idx="10">
                  <c:v>7280</c:v>
                </c:pt>
                <c:pt idx="11">
                  <c:v>7999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'14.6_05'!$G$21</c:f>
              <c:strCache>
                <c:ptCount val="1"/>
                <c:pt idx="0">
                  <c:v>Benguet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numRef>
              <c:f>'14.6_05'!$H$18:$T$18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2004</c:v>
                </c:pt>
              </c:numCache>
            </c:numRef>
          </c:cat>
          <c:val>
            <c:numRef>
              <c:f>'14.6_05'!$H$21:$T$21</c:f>
              <c:numCache>
                <c:formatCode>_(* #,##0_);_(* \(#,##0\);_(* "-"??_);_(@_)</c:formatCode>
                <c:ptCount val="12"/>
                <c:pt idx="0">
                  <c:v>6782</c:v>
                </c:pt>
                <c:pt idx="1">
                  <c:v>7308</c:v>
                </c:pt>
                <c:pt idx="2">
                  <c:v>7242</c:v>
                </c:pt>
                <c:pt idx="3">
                  <c:v>8476</c:v>
                </c:pt>
                <c:pt idx="4">
                  <c:v>8999</c:v>
                </c:pt>
                <c:pt idx="5">
                  <c:v>9060</c:v>
                </c:pt>
                <c:pt idx="6">
                  <c:v>9255</c:v>
                </c:pt>
                <c:pt idx="7">
                  <c:v>9643</c:v>
                </c:pt>
                <c:pt idx="8">
                  <c:v>10150</c:v>
                </c:pt>
                <c:pt idx="9">
                  <c:v>10232</c:v>
                </c:pt>
                <c:pt idx="10">
                  <c:v>10361</c:v>
                </c:pt>
                <c:pt idx="11">
                  <c:v>11814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'14.6_05'!$G$22</c:f>
              <c:strCache>
                <c:ptCount val="1"/>
                <c:pt idx="0">
                  <c:v>Ifugao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'14.6_05'!$H$18:$T$18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2004</c:v>
                </c:pt>
              </c:numCache>
            </c:numRef>
          </c:cat>
          <c:val>
            <c:numRef>
              <c:f>'14.6_05'!$H$22:$T$22</c:f>
              <c:numCache>
                <c:formatCode>_(* #,##0_);_(* \(#,##0\);_(* "-"??_);_(@_)</c:formatCode>
                <c:ptCount val="12"/>
                <c:pt idx="0">
                  <c:v>4779</c:v>
                </c:pt>
                <c:pt idx="1">
                  <c:v>4423</c:v>
                </c:pt>
                <c:pt idx="2">
                  <c:v>4894</c:v>
                </c:pt>
                <c:pt idx="3">
                  <c:v>5267</c:v>
                </c:pt>
                <c:pt idx="4">
                  <c:v>5531</c:v>
                </c:pt>
                <c:pt idx="5">
                  <c:v>5583</c:v>
                </c:pt>
                <c:pt idx="6">
                  <c:v>2984</c:v>
                </c:pt>
                <c:pt idx="7">
                  <c:v>6584</c:v>
                </c:pt>
                <c:pt idx="8">
                  <c:v>6800</c:v>
                </c:pt>
                <c:pt idx="9">
                  <c:v>6910</c:v>
                </c:pt>
                <c:pt idx="10">
                  <c:v>11216</c:v>
                </c:pt>
                <c:pt idx="11">
                  <c:v>11369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'14.6_05'!$G$23</c:f>
              <c:strCache>
                <c:ptCount val="1"/>
                <c:pt idx="0">
                  <c:v>Kalinga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'14.6_05'!$H$18:$T$18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2004</c:v>
                </c:pt>
              </c:numCache>
            </c:numRef>
          </c:cat>
          <c:val>
            <c:numRef>
              <c:f>'14.6_05'!$H$23:$T$23</c:f>
              <c:numCache>
                <c:formatCode>_(* #,##0_);_(* \(#,##0\);_(* "-"??_);_(@_)</c:formatCode>
                <c:ptCount val="12"/>
                <c:pt idx="0">
                  <c:v>9099</c:v>
                </c:pt>
                <c:pt idx="1">
                  <c:v>9376</c:v>
                </c:pt>
                <c:pt idx="2">
                  <c:v>9532</c:v>
                </c:pt>
                <c:pt idx="3">
                  <c:v>9372</c:v>
                </c:pt>
                <c:pt idx="4">
                  <c:v>9441</c:v>
                </c:pt>
                <c:pt idx="5">
                  <c:v>9632</c:v>
                </c:pt>
                <c:pt idx="6">
                  <c:v>10283</c:v>
                </c:pt>
                <c:pt idx="7">
                  <c:v>10015</c:v>
                </c:pt>
                <c:pt idx="8">
                  <c:v>15650</c:v>
                </c:pt>
                <c:pt idx="9">
                  <c:v>16139</c:v>
                </c:pt>
                <c:pt idx="10">
                  <c:v>17939</c:v>
                </c:pt>
                <c:pt idx="11">
                  <c:v>17669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'14.6_05'!$G$24</c:f>
              <c:strCache>
                <c:ptCount val="1"/>
                <c:pt idx="0">
                  <c:v>Mt. Province</c:v>
                </c:pt>
              </c:strCache>
            </c:strRef>
          </c:tx>
          <c:spPr>
            <a:ln w="25400">
              <a:solidFill>
                <a:srgbClr val="33666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66"/>
              </a:solidFill>
              <a:ln>
                <a:solidFill>
                  <a:srgbClr val="336666"/>
                </a:solidFill>
                <a:prstDash val="solid"/>
              </a:ln>
            </c:spPr>
          </c:marker>
          <c:cat>
            <c:numRef>
              <c:f>'14.6_05'!$H$18:$T$18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2004</c:v>
                </c:pt>
              </c:numCache>
            </c:numRef>
          </c:cat>
          <c:val>
            <c:numRef>
              <c:f>'14.6_05'!$H$24:$T$24</c:f>
              <c:numCache>
                <c:formatCode>_(* #,##0_);_(* \(#,##0\);_(* "-"??_);_(@_)</c:formatCode>
                <c:ptCount val="12"/>
                <c:pt idx="0">
                  <c:v>611.5</c:v>
                </c:pt>
                <c:pt idx="1">
                  <c:v>6256</c:v>
                </c:pt>
                <c:pt idx="2">
                  <c:v>6486</c:v>
                </c:pt>
                <c:pt idx="3">
                  <c:v>6776</c:v>
                </c:pt>
                <c:pt idx="4">
                  <c:v>6776</c:v>
                </c:pt>
                <c:pt idx="5">
                  <c:v>6943</c:v>
                </c:pt>
                <c:pt idx="6">
                  <c:v>6667</c:v>
                </c:pt>
                <c:pt idx="7">
                  <c:v>6623</c:v>
                </c:pt>
                <c:pt idx="8">
                  <c:v>8550</c:v>
                </c:pt>
                <c:pt idx="9">
                  <c:v>8546</c:v>
                </c:pt>
                <c:pt idx="10">
                  <c:v>9031</c:v>
                </c:pt>
                <c:pt idx="11">
                  <c:v>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4144"/>
        <c:axId val="67816448"/>
      </c:lineChart>
      <c:catAx>
        <c:axId val="678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Year</a:t>
                </a:r>
              </a:p>
            </c:rich>
          </c:tx>
          <c:layout>
            <c:manualLayout>
              <c:xMode val="edge"/>
              <c:yMode val="edge"/>
              <c:x val="0.5034022532897674"/>
              <c:y val="0.93665253381788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81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Hectares</a:t>
                </a:r>
              </a:p>
            </c:rich>
          </c:tx>
          <c:layout>
            <c:manualLayout>
              <c:xMode val="edge"/>
              <c:yMode val="edge"/>
              <c:x val="1.3605442176870748E-2"/>
              <c:y val="0.4638013800311159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141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578267002338993"/>
          <c:y val="0.1990952601513046"/>
          <c:w val="0.1785717856696484"/>
          <c:h val="0.273755893635467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32</xdr:row>
      <xdr:rowOff>123825</xdr:rowOff>
    </xdr:from>
    <xdr:to>
      <xdr:col>8</xdr:col>
      <xdr:colOff>571500</xdr:colOff>
      <xdr:row>56</xdr:row>
      <xdr:rowOff>142875</xdr:rowOff>
    </xdr:to>
    <xdr:graphicFrame macro="">
      <xdr:nvGraphicFramePr>
        <xdr:cNvPr id="82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33</xdr:row>
      <xdr:rowOff>19050</xdr:rowOff>
    </xdr:from>
    <xdr:to>
      <xdr:col>5</xdr:col>
      <xdr:colOff>704850</xdr:colOff>
      <xdr:row>57</xdr:row>
      <xdr:rowOff>38100</xdr:rowOff>
    </xdr:to>
    <xdr:graphicFrame macro="">
      <xdr:nvGraphicFramePr>
        <xdr:cNvPr id="6154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31</xdr:row>
      <xdr:rowOff>28575</xdr:rowOff>
    </xdr:from>
    <xdr:to>
      <xdr:col>5</xdr:col>
      <xdr:colOff>828675</xdr:colOff>
      <xdr:row>57</xdr:row>
      <xdr:rowOff>28575</xdr:rowOff>
    </xdr:to>
    <xdr:graphicFrame macro="">
      <xdr:nvGraphicFramePr>
        <xdr:cNvPr id="10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GridLines="0" tabSelected="1" view="pageBreakPreview" topLeftCell="A25" zoomScaleNormal="100" workbookViewId="0">
      <selection activeCell="K38" sqref="K38"/>
    </sheetView>
  </sheetViews>
  <sheetFormatPr defaultRowHeight="12.75" x14ac:dyDescent="0.2"/>
  <cols>
    <col min="1" max="1" width="10.28515625" customWidth="1"/>
    <col min="2" max="2" width="9.5703125" customWidth="1"/>
    <col min="3" max="3" width="10.7109375" customWidth="1"/>
    <col min="4" max="4" width="10.85546875" customWidth="1"/>
    <col min="5" max="5" width="1.5703125" customWidth="1"/>
    <col min="6" max="6" width="10" customWidth="1"/>
    <col min="7" max="7" width="9.7109375" customWidth="1"/>
    <col min="8" max="8" width="13.28515625" customWidth="1"/>
    <col min="9" max="9" width="9.85546875" customWidth="1"/>
    <col min="10" max="10" width="16.140625" customWidth="1"/>
    <col min="11" max="13" width="12" style="33" customWidth="1"/>
    <col min="14" max="14" width="22.5703125" customWidth="1"/>
    <col min="15" max="15" width="9.28515625" bestFit="1" customWidth="1"/>
    <col min="16" max="16" width="7.140625" bestFit="1" customWidth="1"/>
    <col min="17" max="17" width="6.7109375" customWidth="1"/>
    <col min="18" max="19" width="7.140625" bestFit="1" customWidth="1"/>
    <col min="20" max="20" width="10.28515625" bestFit="1" customWidth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5" x14ac:dyDescent="0.2">
      <c r="A2" s="3" t="s">
        <v>1</v>
      </c>
      <c r="B2" s="2"/>
      <c r="C2" s="2"/>
      <c r="D2" s="2"/>
      <c r="E2" s="2"/>
      <c r="F2" s="2"/>
      <c r="G2" s="2"/>
      <c r="H2" s="2"/>
      <c r="I2" s="2"/>
    </row>
    <row r="3" spans="1:15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5" x14ac:dyDescent="0.2">
      <c r="A4" s="40" t="s">
        <v>44</v>
      </c>
      <c r="B4" s="2"/>
      <c r="C4" s="2"/>
      <c r="D4" s="2"/>
      <c r="E4" s="2"/>
      <c r="F4" s="2"/>
      <c r="G4" s="2"/>
      <c r="H4" s="2"/>
      <c r="I4" s="2"/>
    </row>
    <row r="5" spans="1:15" x14ac:dyDescent="0.2">
      <c r="A5" s="2"/>
      <c r="B5" s="2"/>
      <c r="C5" s="2"/>
      <c r="D5" s="2"/>
      <c r="E5" s="2"/>
      <c r="F5" s="2"/>
      <c r="G5" s="2"/>
      <c r="H5" s="2"/>
      <c r="I5" s="2"/>
    </row>
    <row r="6" spans="1:15" x14ac:dyDescent="0.2">
      <c r="A6" s="59" t="s">
        <v>3</v>
      </c>
      <c r="B6" s="6" t="s">
        <v>4</v>
      </c>
      <c r="C6" s="7" t="s">
        <v>5</v>
      </c>
      <c r="D6" s="7"/>
      <c r="E6" s="7"/>
      <c r="F6" s="7"/>
      <c r="G6" s="7"/>
      <c r="H6" s="7"/>
      <c r="I6" s="7"/>
    </row>
    <row r="7" spans="1:15" ht="20.25" customHeight="1" x14ac:dyDescent="0.2">
      <c r="A7" s="60"/>
      <c r="B7" s="49" t="s">
        <v>39</v>
      </c>
      <c r="C7" s="59" t="s">
        <v>7</v>
      </c>
      <c r="D7" s="66" t="s">
        <v>8</v>
      </c>
      <c r="E7" s="67"/>
      <c r="F7" s="63" t="s">
        <v>37</v>
      </c>
      <c r="G7" s="63"/>
      <c r="H7" s="64" t="s">
        <v>42</v>
      </c>
      <c r="I7" s="57" t="s">
        <v>41</v>
      </c>
    </row>
    <row r="8" spans="1:15" ht="15.75" customHeight="1" x14ac:dyDescent="0.2">
      <c r="A8" s="61"/>
      <c r="B8" s="9" t="s">
        <v>50</v>
      </c>
      <c r="C8" s="62"/>
      <c r="D8" s="68"/>
      <c r="E8" s="69"/>
      <c r="F8" s="56" t="s">
        <v>38</v>
      </c>
      <c r="G8" s="55" t="s">
        <v>22</v>
      </c>
      <c r="H8" s="65"/>
      <c r="I8" s="58"/>
    </row>
    <row r="9" spans="1:15" x14ac:dyDescent="0.2">
      <c r="A9" s="5"/>
      <c r="B9" s="5"/>
      <c r="C9" s="5"/>
      <c r="D9" s="5"/>
      <c r="E9" s="5"/>
      <c r="F9" s="5"/>
      <c r="G9" s="5"/>
      <c r="H9" s="5"/>
      <c r="I9" s="5"/>
      <c r="J9" s="39" t="s">
        <v>25</v>
      </c>
    </row>
    <row r="10" spans="1:15" x14ac:dyDescent="0.2">
      <c r="A10" s="12" t="s">
        <v>10</v>
      </c>
      <c r="B10" s="31">
        <f>SUM(B12:B25)</f>
        <v>185406</v>
      </c>
      <c r="C10" s="31">
        <f t="shared" ref="C10:I10" si="0">SUM(C12:C24)</f>
        <v>83639.58</v>
      </c>
      <c r="D10" s="31">
        <f t="shared" si="0"/>
        <v>14827</v>
      </c>
      <c r="E10" s="31">
        <f t="shared" si="0"/>
        <v>0</v>
      </c>
      <c r="F10" s="31">
        <f t="shared" si="0"/>
        <v>41800.51</v>
      </c>
      <c r="G10" s="31">
        <f t="shared" si="0"/>
        <v>9500.119999999999</v>
      </c>
      <c r="H10" s="31">
        <f t="shared" si="0"/>
        <v>1717</v>
      </c>
      <c r="I10" s="31">
        <f t="shared" si="0"/>
        <v>15795.6</v>
      </c>
      <c r="J10" s="12"/>
      <c r="K10" s="36" t="s">
        <v>24</v>
      </c>
      <c r="L10" s="36" t="s">
        <v>9</v>
      </c>
      <c r="M10" s="36" t="s">
        <v>22</v>
      </c>
      <c r="N10" s="36" t="s">
        <v>43</v>
      </c>
      <c r="O10" s="36" t="s">
        <v>41</v>
      </c>
    </row>
    <row r="11" spans="1:15" x14ac:dyDescent="0.2">
      <c r="A11" s="5"/>
      <c r="B11" s="33"/>
      <c r="C11" s="27"/>
      <c r="D11" s="27"/>
      <c r="E11" s="27"/>
      <c r="F11" s="27"/>
      <c r="G11" s="27"/>
      <c r="H11" s="27"/>
      <c r="I11" s="27"/>
      <c r="J11" s="13" t="s">
        <v>12</v>
      </c>
      <c r="K11" s="54">
        <v>0</v>
      </c>
      <c r="L11" s="28">
        <v>7881</v>
      </c>
      <c r="M11" s="28">
        <v>405</v>
      </c>
      <c r="N11" s="53">
        <v>0</v>
      </c>
      <c r="O11" s="54">
        <v>0</v>
      </c>
    </row>
    <row r="12" spans="1:15" x14ac:dyDescent="0.2">
      <c r="A12" s="47" t="s">
        <v>12</v>
      </c>
      <c r="B12" s="27">
        <v>25670</v>
      </c>
      <c r="C12" s="27">
        <f>SUM(D12:I12)</f>
        <v>8286</v>
      </c>
      <c r="D12" s="28">
        <v>0</v>
      </c>
      <c r="E12" s="28"/>
      <c r="F12" s="27">
        <v>7881</v>
      </c>
      <c r="G12" s="27">
        <v>405</v>
      </c>
      <c r="H12" s="28">
        <v>0</v>
      </c>
      <c r="I12" s="28">
        <v>0</v>
      </c>
      <c r="J12" s="13" t="s">
        <v>13</v>
      </c>
      <c r="K12" s="28">
        <v>3650</v>
      </c>
      <c r="L12" s="28">
        <v>4218</v>
      </c>
      <c r="M12" s="28">
        <v>522</v>
      </c>
      <c r="N12" s="53">
        <v>439</v>
      </c>
      <c r="O12" s="53">
        <v>375</v>
      </c>
    </row>
    <row r="13" spans="1:15" x14ac:dyDescent="0.2">
      <c r="A13" s="13"/>
      <c r="B13" s="33"/>
      <c r="C13" s="27"/>
      <c r="D13" s="28"/>
      <c r="E13" s="28"/>
      <c r="F13" s="28"/>
      <c r="G13" s="28"/>
      <c r="H13" s="28"/>
      <c r="I13" s="28"/>
      <c r="J13" s="13" t="s">
        <v>15</v>
      </c>
      <c r="K13" s="27">
        <v>0</v>
      </c>
      <c r="L13" s="27">
        <v>8908</v>
      </c>
      <c r="M13" s="27">
        <v>484</v>
      </c>
      <c r="N13" s="50">
        <v>330</v>
      </c>
      <c r="O13" s="50">
        <v>3949</v>
      </c>
    </row>
    <row r="14" spans="1:15" ht="13.5" x14ac:dyDescent="0.2">
      <c r="A14" s="47" t="s">
        <v>13</v>
      </c>
      <c r="B14" s="27">
        <v>33910</v>
      </c>
      <c r="C14" s="27">
        <f>SUM(D14:I14)</f>
        <v>9204</v>
      </c>
      <c r="D14" s="28">
        <v>3650</v>
      </c>
      <c r="E14" s="45" t="s">
        <v>33</v>
      </c>
      <c r="F14" s="27">
        <v>4218</v>
      </c>
      <c r="G14" s="27">
        <v>522</v>
      </c>
      <c r="H14" s="28">
        <v>439</v>
      </c>
      <c r="I14" s="4">
        <v>375</v>
      </c>
      <c r="J14" s="13" t="s">
        <v>16</v>
      </c>
      <c r="K14" s="27">
        <v>3468</v>
      </c>
      <c r="L14" s="27">
        <v>6881</v>
      </c>
      <c r="M14" s="27">
        <v>179</v>
      </c>
      <c r="N14" s="50">
        <v>88</v>
      </c>
      <c r="O14" s="50">
        <v>2474</v>
      </c>
    </row>
    <row r="15" spans="1:15" x14ac:dyDescent="0.2">
      <c r="A15" s="13"/>
      <c r="B15" s="33"/>
      <c r="C15" s="27"/>
      <c r="D15" s="28"/>
      <c r="E15" s="28"/>
      <c r="F15" s="28"/>
      <c r="G15" s="28"/>
      <c r="H15" s="28"/>
      <c r="I15" s="46"/>
      <c r="J15" s="13" t="s">
        <v>17</v>
      </c>
      <c r="K15" s="27">
        <v>7709</v>
      </c>
      <c r="L15" s="27">
        <v>7003</v>
      </c>
      <c r="M15" s="27">
        <v>913</v>
      </c>
      <c r="N15" s="50">
        <v>848</v>
      </c>
      <c r="O15" s="50">
        <v>8986</v>
      </c>
    </row>
    <row r="16" spans="1:15" x14ac:dyDescent="0.2">
      <c r="A16" s="47" t="s">
        <v>14</v>
      </c>
      <c r="B16" s="33">
        <v>0</v>
      </c>
      <c r="C16" s="27">
        <v>0</v>
      </c>
      <c r="D16" s="33">
        <v>0</v>
      </c>
      <c r="E16" s="33"/>
      <c r="F16" s="33">
        <v>0</v>
      </c>
      <c r="G16" s="27">
        <v>0</v>
      </c>
      <c r="H16" s="51">
        <v>0</v>
      </c>
      <c r="I16" s="52">
        <v>0</v>
      </c>
      <c r="J16" s="13" t="s">
        <v>18</v>
      </c>
      <c r="K16" s="27">
        <f>D24</f>
        <v>0</v>
      </c>
      <c r="L16" s="27">
        <v>6910</v>
      </c>
      <c r="M16" s="27">
        <v>6997</v>
      </c>
      <c r="N16" s="50">
        <v>12</v>
      </c>
      <c r="O16" s="50">
        <v>12</v>
      </c>
    </row>
    <row r="17" spans="1:20" x14ac:dyDescent="0.2">
      <c r="A17" s="13"/>
      <c r="B17" s="27"/>
      <c r="C17" s="27"/>
      <c r="D17" s="28"/>
      <c r="E17" s="28"/>
      <c r="F17" s="28"/>
      <c r="G17" s="28"/>
      <c r="H17" s="28"/>
      <c r="I17" s="46"/>
    </row>
    <row r="18" spans="1:20" x14ac:dyDescent="0.2">
      <c r="A18" s="47" t="s">
        <v>15</v>
      </c>
      <c r="B18" s="29">
        <v>25746</v>
      </c>
      <c r="C18" s="27">
        <f>SUM(F18:I18)</f>
        <v>13671.08</v>
      </c>
      <c r="D18" s="33">
        <v>0</v>
      </c>
      <c r="E18" s="33"/>
      <c r="F18" s="27">
        <v>8908.32</v>
      </c>
      <c r="G18" s="27">
        <v>484.16</v>
      </c>
      <c r="H18" s="51">
        <v>330</v>
      </c>
      <c r="I18" s="52">
        <v>3948.6</v>
      </c>
    </row>
    <row r="19" spans="1:20" x14ac:dyDescent="0.2">
      <c r="A19" s="13"/>
      <c r="B19" s="27"/>
      <c r="C19" s="27"/>
      <c r="D19" s="27"/>
      <c r="E19" s="27"/>
      <c r="F19" s="27"/>
      <c r="G19" s="27"/>
      <c r="H19" s="27"/>
      <c r="I19" s="46"/>
      <c r="N19" s="1"/>
      <c r="O19" s="1"/>
      <c r="P19" s="1"/>
      <c r="Q19" s="1"/>
      <c r="R19" s="1"/>
      <c r="S19" s="1"/>
      <c r="T19" s="1"/>
    </row>
    <row r="20" spans="1:20" ht="13.5" x14ac:dyDescent="0.2">
      <c r="A20" s="47" t="s">
        <v>16</v>
      </c>
      <c r="B20" s="27">
        <v>25830</v>
      </c>
      <c r="C20" s="27">
        <f>SUM(D20:I20)</f>
        <v>13089.5</v>
      </c>
      <c r="D20" s="27">
        <v>3468</v>
      </c>
      <c r="E20" s="45" t="s">
        <v>34</v>
      </c>
      <c r="F20" s="27">
        <v>6880.5</v>
      </c>
      <c r="G20" s="27">
        <v>179</v>
      </c>
      <c r="H20" s="27">
        <v>88</v>
      </c>
      <c r="I20" s="50">
        <v>2474</v>
      </c>
      <c r="N20" s="15"/>
      <c r="O20" s="15"/>
      <c r="P20" s="15"/>
      <c r="Q20" s="15"/>
      <c r="R20" s="15"/>
      <c r="S20" s="15"/>
      <c r="T20" s="15"/>
    </row>
    <row r="21" spans="1:20" x14ac:dyDescent="0.2">
      <c r="A21" s="13"/>
      <c r="B21" s="27"/>
      <c r="C21" s="27"/>
      <c r="D21" s="27"/>
      <c r="E21" s="27"/>
      <c r="F21" s="27"/>
      <c r="G21" s="27"/>
      <c r="H21" s="27"/>
      <c r="I21" s="27"/>
      <c r="N21" s="15"/>
      <c r="O21" s="15"/>
      <c r="P21" s="15"/>
      <c r="Q21" s="15"/>
      <c r="R21" s="15"/>
      <c r="S21" s="15"/>
      <c r="T21" s="15"/>
    </row>
    <row r="22" spans="1:20" ht="13.5" x14ac:dyDescent="0.2">
      <c r="A22" s="47" t="s">
        <v>36</v>
      </c>
      <c r="B22" s="27">
        <v>44190</v>
      </c>
      <c r="C22" s="27">
        <f>SUM(D22:I22)</f>
        <v>25459</v>
      </c>
      <c r="D22" s="27">
        <v>7709</v>
      </c>
      <c r="E22" s="27"/>
      <c r="F22" s="27">
        <v>7003</v>
      </c>
      <c r="G22" s="27">
        <v>913</v>
      </c>
      <c r="H22" s="27">
        <v>848</v>
      </c>
      <c r="I22" s="27">
        <v>8986</v>
      </c>
      <c r="N22" s="15"/>
      <c r="O22" s="15"/>
      <c r="P22" s="15"/>
      <c r="Q22" s="15"/>
      <c r="R22" s="15"/>
      <c r="S22" s="15"/>
      <c r="T22" s="15"/>
    </row>
    <row r="23" spans="1:20" x14ac:dyDescent="0.2">
      <c r="A23" s="13"/>
      <c r="B23" s="27"/>
      <c r="C23" s="27"/>
      <c r="D23" s="33"/>
      <c r="E23" s="33"/>
      <c r="F23" s="33"/>
      <c r="G23" s="33"/>
      <c r="H23" s="51"/>
      <c r="I23" s="51"/>
      <c r="N23" s="16"/>
      <c r="O23" s="16"/>
      <c r="P23" s="16"/>
      <c r="Q23" s="16"/>
      <c r="R23" s="16"/>
      <c r="S23" s="15"/>
      <c r="T23" s="15"/>
    </row>
    <row r="24" spans="1:20" x14ac:dyDescent="0.2">
      <c r="A24" s="47" t="s">
        <v>18</v>
      </c>
      <c r="B24" s="27">
        <v>30060</v>
      </c>
      <c r="C24" s="27">
        <v>13930</v>
      </c>
      <c r="D24" s="27">
        <v>0</v>
      </c>
      <c r="E24" s="27"/>
      <c r="F24" s="27">
        <v>6909.69</v>
      </c>
      <c r="G24" s="27">
        <v>6996.96</v>
      </c>
      <c r="H24" s="27">
        <v>12</v>
      </c>
      <c r="I24" s="27">
        <v>12</v>
      </c>
      <c r="K24" s="33">
        <f>(83640/185406)*100</f>
        <v>45.111808679330764</v>
      </c>
      <c r="N24" s="15"/>
      <c r="O24" s="15"/>
      <c r="P24" s="15"/>
      <c r="Q24" s="15"/>
      <c r="R24" s="15"/>
      <c r="S24" s="15"/>
      <c r="T24" s="15"/>
    </row>
    <row r="25" spans="1:20" x14ac:dyDescent="0.2">
      <c r="A25" s="11"/>
      <c r="B25" s="14"/>
      <c r="C25" s="23"/>
      <c r="D25" s="14"/>
      <c r="E25" s="14"/>
      <c r="F25" s="14"/>
      <c r="G25" s="14"/>
      <c r="H25" s="14"/>
      <c r="I25" s="14"/>
      <c r="K25" s="34"/>
      <c r="L25" s="34"/>
      <c r="M25" s="34"/>
      <c r="N25" s="16"/>
      <c r="O25" s="16"/>
      <c r="P25" s="16"/>
      <c r="Q25" s="16"/>
      <c r="R25" s="16"/>
      <c r="S25" s="15"/>
      <c r="T25" s="15"/>
    </row>
    <row r="26" spans="1:20" x14ac:dyDescent="0.2">
      <c r="A26" s="5" t="s">
        <v>49</v>
      </c>
      <c r="B26" s="25"/>
      <c r="C26" s="37"/>
      <c r="D26" s="25"/>
      <c r="E26" s="25"/>
      <c r="F26" s="25"/>
      <c r="G26" s="25"/>
      <c r="H26" s="25"/>
      <c r="I26" s="25"/>
      <c r="K26" s="34"/>
      <c r="L26" s="34"/>
      <c r="M26" s="34"/>
      <c r="N26" s="16"/>
      <c r="O26" s="16"/>
      <c r="P26" s="16"/>
      <c r="Q26" s="16"/>
      <c r="R26" s="16"/>
      <c r="S26" s="15"/>
      <c r="T26" s="15"/>
    </row>
    <row r="27" spans="1:20" ht="13.5" x14ac:dyDescent="0.2">
      <c r="A27" s="43" t="s">
        <v>46</v>
      </c>
      <c r="B27" s="25"/>
      <c r="C27" s="37"/>
      <c r="D27" s="25"/>
      <c r="E27" s="25"/>
      <c r="F27" s="25"/>
      <c r="G27" s="25"/>
      <c r="H27" s="25"/>
      <c r="I27" s="25"/>
      <c r="K27" s="34"/>
      <c r="L27" s="34"/>
      <c r="M27" s="34"/>
      <c r="N27" s="16"/>
      <c r="O27" s="16"/>
      <c r="P27" s="16"/>
      <c r="Q27" s="16"/>
      <c r="R27" s="16"/>
      <c r="S27" s="15"/>
      <c r="T27" s="15"/>
    </row>
    <row r="28" spans="1:20" x14ac:dyDescent="0.2">
      <c r="A28" s="5" t="s">
        <v>47</v>
      </c>
      <c r="B28" s="25"/>
      <c r="C28" s="37"/>
      <c r="D28" s="25"/>
      <c r="E28" s="25"/>
      <c r="F28" s="25"/>
      <c r="G28" s="25"/>
      <c r="H28" s="25"/>
      <c r="I28" s="25"/>
      <c r="K28" s="34"/>
      <c r="L28" s="34"/>
      <c r="M28" s="34"/>
      <c r="N28" s="16"/>
      <c r="O28" s="16"/>
      <c r="P28" s="16"/>
      <c r="Q28" s="16"/>
      <c r="R28" s="16"/>
      <c r="S28" s="15"/>
      <c r="T28" s="15"/>
    </row>
    <row r="29" spans="1:20" ht="13.5" x14ac:dyDescent="0.2">
      <c r="A29" s="43" t="s">
        <v>35</v>
      </c>
      <c r="B29" s="25"/>
      <c r="C29" s="37"/>
      <c r="D29" s="25"/>
      <c r="E29" s="25"/>
      <c r="F29" s="25"/>
      <c r="G29" s="25"/>
      <c r="H29" s="25"/>
      <c r="I29" s="25"/>
      <c r="K29" s="34"/>
      <c r="L29" s="34"/>
      <c r="M29" s="34"/>
      <c r="N29" s="16"/>
      <c r="O29" s="16"/>
      <c r="P29" s="16"/>
      <c r="Q29" s="16"/>
      <c r="R29" s="16"/>
      <c r="S29" s="15"/>
      <c r="T29" s="15"/>
    </row>
    <row r="30" spans="1:20" ht="13.5" x14ac:dyDescent="0.2">
      <c r="A30" s="42" t="s">
        <v>48</v>
      </c>
      <c r="B30" s="4"/>
      <c r="C30" s="5"/>
      <c r="D30" s="5"/>
      <c r="E30" s="5"/>
      <c r="F30" s="5"/>
      <c r="G30" s="5"/>
      <c r="H30" s="5"/>
      <c r="I30" s="5"/>
    </row>
    <row r="31" spans="1:20" ht="13.5" x14ac:dyDescent="0.2">
      <c r="A31" s="42" t="s">
        <v>51</v>
      </c>
      <c r="B31" s="4"/>
      <c r="C31" s="5"/>
      <c r="D31" s="5"/>
      <c r="E31" s="5"/>
      <c r="F31" s="5"/>
      <c r="G31" s="5"/>
      <c r="H31" s="5"/>
      <c r="I31" s="5"/>
    </row>
    <row r="32" spans="1:20" x14ac:dyDescent="0.2">
      <c r="A32" s="4" t="s">
        <v>11</v>
      </c>
      <c r="B32" s="4"/>
      <c r="C32" s="5"/>
      <c r="D32" s="5"/>
      <c r="E32" s="5"/>
      <c r="F32" s="5"/>
      <c r="G32" s="5"/>
      <c r="H32" s="5"/>
      <c r="I32" s="5"/>
    </row>
    <row r="33" spans="1:9" x14ac:dyDescent="0.2">
      <c r="B33" s="4"/>
      <c r="C33" s="4"/>
      <c r="D33" s="4"/>
      <c r="E33" s="4"/>
      <c r="F33" s="4"/>
      <c r="G33" s="4"/>
      <c r="H33" s="4"/>
      <c r="I33" s="4"/>
    </row>
    <row r="34" spans="1:9" x14ac:dyDescent="0.2">
      <c r="C34" s="1"/>
      <c r="D34" s="1"/>
      <c r="E34" s="1"/>
      <c r="F34" s="1"/>
      <c r="G34" s="1"/>
      <c r="H34" s="1"/>
      <c r="I34" s="1"/>
    </row>
    <row r="35" spans="1:9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">
      <c r="A36" s="1"/>
      <c r="B36" s="1"/>
      <c r="C36" s="1"/>
      <c r="D36" s="1"/>
      <c r="E36" s="1"/>
      <c r="F36" s="1"/>
      <c r="G36" s="1"/>
      <c r="H36" s="1"/>
      <c r="I36" s="1"/>
    </row>
  </sheetData>
  <mergeCells count="6">
    <mergeCell ref="I7:I8"/>
    <mergeCell ref="A6:A8"/>
    <mergeCell ref="C7:C8"/>
    <mergeCell ref="F7:G7"/>
    <mergeCell ref="H7:H8"/>
    <mergeCell ref="D7:E8"/>
  </mergeCells>
  <phoneticPr fontId="0" type="noConversion"/>
  <printOptions horizontalCentered="1"/>
  <pageMargins left="0.75" right="0.75" top="0.75" bottom="0.75" header="0" footer="0.25"/>
  <pageSetup paperSize="9" pageOrder="overThenDown" orientation="portrait" r:id="rId1"/>
  <headerFooter alignWithMargins="0">
    <oddFooter>&amp;C14-9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showGridLines="0" view="pageBreakPreview" topLeftCell="A19" zoomScaleNormal="100" workbookViewId="0">
      <selection activeCell="D20" sqref="D20"/>
    </sheetView>
  </sheetViews>
  <sheetFormatPr defaultRowHeight="12.75" x14ac:dyDescent="0.2"/>
  <cols>
    <col min="1" max="1" width="14.5703125" customWidth="1"/>
    <col min="2" max="5" width="14.7109375" customWidth="1"/>
    <col min="6" max="6" width="14.5703125" customWidth="1"/>
    <col min="7" max="7" width="16.140625" customWidth="1"/>
    <col min="8" max="8" width="6.7109375" hidden="1" customWidth="1"/>
    <col min="9" max="11" width="12" style="33" customWidth="1"/>
    <col min="12" max="12" width="6.7109375" customWidth="1"/>
    <col min="13" max="14" width="7.140625" bestFit="1" customWidth="1"/>
    <col min="15" max="15" width="6.7109375" customWidth="1"/>
    <col min="16" max="17" width="7.140625" bestFit="1" customWidth="1"/>
    <col min="18" max="18" width="10.28515625" bestFit="1" customWidth="1"/>
  </cols>
  <sheetData>
    <row r="1" spans="1:11" x14ac:dyDescent="0.2">
      <c r="A1" s="2" t="s">
        <v>0</v>
      </c>
      <c r="B1" s="2"/>
      <c r="C1" s="2"/>
      <c r="D1" s="2"/>
      <c r="E1" s="2"/>
      <c r="F1" s="2"/>
    </row>
    <row r="2" spans="1:11" x14ac:dyDescent="0.2">
      <c r="A2" s="3" t="s">
        <v>1</v>
      </c>
      <c r="B2" s="2"/>
      <c r="C2" s="2"/>
      <c r="D2" s="2"/>
      <c r="E2" s="2"/>
      <c r="F2" s="2"/>
    </row>
    <row r="3" spans="1:11" x14ac:dyDescent="0.2">
      <c r="A3" s="3" t="s">
        <v>2</v>
      </c>
      <c r="B3" s="2"/>
      <c r="C3" s="2"/>
      <c r="D3" s="2"/>
      <c r="E3" s="2"/>
      <c r="F3" s="2"/>
    </row>
    <row r="4" spans="1:11" x14ac:dyDescent="0.2">
      <c r="A4" s="3" t="s">
        <v>26</v>
      </c>
      <c r="B4" s="2"/>
      <c r="C4" s="2"/>
      <c r="D4" s="2"/>
      <c r="E4" s="2"/>
      <c r="F4" s="2"/>
    </row>
    <row r="5" spans="1:11" x14ac:dyDescent="0.2">
      <c r="A5" s="2"/>
      <c r="B5" s="2"/>
      <c r="C5" s="2"/>
      <c r="D5" s="2"/>
      <c r="E5" s="2"/>
      <c r="F5" s="2"/>
    </row>
    <row r="6" spans="1:11" x14ac:dyDescent="0.2">
      <c r="A6" s="59" t="s">
        <v>3</v>
      </c>
      <c r="B6" s="6" t="s">
        <v>4</v>
      </c>
      <c r="C6" s="7" t="s">
        <v>5</v>
      </c>
      <c r="D6" s="7"/>
      <c r="E6" s="7"/>
      <c r="F6" s="8"/>
    </row>
    <row r="7" spans="1:11" x14ac:dyDescent="0.2">
      <c r="A7" s="61"/>
      <c r="B7" s="9" t="s">
        <v>6</v>
      </c>
      <c r="C7" s="24" t="s">
        <v>7</v>
      </c>
      <c r="D7" s="10" t="s">
        <v>8</v>
      </c>
      <c r="E7" s="10" t="s">
        <v>9</v>
      </c>
      <c r="F7" s="10" t="s">
        <v>22</v>
      </c>
    </row>
    <row r="8" spans="1:11" x14ac:dyDescent="0.2">
      <c r="A8" s="5"/>
      <c r="B8" s="5"/>
      <c r="C8" s="5"/>
      <c r="D8" s="5"/>
      <c r="E8" s="5"/>
      <c r="F8" s="21"/>
      <c r="G8" s="39" t="s">
        <v>25</v>
      </c>
    </row>
    <row r="9" spans="1:11" x14ac:dyDescent="0.2">
      <c r="A9" s="12" t="s">
        <v>10</v>
      </c>
      <c r="B9" s="31">
        <v>185406</v>
      </c>
      <c r="C9" s="31">
        <v>71916</v>
      </c>
      <c r="D9" s="31">
        <v>13908</v>
      </c>
      <c r="E9" s="31">
        <v>55806</v>
      </c>
      <c r="F9" s="31">
        <v>2202</v>
      </c>
      <c r="G9" s="12"/>
      <c r="I9" s="36" t="s">
        <v>24</v>
      </c>
      <c r="J9" s="36" t="s">
        <v>9</v>
      </c>
      <c r="K9" s="36" t="s">
        <v>22</v>
      </c>
    </row>
    <row r="10" spans="1:11" x14ac:dyDescent="0.2">
      <c r="A10" s="5"/>
      <c r="B10" s="27"/>
      <c r="C10" s="27"/>
      <c r="D10" s="27"/>
      <c r="E10" s="27"/>
      <c r="F10" s="32"/>
      <c r="G10" s="35"/>
      <c r="I10" s="31">
        <f>SUM(I11:I16)</f>
        <v>13908</v>
      </c>
      <c r="J10" s="31">
        <f>SUM(J11:J16)</f>
        <v>55806</v>
      </c>
      <c r="K10" s="31">
        <f>SUM(K11:K16)</f>
        <v>2202</v>
      </c>
    </row>
    <row r="11" spans="1:11" x14ac:dyDescent="0.2">
      <c r="A11" s="13" t="s">
        <v>12</v>
      </c>
      <c r="B11" s="27">
        <v>25670</v>
      </c>
      <c r="C11" s="27">
        <v>12796</v>
      </c>
      <c r="D11" s="28">
        <v>0</v>
      </c>
      <c r="E11" s="27">
        <v>12537</v>
      </c>
      <c r="F11" s="27">
        <v>259</v>
      </c>
      <c r="G11" s="13" t="s">
        <v>12</v>
      </c>
      <c r="I11" s="28">
        <f>D11</f>
        <v>0</v>
      </c>
      <c r="J11" s="28">
        <f>E11</f>
        <v>12537</v>
      </c>
      <c r="K11" s="28">
        <f>F11</f>
        <v>259</v>
      </c>
    </row>
    <row r="12" spans="1:11" x14ac:dyDescent="0.2">
      <c r="A12" s="13"/>
      <c r="B12" s="29"/>
      <c r="C12" s="27"/>
      <c r="D12" s="28"/>
      <c r="E12" s="27"/>
      <c r="F12" s="27"/>
      <c r="G12" s="13" t="s">
        <v>13</v>
      </c>
      <c r="I12" s="28">
        <v>3707</v>
      </c>
      <c r="J12" s="28">
        <f>E13</f>
        <v>3721</v>
      </c>
      <c r="K12" s="28">
        <f>F13</f>
        <v>574</v>
      </c>
    </row>
    <row r="13" spans="1:11" ht="13.5" x14ac:dyDescent="0.2">
      <c r="A13" s="13" t="s">
        <v>13</v>
      </c>
      <c r="B13" s="27">
        <v>33910</v>
      </c>
      <c r="C13" s="27">
        <v>8002</v>
      </c>
      <c r="D13" s="44" t="s">
        <v>31</v>
      </c>
      <c r="E13" s="27">
        <v>3721</v>
      </c>
      <c r="F13" s="27">
        <v>574</v>
      </c>
      <c r="G13" s="13" t="s">
        <v>15</v>
      </c>
      <c r="I13" s="27">
        <f>D17</f>
        <v>0</v>
      </c>
      <c r="J13" s="27">
        <f>E17</f>
        <v>11747</v>
      </c>
      <c r="K13" s="27">
        <f>F17</f>
        <v>332</v>
      </c>
    </row>
    <row r="14" spans="1:11" x14ac:dyDescent="0.2">
      <c r="A14" s="13"/>
      <c r="B14" s="27"/>
      <c r="C14" s="27"/>
      <c r="D14" s="28"/>
      <c r="E14" s="27"/>
      <c r="F14" s="27"/>
      <c r="G14" s="13" t="s">
        <v>16</v>
      </c>
      <c r="H14" s="15">
        <v>26715</v>
      </c>
      <c r="I14" s="27">
        <v>3400</v>
      </c>
      <c r="J14" s="27">
        <f>E19</f>
        <v>8033</v>
      </c>
      <c r="K14" s="27">
        <f>F19</f>
        <v>72</v>
      </c>
    </row>
    <row r="15" spans="1:11" x14ac:dyDescent="0.2">
      <c r="A15" s="13" t="s">
        <v>14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13" t="s">
        <v>17</v>
      </c>
      <c r="H15" s="15">
        <v>3550</v>
      </c>
      <c r="I15" s="27">
        <f>D21</f>
        <v>6801</v>
      </c>
      <c r="J15" s="27">
        <f>E21</f>
        <v>9946</v>
      </c>
      <c r="K15" s="27">
        <f>F21</f>
        <v>922</v>
      </c>
    </row>
    <row r="16" spans="1:11" x14ac:dyDescent="0.2">
      <c r="A16" s="13"/>
      <c r="B16" s="27"/>
      <c r="C16" s="27"/>
      <c r="D16" s="28"/>
      <c r="E16" s="27"/>
      <c r="F16" s="27"/>
      <c r="G16" s="13" t="s">
        <v>18</v>
      </c>
      <c r="H16" s="15">
        <v>8803</v>
      </c>
      <c r="I16" s="27">
        <f>D23</f>
        <v>0</v>
      </c>
      <c r="J16" s="27">
        <f>E23</f>
        <v>9822</v>
      </c>
      <c r="K16" s="27">
        <f>F23</f>
        <v>43</v>
      </c>
    </row>
    <row r="17" spans="1:18" x14ac:dyDescent="0.2">
      <c r="A17" s="13" t="s">
        <v>15</v>
      </c>
      <c r="B17" s="27">
        <v>25746</v>
      </c>
      <c r="C17" s="27">
        <v>12079</v>
      </c>
      <c r="D17" s="27">
        <v>0</v>
      </c>
      <c r="E17" s="27">
        <v>11747</v>
      </c>
      <c r="F17" s="27">
        <v>332</v>
      </c>
    </row>
    <row r="18" spans="1:18" x14ac:dyDescent="0.2">
      <c r="A18" s="13"/>
      <c r="B18" s="27"/>
      <c r="C18" s="27"/>
      <c r="D18" s="27"/>
      <c r="E18" s="27"/>
      <c r="F18" s="27"/>
      <c r="L18" s="1"/>
      <c r="M18" s="1"/>
      <c r="N18" s="1"/>
      <c r="O18" s="1"/>
      <c r="P18" s="1"/>
      <c r="Q18" s="1"/>
      <c r="R18" s="1"/>
    </row>
    <row r="19" spans="1:18" ht="13.5" x14ac:dyDescent="0.2">
      <c r="A19" s="13" t="s">
        <v>16</v>
      </c>
      <c r="B19" s="27">
        <v>25830</v>
      </c>
      <c r="C19" s="27">
        <v>11505</v>
      </c>
      <c r="D19" s="44" t="s">
        <v>32</v>
      </c>
      <c r="E19" s="27">
        <v>8033</v>
      </c>
      <c r="F19" s="27">
        <v>72</v>
      </c>
      <c r="L19" s="15"/>
      <c r="M19" s="15"/>
      <c r="N19" s="15"/>
      <c r="O19" s="15"/>
      <c r="P19" s="15"/>
      <c r="Q19" s="15"/>
      <c r="R19" s="15"/>
    </row>
    <row r="20" spans="1:18" x14ac:dyDescent="0.2">
      <c r="A20" s="13"/>
      <c r="B20" s="27"/>
      <c r="C20" s="27"/>
      <c r="D20" s="27"/>
      <c r="E20" s="27"/>
      <c r="F20" s="27"/>
      <c r="L20" s="15"/>
      <c r="M20" s="15"/>
      <c r="N20" s="15"/>
      <c r="O20" s="15"/>
      <c r="P20" s="15"/>
      <c r="Q20" s="15"/>
      <c r="R20" s="15"/>
    </row>
    <row r="21" spans="1:18" ht="13.5" x14ac:dyDescent="0.2">
      <c r="A21" s="13" t="s">
        <v>29</v>
      </c>
      <c r="B21" s="27">
        <v>44190</v>
      </c>
      <c r="C21" s="27">
        <v>17669</v>
      </c>
      <c r="D21" s="27">
        <v>6801</v>
      </c>
      <c r="E21" s="27">
        <v>9946</v>
      </c>
      <c r="F21" s="27">
        <v>922</v>
      </c>
      <c r="L21" s="15"/>
      <c r="M21" s="15"/>
      <c r="N21" s="15"/>
      <c r="O21" s="15"/>
      <c r="P21" s="15"/>
      <c r="Q21" s="15"/>
      <c r="R21" s="15"/>
    </row>
    <row r="22" spans="1:18" x14ac:dyDescent="0.2">
      <c r="A22" s="13"/>
      <c r="B22" s="27"/>
      <c r="C22" s="27"/>
      <c r="D22" s="27"/>
      <c r="E22" s="27"/>
      <c r="F22" s="27"/>
      <c r="L22" s="16"/>
      <c r="M22" s="16"/>
      <c r="N22" s="16"/>
      <c r="O22" s="16"/>
      <c r="P22" s="16"/>
      <c r="Q22" s="15"/>
      <c r="R22" s="15"/>
    </row>
    <row r="23" spans="1:18" x14ac:dyDescent="0.2">
      <c r="A23" s="13" t="s">
        <v>18</v>
      </c>
      <c r="B23" s="27">
        <v>30060</v>
      </c>
      <c r="C23" s="27">
        <v>9865</v>
      </c>
      <c r="D23" s="27">
        <v>0</v>
      </c>
      <c r="E23" s="27">
        <v>9822</v>
      </c>
      <c r="F23" s="27">
        <v>43</v>
      </c>
      <c r="L23" s="15"/>
      <c r="M23" s="15"/>
      <c r="N23" s="15"/>
      <c r="O23" s="15"/>
      <c r="P23" s="15"/>
      <c r="Q23" s="15"/>
      <c r="R23" s="15"/>
    </row>
    <row r="24" spans="1:18" x14ac:dyDescent="0.2">
      <c r="A24" s="11"/>
      <c r="B24" s="14"/>
      <c r="C24" s="23"/>
      <c r="D24" s="14"/>
      <c r="E24" s="26"/>
      <c r="F24" s="14"/>
      <c r="H24" s="16">
        <v>5736</v>
      </c>
      <c r="I24" s="34"/>
      <c r="J24" s="34"/>
      <c r="K24" s="34"/>
      <c r="L24" s="16"/>
      <c r="M24" s="16"/>
      <c r="N24" s="16"/>
      <c r="O24" s="16"/>
      <c r="P24" s="16"/>
      <c r="Q24" s="15"/>
      <c r="R24" s="15"/>
    </row>
    <row r="25" spans="1:18" ht="13.5" x14ac:dyDescent="0.2">
      <c r="A25" s="43" t="s">
        <v>30</v>
      </c>
      <c r="B25" s="25"/>
      <c r="C25" s="37"/>
      <c r="D25" s="25"/>
      <c r="E25" s="38"/>
      <c r="F25" s="25"/>
      <c r="H25" s="16"/>
      <c r="I25" s="34"/>
      <c r="J25" s="34"/>
      <c r="K25" s="34"/>
      <c r="L25" s="16"/>
      <c r="M25" s="16"/>
      <c r="N25" s="16"/>
      <c r="O25" s="16"/>
      <c r="P25" s="16"/>
      <c r="Q25" s="15"/>
      <c r="R25" s="15"/>
    </row>
    <row r="26" spans="1:18" ht="14.25" x14ac:dyDescent="0.2">
      <c r="A26" s="41" t="s">
        <v>27</v>
      </c>
      <c r="B26" s="4"/>
      <c r="C26" s="5"/>
      <c r="D26" s="5"/>
      <c r="E26" s="5"/>
      <c r="F26" s="5"/>
    </row>
    <row r="27" spans="1:18" ht="13.5" x14ac:dyDescent="0.2">
      <c r="A27" s="42" t="s">
        <v>28</v>
      </c>
      <c r="B27" s="4"/>
      <c r="C27" s="5"/>
      <c r="D27" s="5"/>
      <c r="E27" s="5"/>
      <c r="F27" s="5"/>
    </row>
    <row r="28" spans="1:18" x14ac:dyDescent="0.2">
      <c r="A28" s="4" t="s">
        <v>11</v>
      </c>
      <c r="B28" s="4"/>
      <c r="C28" s="4"/>
      <c r="D28" s="4"/>
      <c r="E28" s="4"/>
      <c r="F28" s="4"/>
    </row>
    <row r="29" spans="1:18" x14ac:dyDescent="0.2">
      <c r="C29" s="1"/>
      <c r="D29" s="1"/>
      <c r="E29" s="1"/>
      <c r="F29" s="1"/>
    </row>
    <row r="30" spans="1:18" x14ac:dyDescent="0.2">
      <c r="A30" s="1"/>
      <c r="B30" s="1"/>
      <c r="C30" s="1"/>
      <c r="D30" s="1"/>
      <c r="E30" s="1"/>
      <c r="F30" s="1"/>
    </row>
    <row r="31" spans="1:18" x14ac:dyDescent="0.2">
      <c r="A31" s="1"/>
      <c r="B31" s="1"/>
      <c r="C31" s="1"/>
      <c r="D31" s="1"/>
      <c r="E31" s="1"/>
      <c r="F31" s="1"/>
    </row>
  </sheetData>
  <mergeCells count="1">
    <mergeCell ref="A6:A7"/>
  </mergeCells>
  <phoneticPr fontId="0" type="noConversion"/>
  <printOptions horizontalCentered="1"/>
  <pageMargins left="0.75" right="0.75" top="0.75" bottom="0.75" header="0" footer="0.25"/>
  <pageSetup paperSize="9" pageOrder="overThenDown" orientation="portrait" r:id="rId1"/>
  <headerFooter alignWithMargins="0">
    <oddFooter>&amp;C14-10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view="pageBreakPreview" topLeftCell="A7" zoomScale="75" zoomScaleNormal="100" workbookViewId="0">
      <selection activeCell="F9" sqref="F9"/>
    </sheetView>
  </sheetViews>
  <sheetFormatPr defaultRowHeight="12.75" x14ac:dyDescent="0.2"/>
  <cols>
    <col min="1" max="1" width="14.5703125" customWidth="1"/>
    <col min="2" max="5" width="14.7109375" customWidth="1"/>
    <col min="6" max="6" width="14.5703125" customWidth="1"/>
    <col min="8" max="8" width="6.7109375" hidden="1" customWidth="1"/>
    <col min="9" max="14" width="6.7109375" customWidth="1"/>
    <col min="15" max="16" width="7.140625" bestFit="1" customWidth="1"/>
    <col min="17" max="17" width="6.7109375" customWidth="1"/>
    <col min="18" max="19" width="7.140625" bestFit="1" customWidth="1"/>
    <col min="20" max="20" width="10.28515625" bestFit="1" customWidth="1"/>
  </cols>
  <sheetData>
    <row r="1" spans="1:6" x14ac:dyDescent="0.2">
      <c r="A1" s="2" t="s">
        <v>0</v>
      </c>
      <c r="B1" s="2"/>
      <c r="C1" s="2"/>
      <c r="D1" s="2"/>
      <c r="E1" s="2"/>
      <c r="F1" s="2"/>
    </row>
    <row r="2" spans="1:6" x14ac:dyDescent="0.2">
      <c r="A2" s="3" t="s">
        <v>1</v>
      </c>
      <c r="B2" s="2"/>
      <c r="C2" s="2"/>
      <c r="D2" s="2"/>
      <c r="E2" s="2"/>
      <c r="F2" s="2"/>
    </row>
    <row r="3" spans="1:6" x14ac:dyDescent="0.2">
      <c r="A3" s="3" t="s">
        <v>2</v>
      </c>
      <c r="B3" s="2"/>
      <c r="C3" s="2"/>
      <c r="D3" s="2"/>
      <c r="E3" s="2"/>
      <c r="F3" s="2"/>
    </row>
    <row r="4" spans="1:6" x14ac:dyDescent="0.2">
      <c r="A4" s="3" t="s">
        <v>21</v>
      </c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59" t="s">
        <v>3</v>
      </c>
      <c r="B6" s="6" t="s">
        <v>4</v>
      </c>
      <c r="C6" s="7" t="s">
        <v>5</v>
      </c>
      <c r="D6" s="7"/>
      <c r="E6" s="7"/>
      <c r="F6" s="8"/>
    </row>
    <row r="7" spans="1:6" x14ac:dyDescent="0.2">
      <c r="A7" s="61"/>
      <c r="B7" s="9" t="s">
        <v>6</v>
      </c>
      <c r="C7" s="24" t="s">
        <v>7</v>
      </c>
      <c r="D7" s="10" t="s">
        <v>8</v>
      </c>
      <c r="E7" s="10" t="s">
        <v>9</v>
      </c>
      <c r="F7" s="10" t="s">
        <v>22</v>
      </c>
    </row>
    <row r="8" spans="1:6" x14ac:dyDescent="0.2">
      <c r="A8" s="5"/>
      <c r="B8" s="5"/>
      <c r="C8" s="5"/>
      <c r="D8" s="5"/>
      <c r="E8" s="5"/>
      <c r="F8" s="21"/>
    </row>
    <row r="9" spans="1:6" x14ac:dyDescent="0.2">
      <c r="A9" s="12" t="s">
        <v>10</v>
      </c>
      <c r="B9" s="17">
        <v>191406</v>
      </c>
      <c r="C9" s="17">
        <f>SUM(D9:F9)</f>
        <v>71222</v>
      </c>
      <c r="D9" s="17">
        <v>13908</v>
      </c>
      <c r="E9" s="17">
        <v>55147</v>
      </c>
      <c r="F9" s="17">
        <f>SUM(F11:F23)</f>
        <v>2167</v>
      </c>
    </row>
    <row r="10" spans="1:6" x14ac:dyDescent="0.2">
      <c r="A10" s="5"/>
      <c r="B10" s="18"/>
      <c r="C10" s="18"/>
      <c r="D10" s="18"/>
      <c r="E10" s="18"/>
      <c r="F10" s="22"/>
    </row>
    <row r="11" spans="1:6" x14ac:dyDescent="0.2">
      <c r="A11" s="13" t="s">
        <v>12</v>
      </c>
      <c r="B11" s="18">
        <v>25670</v>
      </c>
      <c r="C11" s="18">
        <f>SUM(D11:F11)</f>
        <v>12569</v>
      </c>
      <c r="D11" s="19">
        <v>0</v>
      </c>
      <c r="E11" s="18">
        <v>12313</v>
      </c>
      <c r="F11" s="18">
        <v>256</v>
      </c>
    </row>
    <row r="12" spans="1:6" x14ac:dyDescent="0.2">
      <c r="A12" s="13"/>
      <c r="B12" s="20"/>
      <c r="C12" s="18"/>
      <c r="D12" s="19"/>
      <c r="E12" s="18"/>
      <c r="F12" s="18"/>
    </row>
    <row r="13" spans="1:6" x14ac:dyDescent="0.2">
      <c r="A13" s="13" t="s">
        <v>13</v>
      </c>
      <c r="B13" s="18">
        <v>33910</v>
      </c>
      <c r="C13" s="18">
        <f>SUM(D13:F13)</f>
        <v>7999</v>
      </c>
      <c r="D13" s="19">
        <v>3707</v>
      </c>
      <c r="E13" s="18">
        <v>3721</v>
      </c>
      <c r="F13" s="18">
        <v>571</v>
      </c>
    </row>
    <row r="14" spans="1:6" x14ac:dyDescent="0.2">
      <c r="A14" s="13"/>
      <c r="B14" s="18"/>
      <c r="C14" s="18"/>
      <c r="D14" s="19"/>
      <c r="E14" s="18"/>
      <c r="F14" s="18"/>
    </row>
    <row r="15" spans="1:6" x14ac:dyDescent="0.2">
      <c r="A15" s="13" t="s">
        <v>14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">
      <c r="A16" s="13"/>
      <c r="B16" s="18"/>
      <c r="C16" s="18"/>
      <c r="D16" s="19"/>
      <c r="E16" s="18"/>
      <c r="F16" s="18"/>
    </row>
    <row r="17" spans="1:20" x14ac:dyDescent="0.2">
      <c r="A17" s="13" t="s">
        <v>15</v>
      </c>
      <c r="B17" s="18">
        <v>25746</v>
      </c>
      <c r="C17" s="18">
        <f>SUM(D17:F17)</f>
        <v>11814</v>
      </c>
      <c r="D17" s="18">
        <v>0</v>
      </c>
      <c r="E17" s="18">
        <v>11500</v>
      </c>
      <c r="F17" s="18">
        <v>314</v>
      </c>
      <c r="G17" t="s">
        <v>19</v>
      </c>
    </row>
    <row r="18" spans="1:20" x14ac:dyDescent="0.2">
      <c r="A18" s="13"/>
      <c r="B18" s="18"/>
      <c r="C18" s="18"/>
      <c r="D18" s="18"/>
      <c r="E18" s="18" t="s">
        <v>20</v>
      </c>
      <c r="F18" s="18"/>
      <c r="H18" s="1">
        <v>1990</v>
      </c>
      <c r="I18" s="1">
        <v>1991</v>
      </c>
      <c r="J18" s="1">
        <v>1992</v>
      </c>
      <c r="K18" s="1">
        <v>1993</v>
      </c>
      <c r="L18" s="1">
        <v>1994</v>
      </c>
      <c r="M18" s="1">
        <v>1995</v>
      </c>
      <c r="N18" s="1">
        <v>1996</v>
      </c>
      <c r="O18" s="1">
        <v>1997</v>
      </c>
      <c r="P18" s="1">
        <v>1998</v>
      </c>
      <c r="Q18" s="1">
        <v>1999</v>
      </c>
      <c r="R18" s="1">
        <v>2000</v>
      </c>
      <c r="S18" s="1">
        <v>2001</v>
      </c>
      <c r="T18" s="1">
        <v>2004</v>
      </c>
    </row>
    <row r="19" spans="1:20" x14ac:dyDescent="0.2">
      <c r="A19" s="13" t="s">
        <v>16</v>
      </c>
      <c r="B19" s="18">
        <v>25830</v>
      </c>
      <c r="C19" s="18">
        <f>SUM(D19:F19)</f>
        <v>11396</v>
      </c>
      <c r="D19" s="18">
        <v>3400</v>
      </c>
      <c r="E19" s="18">
        <v>7927</v>
      </c>
      <c r="F19" s="18">
        <v>69</v>
      </c>
      <c r="G19" t="s">
        <v>12</v>
      </c>
      <c r="H19" s="15">
        <v>26715</v>
      </c>
      <c r="I19" s="15">
        <v>7809.7</v>
      </c>
      <c r="J19" s="15">
        <v>9312.42</v>
      </c>
      <c r="K19" s="15">
        <v>9651</v>
      </c>
      <c r="L19" s="15">
        <v>9838</v>
      </c>
      <c r="M19" s="15">
        <v>9184</v>
      </c>
      <c r="N19" s="15">
        <v>9199.59</v>
      </c>
      <c r="O19" s="15">
        <v>9358.39</v>
      </c>
      <c r="P19" s="15">
        <v>10121.450000000001</v>
      </c>
      <c r="Q19" s="15">
        <v>11850</v>
      </c>
      <c r="R19" s="15">
        <v>11848.47</v>
      </c>
      <c r="S19" s="15">
        <v>12131</v>
      </c>
      <c r="T19" s="15">
        <v>12569</v>
      </c>
    </row>
    <row r="20" spans="1:20" x14ac:dyDescent="0.2">
      <c r="A20" s="13"/>
      <c r="B20" s="18"/>
      <c r="C20" s="18"/>
      <c r="D20" s="18"/>
      <c r="E20" s="18"/>
      <c r="F20" s="18"/>
      <c r="G20" t="s">
        <v>13</v>
      </c>
      <c r="H20" s="15">
        <v>3962</v>
      </c>
      <c r="I20" s="15">
        <v>2863</v>
      </c>
      <c r="J20" s="15">
        <v>3363</v>
      </c>
      <c r="K20" s="15">
        <v>3970</v>
      </c>
      <c r="L20" s="15">
        <v>4330</v>
      </c>
      <c r="M20" s="15">
        <v>4330</v>
      </c>
      <c r="N20" s="15">
        <v>4364</v>
      </c>
      <c r="O20" s="15">
        <v>5460</v>
      </c>
      <c r="P20" s="15">
        <v>6699</v>
      </c>
      <c r="Q20" s="15">
        <v>7200</v>
      </c>
      <c r="R20" s="15">
        <v>7240</v>
      </c>
      <c r="S20" s="15">
        <v>7280</v>
      </c>
      <c r="T20" s="15">
        <v>7999</v>
      </c>
    </row>
    <row r="21" spans="1:20" x14ac:dyDescent="0.2">
      <c r="A21" s="13" t="s">
        <v>17</v>
      </c>
      <c r="B21" s="18">
        <v>44190</v>
      </c>
      <c r="C21" s="18">
        <f>SUM(D21:F21)</f>
        <v>17669</v>
      </c>
      <c r="D21" s="18">
        <v>6801</v>
      </c>
      <c r="E21" s="18">
        <v>9946</v>
      </c>
      <c r="F21" s="18">
        <v>922</v>
      </c>
      <c r="G21" t="s">
        <v>15</v>
      </c>
      <c r="H21" s="15">
        <v>3550</v>
      </c>
      <c r="I21" s="15">
        <v>6782</v>
      </c>
      <c r="J21" s="15">
        <v>7308</v>
      </c>
      <c r="K21" s="15">
        <v>7242</v>
      </c>
      <c r="L21" s="15">
        <v>8476</v>
      </c>
      <c r="M21" s="15">
        <v>8999</v>
      </c>
      <c r="N21" s="15">
        <v>9060</v>
      </c>
      <c r="O21" s="15">
        <v>9255</v>
      </c>
      <c r="P21" s="15">
        <v>9643</v>
      </c>
      <c r="Q21" s="15">
        <v>10150</v>
      </c>
      <c r="R21" s="15">
        <v>10232</v>
      </c>
      <c r="S21" s="15">
        <v>10361</v>
      </c>
      <c r="T21" s="15">
        <v>11814</v>
      </c>
    </row>
    <row r="22" spans="1:20" x14ac:dyDescent="0.2">
      <c r="A22" s="13"/>
      <c r="B22" s="18"/>
      <c r="C22" s="18"/>
      <c r="D22" s="18"/>
      <c r="E22" s="18"/>
      <c r="F22" s="18"/>
      <c r="G22" t="s">
        <v>16</v>
      </c>
      <c r="H22" s="16">
        <v>4664</v>
      </c>
      <c r="I22" s="16">
        <v>4779</v>
      </c>
      <c r="J22" s="16">
        <v>4423</v>
      </c>
      <c r="K22" s="16">
        <v>4894</v>
      </c>
      <c r="L22" s="16">
        <v>5267</v>
      </c>
      <c r="M22" s="16">
        <v>5531</v>
      </c>
      <c r="N22" s="16">
        <v>5583</v>
      </c>
      <c r="O22" s="16">
        <v>2984</v>
      </c>
      <c r="P22" s="16">
        <v>6584</v>
      </c>
      <c r="Q22" s="16">
        <v>6800</v>
      </c>
      <c r="R22" s="16">
        <v>6910</v>
      </c>
      <c r="S22" s="15">
        <v>11216</v>
      </c>
      <c r="T22" s="15">
        <v>11369</v>
      </c>
    </row>
    <row r="23" spans="1:20" x14ac:dyDescent="0.2">
      <c r="A23" s="13" t="s">
        <v>18</v>
      </c>
      <c r="B23" s="18">
        <v>36060</v>
      </c>
      <c r="C23" s="18">
        <f>SUM(D23:F23)</f>
        <v>9775</v>
      </c>
      <c r="D23" s="18">
        <v>0</v>
      </c>
      <c r="E23" s="25">
        <v>9740</v>
      </c>
      <c r="F23" s="18">
        <v>35</v>
      </c>
      <c r="G23" t="s">
        <v>17</v>
      </c>
      <c r="H23" s="15">
        <v>8803</v>
      </c>
      <c r="I23" s="15">
        <v>9099</v>
      </c>
      <c r="J23" s="15">
        <v>9376</v>
      </c>
      <c r="K23" s="15">
        <v>9532</v>
      </c>
      <c r="L23" s="15">
        <v>9372</v>
      </c>
      <c r="M23" s="15">
        <v>9441</v>
      </c>
      <c r="N23" s="15">
        <v>9632</v>
      </c>
      <c r="O23" s="15">
        <v>10283</v>
      </c>
      <c r="P23" s="15">
        <v>10015</v>
      </c>
      <c r="Q23" s="15">
        <v>15650</v>
      </c>
      <c r="R23" s="15">
        <v>16139</v>
      </c>
      <c r="S23" s="15">
        <v>17939</v>
      </c>
      <c r="T23" s="15">
        <v>17669</v>
      </c>
    </row>
    <row r="24" spans="1:20" x14ac:dyDescent="0.2">
      <c r="A24" s="11"/>
      <c r="B24" s="14"/>
      <c r="C24" s="23"/>
      <c r="D24" s="14"/>
      <c r="E24" s="26"/>
      <c r="F24" s="14"/>
      <c r="G24" t="s">
        <v>18</v>
      </c>
      <c r="H24" s="16">
        <v>5736</v>
      </c>
      <c r="I24" s="16">
        <v>611.5</v>
      </c>
      <c r="J24" s="16">
        <v>6256</v>
      </c>
      <c r="K24" s="16">
        <v>6486</v>
      </c>
      <c r="L24" s="16">
        <v>6776</v>
      </c>
      <c r="M24" s="16">
        <v>6776</v>
      </c>
      <c r="N24" s="16">
        <v>6943</v>
      </c>
      <c r="O24" s="16">
        <v>6667</v>
      </c>
      <c r="P24" s="16">
        <v>6623</v>
      </c>
      <c r="Q24" s="16">
        <v>8550</v>
      </c>
      <c r="R24" s="16">
        <v>8546</v>
      </c>
      <c r="S24" s="15">
        <v>9031</v>
      </c>
      <c r="T24" s="15">
        <v>9775</v>
      </c>
    </row>
    <row r="25" spans="1:20" x14ac:dyDescent="0.2">
      <c r="A25" s="4" t="s">
        <v>11</v>
      </c>
      <c r="B25" s="4"/>
      <c r="C25" s="5"/>
      <c r="D25" s="5"/>
      <c r="E25" s="5"/>
      <c r="F25" s="5"/>
    </row>
    <row r="26" spans="1:20" x14ac:dyDescent="0.2">
      <c r="A26" s="4"/>
      <c r="B26" s="4"/>
      <c r="C26" s="5"/>
      <c r="D26" s="5"/>
      <c r="E26" s="5"/>
      <c r="F26" s="5"/>
    </row>
    <row r="27" spans="1:20" x14ac:dyDescent="0.2">
      <c r="A27" s="4"/>
      <c r="B27" s="4"/>
      <c r="C27" s="5"/>
      <c r="D27" s="5"/>
      <c r="E27" s="5"/>
      <c r="F27" s="5"/>
    </row>
    <row r="28" spans="1:20" x14ac:dyDescent="0.2">
      <c r="A28" s="4"/>
      <c r="B28" s="4"/>
      <c r="C28" s="5"/>
      <c r="D28" s="5"/>
      <c r="E28" s="5"/>
      <c r="F28" s="5"/>
    </row>
    <row r="29" spans="1:20" x14ac:dyDescent="0.2">
      <c r="A29" s="4"/>
      <c r="B29" s="4"/>
      <c r="C29" s="5"/>
      <c r="D29" s="5"/>
      <c r="E29" s="5"/>
      <c r="F29" s="5"/>
    </row>
    <row r="30" spans="1:20" x14ac:dyDescent="0.2">
      <c r="A30" s="4"/>
      <c r="B30" s="4"/>
      <c r="C30" s="4"/>
      <c r="D30" s="4"/>
      <c r="E30" s="4"/>
      <c r="F30" s="4"/>
    </row>
    <row r="31" spans="1:20" x14ac:dyDescent="0.2">
      <c r="C31" s="1"/>
      <c r="D31" s="1"/>
      <c r="E31" s="1"/>
      <c r="F31" s="1"/>
    </row>
    <row r="32" spans="1:20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</sheetData>
  <mergeCells count="1">
    <mergeCell ref="A6:A7"/>
  </mergeCells>
  <phoneticPr fontId="0" type="noConversion"/>
  <printOptions horizontalCentered="1"/>
  <pageMargins left="0.75" right="0.75" top="0.75" bottom="0.75" header="0" footer="0.25"/>
  <pageSetup paperSize="9" pageOrder="overThenDown" orientation="portrait" r:id="rId1"/>
  <headerFooter alignWithMargins="0">
    <oddFooter>&amp;C14-10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view="pageBreakPreview" zoomScaleNormal="100" workbookViewId="0">
      <selection activeCell="C19" sqref="C19"/>
    </sheetView>
  </sheetViews>
  <sheetFormatPr defaultRowHeight="12.75" x14ac:dyDescent="0.2"/>
  <cols>
    <col min="1" max="1" width="14.5703125" customWidth="1"/>
    <col min="2" max="5" width="14.7109375" customWidth="1"/>
    <col min="6" max="6" width="14.5703125" customWidth="1"/>
    <col min="8" max="8" width="6.7109375" hidden="1" customWidth="1"/>
    <col min="9" max="14" width="6.7109375" customWidth="1"/>
    <col min="15" max="16" width="7.140625" bestFit="1" customWidth="1"/>
    <col min="17" max="17" width="6.7109375" customWidth="1"/>
    <col min="18" max="19" width="7.140625" bestFit="1" customWidth="1"/>
    <col min="20" max="20" width="10.28515625" bestFit="1" customWidth="1"/>
  </cols>
  <sheetData>
    <row r="1" spans="1:6" x14ac:dyDescent="0.2">
      <c r="A1" s="2" t="s">
        <v>0</v>
      </c>
      <c r="B1" s="2"/>
      <c r="C1" s="2"/>
      <c r="D1" s="2"/>
      <c r="E1" s="2"/>
      <c r="F1" s="2"/>
    </row>
    <row r="2" spans="1:6" x14ac:dyDescent="0.2">
      <c r="A2" s="3" t="s">
        <v>1</v>
      </c>
      <c r="B2" s="2"/>
      <c r="C2" s="2"/>
      <c r="D2" s="2"/>
      <c r="E2" s="2"/>
      <c r="F2" s="2"/>
    </row>
    <row r="3" spans="1:6" x14ac:dyDescent="0.2">
      <c r="A3" s="3" t="s">
        <v>2</v>
      </c>
      <c r="B3" s="2"/>
      <c r="C3" s="2"/>
      <c r="D3" s="2"/>
      <c r="E3" s="2"/>
      <c r="F3" s="2"/>
    </row>
    <row r="4" spans="1:6" x14ac:dyDescent="0.2">
      <c r="A4" s="3" t="s">
        <v>23</v>
      </c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59" t="s">
        <v>3</v>
      </c>
      <c r="B6" s="6" t="s">
        <v>4</v>
      </c>
      <c r="C6" s="7" t="s">
        <v>5</v>
      </c>
      <c r="D6" s="7"/>
      <c r="E6" s="7"/>
      <c r="F6" s="8"/>
    </row>
    <row r="7" spans="1:6" x14ac:dyDescent="0.2">
      <c r="A7" s="61"/>
      <c r="B7" s="9" t="s">
        <v>6</v>
      </c>
      <c r="C7" s="24" t="s">
        <v>7</v>
      </c>
      <c r="D7" s="10" t="s">
        <v>8</v>
      </c>
      <c r="E7" s="10" t="s">
        <v>9</v>
      </c>
      <c r="F7" s="10" t="s">
        <v>22</v>
      </c>
    </row>
    <row r="8" spans="1:6" x14ac:dyDescent="0.2">
      <c r="A8" s="5"/>
      <c r="B8" s="5"/>
      <c r="C8" s="5"/>
      <c r="D8" s="5"/>
      <c r="E8" s="5"/>
      <c r="F8" s="21"/>
    </row>
    <row r="9" spans="1:6" x14ac:dyDescent="0.2">
      <c r="A9" s="12" t="s">
        <v>10</v>
      </c>
      <c r="B9" s="31">
        <f>SUM(B11:B24)</f>
        <v>185406</v>
      </c>
      <c r="C9" s="31">
        <f>SUM(C11:C24)</f>
        <v>71916</v>
      </c>
      <c r="D9" s="31">
        <f>SUM(D11:D24)</f>
        <v>13908</v>
      </c>
      <c r="E9" s="31">
        <f>SUM(E11:E24)</f>
        <v>55806</v>
      </c>
      <c r="F9" s="31">
        <f>SUM(F11:F24)</f>
        <v>2202</v>
      </c>
    </row>
    <row r="10" spans="1:6" x14ac:dyDescent="0.2">
      <c r="A10" s="5"/>
      <c r="B10" s="27"/>
      <c r="C10" s="27"/>
      <c r="D10" s="27"/>
      <c r="E10" s="27"/>
      <c r="F10" s="32"/>
    </row>
    <row r="11" spans="1:6" x14ac:dyDescent="0.2">
      <c r="A11" s="13" t="s">
        <v>12</v>
      </c>
      <c r="B11" s="27">
        <v>25670</v>
      </c>
      <c r="C11" s="27">
        <f>SUM(D11:F11)</f>
        <v>12796</v>
      </c>
      <c r="D11" s="28">
        <v>0</v>
      </c>
      <c r="E11" s="27">
        <v>12537</v>
      </c>
      <c r="F11" s="27">
        <v>259</v>
      </c>
    </row>
    <row r="12" spans="1:6" x14ac:dyDescent="0.2">
      <c r="A12" s="13"/>
      <c r="B12" s="29"/>
      <c r="C12" s="27"/>
      <c r="D12" s="28"/>
      <c r="E12" s="27"/>
      <c r="F12" s="27"/>
    </row>
    <row r="13" spans="1:6" x14ac:dyDescent="0.2">
      <c r="A13" s="13" t="s">
        <v>13</v>
      </c>
      <c r="B13" s="27">
        <v>33910</v>
      </c>
      <c r="C13" s="27">
        <f>SUM(D13:F13)</f>
        <v>8002</v>
      </c>
      <c r="D13" s="28">
        <v>3707</v>
      </c>
      <c r="E13" s="27">
        <v>3721</v>
      </c>
      <c r="F13" s="27">
        <v>574</v>
      </c>
    </row>
    <row r="14" spans="1:6" x14ac:dyDescent="0.2">
      <c r="A14" s="13"/>
      <c r="B14" s="27"/>
      <c r="C14" s="27"/>
      <c r="D14" s="28"/>
      <c r="E14" s="27"/>
      <c r="F14" s="27"/>
    </row>
    <row r="15" spans="1:6" x14ac:dyDescent="0.2">
      <c r="A15" s="13" t="s">
        <v>14</v>
      </c>
      <c r="B15" s="27">
        <v>0</v>
      </c>
      <c r="C15" s="27">
        <f>SUM(D15:F15)</f>
        <v>0</v>
      </c>
      <c r="D15" s="27">
        <v>0</v>
      </c>
      <c r="E15" s="27">
        <v>0</v>
      </c>
      <c r="F15" s="27">
        <v>0</v>
      </c>
    </row>
    <row r="16" spans="1:6" x14ac:dyDescent="0.2">
      <c r="A16" s="13"/>
      <c r="B16" s="27"/>
      <c r="C16" s="27"/>
      <c r="D16" s="28"/>
      <c r="E16" s="27"/>
      <c r="F16" s="27"/>
    </row>
    <row r="17" spans="1:20" x14ac:dyDescent="0.2">
      <c r="A17" s="13" t="s">
        <v>15</v>
      </c>
      <c r="B17" s="27">
        <v>25746</v>
      </c>
      <c r="C17" s="27">
        <f>SUM(D17:F17)</f>
        <v>12079</v>
      </c>
      <c r="D17" s="27">
        <v>0</v>
      </c>
      <c r="E17" s="27">
        <v>11747</v>
      </c>
      <c r="F17" s="27">
        <v>332</v>
      </c>
      <c r="G17" t="s">
        <v>19</v>
      </c>
    </row>
    <row r="18" spans="1:20" x14ac:dyDescent="0.2">
      <c r="A18" s="13"/>
      <c r="B18" s="27"/>
      <c r="C18" s="27"/>
      <c r="D18" s="27"/>
      <c r="E18" s="27"/>
      <c r="F18" s="27"/>
      <c r="H18" s="1">
        <v>1990</v>
      </c>
      <c r="I18" s="1">
        <v>1991</v>
      </c>
      <c r="J18" s="1">
        <v>1992</v>
      </c>
      <c r="K18" s="1">
        <v>1993</v>
      </c>
      <c r="L18" s="1">
        <v>1994</v>
      </c>
      <c r="M18" s="1">
        <v>1995</v>
      </c>
      <c r="N18" s="1">
        <v>1996</v>
      </c>
      <c r="O18" s="1">
        <v>1997</v>
      </c>
      <c r="P18" s="1">
        <v>1998</v>
      </c>
      <c r="Q18" s="1">
        <v>1999</v>
      </c>
      <c r="R18" s="1">
        <v>2000</v>
      </c>
      <c r="S18" s="1">
        <v>2001</v>
      </c>
      <c r="T18" s="1">
        <v>2004</v>
      </c>
    </row>
    <row r="19" spans="1:20" x14ac:dyDescent="0.2">
      <c r="A19" s="13" t="s">
        <v>16</v>
      </c>
      <c r="B19" s="27">
        <v>25830</v>
      </c>
      <c r="C19" s="27">
        <f>SUM(D19:F19)</f>
        <v>11505</v>
      </c>
      <c r="D19" s="27">
        <v>3400</v>
      </c>
      <c r="E19" s="27">
        <v>8033</v>
      </c>
      <c r="F19" s="27">
        <v>72</v>
      </c>
      <c r="G19" t="s">
        <v>12</v>
      </c>
      <c r="H19" s="15">
        <v>26715</v>
      </c>
      <c r="I19" s="15">
        <v>7809.7</v>
      </c>
      <c r="J19" s="15">
        <v>9312.42</v>
      </c>
      <c r="K19" s="15">
        <v>9651</v>
      </c>
      <c r="L19" s="15">
        <v>9838</v>
      </c>
      <c r="M19" s="15">
        <v>9184</v>
      </c>
      <c r="N19" s="15">
        <v>9199.59</v>
      </c>
      <c r="O19" s="15">
        <v>9358.39</v>
      </c>
      <c r="P19" s="15">
        <v>10121.450000000001</v>
      </c>
      <c r="Q19" s="15">
        <v>11850</v>
      </c>
      <c r="R19" s="15">
        <v>11848.47</v>
      </c>
      <c r="S19" s="15">
        <v>12131</v>
      </c>
      <c r="T19" s="15">
        <v>12569</v>
      </c>
    </row>
    <row r="20" spans="1:20" x14ac:dyDescent="0.2">
      <c r="A20" s="13"/>
      <c r="B20" s="27"/>
      <c r="C20" s="27"/>
      <c r="D20" s="27"/>
      <c r="E20" s="27"/>
      <c r="F20" s="27"/>
      <c r="G20" t="s">
        <v>13</v>
      </c>
      <c r="H20" s="15">
        <v>3962</v>
      </c>
      <c r="I20" s="15">
        <v>2863</v>
      </c>
      <c r="J20" s="15">
        <v>3363</v>
      </c>
      <c r="K20" s="15">
        <v>3970</v>
      </c>
      <c r="L20" s="15">
        <v>4330</v>
      </c>
      <c r="M20" s="15">
        <v>4330</v>
      </c>
      <c r="N20" s="15">
        <v>4364</v>
      </c>
      <c r="O20" s="15">
        <v>5460</v>
      </c>
      <c r="P20" s="15">
        <v>6699</v>
      </c>
      <c r="Q20" s="15">
        <v>7200</v>
      </c>
      <c r="R20" s="15">
        <v>7240</v>
      </c>
      <c r="S20" s="15">
        <v>7280</v>
      </c>
      <c r="T20" s="15">
        <v>7999</v>
      </c>
    </row>
    <row r="21" spans="1:20" x14ac:dyDescent="0.2">
      <c r="A21" s="13" t="s">
        <v>17</v>
      </c>
      <c r="B21" s="27">
        <v>44190</v>
      </c>
      <c r="C21" s="27">
        <f>SUM(D21:F21)</f>
        <v>17669</v>
      </c>
      <c r="D21" s="27">
        <v>6801</v>
      </c>
      <c r="E21" s="27">
        <v>9946</v>
      </c>
      <c r="F21" s="27">
        <v>922</v>
      </c>
      <c r="G21" t="s">
        <v>15</v>
      </c>
      <c r="H21" s="15">
        <v>3550</v>
      </c>
      <c r="I21" s="15">
        <v>6782</v>
      </c>
      <c r="J21" s="15">
        <v>7308</v>
      </c>
      <c r="K21" s="15">
        <v>7242</v>
      </c>
      <c r="L21" s="15">
        <v>8476</v>
      </c>
      <c r="M21" s="15">
        <v>8999</v>
      </c>
      <c r="N21" s="15">
        <v>9060</v>
      </c>
      <c r="O21" s="15">
        <v>9255</v>
      </c>
      <c r="P21" s="15">
        <v>9643</v>
      </c>
      <c r="Q21" s="15">
        <v>10150</v>
      </c>
      <c r="R21" s="15">
        <v>10232</v>
      </c>
      <c r="S21" s="15">
        <v>10361</v>
      </c>
      <c r="T21" s="15">
        <v>11814</v>
      </c>
    </row>
    <row r="22" spans="1:20" x14ac:dyDescent="0.2">
      <c r="A22" s="13"/>
      <c r="B22" s="27"/>
      <c r="C22" s="27"/>
      <c r="D22" s="27"/>
      <c r="E22" s="27"/>
      <c r="F22" s="27"/>
      <c r="G22" t="s">
        <v>16</v>
      </c>
      <c r="H22" s="16">
        <v>4664</v>
      </c>
      <c r="I22" s="16">
        <v>4779</v>
      </c>
      <c r="J22" s="16">
        <v>4423</v>
      </c>
      <c r="K22" s="16">
        <v>4894</v>
      </c>
      <c r="L22" s="16">
        <v>5267</v>
      </c>
      <c r="M22" s="16">
        <v>5531</v>
      </c>
      <c r="N22" s="16">
        <v>5583</v>
      </c>
      <c r="O22" s="16">
        <v>2984</v>
      </c>
      <c r="P22" s="16">
        <v>6584</v>
      </c>
      <c r="Q22" s="16">
        <v>6800</v>
      </c>
      <c r="R22" s="16">
        <v>6910</v>
      </c>
      <c r="S22" s="15">
        <v>11216</v>
      </c>
      <c r="T22" s="15">
        <v>11369</v>
      </c>
    </row>
    <row r="23" spans="1:20" x14ac:dyDescent="0.2">
      <c r="A23" s="13" t="s">
        <v>18</v>
      </c>
      <c r="B23" s="27">
        <v>30060</v>
      </c>
      <c r="C23" s="27">
        <f>SUM(D23:F23)</f>
        <v>9865</v>
      </c>
      <c r="D23" s="27">
        <v>0</v>
      </c>
      <c r="E23" s="30">
        <v>9822</v>
      </c>
      <c r="F23" s="27">
        <v>43</v>
      </c>
      <c r="G23" t="s">
        <v>17</v>
      </c>
      <c r="H23" s="15">
        <v>8803</v>
      </c>
      <c r="I23" s="15">
        <v>9099</v>
      </c>
      <c r="J23" s="15">
        <v>9376</v>
      </c>
      <c r="K23" s="15">
        <v>9532</v>
      </c>
      <c r="L23" s="15">
        <v>9372</v>
      </c>
      <c r="M23" s="15">
        <v>9441</v>
      </c>
      <c r="N23" s="15">
        <v>9632</v>
      </c>
      <c r="O23" s="15">
        <v>10283</v>
      </c>
      <c r="P23" s="15">
        <v>10015</v>
      </c>
      <c r="Q23" s="15">
        <v>15650</v>
      </c>
      <c r="R23" s="15">
        <v>16139</v>
      </c>
      <c r="S23" s="15">
        <v>17939</v>
      </c>
      <c r="T23" s="15">
        <v>17669</v>
      </c>
    </row>
    <row r="24" spans="1:20" x14ac:dyDescent="0.2">
      <c r="A24" s="11"/>
      <c r="B24" s="14"/>
      <c r="C24" s="23"/>
      <c r="D24" s="14"/>
      <c r="E24" s="26"/>
      <c r="F24" s="14"/>
      <c r="G24" t="s">
        <v>18</v>
      </c>
      <c r="H24" s="16">
        <v>5736</v>
      </c>
      <c r="I24" s="16">
        <v>611.5</v>
      </c>
      <c r="J24" s="16">
        <v>6256</v>
      </c>
      <c r="K24" s="16">
        <v>6486</v>
      </c>
      <c r="L24" s="16">
        <v>6776</v>
      </c>
      <c r="M24" s="16">
        <v>6776</v>
      </c>
      <c r="N24" s="16">
        <v>6943</v>
      </c>
      <c r="O24" s="16">
        <v>6667</v>
      </c>
      <c r="P24" s="16">
        <v>6623</v>
      </c>
      <c r="Q24" s="16">
        <v>8550</v>
      </c>
      <c r="R24" s="16">
        <v>8546</v>
      </c>
      <c r="S24" s="15">
        <v>9031</v>
      </c>
      <c r="T24" s="15">
        <v>9775</v>
      </c>
    </row>
    <row r="25" spans="1:20" x14ac:dyDescent="0.2">
      <c r="A25" s="4" t="s">
        <v>11</v>
      </c>
      <c r="B25" s="4"/>
      <c r="C25" s="5"/>
      <c r="D25" s="5"/>
      <c r="E25" s="5"/>
      <c r="F25" s="5"/>
    </row>
    <row r="26" spans="1:20" x14ac:dyDescent="0.2">
      <c r="A26" s="4"/>
      <c r="B26" s="4"/>
      <c r="C26" s="5"/>
      <c r="D26" s="5"/>
      <c r="E26" s="5"/>
      <c r="F26" s="5"/>
    </row>
    <row r="27" spans="1:20" x14ac:dyDescent="0.2">
      <c r="A27" s="4"/>
      <c r="B27" s="4"/>
      <c r="C27" s="5"/>
      <c r="D27" s="5"/>
      <c r="E27" s="5"/>
      <c r="F27" s="5"/>
    </row>
    <row r="28" spans="1:20" x14ac:dyDescent="0.2">
      <c r="A28" s="4"/>
      <c r="B28" s="4"/>
      <c r="C28" s="5"/>
      <c r="D28" s="5"/>
      <c r="E28" s="5"/>
      <c r="F28" s="5"/>
    </row>
    <row r="29" spans="1:20" x14ac:dyDescent="0.2">
      <c r="A29" s="4"/>
      <c r="B29" s="4"/>
      <c r="C29" s="5"/>
      <c r="D29" s="5"/>
      <c r="E29" s="5"/>
      <c r="F29" s="5"/>
    </row>
    <row r="30" spans="1:20" x14ac:dyDescent="0.2">
      <c r="A30" s="4"/>
      <c r="B30" s="4"/>
      <c r="C30" s="4"/>
      <c r="D30" s="4"/>
      <c r="E30" s="4"/>
      <c r="F30" s="4"/>
    </row>
    <row r="31" spans="1:20" x14ac:dyDescent="0.2">
      <c r="C31" s="1"/>
      <c r="D31" s="1"/>
      <c r="E31" s="1"/>
      <c r="F31" s="1"/>
    </row>
    <row r="32" spans="1:20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</sheetData>
  <mergeCells count="1">
    <mergeCell ref="A6:A7"/>
  </mergeCells>
  <phoneticPr fontId="0" type="noConversion"/>
  <printOptions horizontalCentered="1"/>
  <pageMargins left="0.75" right="0.75" top="0.75" bottom="0.75" header="0" footer="0.25"/>
  <pageSetup paperSize="9" pageOrder="overThenDown" orientation="portrait" r:id="rId1"/>
  <headerFooter alignWithMargins="0">
    <oddFooter>&amp;C14-10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showGridLines="0" view="pageBreakPreview" zoomScaleNormal="100" workbookViewId="0">
      <selection activeCell="K30" sqref="K30"/>
    </sheetView>
  </sheetViews>
  <sheetFormatPr defaultRowHeight="12.75" x14ac:dyDescent="0.2"/>
  <cols>
    <col min="1" max="1" width="10.28515625" customWidth="1"/>
    <col min="2" max="2" width="9.5703125" customWidth="1"/>
    <col min="3" max="3" width="10.7109375" customWidth="1"/>
    <col min="4" max="4" width="10.85546875" customWidth="1"/>
    <col min="5" max="5" width="1.5703125" customWidth="1"/>
    <col min="6" max="6" width="10" customWidth="1"/>
    <col min="7" max="7" width="9.7109375" customWidth="1"/>
    <col min="8" max="8" width="13.28515625" customWidth="1"/>
    <col min="9" max="9" width="9.85546875" customWidth="1"/>
    <col min="10" max="10" width="16.140625" customWidth="1"/>
    <col min="11" max="13" width="12" style="33" customWidth="1"/>
    <col min="14" max="14" width="22.5703125" customWidth="1"/>
    <col min="15" max="15" width="9.28515625" bestFit="1" customWidth="1"/>
    <col min="16" max="16" width="7.140625" bestFit="1" customWidth="1"/>
    <col min="17" max="17" width="6.7109375" customWidth="1"/>
    <col min="18" max="19" width="7.140625" bestFit="1" customWidth="1"/>
    <col min="20" max="20" width="10.28515625" bestFit="1" customWidth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5" x14ac:dyDescent="0.2">
      <c r="A2" s="3" t="s">
        <v>1</v>
      </c>
      <c r="B2" s="2"/>
      <c r="C2" s="2"/>
      <c r="D2" s="2"/>
      <c r="E2" s="2"/>
      <c r="F2" s="2"/>
      <c r="G2" s="2"/>
      <c r="H2" s="2"/>
      <c r="I2" s="2"/>
    </row>
    <row r="3" spans="1:15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5" x14ac:dyDescent="0.2">
      <c r="A4" s="40" t="s">
        <v>44</v>
      </c>
      <c r="B4" s="2"/>
      <c r="C4" s="2"/>
      <c r="D4" s="2"/>
      <c r="E4" s="2"/>
      <c r="F4" s="2"/>
      <c r="G4" s="2"/>
      <c r="H4" s="2"/>
      <c r="I4" s="2"/>
    </row>
    <row r="5" spans="1:15" x14ac:dyDescent="0.2">
      <c r="A5" s="2"/>
      <c r="B5" s="2"/>
      <c r="C5" s="2"/>
      <c r="D5" s="2"/>
      <c r="E5" s="2"/>
      <c r="F5" s="2"/>
      <c r="G5" s="2"/>
      <c r="H5" s="2"/>
      <c r="I5" s="2"/>
    </row>
    <row r="6" spans="1:15" x14ac:dyDescent="0.2">
      <c r="A6" s="59" t="s">
        <v>3</v>
      </c>
      <c r="B6" s="6" t="s">
        <v>4</v>
      </c>
      <c r="C6" s="7" t="s">
        <v>5</v>
      </c>
      <c r="D6" s="7"/>
      <c r="E6" s="7"/>
      <c r="F6" s="7"/>
      <c r="G6" s="7"/>
      <c r="H6" s="7"/>
      <c r="I6" s="7"/>
    </row>
    <row r="7" spans="1:15" ht="20.25" customHeight="1" x14ac:dyDescent="0.2">
      <c r="A7" s="60"/>
      <c r="B7" s="49" t="s">
        <v>39</v>
      </c>
      <c r="C7" s="59" t="s">
        <v>7</v>
      </c>
      <c r="D7" s="66" t="s">
        <v>8</v>
      </c>
      <c r="E7" s="67"/>
      <c r="F7" s="63" t="s">
        <v>37</v>
      </c>
      <c r="G7" s="63"/>
      <c r="H7" s="64" t="s">
        <v>42</v>
      </c>
      <c r="I7" s="57" t="s">
        <v>41</v>
      </c>
    </row>
    <row r="8" spans="1:15" ht="15.75" customHeight="1" x14ac:dyDescent="0.2">
      <c r="A8" s="61"/>
      <c r="B8" s="9" t="s">
        <v>40</v>
      </c>
      <c r="C8" s="62"/>
      <c r="D8" s="68"/>
      <c r="E8" s="69"/>
      <c r="F8" s="48" t="s">
        <v>38</v>
      </c>
      <c r="G8" s="48" t="s">
        <v>22</v>
      </c>
      <c r="H8" s="65"/>
      <c r="I8" s="58"/>
    </row>
    <row r="9" spans="1:15" x14ac:dyDescent="0.2">
      <c r="A9" s="5"/>
      <c r="B9" s="5"/>
      <c r="C9" s="5"/>
      <c r="D9" s="5"/>
      <c r="E9" s="5"/>
      <c r="F9" s="5"/>
      <c r="G9" s="5"/>
      <c r="H9" s="5"/>
      <c r="I9" s="5"/>
      <c r="J9" s="39" t="s">
        <v>25</v>
      </c>
    </row>
    <row r="10" spans="1:15" x14ac:dyDescent="0.2">
      <c r="A10" s="12" t="s">
        <v>10</v>
      </c>
      <c r="B10" s="31"/>
      <c r="C10" s="31"/>
      <c r="D10" s="31"/>
      <c r="E10" s="31"/>
      <c r="F10" s="31"/>
      <c r="G10" s="31"/>
      <c r="H10" s="31"/>
      <c r="I10" s="31"/>
      <c r="J10" s="12"/>
      <c r="K10" s="36" t="s">
        <v>24</v>
      </c>
      <c r="L10" s="36" t="s">
        <v>9</v>
      </c>
      <c r="M10" s="36" t="s">
        <v>22</v>
      </c>
      <c r="N10" s="36" t="s">
        <v>43</v>
      </c>
      <c r="O10" s="36" t="s">
        <v>41</v>
      </c>
    </row>
    <row r="11" spans="1:15" x14ac:dyDescent="0.2">
      <c r="A11" s="5"/>
      <c r="B11" s="33"/>
      <c r="C11" s="27"/>
      <c r="D11" s="27"/>
      <c r="E11" s="27"/>
      <c r="F11" s="27"/>
      <c r="G11" s="27"/>
      <c r="H11" s="27"/>
      <c r="I11" s="27"/>
      <c r="J11" s="13" t="s">
        <v>12</v>
      </c>
      <c r="K11" s="54">
        <v>0</v>
      </c>
      <c r="L11" s="28">
        <v>7137</v>
      </c>
      <c r="M11" s="28">
        <v>353</v>
      </c>
      <c r="N11" s="53">
        <v>8698</v>
      </c>
      <c r="O11" s="54">
        <v>0</v>
      </c>
    </row>
    <row r="12" spans="1:15" x14ac:dyDescent="0.2">
      <c r="A12" s="47" t="s">
        <v>12</v>
      </c>
      <c r="B12" s="27"/>
      <c r="C12" s="27"/>
      <c r="D12" s="28"/>
      <c r="E12" s="28"/>
      <c r="F12" s="27"/>
      <c r="G12" s="27"/>
      <c r="H12" s="28"/>
      <c r="I12" s="28"/>
      <c r="J12" s="13" t="s">
        <v>13</v>
      </c>
      <c r="K12" s="28">
        <v>3746</v>
      </c>
      <c r="L12" s="28">
        <v>3729</v>
      </c>
      <c r="M12" s="28">
        <v>465</v>
      </c>
      <c r="N12" s="53">
        <v>427</v>
      </c>
      <c r="O12" s="53">
        <v>375</v>
      </c>
    </row>
    <row r="13" spans="1:15" x14ac:dyDescent="0.2">
      <c r="A13" s="13"/>
      <c r="B13" s="33"/>
      <c r="C13" s="27"/>
      <c r="D13" s="28"/>
      <c r="E13" s="28"/>
      <c r="F13" s="28"/>
      <c r="G13" s="28"/>
      <c r="H13" s="28"/>
      <c r="I13" s="28"/>
      <c r="J13" s="13" t="s">
        <v>15</v>
      </c>
      <c r="K13" s="27">
        <v>0</v>
      </c>
      <c r="L13" s="27">
        <v>8230</v>
      </c>
      <c r="M13" s="27">
        <v>357</v>
      </c>
      <c r="N13" s="50">
        <v>330</v>
      </c>
      <c r="O13" s="50">
        <v>4129</v>
      </c>
    </row>
    <row r="14" spans="1:15" ht="13.5" x14ac:dyDescent="0.2">
      <c r="A14" s="47" t="s">
        <v>13</v>
      </c>
      <c r="B14" s="27"/>
      <c r="C14" s="27"/>
      <c r="D14" s="28"/>
      <c r="E14" s="45"/>
      <c r="F14" s="27"/>
      <c r="G14" s="27"/>
      <c r="H14" s="28"/>
      <c r="I14" s="4"/>
      <c r="J14" s="13" t="s">
        <v>16</v>
      </c>
      <c r="K14" s="27">
        <v>3454</v>
      </c>
      <c r="L14" s="27">
        <v>5681</v>
      </c>
      <c r="M14" s="27">
        <v>117</v>
      </c>
      <c r="N14" s="50">
        <v>178</v>
      </c>
      <c r="O14" s="50">
        <v>2665</v>
      </c>
    </row>
    <row r="15" spans="1:15" x14ac:dyDescent="0.2">
      <c r="A15" s="13"/>
      <c r="B15" s="33"/>
      <c r="C15" s="27"/>
      <c r="D15" s="28"/>
      <c r="E15" s="28"/>
      <c r="F15" s="28"/>
      <c r="G15" s="28"/>
      <c r="H15" s="28"/>
      <c r="I15" s="46"/>
      <c r="J15" s="13" t="s">
        <v>17</v>
      </c>
      <c r="K15" s="27">
        <v>6801</v>
      </c>
      <c r="L15" s="27">
        <v>5851</v>
      </c>
      <c r="M15" s="27">
        <v>922</v>
      </c>
      <c r="N15" s="50">
        <v>848</v>
      </c>
      <c r="O15" s="50">
        <v>7788</v>
      </c>
    </row>
    <row r="16" spans="1:15" x14ac:dyDescent="0.2">
      <c r="A16" s="47" t="s">
        <v>14</v>
      </c>
      <c r="B16" s="33"/>
      <c r="C16" s="27"/>
      <c r="D16" s="33"/>
      <c r="E16" s="33"/>
      <c r="F16" s="33"/>
      <c r="G16" s="27"/>
      <c r="H16" s="51"/>
      <c r="I16" s="52"/>
      <c r="J16" s="13" t="s">
        <v>18</v>
      </c>
      <c r="K16" s="27">
        <f>D24</f>
        <v>0</v>
      </c>
      <c r="L16" s="27">
        <v>6433</v>
      </c>
      <c r="M16" s="27">
        <v>73</v>
      </c>
      <c r="N16" s="50">
        <v>12</v>
      </c>
      <c r="O16" s="50">
        <v>3994</v>
      </c>
    </row>
    <row r="17" spans="1:20" x14ac:dyDescent="0.2">
      <c r="A17" s="13"/>
      <c r="B17" s="27"/>
      <c r="C17" s="27"/>
      <c r="D17" s="28"/>
      <c r="E17" s="28"/>
      <c r="F17" s="28"/>
      <c r="G17" s="28"/>
      <c r="H17" s="28"/>
      <c r="I17" s="46"/>
    </row>
    <row r="18" spans="1:20" x14ac:dyDescent="0.2">
      <c r="A18" s="47" t="s">
        <v>15</v>
      </c>
      <c r="B18" s="29"/>
      <c r="C18" s="27"/>
      <c r="D18" s="33"/>
      <c r="E18" s="33"/>
      <c r="F18" s="27"/>
      <c r="G18" s="27"/>
      <c r="H18" s="51"/>
      <c r="I18" s="52"/>
    </row>
    <row r="19" spans="1:20" x14ac:dyDescent="0.2">
      <c r="A19" s="13"/>
      <c r="B19" s="27"/>
      <c r="C19" s="27"/>
      <c r="D19" s="27"/>
      <c r="E19" s="27"/>
      <c r="F19" s="27"/>
      <c r="G19" s="27"/>
      <c r="H19" s="27"/>
      <c r="I19" s="46"/>
      <c r="N19" s="1"/>
      <c r="O19" s="1"/>
      <c r="P19" s="1"/>
      <c r="Q19" s="1"/>
      <c r="R19" s="1"/>
      <c r="S19" s="1"/>
      <c r="T19" s="1"/>
    </row>
    <row r="20" spans="1:20" ht="13.5" x14ac:dyDescent="0.2">
      <c r="A20" s="47" t="s">
        <v>16</v>
      </c>
      <c r="B20" s="27"/>
      <c r="C20" s="27"/>
      <c r="D20" s="27"/>
      <c r="E20" s="45"/>
      <c r="F20" s="27"/>
      <c r="G20" s="27"/>
      <c r="H20" s="27"/>
      <c r="I20" s="50"/>
      <c r="N20" s="15"/>
      <c r="O20" s="15"/>
      <c r="P20" s="15"/>
      <c r="Q20" s="15"/>
      <c r="R20" s="15"/>
      <c r="S20" s="15"/>
      <c r="T20" s="15"/>
    </row>
    <row r="21" spans="1:20" x14ac:dyDescent="0.2">
      <c r="A21" s="13"/>
      <c r="B21" s="27"/>
      <c r="C21" s="27"/>
      <c r="D21" s="27"/>
      <c r="E21" s="27"/>
      <c r="F21" s="27"/>
      <c r="G21" s="27"/>
      <c r="H21" s="27"/>
      <c r="I21" s="27"/>
      <c r="N21" s="15"/>
      <c r="O21" s="15"/>
      <c r="P21" s="15"/>
      <c r="Q21" s="15"/>
      <c r="R21" s="15"/>
      <c r="S21" s="15"/>
      <c r="T21" s="15"/>
    </row>
    <row r="22" spans="1:20" ht="13.5" x14ac:dyDescent="0.2">
      <c r="A22" s="47" t="s">
        <v>36</v>
      </c>
      <c r="B22" s="27"/>
      <c r="C22" s="27"/>
      <c r="D22" s="27"/>
      <c r="E22" s="27"/>
      <c r="F22" s="27"/>
      <c r="G22" s="27"/>
      <c r="H22" s="27"/>
      <c r="I22" s="27"/>
      <c r="N22" s="15"/>
      <c r="O22" s="15"/>
      <c r="P22" s="15"/>
      <c r="Q22" s="15"/>
      <c r="R22" s="15"/>
      <c r="S22" s="15"/>
      <c r="T22" s="15"/>
    </row>
    <row r="23" spans="1:20" x14ac:dyDescent="0.2">
      <c r="A23" s="13"/>
      <c r="B23" s="27"/>
      <c r="C23" s="27"/>
      <c r="D23" s="33"/>
      <c r="E23" s="33"/>
      <c r="F23" s="33"/>
      <c r="G23" s="33"/>
      <c r="H23" s="51"/>
      <c r="I23" s="51"/>
      <c r="N23" s="16"/>
      <c r="O23" s="16"/>
      <c r="P23" s="16"/>
      <c r="Q23" s="16"/>
      <c r="R23" s="16"/>
      <c r="S23" s="15"/>
      <c r="T23" s="15"/>
    </row>
    <row r="24" spans="1:20" x14ac:dyDescent="0.2">
      <c r="A24" s="47" t="s">
        <v>18</v>
      </c>
      <c r="B24" s="27"/>
      <c r="C24" s="27"/>
      <c r="D24" s="27"/>
      <c r="E24" s="27"/>
      <c r="F24" s="27"/>
      <c r="G24" s="27"/>
      <c r="H24" s="27"/>
      <c r="I24" s="27"/>
      <c r="N24" s="15"/>
      <c r="O24" s="15"/>
      <c r="P24" s="15"/>
      <c r="Q24" s="15"/>
      <c r="R24" s="15"/>
      <c r="S24" s="15"/>
      <c r="T24" s="15"/>
    </row>
    <row r="25" spans="1:20" x14ac:dyDescent="0.2">
      <c r="A25" s="11"/>
      <c r="B25" s="14"/>
      <c r="C25" s="23"/>
      <c r="D25" s="14"/>
      <c r="E25" s="14"/>
      <c r="F25" s="14"/>
      <c r="G25" s="14"/>
      <c r="H25" s="14"/>
      <c r="I25" s="14"/>
      <c r="K25" s="34"/>
      <c r="L25" s="34"/>
      <c r="M25" s="34"/>
      <c r="N25" s="16"/>
      <c r="O25" s="16"/>
      <c r="P25" s="16"/>
      <c r="Q25" s="16"/>
      <c r="R25" s="16"/>
      <c r="S25" s="15"/>
      <c r="T25" s="15"/>
    </row>
    <row r="26" spans="1:20" x14ac:dyDescent="0.2">
      <c r="A26" s="4" t="s">
        <v>45</v>
      </c>
      <c r="B26" s="25"/>
      <c r="C26" s="37"/>
      <c r="D26" s="25"/>
      <c r="E26" s="25"/>
      <c r="F26" s="25"/>
      <c r="G26" s="25"/>
      <c r="H26" s="25"/>
      <c r="I26" s="25"/>
      <c r="K26" s="34"/>
      <c r="L26" s="34"/>
      <c r="M26" s="34"/>
      <c r="N26" s="16"/>
      <c r="O26" s="16"/>
      <c r="P26" s="16"/>
      <c r="Q26" s="16"/>
      <c r="R26" s="16"/>
      <c r="S26" s="15"/>
      <c r="T26" s="15"/>
    </row>
    <row r="27" spans="1:20" x14ac:dyDescent="0.2">
      <c r="A27" s="5"/>
      <c r="B27" s="25"/>
      <c r="C27" s="37"/>
      <c r="D27" s="25"/>
      <c r="E27" s="25"/>
      <c r="F27" s="25"/>
      <c r="G27" s="25"/>
      <c r="H27" s="25"/>
      <c r="I27" s="25"/>
      <c r="K27" s="34"/>
      <c r="L27" s="34"/>
      <c r="M27" s="34"/>
      <c r="N27" s="16"/>
      <c r="O27" s="16"/>
      <c r="P27" s="16"/>
      <c r="Q27" s="16"/>
      <c r="R27" s="16"/>
      <c r="S27" s="15"/>
      <c r="T27" s="15"/>
    </row>
    <row r="28" spans="1:20" ht="13.5" x14ac:dyDescent="0.2">
      <c r="A28" s="43"/>
      <c r="B28" s="25"/>
      <c r="C28" s="37"/>
      <c r="D28" s="25"/>
      <c r="E28" s="25"/>
      <c r="F28" s="25"/>
      <c r="G28" s="25"/>
      <c r="H28" s="25"/>
      <c r="I28" s="25"/>
      <c r="K28" s="34"/>
      <c r="L28" s="34"/>
      <c r="M28" s="34"/>
      <c r="N28" s="16"/>
      <c r="O28" s="16"/>
      <c r="P28" s="16"/>
      <c r="Q28" s="16"/>
      <c r="R28" s="16"/>
      <c r="S28" s="15"/>
      <c r="T28" s="15"/>
    </row>
    <row r="29" spans="1:20" ht="14.25" x14ac:dyDescent="0.2">
      <c r="A29" s="41"/>
      <c r="B29" s="4"/>
      <c r="C29" s="5"/>
      <c r="D29" s="5"/>
      <c r="E29" s="5"/>
      <c r="F29" s="5"/>
      <c r="G29" s="5"/>
      <c r="H29" s="5"/>
      <c r="I29" s="5"/>
    </row>
    <row r="30" spans="1:20" ht="13.5" x14ac:dyDescent="0.2">
      <c r="A30" s="42"/>
      <c r="B30" s="4"/>
      <c r="C30" s="5"/>
      <c r="D30" s="5"/>
      <c r="E30" s="5"/>
      <c r="F30" s="5"/>
      <c r="G30" s="5"/>
      <c r="H30" s="5"/>
      <c r="I30" s="5"/>
    </row>
    <row r="31" spans="1:20" x14ac:dyDescent="0.2">
      <c r="B31" s="4"/>
      <c r="C31" s="4"/>
      <c r="D31" s="4"/>
      <c r="E31" s="4"/>
      <c r="F31" s="4"/>
      <c r="G31" s="4"/>
      <c r="H31" s="4"/>
      <c r="I31" s="4"/>
    </row>
    <row r="32" spans="1:20" x14ac:dyDescent="0.2"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</sheetData>
  <mergeCells count="6">
    <mergeCell ref="I7:I8"/>
    <mergeCell ref="A6:A8"/>
    <mergeCell ref="C7:C8"/>
    <mergeCell ref="D7:E8"/>
    <mergeCell ref="F7:G7"/>
    <mergeCell ref="H7:H8"/>
  </mergeCells>
  <printOptions horizontalCentered="1"/>
  <pageMargins left="0.75" right="0.75" top="0.75" bottom="0.75" header="0" footer="0.25"/>
  <pageSetup paperSize="9" pageOrder="overThenDown" orientation="portrait" horizontalDpi="300" verticalDpi="300" r:id="rId1"/>
  <headerFooter alignWithMargins="0">
    <oddFooter>&amp;C14-10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14.6_13</vt:lpstr>
      <vt:lpstr>14.6_06</vt:lpstr>
      <vt:lpstr>14.6_05</vt:lpstr>
      <vt:lpstr>14.6_06_draft</vt:lpstr>
      <vt:lpstr>14.6_10 (2)</vt:lpstr>
      <vt:lpstr>'14.6_05'!Print_Area</vt:lpstr>
      <vt:lpstr>'14.6_06'!Print_Area</vt:lpstr>
      <vt:lpstr>'14.6_06_draft'!Print_Area</vt:lpstr>
      <vt:lpstr>'14.6_10 (2)'!Print_Area</vt:lpstr>
      <vt:lpstr>'14.6_13'!Print_Area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My PC</cp:lastModifiedBy>
  <cp:lastPrinted>2014-11-24T03:55:17Z</cp:lastPrinted>
  <dcterms:created xsi:type="dcterms:W3CDTF">1999-03-24T03:54:05Z</dcterms:created>
  <dcterms:modified xsi:type="dcterms:W3CDTF">2015-02-20T07:03:24Z</dcterms:modified>
</cp:coreProperties>
</file>