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5" yWindow="1290" windowWidth="9180" windowHeight="4230"/>
  </bookViews>
  <sheets>
    <sheet name="Table15.2" sheetId="2" r:id="rId1"/>
  </sheets>
  <definedNames>
    <definedName name="_xlnm.Print_Area" localSheetId="0">Table15.2!$A$1:$F$177</definedName>
  </definedNames>
  <calcPr calcId="145621"/>
</workbook>
</file>

<file path=xl/calcChain.xml><?xml version="1.0" encoding="utf-8"?>
<calcChain xmlns="http://schemas.openxmlformats.org/spreadsheetml/2006/main">
  <c r="E131" i="2" l="1"/>
  <c r="E132" i="2"/>
  <c r="E133" i="2"/>
  <c r="E134" i="2"/>
  <c r="E130" i="2"/>
  <c r="E150" i="2"/>
  <c r="E143" i="2"/>
  <c r="F117" i="2"/>
  <c r="F116" i="2"/>
  <c r="F115" i="2"/>
  <c r="F114" i="2"/>
  <c r="F113" i="2"/>
  <c r="E112" i="2"/>
  <c r="D112" i="2"/>
  <c r="C112" i="2"/>
  <c r="B112" i="2"/>
  <c r="F110" i="2"/>
  <c r="F109" i="2"/>
  <c r="F108" i="2"/>
  <c r="F107" i="2"/>
  <c r="F106" i="2"/>
  <c r="E105" i="2"/>
  <c r="D105" i="2"/>
  <c r="C105" i="2"/>
  <c r="B105" i="2"/>
  <c r="F103" i="2"/>
  <c r="F102" i="2"/>
  <c r="F101" i="2"/>
  <c r="F100" i="2"/>
  <c r="F99" i="2"/>
  <c r="E98" i="2"/>
  <c r="D98" i="2"/>
  <c r="C98" i="2"/>
  <c r="B98" i="2"/>
  <c r="F96" i="2"/>
  <c r="F95" i="2"/>
  <c r="F94" i="2"/>
  <c r="F93" i="2"/>
  <c r="F92" i="2"/>
  <c r="E91" i="2"/>
  <c r="D91" i="2"/>
  <c r="C91" i="2"/>
  <c r="B91" i="2"/>
  <c r="F89" i="2"/>
  <c r="F88" i="2"/>
  <c r="F87" i="2"/>
  <c r="F86" i="2"/>
  <c r="F85" i="2"/>
  <c r="D84" i="2"/>
  <c r="C84" i="2"/>
  <c r="B84" i="2"/>
  <c r="F82" i="2"/>
  <c r="F81" i="2"/>
  <c r="F80" i="2"/>
  <c r="F79" i="2"/>
  <c r="F78" i="2"/>
  <c r="E77" i="2"/>
  <c r="D77" i="2"/>
  <c r="C77" i="2"/>
  <c r="B77" i="2"/>
  <c r="E75" i="2"/>
  <c r="D75" i="2"/>
  <c r="C75" i="2"/>
  <c r="B75" i="2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D70" i="2" s="1"/>
  <c r="C71" i="2"/>
  <c r="C70" i="2" s="1"/>
  <c r="B71" i="2"/>
  <c r="E53" i="2"/>
  <c r="D53" i="2"/>
  <c r="C53" i="2"/>
  <c r="B53" i="2"/>
  <c r="E46" i="2"/>
  <c r="D46" i="2"/>
  <c r="C46" i="2"/>
  <c r="B46" i="2"/>
  <c r="F44" i="2"/>
  <c r="F43" i="2"/>
  <c r="F42" i="2"/>
  <c r="F41" i="2"/>
  <c r="F40" i="2"/>
  <c r="E39" i="2"/>
  <c r="D39" i="2"/>
  <c r="C39" i="2"/>
  <c r="B39" i="2"/>
  <c r="F39" i="2" s="1"/>
  <c r="F37" i="2"/>
  <c r="F36" i="2"/>
  <c r="F35" i="2"/>
  <c r="F34" i="2"/>
  <c r="F33" i="2"/>
  <c r="E32" i="2"/>
  <c r="D32" i="2"/>
  <c r="C32" i="2"/>
  <c r="B32" i="2"/>
  <c r="F30" i="2"/>
  <c r="F29" i="2"/>
  <c r="F28" i="2"/>
  <c r="F27" i="2"/>
  <c r="F26" i="2"/>
  <c r="E25" i="2"/>
  <c r="D25" i="2"/>
  <c r="C25" i="2"/>
  <c r="B25" i="2"/>
  <c r="F23" i="2"/>
  <c r="F22" i="2"/>
  <c r="F21" i="2"/>
  <c r="F20" i="2"/>
  <c r="F19" i="2"/>
  <c r="E18" i="2"/>
  <c r="D18" i="2"/>
  <c r="C18" i="2"/>
  <c r="B18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C11" i="2" s="1"/>
  <c r="B12" i="2"/>
  <c r="D11" i="2"/>
  <c r="F91" i="2" l="1"/>
  <c r="F46" i="2"/>
  <c r="B11" i="2"/>
  <c r="F15" i="2"/>
  <c r="F18" i="2"/>
  <c r="F25" i="2"/>
  <c r="E70" i="2"/>
  <c r="F84" i="2"/>
  <c r="F105" i="2"/>
  <c r="F32" i="2"/>
  <c r="F71" i="2"/>
  <c r="B70" i="2"/>
  <c r="F73" i="2"/>
  <c r="F74" i="2"/>
  <c r="F75" i="2"/>
  <c r="F77" i="2"/>
  <c r="F112" i="2"/>
  <c r="F12" i="2"/>
  <c r="F16" i="2"/>
  <c r="F98" i="2"/>
  <c r="E11" i="2"/>
  <c r="F11" i="2" s="1"/>
  <c r="F14" i="2"/>
  <c r="F53" i="2"/>
  <c r="E129" i="2"/>
  <c r="F70" i="2"/>
  <c r="F72" i="2"/>
  <c r="F13" i="2"/>
  <c r="F151" i="2" l="1"/>
  <c r="D150" i="2"/>
  <c r="G78" i="2" l="1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6" i="2"/>
  <c r="C136" i="2"/>
  <c r="D136" i="2"/>
  <c r="E136" i="2"/>
  <c r="F137" i="2"/>
  <c r="F138" i="2"/>
  <c r="F139" i="2"/>
  <c r="F140" i="2"/>
  <c r="F141" i="2"/>
  <c r="B143" i="2"/>
  <c r="C143" i="2"/>
  <c r="D143" i="2"/>
  <c r="F144" i="2"/>
  <c r="F145" i="2"/>
  <c r="F146" i="2"/>
  <c r="F147" i="2"/>
  <c r="F148" i="2"/>
  <c r="B150" i="2"/>
  <c r="C150" i="2"/>
  <c r="F152" i="2"/>
  <c r="F153" i="2"/>
  <c r="F154" i="2"/>
  <c r="F155" i="2"/>
  <c r="B157" i="2"/>
  <c r="C157" i="2"/>
  <c r="D157" i="2"/>
  <c r="E157" i="2"/>
  <c r="F158" i="2"/>
  <c r="F159" i="2"/>
  <c r="F160" i="2"/>
  <c r="F161" i="2"/>
  <c r="F162" i="2"/>
  <c r="B164" i="2"/>
  <c r="C164" i="2"/>
  <c r="D164" i="2"/>
  <c r="E164" i="2"/>
  <c r="F165" i="2"/>
  <c r="F166" i="2"/>
  <c r="F167" i="2"/>
  <c r="F168" i="2"/>
  <c r="F169" i="2"/>
  <c r="B171" i="2"/>
  <c r="C171" i="2"/>
  <c r="D171" i="2"/>
  <c r="E171" i="2"/>
  <c r="F172" i="2"/>
  <c r="F173" i="2"/>
  <c r="F174" i="2"/>
  <c r="F175" i="2"/>
  <c r="F176" i="2"/>
  <c r="F171" i="2" l="1"/>
  <c r="F164" i="2"/>
  <c r="F157" i="2"/>
  <c r="F150" i="2"/>
  <c r="F134" i="2"/>
  <c r="F143" i="2"/>
  <c r="D129" i="2"/>
  <c r="F133" i="2"/>
  <c r="F136" i="2"/>
  <c r="B129" i="2"/>
  <c r="F131" i="2"/>
  <c r="F130" i="2"/>
  <c r="F132" i="2"/>
  <c r="C129" i="2"/>
  <c r="F129" i="2" l="1"/>
  <c r="G70" i="2"/>
  <c r="I70" i="2" l="1"/>
  <c r="G129" i="2"/>
</calcChain>
</file>

<file path=xl/sharedStrings.xml><?xml version="1.0" encoding="utf-8"?>
<sst xmlns="http://schemas.openxmlformats.org/spreadsheetml/2006/main" count="159" uniqueCount="26">
  <si>
    <t>Table 15.2</t>
  </si>
  <si>
    <t>(In Pesos)</t>
  </si>
  <si>
    <t>Revenue District/</t>
  </si>
  <si>
    <t>1st Quarter</t>
  </si>
  <si>
    <t>2nd Quarter</t>
  </si>
  <si>
    <t>3rd Quarter</t>
  </si>
  <si>
    <t>4th Quarter</t>
  </si>
  <si>
    <t>Total</t>
  </si>
  <si>
    <t>Type of Tax</t>
  </si>
  <si>
    <t>CAR</t>
  </si>
  <si>
    <t xml:space="preserve">  Tax on Income and Profit</t>
  </si>
  <si>
    <t xml:space="preserve">  Value-Added Tax</t>
  </si>
  <si>
    <t xml:space="preserve">  Percentage Tax on Services</t>
  </si>
  <si>
    <t xml:space="preserve">  Other Taxes</t>
  </si>
  <si>
    <t>Abra</t>
  </si>
  <si>
    <t>Baguio City</t>
  </si>
  <si>
    <t>Benguet</t>
  </si>
  <si>
    <t>Kalinga-Apayao</t>
  </si>
  <si>
    <t>Ifugao</t>
  </si>
  <si>
    <t>Mountain Province</t>
  </si>
  <si>
    <t>REVENUE COLLECTIONS BY KIND OF TAX AND PROVINCE</t>
  </si>
  <si>
    <t>Table 15.2 Continued</t>
  </si>
  <si>
    <t xml:space="preserve"> - </t>
  </si>
  <si>
    <t xml:space="preserve">  Excise Tax</t>
  </si>
  <si>
    <t>2011-2013</t>
  </si>
  <si>
    <t>Source: Bureau of Internal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</si>
</sst>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_);_(@_)"/>
    <numFmt numFmtId="165" formatCode="\(#,##0,\)\(\1000\)"/>
    <numFmt numFmtId="166" formatCode="#,##0.00;[Red]#,##0.00"/>
  </numFmts>
  <fonts count="6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8.8000000000000007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4" fontId="1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41" fontId="1" fillId="0" borderId="0" xfId="0" applyNumberFormat="1" applyFont="1" applyBorder="1" applyAlignment="1">
      <alignment horizontal="right"/>
    </xf>
    <xf numFmtId="41" fontId="1" fillId="0" borderId="0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1" fontId="2" fillId="0" borderId="0" xfId="0" applyNumberFormat="1" applyFont="1" applyBorder="1"/>
    <xf numFmtId="3" fontId="1" fillId="0" borderId="0" xfId="0" applyNumberFormat="1" applyFont="1" applyBorder="1"/>
    <xf numFmtId="165" fontId="1" fillId="0" borderId="0" xfId="0" applyNumberFormat="1" applyFont="1" applyBorder="1"/>
    <xf numFmtId="166" fontId="1" fillId="0" borderId="0" xfId="0" applyNumberFormat="1" applyFont="1" applyBorder="1"/>
    <xf numFmtId="0" fontId="1" fillId="0" borderId="3" xfId="0" applyFont="1" applyBorder="1"/>
    <xf numFmtId="41" fontId="1" fillId="0" borderId="3" xfId="0" applyNumberFormat="1" applyFont="1" applyBorder="1"/>
    <xf numFmtId="166" fontId="1" fillId="0" borderId="3" xfId="0" applyNumberFormat="1" applyFont="1" applyBorder="1"/>
    <xf numFmtId="164" fontId="1" fillId="0" borderId="0" xfId="0" applyNumberFormat="1" applyFont="1" applyBorder="1"/>
    <xf numFmtId="43" fontId="1" fillId="0" borderId="0" xfId="0" applyNumberFormat="1" applyFont="1" applyBorder="1"/>
    <xf numFmtId="0" fontId="1" fillId="0" borderId="6" xfId="0" applyFont="1" applyBorder="1"/>
    <xf numFmtId="41" fontId="1" fillId="0" borderId="6" xfId="0" applyNumberFormat="1" applyFont="1" applyBorder="1"/>
    <xf numFmtId="4" fontId="5" fillId="0" borderId="4" xfId="0" applyNumberFormat="1" applyFont="1" applyBorder="1" applyAlignment="1">
      <alignment horizontal="center" vertical="center" wrapText="1"/>
    </xf>
    <xf numFmtId="4" fontId="5" fillId="0" borderId="5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showGridLines="0" tabSelected="1" view="pageBreakPreview" zoomScaleNormal="100" zoomScaleSheetLayoutView="100" workbookViewId="0">
      <selection activeCell="E61" sqref="E61"/>
    </sheetView>
  </sheetViews>
  <sheetFormatPr defaultRowHeight="12.75" customHeight="1" x14ac:dyDescent="0.2"/>
  <cols>
    <col min="1" max="1" width="22.85546875" style="1" customWidth="1"/>
    <col min="2" max="2" width="12.28515625" style="1" customWidth="1"/>
    <col min="3" max="3" width="13.5703125" style="1" bestFit="1" customWidth="1"/>
    <col min="4" max="4" width="12.28515625" style="1" customWidth="1"/>
    <col min="5" max="5" width="13.28515625" style="1" customWidth="1"/>
    <col min="6" max="6" width="13.7109375" style="5" customWidth="1"/>
    <col min="7" max="7" width="23.7109375" style="1" customWidth="1"/>
    <col min="8" max="8" width="9.28515625" style="1" bestFit="1" customWidth="1"/>
    <col min="9" max="9" width="12" style="1" bestFit="1" customWidth="1"/>
    <col min="10" max="11" width="9.85546875" style="1" bestFit="1" customWidth="1"/>
    <col min="12" max="16384" width="9.140625" style="1"/>
  </cols>
  <sheetData>
    <row r="1" spans="1:11" ht="12.75" customHeight="1" x14ac:dyDescent="0.2">
      <c r="A1" s="1" t="s">
        <v>0</v>
      </c>
    </row>
    <row r="2" spans="1:11" ht="12.75" customHeight="1" x14ac:dyDescent="0.2">
      <c r="A2" s="8" t="s">
        <v>20</v>
      </c>
      <c r="B2" s="8"/>
      <c r="G2" s="14">
        <v>9604997</v>
      </c>
      <c r="H2" s="14">
        <v>9272208</v>
      </c>
      <c r="I2" s="14">
        <v>13882123</v>
      </c>
      <c r="J2" s="14">
        <v>15097461</v>
      </c>
      <c r="K2" s="14">
        <v>47856789</v>
      </c>
    </row>
    <row r="3" spans="1:11" ht="12.75" customHeight="1" x14ac:dyDescent="0.2">
      <c r="A3" s="8" t="s">
        <v>24</v>
      </c>
      <c r="B3" s="8"/>
      <c r="G3" s="14">
        <v>5897793</v>
      </c>
      <c r="H3" s="14">
        <v>6308843</v>
      </c>
      <c r="I3" s="14">
        <v>4880520</v>
      </c>
      <c r="J3" s="14">
        <v>4986608</v>
      </c>
      <c r="K3" s="14">
        <v>22073764</v>
      </c>
    </row>
    <row r="4" spans="1:11" ht="12.75" customHeight="1" x14ac:dyDescent="0.2">
      <c r="A4" s="8" t="s">
        <v>1</v>
      </c>
      <c r="B4" s="8"/>
      <c r="G4" s="14">
        <v>488197</v>
      </c>
      <c r="H4" s="14">
        <v>402365</v>
      </c>
      <c r="I4" s="14">
        <v>453276</v>
      </c>
      <c r="J4" s="14">
        <v>395477</v>
      </c>
      <c r="K4" s="14">
        <v>1739315</v>
      </c>
    </row>
    <row r="5" spans="1:11" ht="12.75" customHeight="1" x14ac:dyDescent="0.2">
      <c r="A5" s="2"/>
      <c r="B5" s="2"/>
      <c r="G5" s="14">
        <v>2000</v>
      </c>
      <c r="H5" s="14">
        <v>5000</v>
      </c>
      <c r="I5" s="1" t="s">
        <v>22</v>
      </c>
      <c r="J5" s="1" t="s">
        <v>22</v>
      </c>
      <c r="K5" s="14">
        <v>7000</v>
      </c>
    </row>
    <row r="6" spans="1:11" ht="12.75" customHeight="1" x14ac:dyDescent="0.2">
      <c r="A6" s="11" t="s">
        <v>2</v>
      </c>
      <c r="B6" s="26" t="s">
        <v>3</v>
      </c>
      <c r="C6" s="26" t="s">
        <v>4</v>
      </c>
      <c r="D6" s="26" t="s">
        <v>5</v>
      </c>
      <c r="E6" s="26" t="s">
        <v>6</v>
      </c>
      <c r="F6" s="24" t="s">
        <v>7</v>
      </c>
    </row>
    <row r="7" spans="1:11" ht="12.75" customHeight="1" x14ac:dyDescent="0.2">
      <c r="A7" s="12" t="s">
        <v>8</v>
      </c>
      <c r="B7" s="27"/>
      <c r="C7" s="27"/>
      <c r="D7" s="27"/>
      <c r="E7" s="27"/>
      <c r="F7" s="25"/>
    </row>
    <row r="8" spans="1:11" ht="12.75" customHeight="1" x14ac:dyDescent="0.2">
      <c r="A8" s="3"/>
    </row>
    <row r="9" spans="1:11" ht="12.75" customHeight="1" x14ac:dyDescent="0.2">
      <c r="A9" s="6">
        <v>2011</v>
      </c>
      <c r="B9" s="15"/>
    </row>
    <row r="10" spans="1:11" ht="12.75" customHeight="1" x14ac:dyDescent="0.2">
      <c r="A10" s="3"/>
    </row>
    <row r="11" spans="1:11" ht="12.75" customHeight="1" x14ac:dyDescent="0.2">
      <c r="A11" s="2" t="s">
        <v>9</v>
      </c>
      <c r="B11" s="13">
        <f>SUM(B12:B16)</f>
        <v>631481747.10000002</v>
      </c>
      <c r="C11" s="13">
        <f>SUM(C12:C16)</f>
        <v>731446342.54000008</v>
      </c>
      <c r="D11" s="13">
        <f>SUM(D12:D16)</f>
        <v>714456392.19999993</v>
      </c>
      <c r="E11" s="13">
        <f>SUM(E12:E16)</f>
        <v>892275306</v>
      </c>
      <c r="F11" s="13">
        <f t="shared" ref="F11:F16" si="0">SUM(B11:E11)</f>
        <v>2969659787.8400002</v>
      </c>
    </row>
    <row r="12" spans="1:11" ht="12.75" customHeight="1" x14ac:dyDescent="0.2">
      <c r="A12" s="1" t="s">
        <v>10</v>
      </c>
      <c r="B12" s="10">
        <f>SUM(B19,B26,B33,B40,B47,B54)</f>
        <v>389115698.63999999</v>
      </c>
      <c r="C12" s="10">
        <f t="shared" ref="C12:E12" si="1">SUM(C19,C26,C33,C40,C47,C54)</f>
        <v>509285771.75</v>
      </c>
      <c r="D12" s="10">
        <f t="shared" si="1"/>
        <v>480447377.9799999</v>
      </c>
      <c r="E12" s="10">
        <f t="shared" si="1"/>
        <v>574423379.04999995</v>
      </c>
      <c r="F12" s="10">
        <f t="shared" si="0"/>
        <v>1953272227.4199998</v>
      </c>
    </row>
    <row r="13" spans="1:11" ht="12.75" customHeight="1" x14ac:dyDescent="0.2">
      <c r="A13" s="1" t="s">
        <v>11</v>
      </c>
      <c r="B13" s="10">
        <f>SUM(B20,B27,B34,B41,B48,B55)</f>
        <v>149069547.99000001</v>
      </c>
      <c r="C13" s="10">
        <f t="shared" ref="C13:D13" si="2">SUM(C20,C27,C34,C41,C48,C55)</f>
        <v>167318262.40999997</v>
      </c>
      <c r="D13" s="10">
        <f t="shared" si="2"/>
        <v>136879842.11999997</v>
      </c>
      <c r="E13" s="10">
        <f>SUM(E20,E27,E34,E41,E48,E55)</f>
        <v>225527502.11000001</v>
      </c>
      <c r="F13" s="10">
        <f t="shared" si="0"/>
        <v>678795154.63</v>
      </c>
    </row>
    <row r="14" spans="1:11" ht="12.75" customHeight="1" x14ac:dyDescent="0.2">
      <c r="A14" s="1" t="s">
        <v>12</v>
      </c>
      <c r="B14" s="10">
        <f t="shared" ref="B14" si="3">SUM(B21,B28,B35,B42,B49,B56)</f>
        <v>49204028.749999993</v>
      </c>
      <c r="C14" s="10">
        <f>SUM(C21,C28,C35,C42,C49,C56)</f>
        <v>26432648.089999996</v>
      </c>
      <c r="D14" s="10">
        <f t="shared" ref="D14:E14" si="4">SUM(D21,D28,D35,D42,D49,D56)</f>
        <v>29886279.580000002</v>
      </c>
      <c r="E14" s="10">
        <f t="shared" si="4"/>
        <v>41185850.75</v>
      </c>
      <c r="F14" s="10">
        <f t="shared" si="0"/>
        <v>146708807.16999999</v>
      </c>
    </row>
    <row r="15" spans="1:11" ht="12.75" customHeight="1" x14ac:dyDescent="0.2">
      <c r="A15" s="4" t="s">
        <v>23</v>
      </c>
      <c r="B15" s="10">
        <f t="shared" ref="B15:D15" si="5">SUM(B22,B29,B36,B43,B50,B57)</f>
        <v>1977077.7600000002</v>
      </c>
      <c r="C15" s="10">
        <f t="shared" si="5"/>
        <v>1912803.85</v>
      </c>
      <c r="D15" s="10">
        <f t="shared" si="5"/>
        <v>39855545.869999997</v>
      </c>
      <c r="E15" s="10">
        <f>SUM(E22,E29,E36,E43,E50,E57)</f>
        <v>14850303.459999999</v>
      </c>
      <c r="F15" s="10">
        <f t="shared" si="0"/>
        <v>58595730.939999998</v>
      </c>
    </row>
    <row r="16" spans="1:11" ht="12.75" customHeight="1" x14ac:dyDescent="0.2">
      <c r="A16" s="1" t="s">
        <v>13</v>
      </c>
      <c r="B16" s="10">
        <f t="shared" ref="B16:C16" si="6">SUM(B23,B30,B37,B44,B51,B58)</f>
        <v>42115393.959999993</v>
      </c>
      <c r="C16" s="10">
        <f t="shared" si="6"/>
        <v>26496856.440000001</v>
      </c>
      <c r="D16" s="10">
        <f>SUM(D23,D30,D37,D44,D51,D58)</f>
        <v>27387346.649999999</v>
      </c>
      <c r="E16" s="10">
        <f t="shared" ref="E16" si="7">SUM(E23,E30,E37,E44,E51,E58)</f>
        <v>36288270.629999995</v>
      </c>
      <c r="F16" s="10">
        <f t="shared" si="0"/>
        <v>132287867.67999998</v>
      </c>
    </row>
    <row r="17" spans="1:6" ht="12.75" customHeight="1" x14ac:dyDescent="0.2">
      <c r="B17" s="10"/>
      <c r="C17" s="10"/>
      <c r="D17" s="10"/>
      <c r="E17" s="10"/>
      <c r="F17" s="13"/>
    </row>
    <row r="18" spans="1:6" ht="12.75" customHeight="1" x14ac:dyDescent="0.2">
      <c r="A18" s="1" t="s">
        <v>14</v>
      </c>
      <c r="B18" s="10">
        <f>SUM(B19:B23)</f>
        <v>49917033.709999993</v>
      </c>
      <c r="C18" s="10">
        <f>SUM(C19:C23)</f>
        <v>65106071.409999996</v>
      </c>
      <c r="D18" s="10">
        <f>SUM(D19:D23)</f>
        <v>50701129.839999996</v>
      </c>
      <c r="E18" s="10">
        <f>SUM(E19:E23)</f>
        <v>58725053.210000001</v>
      </c>
      <c r="F18" s="10">
        <f t="shared" ref="F18:F19" si="8">SUM(B18:E18)</f>
        <v>224449288.16999999</v>
      </c>
    </row>
    <row r="19" spans="1:6" ht="12.75" customHeight="1" x14ac:dyDescent="0.2">
      <c r="A19" s="1" t="s">
        <v>10</v>
      </c>
      <c r="B19" s="10">
        <v>28491020.09</v>
      </c>
      <c r="C19" s="10">
        <v>34241239.899999999</v>
      </c>
      <c r="D19" s="10">
        <v>32756344.829999998</v>
      </c>
      <c r="E19" s="10">
        <v>35601644.18</v>
      </c>
      <c r="F19" s="10">
        <f t="shared" si="8"/>
        <v>131090249</v>
      </c>
    </row>
    <row r="20" spans="1:6" ht="12.75" customHeight="1" x14ac:dyDescent="0.2">
      <c r="A20" s="1" t="s">
        <v>11</v>
      </c>
      <c r="B20" s="10">
        <v>17954594.399999999</v>
      </c>
      <c r="C20" s="10">
        <v>28833785</v>
      </c>
      <c r="D20" s="10">
        <v>15246968.75</v>
      </c>
      <c r="E20" s="10">
        <v>21355341.620000001</v>
      </c>
      <c r="F20" s="10">
        <f>SUM(B20:E20)</f>
        <v>83390689.769999996</v>
      </c>
    </row>
    <row r="21" spans="1:6" ht="12.75" customHeight="1" x14ac:dyDescent="0.2">
      <c r="A21" s="1" t="s">
        <v>12</v>
      </c>
      <c r="B21" s="10">
        <v>1277003.53</v>
      </c>
      <c r="C21" s="9">
        <v>1243521.67</v>
      </c>
      <c r="D21" s="10">
        <v>1982969.66</v>
      </c>
      <c r="E21" s="10">
        <v>1177683.3400000001</v>
      </c>
      <c r="F21" s="10">
        <f>SUM(B21:E21)</f>
        <v>5681178.2000000002</v>
      </c>
    </row>
    <row r="22" spans="1:6" ht="12.75" customHeight="1" x14ac:dyDescent="0.2">
      <c r="A22" s="4" t="s">
        <v>23</v>
      </c>
      <c r="B22" s="10">
        <v>0</v>
      </c>
      <c r="C22" s="10">
        <v>224874.83</v>
      </c>
      <c r="D22" s="9">
        <v>0</v>
      </c>
      <c r="E22" s="9">
        <v>0</v>
      </c>
      <c r="F22" s="10">
        <f t="shared" ref="F22:F23" si="9">SUM(B22:E22)</f>
        <v>224874.83</v>
      </c>
    </row>
    <row r="23" spans="1:6" ht="12.75" customHeight="1" x14ac:dyDescent="0.2">
      <c r="A23" s="1" t="s">
        <v>13</v>
      </c>
      <c r="B23" s="10">
        <v>2194415.69</v>
      </c>
      <c r="C23" s="10">
        <v>562650.01</v>
      </c>
      <c r="D23" s="10">
        <v>714846.6</v>
      </c>
      <c r="E23" s="10">
        <v>590384.06999999995</v>
      </c>
      <c r="F23" s="10">
        <f t="shared" si="9"/>
        <v>4062296.37</v>
      </c>
    </row>
    <row r="24" spans="1:6" ht="12.75" customHeight="1" x14ac:dyDescent="0.2">
      <c r="B24" s="10"/>
      <c r="C24" s="10"/>
      <c r="D24" s="10"/>
      <c r="E24" s="10"/>
      <c r="F24" s="10"/>
    </row>
    <row r="25" spans="1:6" ht="12.75" customHeight="1" x14ac:dyDescent="0.2">
      <c r="A25" s="1" t="s">
        <v>15</v>
      </c>
      <c r="B25" s="10">
        <f>SUM(B26:B30)</f>
        <v>341476312.73999995</v>
      </c>
      <c r="C25" s="10">
        <f>SUM(C26:C30)</f>
        <v>391907532.10000002</v>
      </c>
      <c r="D25" s="10">
        <f>SUM(D26:D30)</f>
        <v>404738847.26999998</v>
      </c>
      <c r="E25" s="10">
        <f>SUM(E26:E30)</f>
        <v>472313967.90000004</v>
      </c>
      <c r="F25" s="10">
        <f t="shared" ref="F25:F30" si="10">SUM(B25:E25)</f>
        <v>1610436660.01</v>
      </c>
    </row>
    <row r="26" spans="1:6" ht="12.75" customHeight="1" x14ac:dyDescent="0.2">
      <c r="A26" s="1" t="s">
        <v>10</v>
      </c>
      <c r="B26" s="10">
        <v>212190622.81999999</v>
      </c>
      <c r="C26" s="10">
        <v>282598794.91000003</v>
      </c>
      <c r="D26" s="10">
        <v>278007055.26999998</v>
      </c>
      <c r="E26" s="10">
        <v>305371705.82999998</v>
      </c>
      <c r="F26" s="10">
        <f t="shared" si="10"/>
        <v>1078168178.8299999</v>
      </c>
    </row>
    <row r="27" spans="1:6" ht="12.75" customHeight="1" x14ac:dyDescent="0.2">
      <c r="A27" s="1" t="s">
        <v>11</v>
      </c>
      <c r="B27" s="10">
        <v>71725553.219999999</v>
      </c>
      <c r="C27" s="10">
        <v>78896323.269999996</v>
      </c>
      <c r="D27" s="10">
        <v>56419959.600000001</v>
      </c>
      <c r="E27" s="10">
        <v>100754920.40000001</v>
      </c>
      <c r="F27" s="10">
        <f t="shared" si="10"/>
        <v>307796756.49000001</v>
      </c>
    </row>
    <row r="28" spans="1:6" ht="12.75" customHeight="1" x14ac:dyDescent="0.2">
      <c r="A28" s="1" t="s">
        <v>12</v>
      </c>
      <c r="B28" s="10">
        <v>33820727.409999996</v>
      </c>
      <c r="C28" s="10">
        <v>13881654.6</v>
      </c>
      <c r="D28" s="10">
        <v>14876967.09</v>
      </c>
      <c r="E28" s="10">
        <v>25664120.73</v>
      </c>
      <c r="F28" s="10">
        <f t="shared" si="10"/>
        <v>88243469.829999998</v>
      </c>
    </row>
    <row r="29" spans="1:6" ht="12.75" customHeight="1" x14ac:dyDescent="0.2">
      <c r="A29" s="4" t="s">
        <v>23</v>
      </c>
      <c r="B29" s="10">
        <v>0</v>
      </c>
      <c r="C29" s="10">
        <v>1139.5</v>
      </c>
      <c r="D29" s="10">
        <v>39058187.890000001</v>
      </c>
      <c r="E29" s="10">
        <v>14422195.539999999</v>
      </c>
      <c r="F29" s="10">
        <f t="shared" si="10"/>
        <v>53481522.93</v>
      </c>
    </row>
    <row r="30" spans="1:6" ht="12.75" customHeight="1" x14ac:dyDescent="0.2">
      <c r="A30" s="1" t="s">
        <v>13</v>
      </c>
      <c r="B30" s="10">
        <v>23739409.289999999</v>
      </c>
      <c r="C30" s="10">
        <v>16529619.82</v>
      </c>
      <c r="D30" s="10">
        <v>16376677.42</v>
      </c>
      <c r="E30" s="10">
        <v>26101025.399999999</v>
      </c>
      <c r="F30" s="10">
        <f t="shared" si="10"/>
        <v>82746731.930000007</v>
      </c>
    </row>
    <row r="31" spans="1:6" ht="12.75" customHeight="1" x14ac:dyDescent="0.2">
      <c r="B31" s="10"/>
      <c r="C31" s="10"/>
      <c r="D31" s="10"/>
      <c r="E31" s="10"/>
      <c r="F31" s="10"/>
    </row>
    <row r="32" spans="1:6" ht="12.75" customHeight="1" x14ac:dyDescent="0.2">
      <c r="A32" s="1" t="s">
        <v>16</v>
      </c>
      <c r="B32" s="10">
        <f>SUM(B33:B37)</f>
        <v>121811692.16</v>
      </c>
      <c r="C32" s="10">
        <f>SUM(C33:C37)</f>
        <v>149590890.28</v>
      </c>
      <c r="D32" s="10">
        <f>SUM(D33:D37)</f>
        <v>123411179.15999998</v>
      </c>
      <c r="E32" s="10">
        <f>SUM(E33:E37)</f>
        <v>181124140.34</v>
      </c>
      <c r="F32" s="10">
        <f t="shared" ref="F32:F37" si="11">SUM(B32:E32)</f>
        <v>575937901.93999994</v>
      </c>
    </row>
    <row r="33" spans="1:6" ht="12.75" customHeight="1" x14ac:dyDescent="0.2">
      <c r="A33" s="1" t="s">
        <v>10</v>
      </c>
      <c r="B33" s="10">
        <v>78361338.040000007</v>
      </c>
      <c r="C33" s="10">
        <v>108374313.29000001</v>
      </c>
      <c r="D33" s="10">
        <v>85648431.319999993</v>
      </c>
      <c r="E33" s="10">
        <v>122250318.40000001</v>
      </c>
      <c r="F33" s="10">
        <f t="shared" si="11"/>
        <v>394634401.04999995</v>
      </c>
    </row>
    <row r="34" spans="1:6" ht="12.75" customHeight="1" x14ac:dyDescent="0.2">
      <c r="A34" s="1" t="s">
        <v>11</v>
      </c>
      <c r="B34" s="10">
        <v>25024872.18</v>
      </c>
      <c r="C34" s="10">
        <v>27294701.18</v>
      </c>
      <c r="D34" s="10">
        <v>24081831.52</v>
      </c>
      <c r="E34" s="10">
        <v>45888665.649999999</v>
      </c>
      <c r="F34" s="10">
        <f t="shared" si="11"/>
        <v>122290070.53</v>
      </c>
    </row>
    <row r="35" spans="1:6" ht="12.75" customHeight="1" x14ac:dyDescent="0.2">
      <c r="A35" s="1" t="s">
        <v>12</v>
      </c>
      <c r="B35" s="10">
        <v>6663387.1399999997</v>
      </c>
      <c r="C35" s="10">
        <v>6274211.2400000002</v>
      </c>
      <c r="D35" s="10">
        <v>6189202.7999999998</v>
      </c>
      <c r="E35" s="10">
        <v>6480217.9500000002</v>
      </c>
      <c r="F35" s="10">
        <f t="shared" si="11"/>
        <v>25607019.129999999</v>
      </c>
    </row>
    <row r="36" spans="1:6" ht="12.75" customHeight="1" x14ac:dyDescent="0.2">
      <c r="A36" s="4" t="s">
        <v>23</v>
      </c>
      <c r="B36" s="10">
        <v>1466493.6</v>
      </c>
      <c r="C36" s="10">
        <v>1550407.23</v>
      </c>
      <c r="D36" s="10">
        <v>588215.14</v>
      </c>
      <c r="E36" s="10">
        <v>85370.09</v>
      </c>
      <c r="F36" s="10">
        <f t="shared" si="11"/>
        <v>3690486.06</v>
      </c>
    </row>
    <row r="37" spans="1:6" ht="12.75" customHeight="1" x14ac:dyDescent="0.2">
      <c r="A37" s="1" t="s">
        <v>13</v>
      </c>
      <c r="B37" s="10">
        <v>10295601.199999999</v>
      </c>
      <c r="C37" s="10">
        <v>6097257.3399999999</v>
      </c>
      <c r="D37" s="10">
        <v>6903498.3799999999</v>
      </c>
      <c r="E37" s="10">
        <v>6419568.25</v>
      </c>
      <c r="F37" s="10">
        <f t="shared" si="11"/>
        <v>29715925.169999998</v>
      </c>
    </row>
    <row r="38" spans="1:6" ht="12.75" customHeight="1" x14ac:dyDescent="0.2">
      <c r="B38" s="10"/>
      <c r="C38" s="10"/>
      <c r="D38" s="10"/>
      <c r="E38" s="10"/>
      <c r="F38" s="10"/>
    </row>
    <row r="39" spans="1:6" ht="12.75" customHeight="1" x14ac:dyDescent="0.2">
      <c r="A39" s="1" t="s">
        <v>17</v>
      </c>
      <c r="B39" s="10">
        <f>SUM(B40:B44)</f>
        <v>59410949.069999993</v>
      </c>
      <c r="C39" s="10">
        <f>SUM(C40:C44)</f>
        <v>56624276.849999994</v>
      </c>
      <c r="D39" s="10">
        <f>SUM(D40:D44)</f>
        <v>69683136.599999994</v>
      </c>
      <c r="E39" s="10">
        <f>SUM(E40:E44)</f>
        <v>82936880.840000004</v>
      </c>
      <c r="F39" s="10">
        <f t="shared" ref="F39:F44" si="12">SUM(B39:E39)</f>
        <v>268655243.36000001</v>
      </c>
    </row>
    <row r="40" spans="1:6" ht="12.75" customHeight="1" x14ac:dyDescent="0.2">
      <c r="A40" s="1" t="s">
        <v>10</v>
      </c>
      <c r="B40" s="10">
        <v>34339050.359999999</v>
      </c>
      <c r="C40" s="10">
        <v>37591031.140000001</v>
      </c>
      <c r="D40" s="10">
        <v>42570162.079999998</v>
      </c>
      <c r="E40" s="10">
        <v>49141561.890000001</v>
      </c>
      <c r="F40" s="10">
        <f t="shared" si="12"/>
        <v>163641805.47</v>
      </c>
    </row>
    <row r="41" spans="1:6" ht="12.75" customHeight="1" x14ac:dyDescent="0.2">
      <c r="A41" s="1" t="s">
        <v>11</v>
      </c>
      <c r="B41" s="10">
        <v>20558305.550000001</v>
      </c>
      <c r="C41" s="10">
        <v>16580389.689999999</v>
      </c>
      <c r="D41" s="10">
        <v>24274851.300000001</v>
      </c>
      <c r="E41" s="10">
        <v>31067335.02</v>
      </c>
      <c r="F41" s="10">
        <f t="shared" si="12"/>
        <v>92480881.560000002</v>
      </c>
    </row>
    <row r="42" spans="1:6" ht="12.75" customHeight="1" x14ac:dyDescent="0.2">
      <c r="A42" s="1" t="s">
        <v>12</v>
      </c>
      <c r="B42" s="10">
        <v>2108477.2200000002</v>
      </c>
      <c r="C42" s="10">
        <v>1500824.87</v>
      </c>
      <c r="D42" s="10">
        <v>1894910.1</v>
      </c>
      <c r="E42" s="10">
        <v>1744916.2</v>
      </c>
      <c r="F42" s="10">
        <f t="shared" si="12"/>
        <v>7249128.3900000006</v>
      </c>
    </row>
    <row r="43" spans="1:6" ht="12.75" customHeight="1" x14ac:dyDescent="0.2">
      <c r="A43" s="4" t="s">
        <v>23</v>
      </c>
      <c r="B43" s="10">
        <v>304723.57</v>
      </c>
      <c r="C43" s="10">
        <v>44216</v>
      </c>
      <c r="D43" s="10">
        <v>42536</v>
      </c>
      <c r="E43" s="10">
        <v>199437.12</v>
      </c>
      <c r="F43" s="10">
        <f t="shared" si="12"/>
        <v>590912.68999999994</v>
      </c>
    </row>
    <row r="44" spans="1:6" ht="12.75" customHeight="1" x14ac:dyDescent="0.2">
      <c r="A44" s="1" t="s">
        <v>13</v>
      </c>
      <c r="B44" s="10">
        <v>2100392.37</v>
      </c>
      <c r="C44" s="10">
        <v>907815.15</v>
      </c>
      <c r="D44" s="10">
        <v>900677.12</v>
      </c>
      <c r="E44" s="10">
        <v>783630.61</v>
      </c>
      <c r="F44" s="10">
        <f t="shared" si="12"/>
        <v>4692515.25</v>
      </c>
    </row>
    <row r="45" spans="1:6" ht="12.75" customHeight="1" x14ac:dyDescent="0.2">
      <c r="B45" s="10"/>
      <c r="C45" s="10"/>
      <c r="D45" s="10"/>
      <c r="E45" s="10"/>
      <c r="F45" s="10"/>
    </row>
    <row r="46" spans="1:6" ht="12.75" customHeight="1" x14ac:dyDescent="0.2">
      <c r="A46" s="1" t="s">
        <v>18</v>
      </c>
      <c r="B46" s="10">
        <f>SUM(B47:B51)</f>
        <v>26945089.109999999</v>
      </c>
      <c r="C46" s="10">
        <f>SUM(C47:C51)</f>
        <v>28198920.749999996</v>
      </c>
      <c r="D46" s="10">
        <f>SUM(D47:D51)</f>
        <v>29317817.209999997</v>
      </c>
      <c r="E46" s="10">
        <f>SUM(E47:E51)</f>
        <v>58953794.839999996</v>
      </c>
      <c r="F46" s="10">
        <f t="shared" ref="F46" si="13">SUM(B46:E46)</f>
        <v>143415621.91</v>
      </c>
    </row>
    <row r="47" spans="1:6" ht="12.75" customHeight="1" x14ac:dyDescent="0.2">
      <c r="A47" s="1" t="s">
        <v>10</v>
      </c>
      <c r="B47" s="10">
        <v>16618542.560000001</v>
      </c>
      <c r="C47" s="10">
        <v>20046149.879999999</v>
      </c>
      <c r="D47" s="10">
        <v>17071216.149999999</v>
      </c>
      <c r="E47" s="10">
        <v>37736734.689999998</v>
      </c>
      <c r="F47" s="10">
        <v>91472643.280000001</v>
      </c>
    </row>
    <row r="48" spans="1:6" ht="12.75" customHeight="1" x14ac:dyDescent="0.2">
      <c r="A48" s="1" t="s">
        <v>11</v>
      </c>
      <c r="B48" s="10">
        <v>5590745.2199999997</v>
      </c>
      <c r="C48" s="10">
        <v>5470953.6699999999</v>
      </c>
      <c r="D48" s="10">
        <v>8713471.7699999996</v>
      </c>
      <c r="E48" s="10">
        <v>17727982.469999999</v>
      </c>
      <c r="F48" s="10">
        <v>37503153.130000003</v>
      </c>
    </row>
    <row r="49" spans="1:6" ht="12.75" customHeight="1" x14ac:dyDescent="0.2">
      <c r="A49" s="1" t="s">
        <v>12</v>
      </c>
      <c r="B49" s="10">
        <v>2442430.7999999998</v>
      </c>
      <c r="C49" s="10">
        <v>1498006.65</v>
      </c>
      <c r="D49" s="10">
        <v>1844828.56</v>
      </c>
      <c r="E49" s="10">
        <v>2113420.62</v>
      </c>
      <c r="F49" s="10">
        <v>7898686.6299999999</v>
      </c>
    </row>
    <row r="50" spans="1:6" ht="12.75" customHeight="1" x14ac:dyDescent="0.2">
      <c r="A50" s="4" t="s">
        <v>23</v>
      </c>
      <c r="B50" s="10">
        <v>14981.77</v>
      </c>
      <c r="C50" s="10">
        <v>3515.78</v>
      </c>
      <c r="D50" s="10">
        <v>3948.01</v>
      </c>
      <c r="E50" s="10">
        <v>25752.31</v>
      </c>
      <c r="F50" s="10">
        <v>48197.87</v>
      </c>
    </row>
    <row r="51" spans="1:6" ht="12.75" customHeight="1" x14ac:dyDescent="0.2">
      <c r="A51" s="1" t="s">
        <v>13</v>
      </c>
      <c r="B51" s="10">
        <v>2278388.7599999998</v>
      </c>
      <c r="C51" s="10">
        <v>1180294.77</v>
      </c>
      <c r="D51" s="10">
        <v>1684352.72</v>
      </c>
      <c r="E51" s="10">
        <v>1349904.75</v>
      </c>
      <c r="F51" s="10">
        <v>6492941</v>
      </c>
    </row>
    <row r="52" spans="1:6" ht="12.75" customHeight="1" x14ac:dyDescent="0.2">
      <c r="B52" s="10"/>
      <c r="C52" s="10"/>
      <c r="D52" s="10"/>
      <c r="E52" s="10"/>
      <c r="F52" s="10"/>
    </row>
    <row r="53" spans="1:6" ht="12.75" customHeight="1" x14ac:dyDescent="0.2">
      <c r="A53" s="1" t="s">
        <v>19</v>
      </c>
      <c r="B53" s="10">
        <f>SUM(B54:B58)</f>
        <v>31920670.309999995</v>
      </c>
      <c r="C53" s="10">
        <f>SUM(C54:C58)</f>
        <v>40018651.149999999</v>
      </c>
      <c r="D53" s="10">
        <f>SUM(D54:D58)</f>
        <v>36604282.11999999</v>
      </c>
      <c r="E53" s="10">
        <f>SUM(E54:E58)</f>
        <v>38221468.869999997</v>
      </c>
      <c r="F53" s="10">
        <f t="shared" ref="F53" si="14">SUM(B53:E53)</f>
        <v>146765072.44999999</v>
      </c>
    </row>
    <row r="54" spans="1:6" ht="12.75" customHeight="1" x14ac:dyDescent="0.2">
      <c r="A54" s="1" t="s">
        <v>10</v>
      </c>
      <c r="B54" s="10">
        <v>19115124.77</v>
      </c>
      <c r="C54" s="10">
        <v>26434242.629999999</v>
      </c>
      <c r="D54" s="10">
        <v>24394168.329999998</v>
      </c>
      <c r="E54" s="10">
        <v>24321414.059999999</v>
      </c>
      <c r="F54" s="10">
        <v>94264949.790000007</v>
      </c>
    </row>
    <row r="55" spans="1:6" ht="12.75" customHeight="1" x14ac:dyDescent="0.2">
      <c r="A55" s="1" t="s">
        <v>11</v>
      </c>
      <c r="B55" s="10">
        <v>8215477.4199999999</v>
      </c>
      <c r="C55" s="10">
        <v>10242109.6</v>
      </c>
      <c r="D55" s="10">
        <v>8142759.1799999997</v>
      </c>
      <c r="E55" s="10">
        <v>8733256.9499999993</v>
      </c>
      <c r="F55" s="10">
        <v>35333603.149999999</v>
      </c>
    </row>
    <row r="56" spans="1:6" ht="12.75" customHeight="1" x14ac:dyDescent="0.2">
      <c r="A56" s="1" t="s">
        <v>12</v>
      </c>
      <c r="B56" s="10">
        <v>2892002.65</v>
      </c>
      <c r="C56" s="10">
        <v>2034429.06</v>
      </c>
      <c r="D56" s="10">
        <v>3097401.37</v>
      </c>
      <c r="E56" s="10">
        <v>4005491.91</v>
      </c>
      <c r="F56" s="10">
        <v>12029324.99</v>
      </c>
    </row>
    <row r="57" spans="1:6" ht="12.75" customHeight="1" x14ac:dyDescent="0.2">
      <c r="A57" s="4" t="s">
        <v>23</v>
      </c>
      <c r="B57" s="10">
        <v>190878.82</v>
      </c>
      <c r="C57" s="10">
        <v>88650.51</v>
      </c>
      <c r="D57" s="10">
        <v>162658.82999999999</v>
      </c>
      <c r="E57" s="10">
        <v>117548.4</v>
      </c>
      <c r="F57" s="10">
        <v>559736.56000000006</v>
      </c>
    </row>
    <row r="58" spans="1:6" ht="12.75" customHeight="1" x14ac:dyDescent="0.2">
      <c r="A58" s="22" t="s">
        <v>13</v>
      </c>
      <c r="B58" s="23">
        <v>1507186.65</v>
      </c>
      <c r="C58" s="23">
        <v>1219219.3500000001</v>
      </c>
      <c r="D58" s="23">
        <v>807294.41</v>
      </c>
      <c r="E58" s="23">
        <v>1043757.55</v>
      </c>
      <c r="F58" s="23">
        <v>4577457.96</v>
      </c>
    </row>
    <row r="59" spans="1:6" ht="12.75" customHeight="1" x14ac:dyDescent="0.2">
      <c r="A59" s="1" t="s">
        <v>25</v>
      </c>
      <c r="B59" s="10"/>
      <c r="C59" s="10"/>
      <c r="D59" s="10"/>
      <c r="F59" s="10"/>
    </row>
    <row r="60" spans="1:6" ht="12.75" customHeight="1" x14ac:dyDescent="0.2">
      <c r="A60" s="7" t="s">
        <v>21</v>
      </c>
      <c r="B60" s="8"/>
    </row>
    <row r="61" spans="1:6" ht="12.75" customHeight="1" x14ac:dyDescent="0.2">
      <c r="A61" s="8" t="s">
        <v>20</v>
      </c>
      <c r="B61" s="8"/>
    </row>
    <row r="62" spans="1:6" ht="12.75" customHeight="1" x14ac:dyDescent="0.2">
      <c r="A62" s="8" t="s">
        <v>24</v>
      </c>
      <c r="B62" s="8"/>
    </row>
    <row r="63" spans="1:6" ht="12.75" customHeight="1" x14ac:dyDescent="0.2">
      <c r="A63" s="8" t="s">
        <v>1</v>
      </c>
      <c r="B63" s="8"/>
    </row>
    <row r="64" spans="1:6" ht="12.75" customHeight="1" x14ac:dyDescent="0.2">
      <c r="A64" s="2"/>
      <c r="B64" s="2"/>
    </row>
    <row r="65" spans="1:9" ht="12.75" customHeight="1" x14ac:dyDescent="0.2">
      <c r="A65" s="11" t="s">
        <v>2</v>
      </c>
      <c r="B65" s="26" t="s">
        <v>3</v>
      </c>
      <c r="C65" s="26" t="s">
        <v>4</v>
      </c>
      <c r="D65" s="26" t="s">
        <v>5</v>
      </c>
      <c r="E65" s="26" t="s">
        <v>6</v>
      </c>
      <c r="F65" s="24" t="s">
        <v>7</v>
      </c>
    </row>
    <row r="66" spans="1:9" ht="12.75" customHeight="1" x14ac:dyDescent="0.2">
      <c r="A66" s="12" t="s">
        <v>8</v>
      </c>
      <c r="B66" s="27"/>
      <c r="C66" s="27"/>
      <c r="D66" s="27"/>
      <c r="E66" s="27"/>
      <c r="F66" s="25"/>
    </row>
    <row r="67" spans="1:9" ht="12.75" customHeight="1" x14ac:dyDescent="0.2">
      <c r="A67" s="3"/>
    </row>
    <row r="68" spans="1:9" ht="12.75" customHeight="1" x14ac:dyDescent="0.2">
      <c r="A68" s="6">
        <v>2012</v>
      </c>
      <c r="B68" s="15"/>
    </row>
    <row r="69" spans="1:9" ht="12.75" customHeight="1" x14ac:dyDescent="0.2">
      <c r="A69" s="3"/>
    </row>
    <row r="70" spans="1:9" ht="12.75" customHeight="1" x14ac:dyDescent="0.2">
      <c r="A70" s="2" t="s">
        <v>9</v>
      </c>
      <c r="B70" s="13">
        <f>SUM(B71:B75)</f>
        <v>717762158.23000002</v>
      </c>
      <c r="C70" s="13">
        <f>SUM(C71:C75)</f>
        <v>871245660.70000005</v>
      </c>
      <c r="D70" s="13">
        <f>SUM(D71:D75)</f>
        <v>815340533.66999996</v>
      </c>
      <c r="E70" s="13">
        <f>SUM(E71:E75)</f>
        <v>991699153.83999991</v>
      </c>
      <c r="F70" s="13">
        <f t="shared" ref="F70:F75" si="15">SUM(B70:E70)</f>
        <v>3396047506.4399996</v>
      </c>
      <c r="G70" s="10">
        <f>SUM(F71:F75)</f>
        <v>3396047506.4399996</v>
      </c>
      <c r="I70" s="21">
        <f>(F129-F70)/F70*100</f>
        <v>11.21470072835478</v>
      </c>
    </row>
    <row r="71" spans="1:9" ht="12.75" customHeight="1" x14ac:dyDescent="0.2">
      <c r="A71" s="1" t="s">
        <v>10</v>
      </c>
      <c r="B71" s="10">
        <f t="shared" ref="B71:E71" si="16">SUM(B78,B85,B92,B99,B106,B113)</f>
        <v>463035649.54000002</v>
      </c>
      <c r="C71" s="10">
        <f t="shared" si="16"/>
        <v>599174698.04000008</v>
      </c>
      <c r="D71" s="10">
        <f t="shared" si="16"/>
        <v>539382659.77999997</v>
      </c>
      <c r="E71" s="10">
        <f t="shared" si="16"/>
        <v>666280626.50999999</v>
      </c>
      <c r="F71" s="10">
        <f t="shared" si="15"/>
        <v>2267873633.8699999</v>
      </c>
    </row>
    <row r="72" spans="1:9" ht="12.75" customHeight="1" x14ac:dyDescent="0.2">
      <c r="A72" s="1" t="s">
        <v>11</v>
      </c>
      <c r="B72" s="10">
        <f t="shared" ref="B72:E72" si="17">SUM(B79,B86,B93,B100,B107,B114)</f>
        <v>166241833.92000002</v>
      </c>
      <c r="C72" s="10">
        <f t="shared" si="17"/>
        <v>200871199.97999999</v>
      </c>
      <c r="D72" s="10">
        <f t="shared" si="17"/>
        <v>194492051.49000001</v>
      </c>
      <c r="E72" s="10">
        <f t="shared" si="17"/>
        <v>234726752.27000001</v>
      </c>
      <c r="F72" s="10">
        <f t="shared" si="15"/>
        <v>796331837.65999997</v>
      </c>
    </row>
    <row r="73" spans="1:9" ht="12.75" customHeight="1" x14ac:dyDescent="0.2">
      <c r="A73" s="1" t="s">
        <v>12</v>
      </c>
      <c r="B73" s="10">
        <f t="shared" ref="B73:E73" si="18">SUM(B80,B87,B94,B101,B108,B115)</f>
        <v>46396580.399999999</v>
      </c>
      <c r="C73" s="10">
        <f t="shared" si="18"/>
        <v>40153079.370000005</v>
      </c>
      <c r="D73" s="10">
        <f t="shared" si="18"/>
        <v>48150961.509999998</v>
      </c>
      <c r="E73" s="10">
        <f t="shared" si="18"/>
        <v>48024659.74000001</v>
      </c>
      <c r="F73" s="10">
        <f t="shared" si="15"/>
        <v>182725281.02000001</v>
      </c>
    </row>
    <row r="74" spans="1:9" ht="12.75" customHeight="1" x14ac:dyDescent="0.2">
      <c r="A74" s="4" t="s">
        <v>23</v>
      </c>
      <c r="B74" s="10">
        <f t="shared" ref="B74:E74" si="19">SUM(B81,B88,B95,B102,B109,B116)</f>
        <v>691664.9</v>
      </c>
      <c r="C74" s="10">
        <f t="shared" si="19"/>
        <v>1344227.15</v>
      </c>
      <c r="D74" s="10">
        <f t="shared" si="19"/>
        <v>2534689.9300000006</v>
      </c>
      <c r="E74" s="10">
        <f t="shared" si="19"/>
        <v>1863157.79</v>
      </c>
      <c r="F74" s="10">
        <f t="shared" si="15"/>
        <v>6433739.7700000005</v>
      </c>
    </row>
    <row r="75" spans="1:9" ht="12.75" customHeight="1" x14ac:dyDescent="0.2">
      <c r="A75" s="1" t="s">
        <v>13</v>
      </c>
      <c r="B75" s="10">
        <f t="shared" ref="B75:E75" si="20">SUM(B82,B89,B96,B103,B110,B117)</f>
        <v>41396429.469999999</v>
      </c>
      <c r="C75" s="10">
        <f t="shared" si="20"/>
        <v>29702456.160000004</v>
      </c>
      <c r="D75" s="10">
        <f t="shared" si="20"/>
        <v>30780170.959999997</v>
      </c>
      <c r="E75" s="10">
        <f t="shared" si="20"/>
        <v>40803957.530000001</v>
      </c>
      <c r="F75" s="10">
        <f t="shared" si="15"/>
        <v>142683014.12</v>
      </c>
    </row>
    <row r="76" spans="1:9" ht="12.75" customHeight="1" x14ac:dyDescent="0.2">
      <c r="B76" s="10"/>
      <c r="C76" s="10"/>
      <c r="D76" s="10"/>
      <c r="E76" s="10"/>
      <c r="F76" s="13"/>
    </row>
    <row r="77" spans="1:9" ht="12.75" customHeight="1" x14ac:dyDescent="0.2">
      <c r="A77" s="1" t="s">
        <v>14</v>
      </c>
      <c r="B77" s="10">
        <f>SUM(B78:B82)</f>
        <v>55677524.829999998</v>
      </c>
      <c r="C77" s="10">
        <f>SUM(C78:C82)</f>
        <v>61000545.650000006</v>
      </c>
      <c r="D77" s="10">
        <f>SUM(D78:D82)</f>
        <v>59526391.889999993</v>
      </c>
      <c r="E77" s="10">
        <f>SUM(E78:E82)</f>
        <v>61637360.120000005</v>
      </c>
      <c r="F77" s="10">
        <f t="shared" ref="F77:F82" si="21">SUM(B77:E77)</f>
        <v>237841822.49000001</v>
      </c>
    </row>
    <row r="78" spans="1:9" ht="12.75" customHeight="1" x14ac:dyDescent="0.2">
      <c r="A78" s="1" t="s">
        <v>10</v>
      </c>
      <c r="B78" s="10">
        <v>32974329.940000001</v>
      </c>
      <c r="C78" s="10">
        <v>37176382.310000002</v>
      </c>
      <c r="D78" s="10">
        <v>38092602.549999997</v>
      </c>
      <c r="E78" s="10">
        <v>38852942.609999999</v>
      </c>
      <c r="F78" s="10">
        <f t="shared" si="21"/>
        <v>147096257.41</v>
      </c>
      <c r="G78" s="20">
        <f>F78-74759160.6</f>
        <v>72337096.810000002</v>
      </c>
    </row>
    <row r="79" spans="1:9" ht="12.75" customHeight="1" x14ac:dyDescent="0.2">
      <c r="A79" s="1" t="s">
        <v>11</v>
      </c>
      <c r="B79" s="10">
        <v>19335162.109999999</v>
      </c>
      <c r="C79" s="10">
        <v>21548186.199999999</v>
      </c>
      <c r="D79" s="10">
        <v>17324217.649999999</v>
      </c>
      <c r="E79" s="10">
        <v>20430520.98</v>
      </c>
      <c r="F79" s="10">
        <f t="shared" si="21"/>
        <v>78638086.939999998</v>
      </c>
    </row>
    <row r="80" spans="1:9" ht="12.75" customHeight="1" x14ac:dyDescent="0.2">
      <c r="A80" s="1" t="s">
        <v>12</v>
      </c>
      <c r="B80" s="10">
        <v>1764286.71</v>
      </c>
      <c r="C80" s="9">
        <v>1587387.04</v>
      </c>
      <c r="D80" s="10">
        <v>2661015.4</v>
      </c>
      <c r="E80" s="10">
        <v>1485901.84</v>
      </c>
      <c r="F80" s="10">
        <f t="shared" si="21"/>
        <v>7498590.9900000002</v>
      </c>
    </row>
    <row r="81" spans="1:6" ht="12.75" customHeight="1" x14ac:dyDescent="0.2">
      <c r="A81" s="4" t="s">
        <v>23</v>
      </c>
      <c r="B81" s="10">
        <v>0</v>
      </c>
      <c r="C81" s="10">
        <v>0</v>
      </c>
      <c r="D81" s="9">
        <v>0</v>
      </c>
      <c r="E81" s="9">
        <v>0</v>
      </c>
      <c r="F81" s="10">
        <f t="shared" si="21"/>
        <v>0</v>
      </c>
    </row>
    <row r="82" spans="1:6" ht="12.75" customHeight="1" x14ac:dyDescent="0.2">
      <c r="A82" s="1" t="s">
        <v>13</v>
      </c>
      <c r="B82" s="10">
        <v>1603746.07</v>
      </c>
      <c r="C82" s="10">
        <v>688590.1</v>
      </c>
      <c r="D82" s="10">
        <v>1448556.29</v>
      </c>
      <c r="E82" s="10">
        <v>867994.69</v>
      </c>
      <c r="F82" s="10">
        <f t="shared" si="21"/>
        <v>4608887.1500000004</v>
      </c>
    </row>
    <row r="83" spans="1:6" ht="12.75" customHeight="1" x14ac:dyDescent="0.2">
      <c r="B83" s="10"/>
      <c r="C83" s="10"/>
      <c r="D83" s="10"/>
      <c r="E83" s="10"/>
      <c r="F83" s="10"/>
    </row>
    <row r="84" spans="1:6" ht="12.75" customHeight="1" x14ac:dyDescent="0.2">
      <c r="A84" s="1" t="s">
        <v>15</v>
      </c>
      <c r="B84" s="10">
        <f>SUM(B85:B89)</f>
        <v>378517707.48000002</v>
      </c>
      <c r="C84" s="10">
        <f>SUM(C85:C89)</f>
        <v>468538915.53999996</v>
      </c>
      <c r="D84" s="10">
        <f>SUM(D85:D89)</f>
        <v>430643193.75000006</v>
      </c>
      <c r="E84" s="10">
        <v>509207315.25999999</v>
      </c>
      <c r="F84" s="10">
        <f t="shared" ref="F84:F89" si="22">SUM(B84:E84)</f>
        <v>1786907132.03</v>
      </c>
    </row>
    <row r="85" spans="1:6" ht="12.75" customHeight="1" x14ac:dyDescent="0.2">
      <c r="A85" s="1" t="s">
        <v>10</v>
      </c>
      <c r="B85" s="10">
        <v>244784948.21000001</v>
      </c>
      <c r="C85" s="10">
        <v>342709518.81</v>
      </c>
      <c r="D85" s="10">
        <v>283556580.68000001</v>
      </c>
      <c r="E85" s="10">
        <v>347841618.37</v>
      </c>
      <c r="F85" s="10">
        <f t="shared" si="22"/>
        <v>1218892666.0700002</v>
      </c>
    </row>
    <row r="86" spans="1:6" ht="12.75" customHeight="1" x14ac:dyDescent="0.2">
      <c r="A86" s="1" t="s">
        <v>11</v>
      </c>
      <c r="B86" s="10">
        <v>77254043.549999997</v>
      </c>
      <c r="C86" s="10">
        <v>83659904.430000007</v>
      </c>
      <c r="D86" s="10">
        <v>94571219.040000007</v>
      </c>
      <c r="E86" s="10">
        <v>105458899.72</v>
      </c>
      <c r="F86" s="10">
        <f t="shared" si="22"/>
        <v>360944066.74000001</v>
      </c>
    </row>
    <row r="87" spans="1:6" ht="12.75" customHeight="1" x14ac:dyDescent="0.2">
      <c r="A87" s="1" t="s">
        <v>12</v>
      </c>
      <c r="B87" s="10">
        <v>30795886.91</v>
      </c>
      <c r="C87" s="10">
        <v>24917144.530000001</v>
      </c>
      <c r="D87" s="10">
        <v>30051289.68</v>
      </c>
      <c r="E87" s="10">
        <v>32889762.699999999</v>
      </c>
      <c r="F87" s="10">
        <f t="shared" si="22"/>
        <v>118654083.82000001</v>
      </c>
    </row>
    <row r="88" spans="1:6" ht="12.75" customHeight="1" x14ac:dyDescent="0.2">
      <c r="A88" s="4" t="s">
        <v>23</v>
      </c>
      <c r="B88" s="10">
        <v>256696.78</v>
      </c>
      <c r="C88" s="10">
        <v>1004501.69</v>
      </c>
      <c r="D88" s="10">
        <v>1904061.36</v>
      </c>
      <c r="E88" s="10">
        <v>1116462.0900000001</v>
      </c>
      <c r="F88" s="10">
        <f t="shared" si="22"/>
        <v>4281721.92</v>
      </c>
    </row>
    <row r="89" spans="1:6" ht="12.75" customHeight="1" x14ac:dyDescent="0.2">
      <c r="A89" s="1" t="s">
        <v>13</v>
      </c>
      <c r="B89" s="10">
        <v>25426132.030000001</v>
      </c>
      <c r="C89" s="10">
        <v>16247846.08</v>
      </c>
      <c r="D89" s="10">
        <v>20560042.989999998</v>
      </c>
      <c r="E89" s="10">
        <v>21900572.379999999</v>
      </c>
      <c r="F89" s="10">
        <f t="shared" si="22"/>
        <v>84134593.479999989</v>
      </c>
    </row>
    <row r="90" spans="1:6" ht="12.75" customHeight="1" x14ac:dyDescent="0.2">
      <c r="B90" s="10"/>
      <c r="C90" s="10"/>
      <c r="D90" s="10"/>
      <c r="E90" s="10"/>
      <c r="F90" s="10"/>
    </row>
    <row r="91" spans="1:6" ht="12.75" customHeight="1" x14ac:dyDescent="0.2">
      <c r="A91" s="1" t="s">
        <v>16</v>
      </c>
      <c r="B91" s="10">
        <f>SUM(B92:B96)</f>
        <v>137545799.61000001</v>
      </c>
      <c r="C91" s="10">
        <f>SUM(C92:C96)</f>
        <v>179417520.96999997</v>
      </c>
      <c r="D91" s="10">
        <f>SUM(D92:D96)</f>
        <v>150324890.05999997</v>
      </c>
      <c r="E91" s="10">
        <f>SUM(E92:E96)</f>
        <v>234803204.00000003</v>
      </c>
      <c r="F91" s="10">
        <f t="shared" ref="F91" si="23">SUM(B91:E91)</f>
        <v>702091414.63999999</v>
      </c>
    </row>
    <row r="92" spans="1:6" ht="12.75" customHeight="1" x14ac:dyDescent="0.2">
      <c r="A92" s="1" t="s">
        <v>10</v>
      </c>
      <c r="B92" s="10">
        <v>95144397.579999998</v>
      </c>
      <c r="C92" s="10">
        <v>118616815.81999999</v>
      </c>
      <c r="D92" s="10">
        <v>100716721.69</v>
      </c>
      <c r="E92" s="10">
        <v>157959485.96000001</v>
      </c>
      <c r="F92" s="10">
        <f>SUM(B92:E92)</f>
        <v>472437421.04999995</v>
      </c>
    </row>
    <row r="93" spans="1:6" ht="12.75" customHeight="1" x14ac:dyDescent="0.2">
      <c r="A93" s="1" t="s">
        <v>11</v>
      </c>
      <c r="B93" s="10">
        <v>25936334.100000001</v>
      </c>
      <c r="C93" s="10">
        <v>45013225.270000003</v>
      </c>
      <c r="D93" s="10">
        <v>36224111.509999998</v>
      </c>
      <c r="E93" s="10">
        <v>53308340.899999999</v>
      </c>
      <c r="F93" s="10">
        <f t="shared" ref="F93:F96" si="24">SUM(B93:E93)</f>
        <v>160482011.78</v>
      </c>
    </row>
    <row r="94" spans="1:6" ht="12.75" customHeight="1" x14ac:dyDescent="0.2">
      <c r="A94" s="1" t="s">
        <v>12</v>
      </c>
      <c r="B94" s="10">
        <v>6968856.3499999996</v>
      </c>
      <c r="C94" s="10">
        <v>6583373.3899999997</v>
      </c>
      <c r="D94" s="10">
        <v>7343152.75</v>
      </c>
      <c r="E94" s="10">
        <v>8108339.4900000002</v>
      </c>
      <c r="F94" s="10">
        <f t="shared" si="24"/>
        <v>29003721.979999997</v>
      </c>
    </row>
    <row r="95" spans="1:6" ht="12.75" customHeight="1" x14ac:dyDescent="0.2">
      <c r="A95" s="4" t="s">
        <v>23</v>
      </c>
      <c r="B95" s="10">
        <v>114400.65</v>
      </c>
      <c r="C95" s="10">
        <v>69944.92</v>
      </c>
      <c r="D95" s="10">
        <v>260116.73</v>
      </c>
      <c r="E95" s="10">
        <v>214366.46</v>
      </c>
      <c r="F95" s="10">
        <f t="shared" si="24"/>
        <v>658828.76</v>
      </c>
    </row>
    <row r="96" spans="1:6" ht="12.75" customHeight="1" x14ac:dyDescent="0.2">
      <c r="A96" s="1" t="s">
        <v>13</v>
      </c>
      <c r="B96" s="10">
        <v>9381810.9299999997</v>
      </c>
      <c r="C96" s="10">
        <v>9134161.5700000003</v>
      </c>
      <c r="D96" s="10">
        <v>5780787.3799999999</v>
      </c>
      <c r="E96" s="10">
        <v>15212671.189999999</v>
      </c>
      <c r="F96" s="10">
        <f t="shared" si="24"/>
        <v>39509431.07</v>
      </c>
    </row>
    <row r="97" spans="1:6" ht="12.75" customHeight="1" x14ac:dyDescent="0.2">
      <c r="B97" s="10"/>
      <c r="C97" s="10"/>
      <c r="D97" s="10"/>
      <c r="E97" s="10"/>
      <c r="F97" s="10"/>
    </row>
    <row r="98" spans="1:6" ht="12.75" customHeight="1" x14ac:dyDescent="0.2">
      <c r="A98" s="1" t="s">
        <v>17</v>
      </c>
      <c r="B98" s="10">
        <f>SUM(B99:B103)</f>
        <v>71616942.399999991</v>
      </c>
      <c r="C98" s="10">
        <f>SUM(C99:C103)</f>
        <v>77024056.99000001</v>
      </c>
      <c r="D98" s="10">
        <f>SUM(D99:D103)</f>
        <v>86003633.859999999</v>
      </c>
      <c r="E98" s="10">
        <f>SUM(E99:E103)</f>
        <v>94449253.599999994</v>
      </c>
      <c r="F98" s="10">
        <f t="shared" ref="F98:F103" si="25">SUM(B98:E98)</f>
        <v>329093886.85000002</v>
      </c>
    </row>
    <row r="99" spans="1:6" ht="12.75" customHeight="1" x14ac:dyDescent="0.2">
      <c r="A99" s="1" t="s">
        <v>10</v>
      </c>
      <c r="B99" s="10">
        <v>42678986.030000001</v>
      </c>
      <c r="C99" s="10">
        <v>45218027.520000003</v>
      </c>
      <c r="D99" s="10">
        <v>59506712.810000002</v>
      </c>
      <c r="E99" s="10">
        <v>59176320.100000001</v>
      </c>
      <c r="F99" s="10">
        <f t="shared" si="25"/>
        <v>206580046.46000001</v>
      </c>
    </row>
    <row r="100" spans="1:6" ht="12.75" customHeight="1" x14ac:dyDescent="0.2">
      <c r="A100" s="1" t="s">
        <v>11</v>
      </c>
      <c r="B100" s="10">
        <v>24575510.239999998</v>
      </c>
      <c r="C100" s="10">
        <v>29057898.850000001</v>
      </c>
      <c r="D100" s="10">
        <v>23125072.969999999</v>
      </c>
      <c r="E100" s="10">
        <v>31902938.120000001</v>
      </c>
      <c r="F100" s="10">
        <f t="shared" si="25"/>
        <v>108661420.18000001</v>
      </c>
    </row>
    <row r="101" spans="1:6" ht="12.75" customHeight="1" x14ac:dyDescent="0.2">
      <c r="A101" s="1" t="s">
        <v>12</v>
      </c>
      <c r="B101" s="10">
        <v>2470084.4700000002</v>
      </c>
      <c r="C101" s="10">
        <v>1745709.99</v>
      </c>
      <c r="D101" s="10">
        <v>2309361.88</v>
      </c>
      <c r="E101" s="10">
        <v>2292869.4500000002</v>
      </c>
      <c r="F101" s="10">
        <f t="shared" si="25"/>
        <v>8818025.7899999991</v>
      </c>
    </row>
    <row r="102" spans="1:6" ht="12.75" customHeight="1" x14ac:dyDescent="0.2">
      <c r="A102" s="4" t="s">
        <v>23</v>
      </c>
      <c r="B102" s="10">
        <v>109424.69</v>
      </c>
      <c r="C102" s="10">
        <v>72654.62</v>
      </c>
      <c r="D102" s="10">
        <v>134628.43</v>
      </c>
      <c r="E102" s="10">
        <v>99428.69</v>
      </c>
      <c r="F102" s="10">
        <f t="shared" si="25"/>
        <v>416136.43</v>
      </c>
    </row>
    <row r="103" spans="1:6" ht="12.75" customHeight="1" x14ac:dyDescent="0.2">
      <c r="A103" s="1" t="s">
        <v>13</v>
      </c>
      <c r="B103" s="10">
        <v>1782936.97</v>
      </c>
      <c r="C103" s="10">
        <v>929766.01</v>
      </c>
      <c r="D103" s="10">
        <v>927857.77</v>
      </c>
      <c r="E103" s="10">
        <v>977697.24</v>
      </c>
      <c r="F103" s="10">
        <f t="shared" si="25"/>
        <v>4618257.99</v>
      </c>
    </row>
    <row r="104" spans="1:6" ht="12.75" customHeight="1" x14ac:dyDescent="0.2">
      <c r="B104" s="10"/>
      <c r="C104" s="10"/>
      <c r="D104" s="10"/>
      <c r="E104" s="10"/>
      <c r="F104" s="10"/>
    </row>
    <row r="105" spans="1:6" ht="12.75" customHeight="1" x14ac:dyDescent="0.2">
      <c r="A105" s="1" t="s">
        <v>18</v>
      </c>
      <c r="B105" s="10">
        <f>SUM(B106:B110)</f>
        <v>36896461.459999993</v>
      </c>
      <c r="C105" s="10">
        <f>SUM(C106:C110)</f>
        <v>40481280.609999992</v>
      </c>
      <c r="D105" s="10">
        <f>SUM(D106:D110)</f>
        <v>43863650.57</v>
      </c>
      <c r="E105" s="10">
        <f>SUM(E106:E110)</f>
        <v>48386726.789999999</v>
      </c>
      <c r="F105" s="10">
        <f t="shared" ref="F105:F110" si="26">SUM(B105:E105)</f>
        <v>169628119.42999998</v>
      </c>
    </row>
    <row r="106" spans="1:6" ht="12.75" customHeight="1" x14ac:dyDescent="0.2">
      <c r="A106" s="1" t="s">
        <v>10</v>
      </c>
      <c r="B106" s="10">
        <v>22311819.350000001</v>
      </c>
      <c r="C106" s="10">
        <v>26320952.690000001</v>
      </c>
      <c r="D106" s="10">
        <v>27117624.190000001</v>
      </c>
      <c r="E106" s="10">
        <v>32230196.16</v>
      </c>
      <c r="F106" s="10">
        <f t="shared" si="26"/>
        <v>107980592.39</v>
      </c>
    </row>
    <row r="107" spans="1:6" ht="12.75" customHeight="1" x14ac:dyDescent="0.2">
      <c r="A107" s="1" t="s">
        <v>11</v>
      </c>
      <c r="B107" s="10">
        <v>10925094.619999999</v>
      </c>
      <c r="C107" s="10">
        <v>11065861.75</v>
      </c>
      <c r="D107" s="10">
        <v>14433498.050000001</v>
      </c>
      <c r="E107" s="10">
        <v>14381020.140000001</v>
      </c>
      <c r="F107" s="10">
        <f t="shared" si="26"/>
        <v>50805474.560000002</v>
      </c>
    </row>
    <row r="108" spans="1:6" ht="12.75" customHeight="1" x14ac:dyDescent="0.2">
      <c r="A108" s="1" t="s">
        <v>12</v>
      </c>
      <c r="B108" s="10">
        <v>1718145.76</v>
      </c>
      <c r="C108" s="10">
        <v>1423022.29</v>
      </c>
      <c r="D108" s="10">
        <v>1311518.94</v>
      </c>
      <c r="E108" s="10">
        <v>1108549.45</v>
      </c>
      <c r="F108" s="10">
        <f t="shared" si="26"/>
        <v>5561236.4400000004</v>
      </c>
    </row>
    <row r="109" spans="1:6" ht="12.75" customHeight="1" x14ac:dyDescent="0.2">
      <c r="A109" s="4" t="s">
        <v>23</v>
      </c>
      <c r="B109" s="10">
        <v>6648.65</v>
      </c>
      <c r="C109" s="10">
        <v>842.55</v>
      </c>
      <c r="D109" s="10">
        <v>400</v>
      </c>
      <c r="E109" s="10">
        <v>1850</v>
      </c>
      <c r="F109" s="10">
        <f t="shared" si="26"/>
        <v>9741.2000000000007</v>
      </c>
    </row>
    <row r="110" spans="1:6" ht="12.75" customHeight="1" x14ac:dyDescent="0.2">
      <c r="A110" s="1" t="s">
        <v>13</v>
      </c>
      <c r="B110" s="10">
        <v>1934753.08</v>
      </c>
      <c r="C110" s="10">
        <v>1670601.33</v>
      </c>
      <c r="D110" s="10">
        <v>1000609.39</v>
      </c>
      <c r="E110" s="10">
        <v>665111.04000000004</v>
      </c>
      <c r="F110" s="10">
        <f t="shared" si="26"/>
        <v>5271074.84</v>
      </c>
    </row>
    <row r="111" spans="1:6" ht="12.75" customHeight="1" x14ac:dyDescent="0.2">
      <c r="B111" s="10"/>
      <c r="C111" s="10"/>
      <c r="D111" s="10"/>
      <c r="E111" s="10"/>
      <c r="F111" s="10"/>
    </row>
    <row r="112" spans="1:6" ht="12.75" customHeight="1" x14ac:dyDescent="0.2">
      <c r="A112" s="1" t="s">
        <v>19</v>
      </c>
      <c r="B112" s="10">
        <f>SUM(B113:B117)</f>
        <v>37507722.450000003</v>
      </c>
      <c r="C112" s="10">
        <f>SUM(C113:C117)</f>
        <v>44783340.940000005</v>
      </c>
      <c r="D112" s="10">
        <f>SUM(D113:D117)</f>
        <v>44978773.539999992</v>
      </c>
      <c r="E112" s="10">
        <f>SUM(E113:E117)</f>
        <v>43215294.07</v>
      </c>
      <c r="F112" s="10">
        <f t="shared" ref="F112:F117" si="27">SUM(B112:E112)</f>
        <v>170485131</v>
      </c>
    </row>
    <row r="113" spans="1:6" ht="12.75" customHeight="1" x14ac:dyDescent="0.2">
      <c r="A113" s="1" t="s">
        <v>10</v>
      </c>
      <c r="B113" s="10">
        <v>25141168.43</v>
      </c>
      <c r="C113" s="10">
        <v>29133000.890000001</v>
      </c>
      <c r="D113" s="10">
        <v>30392417.859999999</v>
      </c>
      <c r="E113" s="10">
        <v>30220063.309999999</v>
      </c>
      <c r="F113" s="10">
        <f t="shared" si="27"/>
        <v>114886650.49000001</v>
      </c>
    </row>
    <row r="114" spans="1:6" ht="12.75" customHeight="1" x14ac:dyDescent="0.2">
      <c r="A114" s="1" t="s">
        <v>11</v>
      </c>
      <c r="B114" s="10">
        <v>8215689.2999999998</v>
      </c>
      <c r="C114" s="10">
        <v>10526123.48</v>
      </c>
      <c r="D114" s="10">
        <v>8813932.2699999996</v>
      </c>
      <c r="E114" s="10">
        <v>9245032.4100000001</v>
      </c>
      <c r="F114" s="10">
        <f t="shared" si="27"/>
        <v>36800777.460000001</v>
      </c>
    </row>
    <row r="115" spans="1:6" ht="12.75" customHeight="1" x14ac:dyDescent="0.2">
      <c r="A115" s="1" t="s">
        <v>12</v>
      </c>
      <c r="B115" s="10">
        <v>2679320.2000000002</v>
      </c>
      <c r="C115" s="10">
        <v>3896442.13</v>
      </c>
      <c r="D115" s="10">
        <v>4474622.8600000003</v>
      </c>
      <c r="E115" s="10">
        <v>2139236.81</v>
      </c>
      <c r="F115" s="10">
        <f t="shared" si="27"/>
        <v>13189622.000000002</v>
      </c>
    </row>
    <row r="116" spans="1:6" ht="12.75" customHeight="1" x14ac:dyDescent="0.2">
      <c r="A116" s="4" t="s">
        <v>23</v>
      </c>
      <c r="B116" s="10">
        <v>204494.13</v>
      </c>
      <c r="C116" s="10">
        <v>196283.37</v>
      </c>
      <c r="D116" s="10">
        <v>235483.41</v>
      </c>
      <c r="E116" s="10">
        <v>431050.55</v>
      </c>
      <c r="F116" s="10">
        <f t="shared" si="27"/>
        <v>1067311.46</v>
      </c>
    </row>
    <row r="117" spans="1:6" ht="12.75" customHeight="1" x14ac:dyDescent="0.2">
      <c r="A117" s="1" t="s">
        <v>13</v>
      </c>
      <c r="B117" s="10">
        <v>1267050.3899999999</v>
      </c>
      <c r="C117" s="10">
        <v>1031491.07</v>
      </c>
      <c r="D117" s="10">
        <v>1062317.1399999999</v>
      </c>
      <c r="E117" s="10">
        <v>1179910.99</v>
      </c>
      <c r="F117" s="10">
        <f t="shared" si="27"/>
        <v>4540769.59</v>
      </c>
    </row>
    <row r="118" spans="1:6" ht="12.75" customHeight="1" x14ac:dyDescent="0.2">
      <c r="A118" s="17"/>
      <c r="B118" s="17"/>
      <c r="C118" s="18"/>
      <c r="D118" s="19"/>
      <c r="E118" s="19"/>
      <c r="F118" s="19"/>
    </row>
    <row r="119" spans="1:6" ht="12.75" customHeight="1" x14ac:dyDescent="0.2">
      <c r="A119" s="7" t="s">
        <v>21</v>
      </c>
      <c r="B119" s="8"/>
    </row>
    <row r="120" spans="1:6" ht="12.75" customHeight="1" x14ac:dyDescent="0.2">
      <c r="A120" s="8"/>
      <c r="B120" s="8"/>
    </row>
    <row r="121" spans="1:6" ht="12.75" customHeight="1" x14ac:dyDescent="0.2">
      <c r="A121" s="8"/>
      <c r="B121" s="8"/>
    </row>
    <row r="122" spans="1:6" ht="12.75" customHeight="1" x14ac:dyDescent="0.2">
      <c r="A122" s="8"/>
      <c r="B122" s="8"/>
    </row>
    <row r="123" spans="1:6" ht="12.75" customHeight="1" x14ac:dyDescent="0.2">
      <c r="A123" s="2"/>
      <c r="B123" s="2"/>
    </row>
    <row r="124" spans="1:6" ht="12.75" customHeight="1" x14ac:dyDescent="0.2">
      <c r="A124" s="11" t="s">
        <v>2</v>
      </c>
      <c r="B124" s="26" t="s">
        <v>3</v>
      </c>
      <c r="C124" s="26" t="s">
        <v>4</v>
      </c>
      <c r="D124" s="26" t="s">
        <v>5</v>
      </c>
      <c r="E124" s="26" t="s">
        <v>6</v>
      </c>
      <c r="F124" s="24" t="s">
        <v>7</v>
      </c>
    </row>
    <row r="125" spans="1:6" ht="12.75" customHeight="1" x14ac:dyDescent="0.2">
      <c r="A125" s="12" t="s">
        <v>8</v>
      </c>
      <c r="B125" s="27"/>
      <c r="C125" s="27"/>
      <c r="D125" s="27"/>
      <c r="E125" s="27"/>
      <c r="F125" s="25"/>
    </row>
    <row r="126" spans="1:6" ht="12.75" customHeight="1" x14ac:dyDescent="0.2">
      <c r="A126" s="3"/>
    </row>
    <row r="127" spans="1:6" ht="12.75" customHeight="1" x14ac:dyDescent="0.2">
      <c r="A127" s="6">
        <v>2013</v>
      </c>
      <c r="B127" s="15"/>
    </row>
    <row r="128" spans="1:6" ht="12.75" customHeight="1" x14ac:dyDescent="0.2">
      <c r="A128" s="3"/>
    </row>
    <row r="129" spans="1:7" ht="12.75" customHeight="1" x14ac:dyDescent="0.2">
      <c r="A129" s="2" t="s">
        <v>9</v>
      </c>
      <c r="B129" s="13">
        <f>SUM(B130:B134)</f>
        <v>807041469.99000013</v>
      </c>
      <c r="C129" s="13">
        <f>SUM(C130:C134)</f>
        <v>1062835650.79</v>
      </c>
      <c r="D129" s="13">
        <f>SUM(D130:D134)</f>
        <v>929822967.02999997</v>
      </c>
      <c r="E129" s="13">
        <f>SUM(E130:E134)</f>
        <v>977203983.07000005</v>
      </c>
      <c r="F129" s="13">
        <f t="shared" ref="F129:F134" si="28">SUM(B129:E129)</f>
        <v>3776904070.8800006</v>
      </c>
      <c r="G129" s="21">
        <f>(F129-F70)/F70*100</f>
        <v>11.21470072835478</v>
      </c>
    </row>
    <row r="130" spans="1:7" ht="12.75" customHeight="1" x14ac:dyDescent="0.2">
      <c r="A130" s="1" t="s">
        <v>10</v>
      </c>
      <c r="B130" s="10">
        <f t="shared" ref="B130:E134" si="29">SUM(B137,B144,B151,B158,B165,B172)</f>
        <v>521680941.08999997</v>
      </c>
      <c r="C130" s="10">
        <f t="shared" si="29"/>
        <v>733488672.54000008</v>
      </c>
      <c r="D130" s="10">
        <f t="shared" si="29"/>
        <v>629196875.62</v>
      </c>
      <c r="E130" s="10">
        <f>SUM(E137,E144,E151,E158,E165,E172)</f>
        <v>659567977.24000001</v>
      </c>
      <c r="F130" s="10">
        <f t="shared" si="28"/>
        <v>2543934466.4899998</v>
      </c>
    </row>
    <row r="131" spans="1:7" ht="12.75" customHeight="1" x14ac:dyDescent="0.2">
      <c r="A131" s="1" t="s">
        <v>11</v>
      </c>
      <c r="B131" s="10">
        <f t="shared" si="29"/>
        <v>190929838.76000002</v>
      </c>
      <c r="C131" s="10">
        <f t="shared" si="29"/>
        <v>238695778.04999998</v>
      </c>
      <c r="D131" s="10">
        <f t="shared" si="29"/>
        <v>194795337.96999997</v>
      </c>
      <c r="E131" s="10">
        <f t="shared" si="29"/>
        <v>217911736.98000002</v>
      </c>
      <c r="F131" s="10">
        <f t="shared" si="28"/>
        <v>842332691.75999999</v>
      </c>
    </row>
    <row r="132" spans="1:7" ht="12.75" customHeight="1" x14ac:dyDescent="0.2">
      <c r="A132" s="1" t="s">
        <v>12</v>
      </c>
      <c r="B132" s="10">
        <f t="shared" si="29"/>
        <v>51858217.210000008</v>
      </c>
      <c r="C132" s="10">
        <f t="shared" si="29"/>
        <v>58323672.980000004</v>
      </c>
      <c r="D132" s="10">
        <f t="shared" si="29"/>
        <v>60586910.950000003</v>
      </c>
      <c r="E132" s="10">
        <f t="shared" si="29"/>
        <v>62632086.619999997</v>
      </c>
      <c r="F132" s="10">
        <f t="shared" si="28"/>
        <v>233400887.76000002</v>
      </c>
    </row>
    <row r="133" spans="1:7" ht="12.75" customHeight="1" x14ac:dyDescent="0.2">
      <c r="A133" s="4" t="s">
        <v>23</v>
      </c>
      <c r="B133" s="10">
        <f t="shared" si="29"/>
        <v>1484786.11</v>
      </c>
      <c r="C133" s="10">
        <f t="shared" si="29"/>
        <v>1369023.29</v>
      </c>
      <c r="D133" s="10">
        <f t="shared" si="29"/>
        <v>1849196.9499999997</v>
      </c>
      <c r="E133" s="10">
        <f t="shared" si="29"/>
        <v>1604703.25</v>
      </c>
      <c r="F133" s="10">
        <f t="shared" si="28"/>
        <v>6307709.5999999996</v>
      </c>
    </row>
    <row r="134" spans="1:7" ht="12.75" customHeight="1" x14ac:dyDescent="0.2">
      <c r="A134" s="1" t="s">
        <v>13</v>
      </c>
      <c r="B134" s="10">
        <f t="shared" si="29"/>
        <v>41087686.82</v>
      </c>
      <c r="C134" s="10">
        <f t="shared" si="29"/>
        <v>30958503.93</v>
      </c>
      <c r="D134" s="10">
        <f t="shared" si="29"/>
        <v>43394645.539999999</v>
      </c>
      <c r="E134" s="10">
        <f t="shared" si="29"/>
        <v>35487478.979999997</v>
      </c>
      <c r="F134" s="10">
        <f t="shared" si="28"/>
        <v>150928315.26999998</v>
      </c>
    </row>
    <row r="135" spans="1:7" ht="12.75" customHeight="1" x14ac:dyDescent="0.2">
      <c r="B135" s="10"/>
      <c r="C135" s="10"/>
      <c r="D135" s="10"/>
      <c r="E135" s="10"/>
      <c r="F135" s="13"/>
    </row>
    <row r="136" spans="1:7" ht="12.75" customHeight="1" x14ac:dyDescent="0.2">
      <c r="A136" s="1" t="s">
        <v>14</v>
      </c>
      <c r="B136" s="10">
        <f>SUM(B137:B141)</f>
        <v>51911458.75</v>
      </c>
      <c r="C136" s="10">
        <f>SUM(C137:C141)</f>
        <v>68311160.879999995</v>
      </c>
      <c r="D136" s="10">
        <f>SUM(D137:D141)</f>
        <v>59924573.550000004</v>
      </c>
      <c r="E136" s="10">
        <f>SUM(E137:E141)</f>
        <v>65286558.609999999</v>
      </c>
      <c r="F136" s="10">
        <f t="shared" ref="F136:F141" si="30">SUM(B136:E136)</f>
        <v>245433751.79000002</v>
      </c>
    </row>
    <row r="137" spans="1:7" ht="12.75" customHeight="1" x14ac:dyDescent="0.2">
      <c r="A137" s="1" t="s">
        <v>10</v>
      </c>
      <c r="B137" s="10">
        <v>33914792.799999997</v>
      </c>
      <c r="C137" s="10">
        <v>44342271.880000003</v>
      </c>
      <c r="D137" s="10">
        <v>40115911.350000001</v>
      </c>
      <c r="E137" s="10">
        <v>40501120.189999998</v>
      </c>
      <c r="F137" s="10">
        <f t="shared" si="30"/>
        <v>158874096.22</v>
      </c>
      <c r="G137" s="16"/>
    </row>
    <row r="138" spans="1:7" ht="12.75" customHeight="1" x14ac:dyDescent="0.2">
      <c r="A138" s="1" t="s">
        <v>11</v>
      </c>
      <c r="B138" s="10">
        <v>14904771.890000001</v>
      </c>
      <c r="C138" s="10">
        <v>21371729.899999999</v>
      </c>
      <c r="D138" s="10">
        <v>17290260.670000002</v>
      </c>
      <c r="E138" s="10">
        <v>21698436.350000001</v>
      </c>
      <c r="F138" s="10">
        <f t="shared" si="30"/>
        <v>75265198.810000002</v>
      </c>
    </row>
    <row r="139" spans="1:7" ht="12.75" customHeight="1" x14ac:dyDescent="0.2">
      <c r="A139" s="1" t="s">
        <v>12</v>
      </c>
      <c r="B139" s="10">
        <v>1694521.32</v>
      </c>
      <c r="C139" s="9">
        <v>1919261.03</v>
      </c>
      <c r="D139" s="10">
        <v>1611803.33</v>
      </c>
      <c r="E139" s="10">
        <v>1795152.59</v>
      </c>
      <c r="F139" s="10">
        <f t="shared" si="30"/>
        <v>7020738.2699999996</v>
      </c>
    </row>
    <row r="140" spans="1:7" ht="12.75" customHeight="1" x14ac:dyDescent="0.2">
      <c r="A140" s="4" t="s">
        <v>23</v>
      </c>
      <c r="B140" s="10">
        <v>864</v>
      </c>
      <c r="C140" s="10">
        <v>1790</v>
      </c>
      <c r="D140" s="9">
        <v>0</v>
      </c>
      <c r="E140" s="9">
        <v>0</v>
      </c>
      <c r="F140" s="10">
        <f t="shared" si="30"/>
        <v>2654</v>
      </c>
    </row>
    <row r="141" spans="1:7" ht="12.75" customHeight="1" x14ac:dyDescent="0.2">
      <c r="A141" s="1" t="s">
        <v>13</v>
      </c>
      <c r="B141" s="10">
        <v>1396508.74</v>
      </c>
      <c r="C141" s="10">
        <v>676108.07</v>
      </c>
      <c r="D141" s="10">
        <v>906598.2</v>
      </c>
      <c r="E141" s="10">
        <v>1291849.48</v>
      </c>
      <c r="F141" s="10">
        <f t="shared" si="30"/>
        <v>4271064.49</v>
      </c>
    </row>
    <row r="142" spans="1:7" ht="12.75" customHeight="1" x14ac:dyDescent="0.2">
      <c r="B142" s="10"/>
      <c r="C142" s="10"/>
      <c r="D142" s="10"/>
      <c r="E142" s="10"/>
      <c r="F142" s="10"/>
    </row>
    <row r="143" spans="1:7" ht="12.75" customHeight="1" x14ac:dyDescent="0.2">
      <c r="A143" s="1" t="s">
        <v>15</v>
      </c>
      <c r="B143" s="10">
        <f>SUM(B144:B148)</f>
        <v>400341748.60999995</v>
      </c>
      <c r="C143" s="10">
        <f>SUM(C144:C148)</f>
        <v>596009266.57999992</v>
      </c>
      <c r="D143" s="10">
        <f>SUM(D144:D148)</f>
        <v>466774841.31999999</v>
      </c>
      <c r="E143" s="10">
        <f>SUM(E144:E148)</f>
        <v>483204203.30000001</v>
      </c>
      <c r="F143" s="10">
        <f t="shared" ref="F143:F148" si="31">SUM(B143:E143)</f>
        <v>1946330059.8099997</v>
      </c>
    </row>
    <row r="144" spans="1:7" ht="12.75" customHeight="1" x14ac:dyDescent="0.2">
      <c r="A144" s="1" t="s">
        <v>10</v>
      </c>
      <c r="B144" s="10">
        <v>256576240.22</v>
      </c>
      <c r="C144" s="10">
        <v>409288487.69999999</v>
      </c>
      <c r="D144" s="10">
        <v>313369770.67000002</v>
      </c>
      <c r="E144" s="10">
        <v>318343322.62</v>
      </c>
      <c r="F144" s="10">
        <f t="shared" si="31"/>
        <v>1297577821.21</v>
      </c>
    </row>
    <row r="145" spans="1:6" ht="12.75" customHeight="1" x14ac:dyDescent="0.2">
      <c r="A145" s="1" t="s">
        <v>11</v>
      </c>
      <c r="B145" s="10">
        <v>87696723.189999998</v>
      </c>
      <c r="C145" s="10">
        <v>128871036.88</v>
      </c>
      <c r="D145" s="10">
        <v>86442378.349999994</v>
      </c>
      <c r="E145" s="10">
        <v>104043714.92</v>
      </c>
      <c r="F145" s="10">
        <f t="shared" si="31"/>
        <v>407053853.33999997</v>
      </c>
    </row>
    <row r="146" spans="1:6" ht="12.75" customHeight="1" x14ac:dyDescent="0.2">
      <c r="A146" s="1" t="s">
        <v>12</v>
      </c>
      <c r="B146" s="10">
        <v>32124155.390000001</v>
      </c>
      <c r="C146" s="10">
        <v>37873231.75</v>
      </c>
      <c r="D146" s="10">
        <v>41724611.539999999</v>
      </c>
      <c r="E146" s="10">
        <v>40736421.490000002</v>
      </c>
      <c r="F146" s="10">
        <f t="shared" si="31"/>
        <v>152458420.17000002</v>
      </c>
    </row>
    <row r="147" spans="1:6" ht="12.75" customHeight="1" x14ac:dyDescent="0.2">
      <c r="A147" s="4" t="s">
        <v>23</v>
      </c>
      <c r="B147" s="10">
        <v>613421.98</v>
      </c>
      <c r="C147" s="10">
        <v>445232.35</v>
      </c>
      <c r="D147" s="10">
        <v>710953.5</v>
      </c>
      <c r="E147" s="10">
        <v>587284.09</v>
      </c>
      <c r="F147" s="10">
        <f t="shared" si="31"/>
        <v>2356891.92</v>
      </c>
    </row>
    <row r="148" spans="1:6" ht="12.75" customHeight="1" x14ac:dyDescent="0.2">
      <c r="A148" s="1" t="s">
        <v>13</v>
      </c>
      <c r="B148" s="10">
        <v>23331207.829999998</v>
      </c>
      <c r="C148" s="10">
        <v>19531277.899999999</v>
      </c>
      <c r="D148" s="10">
        <v>24527127.260000002</v>
      </c>
      <c r="E148" s="10">
        <v>19493460.18</v>
      </c>
      <c r="F148" s="10">
        <f t="shared" si="31"/>
        <v>86883073.169999987</v>
      </c>
    </row>
    <row r="149" spans="1:6" ht="12.75" customHeight="1" x14ac:dyDescent="0.2">
      <c r="B149" s="10"/>
      <c r="C149" s="10"/>
      <c r="D149" s="10"/>
      <c r="E149" s="10"/>
      <c r="F149" s="10"/>
    </row>
    <row r="150" spans="1:6" ht="12.75" customHeight="1" x14ac:dyDescent="0.2">
      <c r="A150" s="1" t="s">
        <v>16</v>
      </c>
      <c r="B150" s="10">
        <f>SUM(B151:B155)</f>
        <v>173236678.26999998</v>
      </c>
      <c r="C150" s="10">
        <f>SUM(C151:C155)</f>
        <v>193326146.5</v>
      </c>
      <c r="D150" s="10">
        <f>SUM(D151:D155)</f>
        <v>206475421.35999998</v>
      </c>
      <c r="E150" s="10">
        <f>SUM(E151:E155)</f>
        <v>209633198.38</v>
      </c>
      <c r="F150" s="10">
        <f t="shared" ref="F150:F154" si="32">SUM(B150:E150)</f>
        <v>782671444.50999999</v>
      </c>
    </row>
    <row r="151" spans="1:6" ht="12.75" customHeight="1" x14ac:dyDescent="0.2">
      <c r="A151" s="1" t="s">
        <v>10</v>
      </c>
      <c r="B151" s="10">
        <v>118860436.73</v>
      </c>
      <c r="C151" s="10">
        <v>141818671.66999999</v>
      </c>
      <c r="D151" s="10">
        <v>148027749.46000001</v>
      </c>
      <c r="E151" s="10">
        <v>154873331.74000001</v>
      </c>
      <c r="F151" s="10">
        <f>SUM(B151:E151)</f>
        <v>563580189.60000002</v>
      </c>
    </row>
    <row r="152" spans="1:6" ht="12.75" customHeight="1" x14ac:dyDescent="0.2">
      <c r="A152" s="1" t="s">
        <v>11</v>
      </c>
      <c r="B152" s="10">
        <v>34401256.890000001</v>
      </c>
      <c r="C152" s="10">
        <v>34910386.399999999</v>
      </c>
      <c r="D152" s="10">
        <v>35957212.189999998</v>
      </c>
      <c r="E152" s="10">
        <v>36928616.140000001</v>
      </c>
      <c r="F152" s="10">
        <f t="shared" si="32"/>
        <v>142197471.62</v>
      </c>
    </row>
    <row r="153" spans="1:6" ht="12.75" customHeight="1" x14ac:dyDescent="0.2">
      <c r="A153" s="1" t="s">
        <v>12</v>
      </c>
      <c r="B153" s="10">
        <v>8290617.4500000002</v>
      </c>
      <c r="C153" s="10">
        <v>8635720.1600000001</v>
      </c>
      <c r="D153" s="10">
        <v>8958226.0700000003</v>
      </c>
      <c r="E153" s="10">
        <v>8398895.4499999993</v>
      </c>
      <c r="F153" s="10">
        <f t="shared" si="32"/>
        <v>34283459.129999995</v>
      </c>
    </row>
    <row r="154" spans="1:6" ht="12.75" customHeight="1" x14ac:dyDescent="0.2">
      <c r="A154" s="4" t="s">
        <v>23</v>
      </c>
      <c r="B154" s="10">
        <v>586539.39</v>
      </c>
      <c r="C154" s="10">
        <v>342555.43</v>
      </c>
      <c r="D154" s="10">
        <v>434789.42</v>
      </c>
      <c r="E154" s="10">
        <v>255821.12</v>
      </c>
      <c r="F154" s="10">
        <f t="shared" si="32"/>
        <v>1619705.3599999999</v>
      </c>
    </row>
    <row r="155" spans="1:6" ht="12.75" customHeight="1" x14ac:dyDescent="0.2">
      <c r="A155" s="1" t="s">
        <v>13</v>
      </c>
      <c r="B155" s="10">
        <v>11097827.810000001</v>
      </c>
      <c r="C155" s="10">
        <v>7618812.8399999999</v>
      </c>
      <c r="D155" s="10">
        <v>13097444.220000001</v>
      </c>
      <c r="E155" s="10">
        <v>9176533.9299999997</v>
      </c>
      <c r="F155" s="10">
        <f>SUM(B155:E155)</f>
        <v>40990618.799999997</v>
      </c>
    </row>
    <row r="156" spans="1:6" ht="12.75" customHeight="1" x14ac:dyDescent="0.2">
      <c r="B156" s="10"/>
      <c r="C156" s="10"/>
      <c r="D156" s="10"/>
      <c r="E156" s="10"/>
      <c r="F156" s="10"/>
    </row>
    <row r="157" spans="1:6" ht="12.75" customHeight="1" x14ac:dyDescent="0.2">
      <c r="A157" s="1" t="s">
        <v>17</v>
      </c>
      <c r="B157" s="10">
        <f>SUM(B158:B162)</f>
        <v>95225530.730000004</v>
      </c>
      <c r="C157" s="10">
        <f>SUM(C158:C162)</f>
        <v>99493805.570000008</v>
      </c>
      <c r="D157" s="10">
        <f>SUM(D158:D162)</f>
        <v>96641682.75</v>
      </c>
      <c r="E157" s="10">
        <f>SUM(E158:E162)</f>
        <v>111088513.14</v>
      </c>
      <c r="F157" s="10">
        <f t="shared" ref="F157:F162" si="33">SUM(B157:E157)</f>
        <v>402449532.19</v>
      </c>
    </row>
    <row r="158" spans="1:6" ht="12.75" customHeight="1" x14ac:dyDescent="0.2">
      <c r="A158" s="1" t="s">
        <v>10</v>
      </c>
      <c r="B158" s="10">
        <v>57639557.770000003</v>
      </c>
      <c r="C158" s="10">
        <v>63973330.450000003</v>
      </c>
      <c r="D158" s="10">
        <v>61227963.409999996</v>
      </c>
      <c r="E158" s="10">
        <v>73341585.5</v>
      </c>
      <c r="F158" s="10">
        <f t="shared" si="33"/>
        <v>256182437.13</v>
      </c>
    </row>
    <row r="159" spans="1:6" ht="12.75" customHeight="1" x14ac:dyDescent="0.2">
      <c r="A159" s="1" t="s">
        <v>11</v>
      </c>
      <c r="B159" s="10">
        <v>32038233.34</v>
      </c>
      <c r="C159" s="10">
        <v>32341584.129999999</v>
      </c>
      <c r="D159" s="10">
        <v>30518167.370000001</v>
      </c>
      <c r="E159" s="10">
        <v>33919425</v>
      </c>
      <c r="F159" s="10">
        <f t="shared" si="33"/>
        <v>128817409.84</v>
      </c>
    </row>
    <row r="160" spans="1:6" ht="12.75" customHeight="1" x14ac:dyDescent="0.2">
      <c r="A160" s="1" t="s">
        <v>12</v>
      </c>
      <c r="B160" s="10">
        <v>3422509.4</v>
      </c>
      <c r="C160" s="10">
        <v>2121549.92</v>
      </c>
      <c r="D160" s="10">
        <v>2930026.2</v>
      </c>
      <c r="E160" s="10">
        <v>2410731.7999999998</v>
      </c>
      <c r="F160" s="10">
        <f t="shared" si="33"/>
        <v>10884817.32</v>
      </c>
    </row>
    <row r="161" spans="1:6" ht="12.75" customHeight="1" x14ac:dyDescent="0.2">
      <c r="A161" s="4" t="s">
        <v>23</v>
      </c>
      <c r="B161" s="10">
        <v>50056.05</v>
      </c>
      <c r="C161" s="10">
        <v>58783.42</v>
      </c>
      <c r="D161" s="10">
        <v>148197.42000000001</v>
      </c>
      <c r="E161" s="10">
        <v>386460.55</v>
      </c>
      <c r="F161" s="10">
        <f t="shared" si="33"/>
        <v>643497.43999999994</v>
      </c>
    </row>
    <row r="162" spans="1:6" ht="12.75" customHeight="1" x14ac:dyDescent="0.2">
      <c r="A162" s="1" t="s">
        <v>13</v>
      </c>
      <c r="B162" s="10">
        <v>2075174.17</v>
      </c>
      <c r="C162" s="10">
        <v>998557.65</v>
      </c>
      <c r="D162" s="10">
        <v>1817328.35</v>
      </c>
      <c r="E162" s="10">
        <v>1030310.29</v>
      </c>
      <c r="F162" s="10">
        <f t="shared" si="33"/>
        <v>5921370.46</v>
      </c>
    </row>
    <row r="163" spans="1:6" ht="12.75" customHeight="1" x14ac:dyDescent="0.2">
      <c r="B163" s="10"/>
      <c r="C163" s="10"/>
      <c r="D163" s="10"/>
      <c r="E163" s="10"/>
      <c r="F163" s="10"/>
    </row>
    <row r="164" spans="1:6" ht="12.75" customHeight="1" x14ac:dyDescent="0.2">
      <c r="A164" s="1" t="s">
        <v>18</v>
      </c>
      <c r="B164" s="10">
        <f>SUM(B165:B169)</f>
        <v>45790920.600000009</v>
      </c>
      <c r="C164" s="10">
        <f>SUM(C165:C169)</f>
        <v>47964459.509999998</v>
      </c>
      <c r="D164" s="10">
        <f>SUM(D165:D169)</f>
        <v>47512478.609999999</v>
      </c>
      <c r="E164" s="10">
        <f>SUM(E165:E169)</f>
        <v>51829432.170000009</v>
      </c>
      <c r="F164" s="10">
        <f t="shared" ref="F164:F169" si="34">SUM(B164:E164)</f>
        <v>193097290.89000005</v>
      </c>
    </row>
    <row r="165" spans="1:6" ht="12.75" customHeight="1" x14ac:dyDescent="0.2">
      <c r="A165" s="1" t="s">
        <v>10</v>
      </c>
      <c r="B165" s="10">
        <v>28205923.050000001</v>
      </c>
      <c r="C165" s="10">
        <v>33844368.729999997</v>
      </c>
      <c r="D165" s="10">
        <v>33000590.719999999</v>
      </c>
      <c r="E165" s="10">
        <v>36259222.840000004</v>
      </c>
      <c r="F165" s="10">
        <f t="shared" si="34"/>
        <v>131310105.34</v>
      </c>
    </row>
    <row r="166" spans="1:6" ht="12.75" customHeight="1" x14ac:dyDescent="0.2">
      <c r="A166" s="1" t="s">
        <v>11</v>
      </c>
      <c r="B166" s="10">
        <v>14225379.4</v>
      </c>
      <c r="C166" s="10">
        <v>11542995.17</v>
      </c>
      <c r="D166" s="10">
        <v>11002923.42</v>
      </c>
      <c r="E166" s="10">
        <v>12694693.17</v>
      </c>
      <c r="F166" s="10">
        <f t="shared" si="34"/>
        <v>49465991.160000004</v>
      </c>
    </row>
    <row r="167" spans="1:6" ht="12.75" customHeight="1" x14ac:dyDescent="0.2">
      <c r="A167" s="1" t="s">
        <v>12</v>
      </c>
      <c r="B167" s="10">
        <v>1621571.31</v>
      </c>
      <c r="C167" s="10">
        <v>1140147.74</v>
      </c>
      <c r="D167" s="10">
        <v>1190173</v>
      </c>
      <c r="E167" s="10">
        <v>1738589.6</v>
      </c>
      <c r="F167" s="10">
        <f t="shared" si="34"/>
        <v>5690481.6500000004</v>
      </c>
    </row>
    <row r="168" spans="1:6" ht="12.75" customHeight="1" x14ac:dyDescent="0.2">
      <c r="A168" s="4" t="s">
        <v>23</v>
      </c>
      <c r="B168" s="10">
        <v>3998.88</v>
      </c>
      <c r="C168" s="10">
        <v>179957.5</v>
      </c>
      <c r="D168" s="10">
        <v>157534.60999999999</v>
      </c>
      <c r="E168" s="10">
        <v>41939.22</v>
      </c>
      <c r="F168" s="10">
        <f t="shared" si="34"/>
        <v>383430.20999999996</v>
      </c>
    </row>
    <row r="169" spans="1:6" ht="12.75" customHeight="1" x14ac:dyDescent="0.2">
      <c r="A169" s="1" t="s">
        <v>13</v>
      </c>
      <c r="B169" s="10">
        <v>1734047.96</v>
      </c>
      <c r="C169" s="10">
        <v>1256990.3700000001</v>
      </c>
      <c r="D169" s="10">
        <v>2161256.86</v>
      </c>
      <c r="E169" s="10">
        <v>1094987.3400000001</v>
      </c>
      <c r="F169" s="10">
        <f t="shared" si="34"/>
        <v>6247282.5299999993</v>
      </c>
    </row>
    <row r="170" spans="1:6" ht="12.75" customHeight="1" x14ac:dyDescent="0.2">
      <c r="B170" s="10"/>
      <c r="C170" s="10"/>
      <c r="D170" s="10"/>
      <c r="E170" s="10"/>
      <c r="F170" s="10"/>
    </row>
    <row r="171" spans="1:6" ht="12.75" customHeight="1" x14ac:dyDescent="0.2">
      <c r="A171" s="1" t="s">
        <v>19</v>
      </c>
      <c r="B171" s="10">
        <f>SUM(B172:B176)</f>
        <v>40535133.030000001</v>
      </c>
      <c r="C171" s="10">
        <f>SUM(C172:C176)</f>
        <v>57730811.750000007</v>
      </c>
      <c r="D171" s="10">
        <f>SUM(D172:D176)</f>
        <v>52493969.440000005</v>
      </c>
      <c r="E171" s="10">
        <f>SUM(E172:E176)</f>
        <v>56162077.469999999</v>
      </c>
      <c r="F171" s="10">
        <f t="shared" ref="F171:F176" si="35">SUM(B171:E171)</f>
        <v>206921991.69</v>
      </c>
    </row>
    <row r="172" spans="1:6" ht="12.75" customHeight="1" x14ac:dyDescent="0.2">
      <c r="A172" s="1" t="s">
        <v>10</v>
      </c>
      <c r="B172" s="10">
        <v>26483990.52</v>
      </c>
      <c r="C172" s="10">
        <v>40221542.109999999</v>
      </c>
      <c r="D172" s="10">
        <v>33454890.010000002</v>
      </c>
      <c r="E172" s="10">
        <v>36249394.350000001</v>
      </c>
      <c r="F172" s="10">
        <f t="shared" si="35"/>
        <v>136409816.99000001</v>
      </c>
    </row>
    <row r="173" spans="1:6" ht="12.75" customHeight="1" x14ac:dyDescent="0.2">
      <c r="A173" s="1" t="s">
        <v>11</v>
      </c>
      <c r="B173" s="10">
        <v>7663474.0499999998</v>
      </c>
      <c r="C173" s="10">
        <v>9658045.5700000003</v>
      </c>
      <c r="D173" s="10">
        <v>13584395.970000001</v>
      </c>
      <c r="E173" s="10">
        <v>8626851.4000000004</v>
      </c>
      <c r="F173" s="10">
        <f t="shared" si="35"/>
        <v>39532766.990000002</v>
      </c>
    </row>
    <row r="174" spans="1:6" ht="12.75" customHeight="1" x14ac:dyDescent="0.2">
      <c r="A174" s="1" t="s">
        <v>12</v>
      </c>
      <c r="B174" s="10">
        <v>4704842.34</v>
      </c>
      <c r="C174" s="10">
        <v>6633762.3799999999</v>
      </c>
      <c r="D174" s="10">
        <v>4172070.81</v>
      </c>
      <c r="E174" s="10">
        <v>7552295.6900000004</v>
      </c>
      <c r="F174" s="10">
        <f t="shared" si="35"/>
        <v>23062971.219999999</v>
      </c>
    </row>
    <row r="175" spans="1:6" ht="12.75" customHeight="1" x14ac:dyDescent="0.2">
      <c r="A175" s="4" t="s">
        <v>23</v>
      </c>
      <c r="B175" s="10">
        <v>229905.81</v>
      </c>
      <c r="C175" s="10">
        <v>340704.59</v>
      </c>
      <c r="D175" s="10">
        <v>397722</v>
      </c>
      <c r="E175" s="10">
        <v>333198.27</v>
      </c>
      <c r="F175" s="10">
        <f t="shared" si="35"/>
        <v>1301530.67</v>
      </c>
    </row>
    <row r="176" spans="1:6" ht="12.75" customHeight="1" x14ac:dyDescent="0.2">
      <c r="A176" s="1" t="s">
        <v>13</v>
      </c>
      <c r="B176" s="10">
        <v>1452920.31</v>
      </c>
      <c r="C176" s="10">
        <v>876757.1</v>
      </c>
      <c r="D176" s="10">
        <v>884890.65</v>
      </c>
      <c r="E176" s="10">
        <v>3400337.76</v>
      </c>
      <c r="F176" s="10">
        <f t="shared" si="35"/>
        <v>6614905.8200000003</v>
      </c>
    </row>
    <row r="177" spans="1:6" ht="12.75" customHeight="1" x14ac:dyDescent="0.2">
      <c r="A177" s="17"/>
      <c r="B177" s="17"/>
      <c r="C177" s="18"/>
      <c r="D177" s="19"/>
      <c r="E177" s="19"/>
      <c r="F177" s="19"/>
    </row>
  </sheetData>
  <mergeCells count="15">
    <mergeCell ref="F6:F7"/>
    <mergeCell ref="B6:B7"/>
    <mergeCell ref="C6:C7"/>
    <mergeCell ref="D6:D7"/>
    <mergeCell ref="E6:E7"/>
    <mergeCell ref="F65:F66"/>
    <mergeCell ref="B65:B66"/>
    <mergeCell ref="C65:C66"/>
    <mergeCell ref="D65:D66"/>
    <mergeCell ref="E65:E66"/>
    <mergeCell ref="F124:F125"/>
    <mergeCell ref="B124:B125"/>
    <mergeCell ref="C124:C125"/>
    <mergeCell ref="D124:D125"/>
    <mergeCell ref="E124:E125"/>
  </mergeCells>
  <phoneticPr fontId="0" type="noConversion"/>
  <printOptions horizontalCentered="1"/>
  <pageMargins left="0.75" right="0.75" top="0.75" bottom="0.75" header="0" footer="0"/>
  <pageSetup paperSize="9" pageOrder="overThenDown" orientation="portrait" horizontalDpi="300" verticalDpi="300" r:id="rId1"/>
  <headerFooter alignWithMargins="0">
    <oddFooter xml:space="preserve">&amp;C15-&amp;P+4
</oddFooter>
  </headerFooter>
  <rowBreaks count="2" manualBreakCount="2">
    <brk id="59" max="5" man="1"/>
    <brk id="118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Table15.2</vt:lpstr>
      <vt:lpstr>Table15.2!Print_Area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My PC</cp:lastModifiedBy>
  <cp:lastPrinted>2015-02-04T07:46:20Z</cp:lastPrinted>
  <dcterms:created xsi:type="dcterms:W3CDTF">1999-11-25T19:08:15Z</dcterms:created>
  <dcterms:modified xsi:type="dcterms:W3CDTF">2015-02-18T06:37:38Z</dcterms:modified>
</cp:coreProperties>
</file>