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75" windowWidth="11340" windowHeight="6480"/>
  </bookViews>
  <sheets>
    <sheet name="Table 17.8" sheetId="1" r:id="rId1"/>
    <sheet name="Sheet2" sheetId="2" r:id="rId2"/>
    <sheet name="Sheet3" sheetId="3" r:id="rId3"/>
  </sheets>
  <definedNames>
    <definedName name="_xlnm.Print_Area" localSheetId="0">'Table 17.8'!$A$1:$K$55</definedName>
  </definedNames>
  <calcPr calcId="145621"/>
</workbook>
</file>

<file path=xl/calcChain.xml><?xml version="1.0" encoding="utf-8"?>
<calcChain xmlns="http://schemas.openxmlformats.org/spreadsheetml/2006/main">
  <c r="C9" i="1" l="1"/>
  <c r="D9" i="1"/>
  <c r="E9" i="1"/>
  <c r="G9" i="1"/>
  <c r="H9" i="1"/>
  <c r="I9" i="1"/>
  <c r="J9" i="1"/>
  <c r="B9" i="1"/>
  <c r="T17" i="1" l="1"/>
  <c r="R16" i="1" s="1"/>
  <c r="R14" i="1" l="1"/>
  <c r="R12" i="1"/>
  <c r="R15" i="1"/>
  <c r="R13" i="1"/>
  <c r="K11" i="1"/>
  <c r="F15" i="1"/>
  <c r="F9" i="1" s="1"/>
  <c r="K15" i="1"/>
  <c r="K17" i="1"/>
  <c r="S17" i="1"/>
  <c r="K19" i="1"/>
  <c r="K21" i="1"/>
  <c r="K23" i="1"/>
  <c r="R17" i="1" l="1"/>
  <c r="K9" i="1"/>
</calcChain>
</file>

<file path=xl/sharedStrings.xml><?xml version="1.0" encoding="utf-8"?>
<sst xmlns="http://schemas.openxmlformats.org/spreadsheetml/2006/main" count="35" uniqueCount="26">
  <si>
    <t>Table 17.8</t>
  </si>
  <si>
    <t>JAIL POPULATION</t>
  </si>
  <si>
    <t>For the Period August 1-31, 2008</t>
  </si>
  <si>
    <t>Sentenced</t>
  </si>
  <si>
    <t>Male</t>
  </si>
  <si>
    <t>Female</t>
  </si>
  <si>
    <t>Total</t>
  </si>
  <si>
    <t>Detained</t>
  </si>
  <si>
    <t>Adult</t>
  </si>
  <si>
    <t>Minor</t>
  </si>
  <si>
    <t>Location of Jail</t>
  </si>
  <si>
    <t>Abra</t>
  </si>
  <si>
    <t>Apayao</t>
  </si>
  <si>
    <t>Baguio City</t>
  </si>
  <si>
    <t>Benguet</t>
  </si>
  <si>
    <t>Ifugao</t>
  </si>
  <si>
    <t>Kalinga</t>
  </si>
  <si>
    <t>Mt. Province</t>
  </si>
  <si>
    <t>Source: Bureau of Jail Management and Penology</t>
  </si>
  <si>
    <t>for the graph</t>
  </si>
  <si>
    <t>Criminal</t>
  </si>
  <si>
    <t>Civil</t>
  </si>
  <si>
    <t>Administrative</t>
  </si>
  <si>
    <t>Prosecutor's Office</t>
  </si>
  <si>
    <t>Labor Cases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</si>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</sst>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41" fontId="3" fillId="0" borderId="0" xfId="0" applyNumberFormat="1" applyFont="1"/>
    <xf numFmtId="0" fontId="3" fillId="0" borderId="0" xfId="0" applyFont="1" applyBorder="1"/>
    <xf numFmtId="0" fontId="0" fillId="0" borderId="0" xfId="0" applyBorder="1"/>
    <xf numFmtId="0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41" fontId="3" fillId="0" borderId="0" xfId="0" applyNumberFormat="1" applyFont="1" applyBorder="1" applyAlignment="1">
      <alignment horizontal="right"/>
    </xf>
    <xf numFmtId="43" fontId="3" fillId="0" borderId="0" xfId="0" applyNumberFormat="1" applyFont="1"/>
    <xf numFmtId="0" fontId="2" fillId="0" borderId="0" xfId="0" applyFont="1"/>
    <xf numFmtId="41" fontId="2" fillId="0" borderId="0" xfId="0" applyNumberFormat="1" applyFont="1"/>
    <xf numFmtId="0" fontId="3" fillId="0" borderId="2" xfId="0" applyFont="1" applyBorder="1"/>
    <xf numFmtId="41" fontId="3" fillId="0" borderId="2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 sz="900"/>
              <a:t>Figure 17.4 Cases Handled by Type of Case: CAR, 2013
(by Public Attorney's Office)</a:t>
            </a:r>
          </a:p>
        </c:rich>
      </c:tx>
      <c:layout>
        <c:manualLayout>
          <c:xMode val="edge"/>
          <c:yMode val="edge"/>
          <c:x val="0.23733687462832051"/>
          <c:y val="3.4315808777177964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rotY val="3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2874387621465183"/>
          <c:w val="1"/>
          <c:h val="0.842287075511864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3"/>
          <c:dPt>
            <c:idx val="0"/>
            <c:bubble3D val="0"/>
            <c:spPr>
              <a:pattFill prst="pct5">
                <a:fgClr>
                  <a:srgbClr val="9999FF"/>
                </a:fgClr>
                <a:bgClr>
                  <a:schemeClr val="tx1">
                    <a:lumMod val="65000"/>
                    <a:lumOff val="35000"/>
                  </a:schemeClr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34"/>
            <c:spPr>
              <a:pattFill prst="dkHorz">
                <a:fgClr>
                  <a:srgbClr val="993366"/>
                </a:fgClr>
                <a:bgClr>
                  <a:schemeClr val="bg1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30"/>
            <c:spPr>
              <a:pattFill prst="pct90">
                <a:fgClr>
                  <a:srgbClr val="FFFFCC"/>
                </a:fgClr>
                <a:bgClr>
                  <a:schemeClr val="tx1">
                    <a:lumMod val="85000"/>
                    <a:lumOff val="15000"/>
                  </a:schemeClr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explosion val="34"/>
            <c:spPr>
              <a:pattFill prst="narVert">
                <a:fgClr>
                  <a:srgbClr val="CCFFFF"/>
                </a:fgClr>
                <a:bgClr>
                  <a:schemeClr val="tx1">
                    <a:lumMod val="95000"/>
                    <a:lumOff val="5000"/>
                  </a:schemeClr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explosion val="28"/>
            <c:spPr>
              <a:pattFill prst="horzBrick">
                <a:fgClr>
                  <a:srgbClr val="660066"/>
                </a:fgClr>
                <a:bgClr>
                  <a:schemeClr val="tx1">
                    <a:lumMod val="50000"/>
                    <a:lumOff val="50000"/>
                  </a:schemeClr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3777777777777777E-3"/>
                  <c:y val="-1.94027389286810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929046369203848"/>
                  <c:y val="-1.71620128592755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5131058617672791"/>
                  <c:y val="7.51723283049577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6474260717410324"/>
                  <c:y val="3.22973693996669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7666579177602801"/>
                  <c:y val="3.07881022059101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'Table 17.8'!$Q$12:$Q$16</c:f>
              <c:strCache>
                <c:ptCount val="5"/>
                <c:pt idx="0">
                  <c:v>Criminal</c:v>
                </c:pt>
                <c:pt idx="1">
                  <c:v>Civil</c:v>
                </c:pt>
                <c:pt idx="2">
                  <c:v>Administrative</c:v>
                </c:pt>
                <c:pt idx="3">
                  <c:v>Prosecutor's Office</c:v>
                </c:pt>
                <c:pt idx="4">
                  <c:v>Labor Cases</c:v>
                </c:pt>
              </c:strCache>
            </c:strRef>
          </c:cat>
          <c:val>
            <c:numRef>
              <c:f>'Table 17.8'!$R$12:$R$16</c:f>
              <c:numCache>
                <c:formatCode>_(* #,##0.00_);_(* \(#,##0.00\);_(* "-"??_);_(@_)</c:formatCode>
                <c:ptCount val="5"/>
                <c:pt idx="0">
                  <c:v>76.905591756326714</c:v>
                </c:pt>
                <c:pt idx="1">
                  <c:v>13.350507652674647</c:v>
                </c:pt>
                <c:pt idx="2">
                  <c:v>1.742688286103955</c:v>
                </c:pt>
                <c:pt idx="3">
                  <c:v>5.5462948931656308</c:v>
                </c:pt>
                <c:pt idx="4">
                  <c:v>2.45491741172905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25</xdr:row>
      <xdr:rowOff>0</xdr:rowOff>
    </xdr:from>
    <xdr:to>
      <xdr:col>10</xdr:col>
      <xdr:colOff>381001</xdr:colOff>
      <xdr:row>53</xdr:row>
      <xdr:rowOff>104775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view="pageBreakPreview" workbookViewId="0">
      <selection activeCell="O50" sqref="O50"/>
    </sheetView>
  </sheetViews>
  <sheetFormatPr defaultRowHeight="12.75" x14ac:dyDescent="0.2"/>
  <cols>
    <col min="1" max="1" width="13.5703125" customWidth="1"/>
    <col min="2" max="3" width="7.5703125" customWidth="1"/>
    <col min="4" max="4" width="7.85546875" customWidth="1"/>
    <col min="5" max="10" width="7.28515625" customWidth="1"/>
    <col min="11" max="11" width="7.7109375" customWidth="1"/>
    <col min="12" max="13" width="7.28515625" customWidth="1"/>
    <col min="17" max="17" width="16" customWidth="1"/>
  </cols>
  <sheetData>
    <row r="1" spans="1:20" x14ac:dyDescent="0.2">
      <c r="A1" t="s">
        <v>0</v>
      </c>
    </row>
    <row r="2" spans="1:20" x14ac:dyDescent="0.2">
      <c r="A2" s="1" t="s">
        <v>1</v>
      </c>
    </row>
    <row r="3" spans="1:20" x14ac:dyDescent="0.2">
      <c r="A3" s="1" t="s">
        <v>2</v>
      </c>
    </row>
    <row r="5" spans="1:20" ht="12.75" customHeight="1" x14ac:dyDescent="0.2">
      <c r="A5" s="19" t="s">
        <v>10</v>
      </c>
      <c r="B5" s="17" t="s">
        <v>3</v>
      </c>
      <c r="C5" s="17"/>
      <c r="D5" s="17"/>
      <c r="E5" s="18"/>
      <c r="F5" s="19" t="s">
        <v>6</v>
      </c>
      <c r="G5" s="16" t="s">
        <v>7</v>
      </c>
      <c r="H5" s="17"/>
      <c r="I5" s="17"/>
      <c r="J5" s="18"/>
      <c r="K5" s="19" t="s">
        <v>6</v>
      </c>
      <c r="L5" s="9"/>
      <c r="M5" s="9"/>
    </row>
    <row r="6" spans="1:20" x14ac:dyDescent="0.2">
      <c r="A6" s="20"/>
      <c r="B6" s="17" t="s">
        <v>8</v>
      </c>
      <c r="C6" s="18"/>
      <c r="D6" s="16" t="s">
        <v>9</v>
      </c>
      <c r="E6" s="18"/>
      <c r="F6" s="20"/>
      <c r="G6" s="16" t="s">
        <v>8</v>
      </c>
      <c r="H6" s="18"/>
      <c r="I6" s="16" t="s">
        <v>9</v>
      </c>
      <c r="J6" s="18"/>
      <c r="K6" s="20"/>
      <c r="L6" s="9"/>
      <c r="M6" s="9"/>
    </row>
    <row r="7" spans="1:20" x14ac:dyDescent="0.2">
      <c r="A7" s="21"/>
      <c r="B7" s="2" t="s">
        <v>4</v>
      </c>
      <c r="C7" s="2" t="s">
        <v>5</v>
      </c>
      <c r="D7" s="2" t="s">
        <v>4</v>
      </c>
      <c r="E7" s="2" t="s">
        <v>5</v>
      </c>
      <c r="F7" s="21"/>
      <c r="G7" s="2" t="s">
        <v>4</v>
      </c>
      <c r="H7" s="2" t="s">
        <v>5</v>
      </c>
      <c r="I7" s="2" t="s">
        <v>4</v>
      </c>
      <c r="J7" s="2" t="s">
        <v>5</v>
      </c>
      <c r="K7" s="21"/>
      <c r="L7" s="9"/>
      <c r="M7" s="9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Q8" t="s">
        <v>19</v>
      </c>
    </row>
    <row r="9" spans="1:20" x14ac:dyDescent="0.2">
      <c r="A9" s="12" t="s">
        <v>25</v>
      </c>
      <c r="B9" s="13">
        <f>SUM(B11:B23)</f>
        <v>33</v>
      </c>
      <c r="C9" s="13">
        <f t="shared" ref="C9:K9" si="0">SUM(C11:C23)</f>
        <v>3</v>
      </c>
      <c r="D9" s="13">
        <f t="shared" si="0"/>
        <v>0</v>
      </c>
      <c r="E9" s="13">
        <f t="shared" si="0"/>
        <v>0</v>
      </c>
      <c r="F9" s="13">
        <f t="shared" si="0"/>
        <v>36</v>
      </c>
      <c r="G9" s="13">
        <f t="shared" si="0"/>
        <v>864</v>
      </c>
      <c r="H9" s="13">
        <f t="shared" si="0"/>
        <v>100</v>
      </c>
      <c r="I9" s="13">
        <f t="shared" si="0"/>
        <v>11</v>
      </c>
      <c r="J9" s="13">
        <f t="shared" si="0"/>
        <v>0</v>
      </c>
      <c r="K9" s="13">
        <f t="shared" si="0"/>
        <v>975</v>
      </c>
      <c r="L9" s="3"/>
      <c r="M9" s="3"/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20" x14ac:dyDescent="0.2">
      <c r="A11" s="3" t="s">
        <v>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3">
        <v>63</v>
      </c>
      <c r="H11" s="3">
        <v>2</v>
      </c>
      <c r="I11" s="5">
        <v>0</v>
      </c>
      <c r="J11" s="5">
        <v>0</v>
      </c>
      <c r="K11" s="3">
        <f>G11+H11</f>
        <v>65</v>
      </c>
      <c r="L11" s="3"/>
      <c r="M11" s="3"/>
    </row>
    <row r="12" spans="1:2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Q12" s="3" t="s">
        <v>20</v>
      </c>
      <c r="R12" s="11">
        <f>T12/$T$17*100</f>
        <v>76.905591756326714</v>
      </c>
      <c r="S12" s="3">
        <v>4408</v>
      </c>
      <c r="T12" s="10">
        <v>5075</v>
      </c>
    </row>
    <row r="13" spans="1:20" x14ac:dyDescent="0.2">
      <c r="A13" s="3" t="s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3">
        <v>58</v>
      </c>
      <c r="H13" s="3">
        <v>3</v>
      </c>
      <c r="I13" s="5">
        <v>0</v>
      </c>
      <c r="J13" s="5">
        <v>0</v>
      </c>
      <c r="K13" s="3">
        <v>61</v>
      </c>
      <c r="L13" s="3"/>
      <c r="M13" s="3"/>
      <c r="Q13" s="3" t="s">
        <v>21</v>
      </c>
      <c r="R13" s="11">
        <f t="shared" ref="R13:R16" si="1">T13/$T$17*100</f>
        <v>13.350507652674647</v>
      </c>
      <c r="S13" s="3">
        <v>1214</v>
      </c>
      <c r="T13" s="10">
        <v>881</v>
      </c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Q14" s="3" t="s">
        <v>22</v>
      </c>
      <c r="R14" s="11">
        <f t="shared" si="1"/>
        <v>1.742688286103955</v>
      </c>
      <c r="S14" s="3">
        <v>150</v>
      </c>
      <c r="T14" s="10">
        <v>115</v>
      </c>
    </row>
    <row r="15" spans="1:20" x14ac:dyDescent="0.2">
      <c r="A15" s="3" t="s">
        <v>13</v>
      </c>
      <c r="B15" s="3">
        <v>33</v>
      </c>
      <c r="C15" s="3">
        <v>3</v>
      </c>
      <c r="D15" s="5">
        <v>0</v>
      </c>
      <c r="E15" s="5">
        <v>0</v>
      </c>
      <c r="F15" s="3">
        <f>B15+C15</f>
        <v>36</v>
      </c>
      <c r="G15" s="3">
        <v>429</v>
      </c>
      <c r="H15" s="3">
        <v>59</v>
      </c>
      <c r="I15" s="3">
        <v>5</v>
      </c>
      <c r="J15" s="5">
        <v>0</v>
      </c>
      <c r="K15" s="8">
        <f>G15+H15+I15+J15</f>
        <v>493</v>
      </c>
      <c r="L15" s="8"/>
      <c r="M15" s="8"/>
      <c r="Q15" s="3" t="s">
        <v>23</v>
      </c>
      <c r="R15" s="11">
        <f t="shared" si="1"/>
        <v>5.5462948931656308</v>
      </c>
      <c r="S15" s="3">
        <v>363</v>
      </c>
      <c r="T15" s="10">
        <v>366</v>
      </c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 t="s">
        <v>24</v>
      </c>
      <c r="R16" s="11">
        <f t="shared" si="1"/>
        <v>2.45491741172905</v>
      </c>
      <c r="S16" s="3">
        <v>303</v>
      </c>
      <c r="T16" s="10">
        <v>162</v>
      </c>
    </row>
    <row r="17" spans="1:20" x14ac:dyDescent="0.2">
      <c r="A17" s="3" t="s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3">
        <v>96</v>
      </c>
      <c r="H17" s="3">
        <v>31</v>
      </c>
      <c r="I17" s="3">
        <v>6</v>
      </c>
      <c r="J17" s="5">
        <v>0</v>
      </c>
      <c r="K17" s="3">
        <f>G17+H17+I17</f>
        <v>133</v>
      </c>
      <c r="L17" s="3"/>
      <c r="M17" s="3"/>
      <c r="Q17" s="3"/>
      <c r="R17" s="11">
        <f>SUM(R12:R16)</f>
        <v>100.00000000000001</v>
      </c>
      <c r="S17" s="3">
        <f>SUM(S12:S16)</f>
        <v>6438</v>
      </c>
      <c r="T17" s="3">
        <f>SUM(T12:T16)</f>
        <v>6599</v>
      </c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20" x14ac:dyDescent="0.2">
      <c r="A19" s="3" t="s">
        <v>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3">
        <v>95</v>
      </c>
      <c r="H19" s="3">
        <v>2</v>
      </c>
      <c r="I19" s="5">
        <v>0</v>
      </c>
      <c r="J19" s="5">
        <v>0</v>
      </c>
      <c r="K19" s="3">
        <f>G19+H19</f>
        <v>97</v>
      </c>
      <c r="L19" s="3"/>
      <c r="M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0" x14ac:dyDescent="0.2">
      <c r="A21" s="3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3">
        <v>81</v>
      </c>
      <c r="H21" s="3">
        <v>3</v>
      </c>
      <c r="I21" s="5">
        <v>0</v>
      </c>
      <c r="J21" s="5">
        <v>0</v>
      </c>
      <c r="K21" s="3">
        <f>G21+H21</f>
        <v>84</v>
      </c>
      <c r="L21" s="3"/>
      <c r="M21" s="3"/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0" x14ac:dyDescent="0.2">
      <c r="A23" s="14" t="s">
        <v>17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4">
        <v>42</v>
      </c>
      <c r="H23" s="15">
        <v>0</v>
      </c>
      <c r="I23" s="15">
        <v>0</v>
      </c>
      <c r="J23" s="15">
        <v>0</v>
      </c>
      <c r="K23" s="14">
        <f>G23</f>
        <v>42</v>
      </c>
      <c r="L23" s="6"/>
      <c r="M23" s="6"/>
    </row>
    <row r="24" spans="1:20" x14ac:dyDescent="0.2">
      <c r="A24" s="4" t="s">
        <v>18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mergeCells count="9">
    <mergeCell ref="G5:J5"/>
    <mergeCell ref="K5:K7"/>
    <mergeCell ref="G6:H6"/>
    <mergeCell ref="I6:J6"/>
    <mergeCell ref="A5:A7"/>
    <mergeCell ref="B6:C6"/>
    <mergeCell ref="D6:E6"/>
    <mergeCell ref="B5:E5"/>
    <mergeCell ref="F5:F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Footer xml:space="preserve">&amp;C17-&amp;P+16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17.8</vt:lpstr>
      <vt:lpstr>Sheet2</vt:lpstr>
      <vt:lpstr>Sheet3</vt:lpstr>
      <vt:lpstr>'Table 17.8'!Print_Area</vt:lpstr>
    </vt:vector>
  </TitlesOfParts>
  <Company>NSCB-CAR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S. Saldo</dc:creator>
  <cp:lastModifiedBy>My PC</cp:lastModifiedBy>
  <cp:lastPrinted>2015-02-18T06:55:34Z</cp:lastPrinted>
  <dcterms:created xsi:type="dcterms:W3CDTF">2008-09-24T06:05:53Z</dcterms:created>
  <dcterms:modified xsi:type="dcterms:W3CDTF">2015-02-18T06:56:07Z</dcterms:modified>
</cp:coreProperties>
</file>