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8800" windowHeight="14100"/>
  </bookViews>
  <sheets>
    <sheet name="3H-IAA-M11" sheetId="2" r:id="rId1"/>
  </sheets>
  <calcPr calcId="162913"/>
</workbook>
</file>

<file path=xl/calcChain.xml><?xml version="1.0" encoding="utf-8"?>
<calcChain xmlns="http://schemas.openxmlformats.org/spreadsheetml/2006/main">
  <c r="E27" i="2" l="1"/>
  <c r="E28" i="2" s="1"/>
  <c r="E38" i="2"/>
  <c r="E24" i="2" l="1"/>
  <c r="E25" i="2" s="1"/>
  <c r="E30" i="2" s="1"/>
  <c r="E31" i="2" s="1"/>
  <c r="D11" i="2"/>
  <c r="E33" i="2" s="1"/>
  <c r="E34" i="2" l="1"/>
  <c r="C38" i="2" s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<sst xmlns="http://schemas.openxmlformats.org/spreadsheetml/2006/main" count="39" uniqueCount="37">
  <si>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</si>
  <si>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</si>
  <si>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</si>
  <si>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</si>
  <si>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</si>
  <si>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</si>
  <si>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</si>
  <si>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</si>
  <si>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</si>
  <si>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</si>
  <si>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</si>
  <si>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</si>
  <si>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</si>
  <si>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</si>
  <si>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</si>
  <si>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</si>
  <si>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</si>
  <si>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</si>
  <si>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</si>
  <si>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</si>
  <si>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</si>
  <si>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</si>
  <si>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</si>
  <si>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</si>
  <si>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</si>
  <si>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</si>
  <si>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</si>
  <si>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</si>
  <si>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</si>
  <si>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</si>
  <si>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</si>
  <si>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</si>
  <si>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H-IAA-M11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</si>
  <si>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H-IAA (ARC, Lot Number 190611)</t>
    </r>
  </si>
  <si>
    <t>80 ul stock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</si>
  <si>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H-IAA-M11 solution contains:   </t>
    </r>
  </si>
  <si>
    <r>
      <t xml:space="preserve">To obtain 20 nM solution of </t>
    </r>
    <r>
      <rPr>
        <b/>
        <vertAlign val="superscript"/>
        <sz val="12"/>
        <color indexed="10"/>
        <rFont val="Arial"/>
        <family val="2"/>
        <charset val="238"/>
      </rPr>
      <t>3</t>
    </r>
    <r>
      <rPr>
        <b/>
        <sz val="12"/>
        <color indexed="10"/>
        <rFont val="Arial"/>
        <family val="2"/>
        <charset val="238"/>
      </rPr>
      <t>H-IAA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</si>
</sst>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3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b/>
      <vertAlign val="superscript"/>
      <sz val="12"/>
      <color indexed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166" fontId="19" fillId="4" borderId="0" xfId="0" applyNumberFormat="1" applyFont="1" applyFill="1" applyAlignment="1">
      <alignment horizontal="left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B11" sqref="B11:B18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1" t="s">
        <v>20</v>
      </c>
      <c r="B1" s="61"/>
      <c r="C1" s="61"/>
      <c r="D1" s="40"/>
      <c r="E1" s="60" t="s">
        <v>13</v>
      </c>
      <c r="F1" s="60"/>
      <c r="G1" s="60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32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43691</v>
      </c>
      <c r="C4" s="9"/>
      <c r="D4" s="9"/>
      <c r="E4" s="64" t="s">
        <v>34</v>
      </c>
      <c r="F4" s="64"/>
      <c r="G4" s="64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33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6">
        <v>43627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B11" s="18">
        <v>548439</v>
      </c>
      <c r="D11" s="12">
        <f>AVERAGE(B11:B18)</f>
        <v>554496.875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B12" s="18">
        <v>558726</v>
      </c>
      <c r="I12" s="14"/>
    </row>
    <row r="13" spans="1:236" x14ac:dyDescent="0.2">
      <c r="A13">
        <v>3</v>
      </c>
      <c r="B13" s="18">
        <v>559578</v>
      </c>
    </row>
    <row r="14" spans="1:236" x14ac:dyDescent="0.2">
      <c r="A14">
        <v>4</v>
      </c>
      <c r="B14" s="18">
        <v>535291</v>
      </c>
    </row>
    <row r="15" spans="1:236" x14ac:dyDescent="0.2">
      <c r="A15">
        <v>5</v>
      </c>
      <c r="B15" s="18">
        <v>602090</v>
      </c>
    </row>
    <row r="16" spans="1:236" x14ac:dyDescent="0.2">
      <c r="A16">
        <v>6</v>
      </c>
      <c r="B16" s="18">
        <v>534220</v>
      </c>
    </row>
    <row r="17" spans="1:14" x14ac:dyDescent="0.2">
      <c r="A17">
        <v>7</v>
      </c>
      <c r="B17" s="18">
        <v>581936</v>
      </c>
      <c r="C17" s="16"/>
    </row>
    <row r="18" spans="1:14" x14ac:dyDescent="0.2">
      <c r="A18">
        <v>8</v>
      </c>
      <c r="B18" s="18">
        <v>515695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25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55.500000000000007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55.500000000000007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7">
        <f>B4-B7</f>
        <v>64</v>
      </c>
      <c r="F27" t="s">
        <v>29</v>
      </c>
    </row>
    <row r="28" spans="1:14" x14ac:dyDescent="0.2">
      <c r="B28" s="20" t="s">
        <v>11</v>
      </c>
      <c r="D28" s="2"/>
      <c r="E28" s="33">
        <f>EXP(-E27*(LN(2)/4500))</f>
        <v>0.9901903384876809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54.9555637860663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54955.563786066297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3" t="s">
        <v>35</v>
      </c>
      <c r="C33" s="63"/>
      <c r="D33" s="63"/>
      <c r="E33" s="5">
        <f>5*D11</f>
        <v>2772484.375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50.44956659516518</v>
      </c>
      <c r="F34" s="62" t="s">
        <v>31</v>
      </c>
      <c r="G34" s="62"/>
    </row>
    <row r="36" spans="1:7" ht="13.5" thickBot="1" x14ac:dyDescent="0.25"/>
    <row r="37" spans="1:7" ht="18.75" x14ac:dyDescent="0.25">
      <c r="A37" s="46" t="s">
        <v>36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200/E34</f>
        <v>3.9643551669117203</v>
      </c>
      <c r="D38" s="39" t="s">
        <v>19</v>
      </c>
      <c r="E38" s="58" t="str">
        <f>B3</f>
        <v>3H-IAA-M11</v>
      </c>
      <c r="F38" s="22"/>
      <c r="G38" s="59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3H-IAA-M11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2019-08-14T16:49:39Z</cp:lastPrinted>
  <dcterms:created xsi:type="dcterms:W3CDTF">2003-12-10T13:18:36Z</dcterms:created>
  <dcterms:modified xsi:type="dcterms:W3CDTF">2019-08-14T18:30:56Z</dcterms:modified>
</cp:coreProperties>
</file>