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4925" windowHeight="11430"/>
  </bookViews>
  <sheets>
    <sheet name="3H-iPR_P8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<sst xmlns="http://schemas.openxmlformats.org/spreadsheetml/2006/main" count="39" uniqueCount="37">
  <si>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</si>
  <si>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</si>
  <si>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</si>
  <si>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</si>
  <si>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</si>
  <si>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</si>
  <si>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</si>
  <si>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</si>
  <si>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</si>
  <si>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</si>
  <si>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</si>
  <si>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</si>
  <si>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</si>
  <si>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</si>
  <si>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</si>
  <si>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</si>
  <si>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</si>
  <si>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</si>
  <si>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</si>
  <si>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</si>
  <si>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</si>
  <si>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</si>
  <si>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</si>
  <si>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</si>
  <si>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</si>
  <si>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</si>
  <si>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</si>
  <si>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</si>
  <si>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</si>
  <si>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</si>
  <si>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</si>
  <si>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150 ul stock + 300 ul EtOH (UV)</t>
  </si>
  <si>
    <t>3H-iPR (Krč, Lot Number 07/16 - Zah, prepared 160810)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</si>
  <si>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H-iPR-P8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</si>
  <si>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iPR</t>
    </r>
  </si>
  <si>
    <r>
      <t>To obtain 2 nM solution of iPR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iPR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</si>
  <si>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H-iPR-P8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</si>
</sst>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3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166" fontId="19" fillId="4" borderId="0" xfId="0" applyNumberFormat="1" applyFont="1" applyFill="1" applyAlignment="1">
      <alignment horizontal="left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  <xf numFmtId="0" fontId="22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H18" sqref="H18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1" t="s">
        <v>20</v>
      </c>
      <c r="B1" s="61"/>
      <c r="C1" s="61"/>
      <c r="D1" s="40"/>
      <c r="E1" s="60" t="s">
        <v>13</v>
      </c>
      <c r="F1" s="60"/>
      <c r="G1" s="60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36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43181</v>
      </c>
      <c r="C4" s="9"/>
      <c r="D4" s="9"/>
      <c r="E4" s="64" t="s">
        <v>31</v>
      </c>
      <c r="F4" s="64"/>
      <c r="G4" s="64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32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6">
        <v>42592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104945</v>
      </c>
      <c r="D11" s="12">
        <f>AVERAGE(B11:B18)</f>
        <v>112448.25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116364</v>
      </c>
      <c r="I12" s="14"/>
    </row>
    <row r="13" spans="1:236" x14ac:dyDescent="0.2">
      <c r="A13">
        <v>3</v>
      </c>
      <c r="B13" s="18">
        <v>98216</v>
      </c>
    </row>
    <row r="14" spans="1:236" x14ac:dyDescent="0.2">
      <c r="A14">
        <v>4</v>
      </c>
      <c r="B14" s="18">
        <v>108417</v>
      </c>
    </row>
    <row r="15" spans="1:236" x14ac:dyDescent="0.2">
      <c r="A15">
        <v>5</v>
      </c>
      <c r="B15" s="18">
        <v>107479</v>
      </c>
    </row>
    <row r="16" spans="1:236" x14ac:dyDescent="0.2">
      <c r="A16">
        <v>6</v>
      </c>
      <c r="B16" s="18">
        <v>121300</v>
      </c>
    </row>
    <row r="17" spans="1:14" x14ac:dyDescent="0.2">
      <c r="A17">
        <v>7</v>
      </c>
      <c r="B17" s="18">
        <v>131779</v>
      </c>
    </row>
    <row r="18" spans="1:14" x14ac:dyDescent="0.2">
      <c r="A18">
        <v>8</v>
      </c>
      <c r="B18" s="18">
        <v>111086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37.5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83.250000000000014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83.250000000000014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7">
        <f>B4-B7</f>
        <v>589</v>
      </c>
      <c r="F27" t="s">
        <v>29</v>
      </c>
    </row>
    <row r="28" spans="1:14" ht="15" x14ac:dyDescent="0.25">
      <c r="B28" s="20" t="s">
        <v>11</v>
      </c>
      <c r="D28" s="2"/>
      <c r="E28" s="65">
        <f>EXP(-E27*(LN(2)/4500))</f>
        <v>0.91326858391953059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76.029609611300941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76029.609611300941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3" t="s">
        <v>33</v>
      </c>
      <c r="C33" s="63"/>
      <c r="D33" s="63"/>
      <c r="E33" s="5">
        <f>5*D11</f>
        <v>562241.25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7.3950300793919794</v>
      </c>
      <c r="F34" s="62" t="s">
        <v>34</v>
      </c>
      <c r="G34" s="62"/>
    </row>
    <row r="36" spans="1:7" ht="13.5" thickBot="1" x14ac:dyDescent="0.25"/>
    <row r="37" spans="1:7" ht="15.75" x14ac:dyDescent="0.25">
      <c r="A37" s="46" t="s">
        <v>35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20/E34</f>
        <v>2.7045190871819149</v>
      </c>
      <c r="D38" s="39" t="s">
        <v>19</v>
      </c>
      <c r="E38" s="58" t="str">
        <f>B3</f>
        <v>3H-iPR-P8</v>
      </c>
      <c r="F38" s="22"/>
      <c r="G38" s="59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3H-iPR_P8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2018-03-22T17:21:27Z</dcterms:modified>
</cp:coreProperties>
</file>