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8800" windowHeight="14100"/>
  </bookViews>
  <sheets>
    <sheet name="3H-BAR-P8" sheetId="2" r:id="rId1"/>
  </sheets>
  <calcPr calcId="162913"/>
</workbook>
</file>

<file path=xl/calcChain.xml><?xml version="1.0" encoding="utf-8"?>
<calcChain xmlns="http://schemas.openxmlformats.org/spreadsheetml/2006/main">
  <c r="E23" i="2" l="1"/>
  <c r="E24" i="2" s="1"/>
  <c r="E29" i="2" s="1"/>
  <c r="E30" i="2" s="1"/>
  <c r="D10" i="2"/>
  <c r="E32" i="2" s="1"/>
  <c r="E33" i="2" l="1"/>
  <c r="D37" i="2" s="1"/>
</calcChain>
</file>

<file path=xl/sharedStrings.xml><?xml version="1.0" encoding="utf-8"?>
<sst xmlns="http://schemas.openxmlformats.org/spreadsheetml/2006/main" count="37" uniqueCount="35">
  <si>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</si>
  <si>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</si>
  <si>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</si>
  <si>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</si>
  <si>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</si>
  <si>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</si>
  <si>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</si>
  <si>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</si>
  <si>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</si>
  <si>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</si>
  <si>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</si>
  <si>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</si>
  <si>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</si>
  <si>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ul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</si>
  <si>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</si>
  <si>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</si>
  <si>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</si>
  <si>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</si>
  <si>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</si>
  <si>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</si>
  <si>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</si>
  <si>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</si>
  <si>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</si>
  <si>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</si>
  <si>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</si>
  <si>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150 ul stock + 300 ul EtOH (UV)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</si>
  <si>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BAR</t>
    </r>
  </si>
  <si>
    <r>
      <t>To obtain 2 nM solution of BAR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BAR needed</t>
    </r>
    <r>
      <rPr>
        <sz val="12"/>
        <rFont val="Arial"/>
        <family val="2"/>
        <charset val="238"/>
      </rPr>
      <t>)</t>
    </r>
  </si>
  <si>
    <r>
      <t xml:space="preserve">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H-BAR-P8</t>
    </r>
  </si>
  <si>
    <t>Prepared 2017_09_26</t>
  </si>
  <si>
    <r>
      <t xml:space="preserve">Stock 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H-BAR (Krč, Lot Number 2/16_A,  Date 160629)</t>
    </r>
  </si>
  <si>
    <t>Sep 26 2017</t>
  </si>
  <si>
    <t>454 days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</si>
  <si>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H-BAR-P8 solution contains:   </t>
    </r>
  </si>
  <si>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H-BAR-P8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</si>
</sst>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vertAlign val="superscript"/>
      <sz val="12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15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1" fontId="18" fillId="6" borderId="0" xfId="0" applyNumberFormat="1" applyFont="1" applyFill="1" applyAlignment="1">
      <alignment horizontal="right"/>
    </xf>
    <xf numFmtId="0" fontId="19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zoomScaleNormal="100" workbookViewId="0">
      <selection activeCell="K37" sqref="K37"/>
    </sheetView>
  </sheetViews>
  <sheetFormatPr defaultRowHeight="12.75" x14ac:dyDescent="0.2"/>
  <cols>
    <col min="1" max="1" width="10.7109375" customWidth="1"/>
    <col min="2" max="2" width="12.42578125" customWidth="1"/>
    <col min="3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53" t="s">
        <v>21</v>
      </c>
      <c r="B1" s="53"/>
      <c r="C1" s="53"/>
      <c r="D1" s="43"/>
      <c r="E1" s="52" t="s">
        <v>14</v>
      </c>
      <c r="F1" s="52"/>
      <c r="G1" s="52"/>
      <c r="H1" s="38"/>
      <c r="I1" s="25"/>
      <c r="J1" s="25"/>
      <c r="K1" s="25"/>
      <c r="L1" s="25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31"/>
      <c r="E2" s="31"/>
      <c r="F2" s="31"/>
      <c r="G2" s="31"/>
      <c r="H2" s="31"/>
      <c r="K2" s="25"/>
      <c r="L2" s="25"/>
    </row>
    <row r="3" spans="1:236" ht="18.75" x14ac:dyDescent="0.2">
      <c r="A3" s="30" t="s">
        <v>28</v>
      </c>
      <c r="B3" s="30"/>
      <c r="C3" s="30"/>
      <c r="D3" s="39"/>
      <c r="E3" s="59" t="s">
        <v>29</v>
      </c>
      <c r="F3" s="59"/>
      <c r="G3" s="59"/>
      <c r="H3" s="59"/>
      <c r="M3" s="16"/>
      <c r="N3" s="16"/>
      <c r="O3" s="16"/>
      <c r="P3" s="16"/>
    </row>
    <row r="4" spans="1:236" ht="15.75" x14ac:dyDescent="0.25">
      <c r="A4" s="9"/>
      <c r="B4" s="9"/>
      <c r="C4" s="9"/>
      <c r="D4" s="9"/>
      <c r="E4" s="60" t="s">
        <v>25</v>
      </c>
      <c r="F4" s="60"/>
      <c r="G4" s="60"/>
      <c r="H4" s="60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40"/>
      <c r="F5" s="40"/>
      <c r="G5" s="40"/>
      <c r="H5" s="40"/>
      <c r="I5" s="16"/>
      <c r="J5" s="16"/>
      <c r="K5" s="16"/>
      <c r="M5" s="16"/>
      <c r="N5" s="16"/>
      <c r="O5" s="16"/>
    </row>
    <row r="6" spans="1:236" ht="18.75" x14ac:dyDescent="0.25">
      <c r="A6" s="17" t="s">
        <v>30</v>
      </c>
      <c r="B6" s="18"/>
      <c r="C6" s="18"/>
      <c r="D6" s="18"/>
      <c r="E6" s="18"/>
      <c r="F6" s="18"/>
      <c r="G6" s="18"/>
      <c r="H6" s="17"/>
      <c r="I6" s="16"/>
      <c r="J6" s="16"/>
      <c r="K6" s="16"/>
      <c r="M6" s="16"/>
      <c r="N6" s="16"/>
      <c r="O6" s="16"/>
    </row>
    <row r="7" spans="1:236" ht="13.5" customHeight="1" x14ac:dyDescent="0.25">
      <c r="A7" s="25"/>
      <c r="B7" s="9"/>
      <c r="C7" s="9"/>
      <c r="D7" s="9"/>
      <c r="E7" s="9"/>
      <c r="F7" s="9"/>
      <c r="G7" s="9"/>
      <c r="H7" s="25"/>
      <c r="I7" s="16"/>
      <c r="J7" s="16"/>
      <c r="L7" s="16"/>
      <c r="M7" s="16"/>
      <c r="N7" s="16"/>
    </row>
    <row r="8" spans="1:236" x14ac:dyDescent="0.2">
      <c r="A8" s="4" t="s">
        <v>0</v>
      </c>
      <c r="B8" s="13"/>
      <c r="D8" s="29" t="s">
        <v>8</v>
      </c>
    </row>
    <row r="9" spans="1:236" x14ac:dyDescent="0.2">
      <c r="A9" t="s">
        <v>1</v>
      </c>
      <c r="B9" s="21" t="s">
        <v>3</v>
      </c>
    </row>
    <row r="10" spans="1:236" x14ac:dyDescent="0.2">
      <c r="A10">
        <v>1</v>
      </c>
      <c r="B10" s="19">
        <v>158020</v>
      </c>
      <c r="D10" s="12">
        <f>AVERAGE(B10:B17)</f>
        <v>149018.5</v>
      </c>
      <c r="E10" s="37" t="s">
        <v>12</v>
      </c>
      <c r="F10" s="32">
        <v>0.2</v>
      </c>
      <c r="G10" s="21" t="s">
        <v>13</v>
      </c>
    </row>
    <row r="11" spans="1:236" x14ac:dyDescent="0.2">
      <c r="A11">
        <v>2</v>
      </c>
      <c r="B11" s="19">
        <v>134119</v>
      </c>
      <c r="I11" s="14"/>
    </row>
    <row r="12" spans="1:236" x14ac:dyDescent="0.2">
      <c r="A12">
        <v>3</v>
      </c>
      <c r="B12" s="19">
        <v>172775</v>
      </c>
    </row>
    <row r="13" spans="1:236" x14ac:dyDescent="0.2">
      <c r="A13">
        <v>4</v>
      </c>
      <c r="B13" s="19">
        <v>139062</v>
      </c>
    </row>
    <row r="14" spans="1:236" x14ac:dyDescent="0.2">
      <c r="A14">
        <v>5</v>
      </c>
      <c r="B14" s="19">
        <v>158328</v>
      </c>
    </row>
    <row r="15" spans="1:236" x14ac:dyDescent="0.2">
      <c r="A15">
        <v>6</v>
      </c>
      <c r="B15" s="19">
        <v>138592</v>
      </c>
    </row>
    <row r="16" spans="1:236" x14ac:dyDescent="0.2">
      <c r="A16">
        <v>7</v>
      </c>
      <c r="B16" s="19">
        <v>129557</v>
      </c>
    </row>
    <row r="17" spans="1:14" x14ac:dyDescent="0.2">
      <c r="A17">
        <v>8</v>
      </c>
      <c r="B17" s="19">
        <v>161695</v>
      </c>
    </row>
    <row r="18" spans="1:14" x14ac:dyDescent="0.2">
      <c r="I18" s="11"/>
    </row>
    <row r="19" spans="1:14" ht="14.25" x14ac:dyDescent="0.2">
      <c r="B19" s="21" t="s">
        <v>18</v>
      </c>
    </row>
    <row r="20" spans="1:14" x14ac:dyDescent="0.2">
      <c r="B20" s="16"/>
      <c r="C20" s="16"/>
      <c r="D20" s="16"/>
      <c r="E20" s="16"/>
      <c r="I20" s="24"/>
    </row>
    <row r="21" spans="1:14" x14ac:dyDescent="0.2">
      <c r="A21" s="27"/>
      <c r="B21" s="21" t="s">
        <v>4</v>
      </c>
      <c r="C21" s="21"/>
      <c r="E21" s="33">
        <v>37.5</v>
      </c>
      <c r="F21" s="21" t="s">
        <v>22</v>
      </c>
      <c r="H21" s="15"/>
      <c r="I21" s="7"/>
    </row>
    <row r="22" spans="1:14" x14ac:dyDescent="0.2">
      <c r="A22" s="27"/>
      <c r="B22" s="21"/>
      <c r="C22" s="21"/>
      <c r="E22" s="26"/>
      <c r="H22" s="15"/>
      <c r="I22" s="8"/>
      <c r="J22" s="4"/>
    </row>
    <row r="23" spans="1:14" ht="14.25" x14ac:dyDescent="0.2">
      <c r="A23" s="16"/>
      <c r="B23" s="21" t="s">
        <v>7</v>
      </c>
      <c r="C23" s="21" t="s">
        <v>9</v>
      </c>
      <c r="E23" s="34">
        <f>E21*2.22</f>
        <v>83.250000000000014</v>
      </c>
      <c r="F23" s="21" t="s">
        <v>16</v>
      </c>
      <c r="G23" s="16"/>
      <c r="H23" s="15"/>
      <c r="L23" s="20"/>
    </row>
    <row r="24" spans="1:14" ht="14.25" x14ac:dyDescent="0.2">
      <c r="A24" s="16"/>
      <c r="B24" s="21" t="s">
        <v>7</v>
      </c>
      <c r="C24" s="21" t="s">
        <v>10</v>
      </c>
      <c r="E24" s="35">
        <f>E23</f>
        <v>83.250000000000014</v>
      </c>
      <c r="F24" s="21" t="s">
        <v>17</v>
      </c>
      <c r="G24" s="16"/>
      <c r="L24" s="20"/>
    </row>
    <row r="25" spans="1:14" x14ac:dyDescent="0.2">
      <c r="D25" s="1"/>
      <c r="G25" s="28"/>
    </row>
    <row r="26" spans="1:14" x14ac:dyDescent="0.2">
      <c r="B26" s="21" t="s">
        <v>5</v>
      </c>
      <c r="C26" s="21"/>
      <c r="D26" s="54" t="s">
        <v>31</v>
      </c>
      <c r="E26" s="54"/>
      <c r="F26" t="s">
        <v>32</v>
      </c>
    </row>
    <row r="27" spans="1:14" x14ac:dyDescent="0.2">
      <c r="B27" s="21" t="s">
        <v>11</v>
      </c>
      <c r="D27" s="2"/>
      <c r="E27" s="32">
        <v>0.93289999999999995</v>
      </c>
      <c r="M27" s="10"/>
      <c r="N27" s="4"/>
    </row>
    <row r="28" spans="1:14" x14ac:dyDescent="0.2">
      <c r="D28" s="2"/>
    </row>
    <row r="29" spans="1:14" ht="12.75" customHeight="1" x14ac:dyDescent="0.2">
      <c r="B29" s="15" t="s">
        <v>6</v>
      </c>
      <c r="C29" s="15"/>
      <c r="E29" s="48">
        <f>E24*E27</f>
        <v>77.663925000000006</v>
      </c>
      <c r="F29" s="36" t="s">
        <v>15</v>
      </c>
      <c r="H29" s="21"/>
    </row>
    <row r="30" spans="1:14" ht="12.75" customHeight="1" x14ac:dyDescent="0.2">
      <c r="B30" s="44" t="s">
        <v>24</v>
      </c>
      <c r="C30" s="44"/>
      <c r="D30" s="45"/>
      <c r="E30" s="46">
        <f>E29*1000</f>
        <v>77663.925000000003</v>
      </c>
      <c r="F30" s="47" t="s">
        <v>2</v>
      </c>
      <c r="H30" s="21"/>
    </row>
    <row r="31" spans="1:14" x14ac:dyDescent="0.2">
      <c r="D31" s="2"/>
    </row>
    <row r="32" spans="1:14" ht="14.25" x14ac:dyDescent="0.2">
      <c r="B32" s="58" t="s">
        <v>33</v>
      </c>
      <c r="C32" s="58"/>
      <c r="D32" s="58"/>
      <c r="E32" s="5">
        <f>5*D10</f>
        <v>745092.5</v>
      </c>
      <c r="F32" t="s">
        <v>2</v>
      </c>
    </row>
    <row r="33" spans="1:8" ht="14.25" x14ac:dyDescent="0.2">
      <c r="B33" s="21" t="s">
        <v>19</v>
      </c>
      <c r="D33" s="2"/>
      <c r="E33" s="6">
        <f>E32/E29/1000</f>
        <v>9.5938043306464351</v>
      </c>
      <c r="F33" s="57" t="s">
        <v>26</v>
      </c>
      <c r="G33" s="57"/>
    </row>
    <row r="35" spans="1:8" ht="13.5" thickBot="1" x14ac:dyDescent="0.25"/>
    <row r="36" spans="1:8" ht="15.75" x14ac:dyDescent="0.25">
      <c r="A36" s="49" t="s">
        <v>27</v>
      </c>
      <c r="B36" s="50"/>
      <c r="C36" s="50"/>
      <c r="D36" s="50"/>
      <c r="E36" s="50"/>
      <c r="F36" s="50"/>
      <c r="G36" s="50"/>
      <c r="H36" s="51"/>
    </row>
    <row r="37" spans="1:8" ht="19.5" thickBot="1" x14ac:dyDescent="0.3">
      <c r="A37" s="22" t="s">
        <v>23</v>
      </c>
      <c r="B37" s="23"/>
      <c r="C37" s="23"/>
      <c r="D37" s="41">
        <f>20/E33</f>
        <v>2.0846787479406923</v>
      </c>
      <c r="E37" s="42" t="s">
        <v>20</v>
      </c>
      <c r="F37" s="23"/>
      <c r="G37" s="55" t="s">
        <v>34</v>
      </c>
      <c r="H37" s="56"/>
    </row>
  </sheetData>
  <mergeCells count="8">
    <mergeCell ref="E1:G1"/>
    <mergeCell ref="A1:C1"/>
    <mergeCell ref="D26:E26"/>
    <mergeCell ref="G37:H37"/>
    <mergeCell ref="F33:G33"/>
    <mergeCell ref="B32:D32"/>
    <mergeCell ref="E3:H3"/>
    <mergeCell ref="E4:H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3H-BAR-P8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2017-09-26T16:25:32Z</cp:lastPrinted>
  <dcterms:created xsi:type="dcterms:W3CDTF">2003-12-10T13:18:36Z</dcterms:created>
  <dcterms:modified xsi:type="dcterms:W3CDTF">2017-09-26T18:45:46Z</dcterms:modified>
</cp:coreProperties>
</file>