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PTRedirect.corp.qr.com.au\Redirect$\r908088\Desktop\Markbook\"/>
    </mc:Choice>
  </mc:AlternateContent>
  <xr:revisionPtr revIDLastSave="0" documentId="10_ncr:100000_{AD8356C0-DD7A-4D30-82CA-8079898F9EB1}" xr6:coauthVersionLast="31" xr6:coauthVersionMax="41" xr10:uidLastSave="{00000000-0000-0000-0000-000000000000}"/>
  <bookViews>
    <workbookView xWindow="0" yWindow="0" windowWidth="28800" windowHeight="13515" xr2:uid="{823ABA4E-8A30-4FF2-A243-322AF85A34D3}"/>
  </bookViews>
  <sheets>
    <sheet name="Solution Generato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D44" i="1"/>
  <c r="D36" i="1"/>
  <c r="D37" i="1" s="1"/>
  <c r="D31" i="1"/>
  <c r="D32" i="1" s="1"/>
  <c r="B3" i="1" l="1"/>
  <c r="D20" i="1"/>
  <c r="B10" i="1"/>
  <c r="B7" i="1"/>
  <c r="B5" i="1"/>
  <c r="B36" i="1"/>
  <c r="B37" i="1" s="1"/>
  <c r="B31" i="1"/>
  <c r="B32" i="1" s="1"/>
  <c r="B44" i="1"/>
  <c r="D26" i="1" l="1"/>
  <c r="D42" i="1"/>
  <c r="B17" i="1"/>
  <c r="B18" i="1" s="1"/>
  <c r="B25" i="1"/>
  <c r="B24" i="1"/>
  <c r="B27" i="1" s="1"/>
  <c r="D24" i="1"/>
  <c r="D27" i="1" s="1"/>
  <c r="D17" i="1"/>
  <c r="D18" i="1" s="1"/>
  <c r="D25" i="1"/>
  <c r="D19" i="1"/>
  <c r="B19" i="1"/>
  <c r="B42" i="1"/>
  <c r="B20" i="1"/>
  <c r="B26" i="1"/>
  <c r="B33" i="1" l="1"/>
  <c r="B38" i="1"/>
  <c r="B21" i="1"/>
  <c r="B22" i="1"/>
  <c r="B43" i="1" s="1"/>
  <c r="B28" i="1"/>
  <c r="B45" i="1" s="1"/>
  <c r="D28" i="1"/>
  <c r="D45" i="1" s="1"/>
  <c r="D21" i="1"/>
  <c r="D22" i="1" s="1"/>
  <c r="D43" i="1" s="1"/>
  <c r="D38" i="1"/>
  <c r="D33" i="1"/>
</calcChain>
</file>

<file path=xl/sharedStrings.xml><?xml version="1.0" encoding="utf-8"?>
<sst xmlns="http://schemas.openxmlformats.org/spreadsheetml/2006/main" count="69" uniqueCount="38">
  <si>
    <t>Backboard</t>
  </si>
  <si>
    <t>Landing Platform</t>
  </si>
  <si>
    <t>Length Quarter Pipe:</t>
  </si>
  <si>
    <t>Radius of Pipe</t>
  </si>
  <si>
    <t>Total Timber:</t>
  </si>
  <si>
    <t>Timber</t>
  </si>
  <si>
    <t>Metal</t>
  </si>
  <si>
    <t>Total Metal:</t>
  </si>
  <si>
    <t>Wheel Diameter:</t>
  </si>
  <si>
    <t>Wheel Circumference:</t>
  </si>
  <si>
    <t># turns of wheel:</t>
  </si>
  <si>
    <t>Area of Middle Section:</t>
  </si>
  <si>
    <t>Metal for Middle Section:</t>
  </si>
  <si>
    <t>Total Width (A):</t>
  </si>
  <si>
    <t>Total Height (B):</t>
  </si>
  <si>
    <t>Total Length (C):</t>
  </si>
  <si>
    <t>Height (D):</t>
  </si>
  <si>
    <t>Length (E):</t>
  </si>
  <si>
    <t>Length of Middle Section (F):</t>
  </si>
  <si>
    <t>Timber backboard area:</t>
  </si>
  <si>
    <t>Land platform area:</t>
  </si>
  <si>
    <t>Total Area/Timber:</t>
  </si>
  <si>
    <t>Total Length of Vertical Beams:</t>
  </si>
  <si>
    <t>Total Length of Horizontal Beams:</t>
  </si>
  <si>
    <t>Total length of Diagonal Beams:</t>
  </si>
  <si>
    <t>Length of Diagonal Support:</t>
  </si>
  <si>
    <t>Curved Section:</t>
  </si>
  <si>
    <t>Wheel #2</t>
  </si>
  <si>
    <t>Wheel #1</t>
  </si>
  <si>
    <t>PART B: HALF PIPE</t>
  </si>
  <si>
    <t>PART A: QUARTER PIPE</t>
  </si>
  <si>
    <t>LEGEND</t>
  </si>
  <si>
    <t>Input</t>
  </si>
  <si>
    <t>Output</t>
  </si>
  <si>
    <t>Assessable Item</t>
  </si>
  <si>
    <t>Solutions (C - E)</t>
  </si>
  <si>
    <t>Solutions (B - D)</t>
  </si>
  <si>
    <t>(C - E) = (B - D)?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</si>
</sst>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###\ &quot;m&quot;"/>
    <numFmt numFmtId="165" formatCode="0.0###\ &quot;m^2&quot;"/>
    <numFmt numFmtId="166" formatCode="0.0#\ &quot;turns&quot;"/>
    <numFmt numFmtId="167" formatCode="0.0#\ &quot;mm&quot;"/>
    <numFmt numFmtId="168" formatCode="0.0###\ &quot;cm&quot;"/>
    <numFmt numFmtId="169" formatCode="0.0#\ &quot;cm&quot;"/>
    <numFmt numFmtId="170" formatCode="0.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9B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rgb="FF3F3F3F"/>
      </right>
      <top style="thin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5" xfId="0" applyFont="1" applyBorder="1"/>
    <xf numFmtId="164" fontId="0" fillId="0" borderId="6" xfId="0" applyNumberFormat="1" applyBorder="1"/>
    <xf numFmtId="0" fontId="0" fillId="0" borderId="5" xfId="0" applyBorder="1"/>
    <xf numFmtId="0" fontId="4" fillId="0" borderId="5" xfId="0" applyFont="1" applyBorder="1"/>
    <xf numFmtId="0" fontId="0" fillId="0" borderId="6" xfId="0" applyBorder="1"/>
    <xf numFmtId="164" fontId="2" fillId="3" borderId="8" xfId="2" applyNumberFormat="1" applyBorder="1"/>
    <xf numFmtId="164" fontId="2" fillId="3" borderId="9" xfId="2" applyNumberFormat="1" applyBorder="1"/>
    <xf numFmtId="164" fontId="2" fillId="4" borderId="8" xfId="2" applyNumberFormat="1" applyFill="1" applyBorder="1"/>
    <xf numFmtId="0" fontId="0" fillId="0" borderId="5" xfId="0" applyFill="1" applyBorder="1"/>
    <xf numFmtId="165" fontId="2" fillId="3" borderId="8" xfId="2" applyNumberFormat="1" applyBorder="1"/>
    <xf numFmtId="166" fontId="2" fillId="4" borderId="8" xfId="2" applyNumberFormat="1" applyFill="1" applyBorder="1"/>
    <xf numFmtId="0" fontId="0" fillId="0" borderId="13" xfId="0" applyFont="1" applyFill="1" applyBorder="1"/>
    <xf numFmtId="0" fontId="0" fillId="5" borderId="13" xfId="0" applyFill="1" applyBorder="1"/>
    <xf numFmtId="169" fontId="2" fillId="4" borderId="8" xfId="2" applyNumberFormat="1" applyFill="1" applyBorder="1"/>
    <xf numFmtId="0" fontId="1" fillId="2" borderId="1" xfId="1"/>
    <xf numFmtId="0" fontId="2" fillId="3" borderId="2" xfId="2"/>
    <xf numFmtId="167" fontId="1" fillId="2" borderId="7" xfId="1" applyNumberFormat="1" applyBorder="1" applyProtection="1">
      <protection locked="0"/>
    </xf>
    <xf numFmtId="168" fontId="1" fillId="2" borderId="10" xfId="1" applyNumberFormat="1" applyBorder="1" applyProtection="1">
      <protection locked="0"/>
    </xf>
    <xf numFmtId="164" fontId="1" fillId="2" borderId="10" xfId="1" applyNumberFormat="1" applyBorder="1" applyProtection="1">
      <protection locked="0"/>
    </xf>
    <xf numFmtId="0" fontId="0" fillId="5" borderId="14" xfId="0" applyFill="1" applyBorder="1"/>
    <xf numFmtId="0" fontId="0" fillId="5" borderId="0" xfId="0" applyFill="1"/>
    <xf numFmtId="170" fontId="0" fillId="0" borderId="0" xfId="0" applyNumberFormat="1"/>
    <xf numFmtId="2" fontId="0" fillId="0" borderId="0" xfId="0" applyNumberFormat="1"/>
    <xf numFmtId="164" fontId="5" fillId="7" borderId="6" xfId="2" applyNumberFormat="1" applyFont="1" applyFill="1" applyBorder="1" applyAlignment="1">
      <alignment horizontal="right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264795</xdr:colOff>
      <xdr:row>4</xdr:row>
      <xdr:rowOff>167640</xdr:rowOff>
    </xdr:from>
    <xdr:to>
      <xdr:col>12</xdr:col>
      <xdr:colOff>180975</xdr:colOff>
      <xdr:row>12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FE35E8-EC08-430D-AC4A-598918C0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270" y="929640"/>
          <a:ext cx="3573780" cy="147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217170</xdr:colOff>
      <xdr:row>31</xdr:row>
      <xdr:rowOff>41910</xdr:rowOff>
    </xdr:from>
    <xdr:to>
      <xdr:col>14</xdr:col>
      <xdr:colOff>327215</xdr:colOff>
      <xdr:row>39</xdr:row>
      <xdr:rowOff>125495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2D996A5-27D7-4760-850C-B654534DF67F}"/>
            </a:ext>
          </a:extLst>
        </xdr:cNvPr>
        <xdr:cNvGrpSpPr/>
      </xdr:nvGrpSpPr>
      <xdr:grpSpPr>
        <a:xfrm>
          <a:off x="7446645" y="5947410"/>
          <a:ext cx="4986845" cy="1607585"/>
          <a:chOff x="7437120" y="6537960"/>
          <a:chExt cx="4986845" cy="1607585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552724A9-CD88-4B79-AE2B-A1AC20ED15FF}"/>
              </a:ext>
            </a:extLst>
          </xdr:cNvPr>
          <xdr:cNvGrpSpPr/>
        </xdr:nvGrpSpPr>
        <xdr:grpSpPr>
          <a:xfrm>
            <a:off x="7437120" y="6537960"/>
            <a:ext cx="4986845" cy="1607585"/>
            <a:chOff x="45720" y="8604885"/>
            <a:chExt cx="4986845" cy="1607585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602200FA-BECE-42FC-ACFC-E6548AAD5A8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66700" y="8604885"/>
              <a:ext cx="4436745" cy="14706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B$5">
          <xdr:nvSpPr>
            <xdr:cNvPr id="5" name="TextBox 4">
              <a:extLst>
                <a:ext uri="{FF2B5EF4-FFF2-40B4-BE49-F238E27FC236}">
                  <a16:creationId xmlns:a16="http://schemas.microsoft.com/office/drawing/2014/main" id="{506919CB-D679-40D8-A79D-A9174E36786C}"/>
                </a:ext>
              </a:extLst>
            </xdr:cNvPr>
            <xdr:cNvSpPr txBox="1"/>
          </xdr:nvSpPr>
          <xdr:spPr>
            <a:xfrm>
              <a:off x="4520565" y="9123045"/>
              <a:ext cx="512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6B025D5-8881-4BD2-9D32-C0C3A207EADC}" type="TxLink">
                <a:rPr lang="en-US" sz="1100" b="1" i="0" u="none" strike="noStrike">
                  <a:solidFill>
                    <a:srgbClr val="3F3F3F"/>
                  </a:solidFill>
                  <a:latin typeface="Calibri"/>
                  <a:cs typeface="Calibri"/>
                </a:rPr>
                <a:pPr/>
                <a:t>2.7 m</a:t>
              </a:fld>
              <a:endParaRPr lang="en-US" sz="1100"/>
            </a:p>
          </xdr:txBody>
        </xdr:sp>
        <xdr:sp macro="" textlink="$B$10">
          <xdr:nvSpPr>
            <xdr:cNvPr id="7" name="TextBox 6">
              <a:extLst>
                <a:ext uri="{FF2B5EF4-FFF2-40B4-BE49-F238E27FC236}">
                  <a16:creationId xmlns:a16="http://schemas.microsoft.com/office/drawing/2014/main" id="{35FCBD81-3037-473C-B45C-17A72743C70B}"/>
                </a:ext>
              </a:extLst>
            </xdr:cNvPr>
            <xdr:cNvSpPr txBox="1"/>
          </xdr:nvSpPr>
          <xdr:spPr>
            <a:xfrm>
              <a:off x="45720" y="8627745"/>
              <a:ext cx="512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D5BABE3A-BC91-4F1E-9683-656CE795407B}" type="TxLink">
                <a:rPr lang="en-US" sz="1100" b="1" i="0" u="none" strike="noStrike">
                  <a:solidFill>
                    <a:srgbClr val="3F3F3F"/>
                  </a:solidFill>
                  <a:latin typeface="Calibri"/>
                  <a:cs typeface="Calibri"/>
                </a:rPr>
                <a:pPr/>
                <a:t>0.7 m</a:t>
              </a:fld>
              <a:endParaRPr lang="en-US" sz="1100"/>
            </a:p>
          </xdr:txBody>
        </xdr:sp>
        <xdr:sp macro="" textlink="$B$7">
          <xdr:nvSpPr>
            <xdr:cNvPr id="8" name="TextBox 7">
              <a:extLst>
                <a:ext uri="{FF2B5EF4-FFF2-40B4-BE49-F238E27FC236}">
                  <a16:creationId xmlns:a16="http://schemas.microsoft.com/office/drawing/2014/main" id="{10D6EBA7-001A-454C-90DB-DCD0CAB2F55F}"/>
                </a:ext>
              </a:extLst>
            </xdr:cNvPr>
            <xdr:cNvSpPr txBox="1"/>
          </xdr:nvSpPr>
          <xdr:spPr>
            <a:xfrm>
              <a:off x="3448050" y="9947910"/>
              <a:ext cx="512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021E9AE-4445-4B22-B643-5BF11B4198C8}" type="TxLink">
                <a:rPr lang="en-US" sz="1100" b="1" i="0" u="none" strike="noStrike">
                  <a:solidFill>
                    <a:srgbClr val="3F3F3F"/>
                  </a:solidFill>
                  <a:latin typeface="Calibri"/>
                  <a:cs typeface="Calibri"/>
                </a:rPr>
                <a:pPr/>
                <a:t>3.5 m</a:t>
              </a:fld>
              <a:endParaRPr lang="en-US" sz="1100"/>
            </a:p>
          </xdr:txBody>
        </xdr:sp>
        <xdr:sp macro="" textlink="$B$7">
          <xdr:nvSpPr>
            <xdr:cNvPr id="9" name="TextBox 8">
              <a:extLst>
                <a:ext uri="{FF2B5EF4-FFF2-40B4-BE49-F238E27FC236}">
                  <a16:creationId xmlns:a16="http://schemas.microsoft.com/office/drawing/2014/main" id="{33A69A2A-8B96-4609-8C0C-91DF801FCBF0}"/>
                </a:ext>
              </a:extLst>
            </xdr:cNvPr>
            <xdr:cNvSpPr txBox="1"/>
          </xdr:nvSpPr>
          <xdr:spPr>
            <a:xfrm>
              <a:off x="1078230" y="9947910"/>
              <a:ext cx="512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021E9AE-4445-4B22-B643-5BF11B4198C8}" type="TxLink">
                <a:rPr lang="en-US" sz="1100" b="1" i="0" u="none" strike="noStrike">
                  <a:solidFill>
                    <a:srgbClr val="3F3F3F"/>
                  </a:solidFill>
                  <a:latin typeface="Calibri"/>
                  <a:cs typeface="Calibri"/>
                </a:rPr>
                <a:pPr/>
                <a:t>3.5 m</a:t>
              </a:fld>
              <a:endParaRPr lang="en-US" sz="1100"/>
            </a:p>
          </xdr:txBody>
        </xdr:sp>
        <xdr:sp macro="" textlink="$B$41">
          <xdr:nvSpPr>
            <xdr:cNvPr id="10" name="TextBox 9">
              <a:extLst>
                <a:ext uri="{FF2B5EF4-FFF2-40B4-BE49-F238E27FC236}">
                  <a16:creationId xmlns:a16="http://schemas.microsoft.com/office/drawing/2014/main" id="{921BBD69-B39C-4847-A403-350E9B9D7A84}"/>
                </a:ext>
              </a:extLst>
            </xdr:cNvPr>
            <xdr:cNvSpPr txBox="1"/>
          </xdr:nvSpPr>
          <xdr:spPr>
            <a:xfrm>
              <a:off x="2242185" y="9654540"/>
              <a:ext cx="512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456290DB-3A60-4A18-AEDF-BB0835F06BB7}" type="TxLink">
                <a:rPr lang="en-US" sz="1100" b="0" i="0" u="none" strike="noStrike">
                  <a:solidFill>
                    <a:srgbClr val="3F3F76"/>
                  </a:solidFill>
                  <a:latin typeface="Calibri"/>
                  <a:cs typeface="Calibri"/>
                </a:rPr>
                <a:pPr/>
                <a:t>2.0 m</a:t>
              </a:fld>
              <a:endParaRPr lang="en-US" sz="1100"/>
            </a:p>
          </xdr:txBody>
        </xdr:sp>
        <xdr:sp macro="" textlink="$B$13">
          <xdr:nvSpPr>
            <xdr:cNvPr id="11" name="TextBox 10">
              <a:extLst>
                <a:ext uri="{FF2B5EF4-FFF2-40B4-BE49-F238E27FC236}">
                  <a16:creationId xmlns:a16="http://schemas.microsoft.com/office/drawing/2014/main" id="{899AC9CD-40B8-4B90-B922-19E20A0D7793}"/>
                </a:ext>
              </a:extLst>
            </xdr:cNvPr>
            <xdr:cNvSpPr txBox="1"/>
          </xdr:nvSpPr>
          <xdr:spPr>
            <a:xfrm>
              <a:off x="594360" y="8673465"/>
              <a:ext cx="512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91B81A5-C5F7-4F1E-98C8-C70C79A9FF66}" type="TxLink">
                <a:rPr lang="en-US" sz="1100" b="1" i="0" u="none" strike="noStrike">
                  <a:solidFill>
                    <a:srgbClr val="3F3F3F"/>
                  </a:solidFill>
                  <a:latin typeface="Calibri"/>
                  <a:cs typeface="Calibri"/>
                </a:rPr>
                <a:pPr/>
                <a:t>1.5 m</a:t>
              </a:fld>
              <a:endParaRPr lang="en-US" sz="1100"/>
            </a:p>
          </xdr:txBody>
        </xdr:sp>
      </xdr:grpSp>
      <xdr:sp macro="" textlink="$B$41">
        <xdr:nvSpPr>
          <xdr:cNvPr id="12" name="TextBox 11">
            <a:extLst>
              <a:ext uri="{FF2B5EF4-FFF2-40B4-BE49-F238E27FC236}">
                <a16:creationId xmlns:a16="http://schemas.microsoft.com/office/drawing/2014/main" id="{E1373523-E66E-4CEB-A6D8-08CD6996EB4E}"/>
              </a:ext>
            </a:extLst>
          </xdr:cNvPr>
          <xdr:cNvSpPr txBox="1"/>
        </xdr:nvSpPr>
        <xdr:spPr>
          <a:xfrm>
            <a:off x="9761220" y="7804785"/>
            <a:ext cx="5120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0" i="0" u="none" strike="noStrike">
                <a:solidFill>
                  <a:srgbClr val="3F3F76"/>
                </a:solidFill>
                <a:latin typeface="Calibri"/>
                <a:cs typeface="Calibri"/>
              </a:rPr>
              <a:t>F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3DEF-FE0F-42F4-B600-BA5E6D194110}">
  <dimension ref="A1:J45"/>
  <sheetViews>
    <sheetView tabSelected="1" zoomScaleNormal="100" workbookViewId="0">
      <selection activeCell="C13" sqref="C13:C14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31.28515625" bestFit="1" customWidth="1"/>
    <col min="4" max="4" width="15.42578125" bestFit="1" customWidth="1"/>
  </cols>
  <sheetData>
    <row r="1" spans="1:10" x14ac:dyDescent="0.25">
      <c r="A1" s="33" t="s">
        <v>30</v>
      </c>
      <c r="B1" s="34"/>
      <c r="D1" s="1" t="s">
        <v>31</v>
      </c>
    </row>
    <row r="2" spans="1:10" x14ac:dyDescent="0.25">
      <c r="A2" s="3" t="s">
        <v>13</v>
      </c>
      <c r="B2" s="19">
        <v>2500</v>
      </c>
      <c r="D2" s="17" t="s">
        <v>32</v>
      </c>
    </row>
    <row r="3" spans="1:10" x14ac:dyDescent="0.25">
      <c r="A3" s="5"/>
      <c r="B3" s="8">
        <f>B2/1000</f>
        <v>2.5</v>
      </c>
      <c r="D3" s="18" t="s">
        <v>33</v>
      </c>
      <c r="J3" s="24"/>
    </row>
    <row r="4" spans="1:10" x14ac:dyDescent="0.25">
      <c r="A4" s="3" t="s">
        <v>14</v>
      </c>
      <c r="B4" s="19">
        <v>2700</v>
      </c>
      <c r="D4" s="23" t="s">
        <v>34</v>
      </c>
      <c r="J4" s="25"/>
    </row>
    <row r="5" spans="1:10" x14ac:dyDescent="0.25">
      <c r="A5" s="5"/>
      <c r="B5" s="8">
        <f>B4/1000</f>
        <v>2.7</v>
      </c>
    </row>
    <row r="6" spans="1:10" x14ac:dyDescent="0.25">
      <c r="A6" s="5" t="s">
        <v>15</v>
      </c>
      <c r="B6" s="19">
        <v>3500</v>
      </c>
    </row>
    <row r="7" spans="1:10" x14ac:dyDescent="0.25">
      <c r="A7" s="5"/>
      <c r="B7" s="8">
        <f>B6/1000</f>
        <v>3.5</v>
      </c>
    </row>
    <row r="8" spans="1:10" x14ac:dyDescent="0.25">
      <c r="A8" s="6" t="s">
        <v>0</v>
      </c>
      <c r="B8" s="4"/>
      <c r="E8" s="2"/>
    </row>
    <row r="9" spans="1:10" x14ac:dyDescent="0.25">
      <c r="A9" s="5" t="s">
        <v>16</v>
      </c>
      <c r="B9" s="19">
        <v>700</v>
      </c>
      <c r="E9" s="2"/>
    </row>
    <row r="10" spans="1:10" x14ac:dyDescent="0.25">
      <c r="A10" s="5"/>
      <c r="B10" s="8">
        <f>B9/1000</f>
        <v>0.7</v>
      </c>
    </row>
    <row r="11" spans="1:10" x14ac:dyDescent="0.25">
      <c r="A11" s="6" t="s">
        <v>1</v>
      </c>
      <c r="B11" s="4"/>
    </row>
    <row r="12" spans="1:10" x14ac:dyDescent="0.25">
      <c r="A12" s="3" t="s">
        <v>17</v>
      </c>
      <c r="B12" s="19">
        <v>1500</v>
      </c>
    </row>
    <row r="13" spans="1:10" x14ac:dyDescent="0.25">
      <c r="A13" s="5"/>
      <c r="B13" s="8">
        <v>1.5</v>
      </c>
    </row>
    <row r="14" spans="1:10" x14ac:dyDescent="0.25">
      <c r="A14" s="6" t="s">
        <v>37</v>
      </c>
      <c r="B14" s="26" t="str">
        <f>IF(B5-B10=B7-B13,"Yes","No")</f>
        <v>Yes</v>
      </c>
    </row>
    <row r="15" spans="1:10" x14ac:dyDescent="0.25">
      <c r="A15" s="29" t="s">
        <v>35</v>
      </c>
      <c r="B15" s="30"/>
      <c r="C15" s="29" t="s">
        <v>36</v>
      </c>
      <c r="D15" s="30"/>
    </row>
    <row r="16" spans="1:10" x14ac:dyDescent="0.25">
      <c r="A16" s="31" t="s">
        <v>5</v>
      </c>
      <c r="B16" s="32"/>
      <c r="C16" s="31" t="s">
        <v>5</v>
      </c>
      <c r="D16" s="32"/>
    </row>
    <row r="17" spans="1:4" x14ac:dyDescent="0.25">
      <c r="A17" s="14" t="s">
        <v>3</v>
      </c>
      <c r="B17" s="8">
        <f>B7-B13</f>
        <v>2</v>
      </c>
      <c r="C17" s="14" t="s">
        <v>3</v>
      </c>
      <c r="D17" s="8">
        <f>B5-B10</f>
        <v>2</v>
      </c>
    </row>
    <row r="18" spans="1:4" x14ac:dyDescent="0.25">
      <c r="A18" s="15" t="s">
        <v>2</v>
      </c>
      <c r="B18" s="8">
        <f>(PI()*B17)/2</f>
        <v>3.1415926535897931</v>
      </c>
      <c r="C18" s="15" t="s">
        <v>2</v>
      </c>
      <c r="D18" s="8">
        <f>(PI()*D17)/2</f>
        <v>3.1415926535897931</v>
      </c>
    </row>
    <row r="19" spans="1:4" x14ac:dyDescent="0.25">
      <c r="A19" s="15" t="s">
        <v>19</v>
      </c>
      <c r="B19" s="12">
        <f>B10*B3</f>
        <v>1.75</v>
      </c>
      <c r="C19" s="15" t="s">
        <v>19</v>
      </c>
      <c r="D19" s="12">
        <f>B10*B3</f>
        <v>1.75</v>
      </c>
    </row>
    <row r="20" spans="1:4" x14ac:dyDescent="0.25">
      <c r="A20" s="15" t="s">
        <v>20</v>
      </c>
      <c r="B20" s="12">
        <f>B13*B3</f>
        <v>3.75</v>
      </c>
      <c r="C20" s="15" t="s">
        <v>20</v>
      </c>
      <c r="D20" s="12">
        <f>B13*B3</f>
        <v>3.75</v>
      </c>
    </row>
    <row r="21" spans="1:4" x14ac:dyDescent="0.25">
      <c r="A21" s="15" t="s">
        <v>26</v>
      </c>
      <c r="B21" s="12">
        <f>B18*B3</f>
        <v>7.8539816339744828</v>
      </c>
      <c r="C21" s="15" t="s">
        <v>26</v>
      </c>
      <c r="D21" s="12">
        <f>D18*B3</f>
        <v>7.8539816339744828</v>
      </c>
    </row>
    <row r="22" spans="1:4" x14ac:dyDescent="0.25">
      <c r="A22" s="11" t="s">
        <v>21</v>
      </c>
      <c r="B22" s="12">
        <f>SUM(B19:B21)</f>
        <v>13.353981633974483</v>
      </c>
      <c r="C22" s="11" t="s">
        <v>21</v>
      </c>
      <c r="D22" s="12">
        <f>SUM(D19:D21)</f>
        <v>13.353981633974483</v>
      </c>
    </row>
    <row r="23" spans="1:4" x14ac:dyDescent="0.25">
      <c r="A23" s="31" t="s">
        <v>6</v>
      </c>
      <c r="B23" s="32"/>
      <c r="C23" s="31" t="s">
        <v>6</v>
      </c>
      <c r="D23" s="32"/>
    </row>
    <row r="24" spans="1:4" x14ac:dyDescent="0.25">
      <c r="A24" s="15" t="s">
        <v>25</v>
      </c>
      <c r="B24" s="8">
        <f>SQRT(B13^2+(B5-B10)^2)</f>
        <v>2.5</v>
      </c>
      <c r="C24" s="15" t="s">
        <v>25</v>
      </c>
      <c r="D24" s="8">
        <f>SQRT(B13^2+(B5-B10)^2)</f>
        <v>2.5</v>
      </c>
    </row>
    <row r="25" spans="1:4" x14ac:dyDescent="0.25">
      <c r="A25" s="11" t="s">
        <v>22</v>
      </c>
      <c r="B25" s="8">
        <f>2*B5+2*(B5-B10)</f>
        <v>9.4</v>
      </c>
      <c r="C25" s="11" t="s">
        <v>22</v>
      </c>
      <c r="D25" s="8">
        <f>2*B5+2*(B5-B10)</f>
        <v>9.4</v>
      </c>
    </row>
    <row r="26" spans="1:4" x14ac:dyDescent="0.25">
      <c r="A26" s="11" t="s">
        <v>23</v>
      </c>
      <c r="B26" s="8">
        <f>6*B3+2*B7+2*B13</f>
        <v>25</v>
      </c>
      <c r="C26" s="11" t="s">
        <v>23</v>
      </c>
      <c r="D26" s="8">
        <f>6*B3+2*B7+2*B13</f>
        <v>25</v>
      </c>
    </row>
    <row r="27" spans="1:4" x14ac:dyDescent="0.25">
      <c r="A27" s="11" t="s">
        <v>24</v>
      </c>
      <c r="B27" s="8">
        <f>4*B24</f>
        <v>10</v>
      </c>
      <c r="C27" s="11" t="s">
        <v>24</v>
      </c>
      <c r="D27" s="8">
        <f>4*D24</f>
        <v>10</v>
      </c>
    </row>
    <row r="28" spans="1:4" x14ac:dyDescent="0.25">
      <c r="A28" s="15" t="s">
        <v>7</v>
      </c>
      <c r="B28" s="8">
        <f>SUM(B25:B27)</f>
        <v>44.4</v>
      </c>
      <c r="C28" s="15" t="s">
        <v>7</v>
      </c>
      <c r="D28" s="8">
        <f>SUM(D25:D27)</f>
        <v>44.4</v>
      </c>
    </row>
    <row r="29" spans="1:4" x14ac:dyDescent="0.25">
      <c r="A29" s="31" t="s">
        <v>28</v>
      </c>
      <c r="B29" s="32"/>
      <c r="C29" s="31" t="s">
        <v>28</v>
      </c>
      <c r="D29" s="32"/>
    </row>
    <row r="30" spans="1:4" x14ac:dyDescent="0.25">
      <c r="A30" s="11" t="s">
        <v>8</v>
      </c>
      <c r="B30" s="20">
        <v>5.5</v>
      </c>
      <c r="C30" s="11" t="s">
        <v>8</v>
      </c>
      <c r="D30" s="20">
        <v>5.5</v>
      </c>
    </row>
    <row r="31" spans="1:4" x14ac:dyDescent="0.25">
      <c r="A31" s="11" t="s">
        <v>9</v>
      </c>
      <c r="B31" s="16">
        <f>2*PI()*(B30/2)</f>
        <v>17.27875959474386</v>
      </c>
      <c r="C31" s="11" t="s">
        <v>9</v>
      </c>
      <c r="D31" s="16">
        <f>2*PI()*(D30/2)</f>
        <v>17.27875959474386</v>
      </c>
    </row>
    <row r="32" spans="1:4" x14ac:dyDescent="0.25">
      <c r="A32" s="11"/>
      <c r="B32" s="10">
        <f>B31/100</f>
        <v>0.17278759594743862</v>
      </c>
      <c r="C32" s="11"/>
      <c r="D32" s="10">
        <f>D31/100</f>
        <v>0.17278759594743862</v>
      </c>
    </row>
    <row r="33" spans="1:4" x14ac:dyDescent="0.25">
      <c r="A33" s="15" t="s">
        <v>10</v>
      </c>
      <c r="B33" s="13">
        <f>B18/B32</f>
        <v>18.181818181818183</v>
      </c>
      <c r="C33" s="15" t="s">
        <v>10</v>
      </c>
      <c r="D33" s="13">
        <f>D18/D32</f>
        <v>18.181818181818183</v>
      </c>
    </row>
    <row r="34" spans="1:4" x14ac:dyDescent="0.25">
      <c r="A34" s="31" t="s">
        <v>27</v>
      </c>
      <c r="B34" s="32"/>
      <c r="C34" s="31" t="s">
        <v>27</v>
      </c>
      <c r="D34" s="32"/>
    </row>
    <row r="35" spans="1:4" x14ac:dyDescent="0.25">
      <c r="A35" s="11" t="s">
        <v>8</v>
      </c>
      <c r="B35" s="20">
        <v>5</v>
      </c>
      <c r="C35" s="11" t="s">
        <v>8</v>
      </c>
      <c r="D35" s="20">
        <v>5</v>
      </c>
    </row>
    <row r="36" spans="1:4" x14ac:dyDescent="0.25">
      <c r="A36" s="11" t="s">
        <v>9</v>
      </c>
      <c r="B36" s="16">
        <f>2*PI()*(B35/2)</f>
        <v>15.707963267948966</v>
      </c>
      <c r="C36" s="11" t="s">
        <v>9</v>
      </c>
      <c r="D36" s="16">
        <f>2*PI()*(D35/2)</f>
        <v>15.707963267948966</v>
      </c>
    </row>
    <row r="37" spans="1:4" x14ac:dyDescent="0.25">
      <c r="A37" s="11"/>
      <c r="B37" s="10">
        <f>B36/100</f>
        <v>0.15707963267948966</v>
      </c>
      <c r="C37" s="11"/>
      <c r="D37" s="10">
        <f>D36/100</f>
        <v>0.15707963267948966</v>
      </c>
    </row>
    <row r="38" spans="1:4" x14ac:dyDescent="0.25">
      <c r="A38" s="15" t="s">
        <v>10</v>
      </c>
      <c r="B38" s="13">
        <f>B18/B37</f>
        <v>20</v>
      </c>
      <c r="C38" s="15" t="s">
        <v>10</v>
      </c>
      <c r="D38" s="13">
        <f>D18/D37</f>
        <v>20</v>
      </c>
    </row>
    <row r="39" spans="1:4" x14ac:dyDescent="0.25">
      <c r="A39" s="5"/>
      <c r="B39" s="7"/>
      <c r="C39" s="5"/>
      <c r="D39" s="7"/>
    </row>
    <row r="40" spans="1:4" x14ac:dyDescent="0.25">
      <c r="A40" s="27" t="s">
        <v>29</v>
      </c>
      <c r="B40" s="28"/>
      <c r="C40" s="27" t="s">
        <v>29</v>
      </c>
      <c r="D40" s="28"/>
    </row>
    <row r="41" spans="1:4" x14ac:dyDescent="0.25">
      <c r="A41" s="5" t="s">
        <v>18</v>
      </c>
      <c r="B41" s="21">
        <v>2</v>
      </c>
      <c r="C41" s="5" t="s">
        <v>18</v>
      </c>
      <c r="D41" s="21">
        <v>2</v>
      </c>
    </row>
    <row r="42" spans="1:4" x14ac:dyDescent="0.25">
      <c r="A42" s="5" t="s">
        <v>11</v>
      </c>
      <c r="B42" s="12">
        <f>B41*B3</f>
        <v>5</v>
      </c>
      <c r="C42" s="5" t="s">
        <v>11</v>
      </c>
      <c r="D42" s="12">
        <f>D41*B3</f>
        <v>5</v>
      </c>
    </row>
    <row r="43" spans="1:4" x14ac:dyDescent="0.25">
      <c r="A43" s="15" t="s">
        <v>4</v>
      </c>
      <c r="B43" s="12">
        <f>2*B22+B42</f>
        <v>31.707963267948966</v>
      </c>
      <c r="C43" s="15" t="s">
        <v>4</v>
      </c>
      <c r="D43" s="12">
        <f>2*D22+D42</f>
        <v>31.707963267948966</v>
      </c>
    </row>
    <row r="44" spans="1:4" x14ac:dyDescent="0.25">
      <c r="A44" s="5" t="s">
        <v>12</v>
      </c>
      <c r="B44" s="8">
        <f>2*B41</f>
        <v>4</v>
      </c>
      <c r="C44" s="5" t="s">
        <v>12</v>
      </c>
      <c r="D44" s="8">
        <f>2*D41</f>
        <v>4</v>
      </c>
    </row>
    <row r="45" spans="1:4" ht="15.75" thickBot="1" x14ac:dyDescent="0.3">
      <c r="A45" s="22" t="s">
        <v>7</v>
      </c>
      <c r="B45" s="9">
        <f>2*B28+B44</f>
        <v>92.8</v>
      </c>
      <c r="C45" s="22" t="s">
        <v>7</v>
      </c>
      <c r="D45" s="9">
        <f>2*D28+D44</f>
        <v>92.8</v>
      </c>
    </row>
  </sheetData>
  <mergeCells count="13">
    <mergeCell ref="A16:B16"/>
    <mergeCell ref="A15:B15"/>
    <mergeCell ref="A1:B1"/>
    <mergeCell ref="A23:B23"/>
    <mergeCell ref="A40:B40"/>
    <mergeCell ref="A34:B34"/>
    <mergeCell ref="A29:B29"/>
    <mergeCell ref="C40:D40"/>
    <mergeCell ref="C15:D15"/>
    <mergeCell ref="C16:D16"/>
    <mergeCell ref="C23:D23"/>
    <mergeCell ref="C29:D29"/>
    <mergeCell ref="C34:D34"/>
  </mergeCells>
  <conditionalFormatting sqref="B1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Tran</dc:creator>
  <cp:keywords>v2</cp:keywords>
  <dc:description>20200511 - Changes to include 2 possible answers</dc:description>
  <cp:lastModifiedBy>Tran, Danny</cp:lastModifiedBy>
  <dcterms:created xsi:type="dcterms:W3CDTF">2019-12-01T10:13:21Z</dcterms:created>
  <dcterms:modified xsi:type="dcterms:W3CDTF">2020-05-15T06:32:50Z</dcterms:modified>
</cp:coreProperties>
</file>