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"/>
    </mc:Choice>
  </mc:AlternateContent>
  <xr:revisionPtr revIDLastSave="0" documentId="13_ncr:1_{E8A7C480-5DF2-4278-AEA3-51CEA0979E3B}" xr6:coauthVersionLast="47" xr6:coauthVersionMax="47" xr10:uidLastSave="{00000000-0000-0000-0000-000000000000}"/>
  <bookViews>
    <workbookView xWindow="5205" yWindow="3945" windowWidth="21600" windowHeight="13185" tabRatio="716" activeTab="3" xr2:uid="{BFBF2340-125A-4196-AAEA-BC0FB3C9BB3C}"/>
  </bookViews>
  <sheets>
    <sheet name="MCP" sheetId="4" r:id="rId1"/>
    <sheet name="comics" sheetId="5" r:id="rId2"/>
    <sheet name="collectibles" sheetId="3" r:id="rId3"/>
    <sheet name="comics (2)" sheetId="7" r:id="rId4"/>
    <sheet name="collectibles (2)" sheetId="8" r:id="rId5"/>
    <sheet name="comic_database" sheetId="6" r:id="rId6"/>
    <sheet name="collectibles_database" sheetId="1" r:id="rId7"/>
    <sheet name="reference" sheetId="2" r:id="rId8"/>
  </sheets>
  <definedNames>
    <definedName name="_xlnm._FilterDatabase" localSheetId="6" hidden="1">collectibles_database!$A$2:$B$98</definedName>
    <definedName name="Character">collectibles_database!$B$2:$B$201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A2" i="3"/>
  <c r="J1000" i="7"/>
  <c r="I1000" i="7"/>
  <c r="D1000" i="7"/>
  <c r="C1000" i="7"/>
  <c r="F1000" i="7" s="1"/>
  <c r="A1000" i="7"/>
  <c r="J999" i="7"/>
  <c r="I999" i="7"/>
  <c r="D999" i="7"/>
  <c r="C999" i="7"/>
  <c r="F999" i="7" s="1"/>
  <c r="A999" i="7"/>
  <c r="J998" i="7"/>
  <c r="I998" i="7"/>
  <c r="D998" i="7"/>
  <c r="C998" i="7"/>
  <c r="F998" i="7" s="1"/>
  <c r="A998" i="7"/>
  <c r="J997" i="7"/>
  <c r="I997" i="7"/>
  <c r="D997" i="7"/>
  <c r="C997" i="7"/>
  <c r="E997" i="7" s="1"/>
  <c r="A997" i="7"/>
  <c r="J996" i="7"/>
  <c r="I996" i="7"/>
  <c r="D996" i="7"/>
  <c r="C996" i="7"/>
  <c r="F996" i="7" s="1"/>
  <c r="A996" i="7"/>
  <c r="J995" i="7"/>
  <c r="I995" i="7"/>
  <c r="F995" i="7"/>
  <c r="D995" i="7"/>
  <c r="C995" i="7"/>
  <c r="E995" i="7" s="1"/>
  <c r="A995" i="7"/>
  <c r="J994" i="7"/>
  <c r="I994" i="7"/>
  <c r="D994" i="7"/>
  <c r="C994" i="7"/>
  <c r="F994" i="7" s="1"/>
  <c r="A994" i="7"/>
  <c r="J993" i="7"/>
  <c r="I993" i="7"/>
  <c r="D993" i="7"/>
  <c r="C993" i="7"/>
  <c r="F993" i="7" s="1"/>
  <c r="A993" i="7"/>
  <c r="J992" i="7"/>
  <c r="I992" i="7"/>
  <c r="D992" i="7"/>
  <c r="C992" i="7"/>
  <c r="F992" i="7" s="1"/>
  <c r="A992" i="7"/>
  <c r="J991" i="7"/>
  <c r="I991" i="7"/>
  <c r="D991" i="7"/>
  <c r="C991" i="7"/>
  <c r="F991" i="7" s="1"/>
  <c r="A991" i="7"/>
  <c r="J990" i="7"/>
  <c r="I990" i="7"/>
  <c r="D990" i="7"/>
  <c r="C990" i="7"/>
  <c r="F990" i="7" s="1"/>
  <c r="A990" i="7"/>
  <c r="J989" i="7"/>
  <c r="I989" i="7"/>
  <c r="F989" i="7"/>
  <c r="E989" i="7"/>
  <c r="D989" i="7"/>
  <c r="C989" i="7"/>
  <c r="A989" i="7"/>
  <c r="J988" i="7"/>
  <c r="I988" i="7"/>
  <c r="D988" i="7"/>
  <c r="C988" i="7"/>
  <c r="E988" i="7" s="1"/>
  <c r="A988" i="7"/>
  <c r="J987" i="7"/>
  <c r="I987" i="7"/>
  <c r="D987" i="7"/>
  <c r="C987" i="7"/>
  <c r="F987" i="7" s="1"/>
  <c r="A987" i="7"/>
  <c r="J986" i="7"/>
  <c r="I986" i="7"/>
  <c r="D986" i="7"/>
  <c r="C986" i="7"/>
  <c r="F986" i="7" s="1"/>
  <c r="A986" i="7"/>
  <c r="J985" i="7"/>
  <c r="I985" i="7"/>
  <c r="D985" i="7"/>
  <c r="C985" i="7"/>
  <c r="E985" i="7" s="1"/>
  <c r="A985" i="7"/>
  <c r="J984" i="7"/>
  <c r="I984" i="7"/>
  <c r="D984" i="7"/>
  <c r="C984" i="7"/>
  <c r="F984" i="7" s="1"/>
  <c r="A984" i="7"/>
  <c r="J983" i="7"/>
  <c r="I983" i="7"/>
  <c r="D983" i="7"/>
  <c r="C983" i="7"/>
  <c r="F983" i="7" s="1"/>
  <c r="A983" i="7"/>
  <c r="J982" i="7"/>
  <c r="I982" i="7"/>
  <c r="D982" i="7"/>
  <c r="C982" i="7"/>
  <c r="F982" i="7" s="1"/>
  <c r="A982" i="7"/>
  <c r="J981" i="7"/>
  <c r="I981" i="7"/>
  <c r="E981" i="7"/>
  <c r="D981" i="7"/>
  <c r="C981" i="7"/>
  <c r="F981" i="7" s="1"/>
  <c r="A981" i="7"/>
  <c r="J980" i="7"/>
  <c r="I980" i="7"/>
  <c r="D980" i="7"/>
  <c r="C980" i="7"/>
  <c r="F980" i="7" s="1"/>
  <c r="A980" i="7"/>
  <c r="J979" i="7"/>
  <c r="I979" i="7"/>
  <c r="D979" i="7"/>
  <c r="C979" i="7"/>
  <c r="F979" i="7" s="1"/>
  <c r="A979" i="7"/>
  <c r="J978" i="7"/>
  <c r="I978" i="7"/>
  <c r="D978" i="7"/>
  <c r="C978" i="7"/>
  <c r="F978" i="7" s="1"/>
  <c r="A978" i="7"/>
  <c r="J977" i="7"/>
  <c r="I977" i="7"/>
  <c r="D977" i="7"/>
  <c r="C977" i="7"/>
  <c r="F977" i="7" s="1"/>
  <c r="A977" i="7"/>
  <c r="J976" i="7"/>
  <c r="I976" i="7"/>
  <c r="E976" i="7"/>
  <c r="D976" i="7"/>
  <c r="C976" i="7"/>
  <c r="F976" i="7" s="1"/>
  <c r="A976" i="7"/>
  <c r="J975" i="7"/>
  <c r="I975" i="7"/>
  <c r="D975" i="7"/>
  <c r="C975" i="7"/>
  <c r="F975" i="7" s="1"/>
  <c r="A975" i="7"/>
  <c r="J974" i="7"/>
  <c r="I974" i="7"/>
  <c r="D974" i="7"/>
  <c r="C974" i="7"/>
  <c r="F974" i="7" s="1"/>
  <c r="A974" i="7"/>
  <c r="J973" i="7"/>
  <c r="I973" i="7"/>
  <c r="F973" i="7"/>
  <c r="D973" i="7"/>
  <c r="C973" i="7"/>
  <c r="E973" i="7" s="1"/>
  <c r="A973" i="7"/>
  <c r="J972" i="7"/>
  <c r="I972" i="7"/>
  <c r="D972" i="7"/>
  <c r="C972" i="7"/>
  <c r="E972" i="7" s="1"/>
  <c r="A972" i="7"/>
  <c r="J971" i="7"/>
  <c r="I971" i="7"/>
  <c r="F971" i="7"/>
  <c r="D971" i="7"/>
  <c r="C971" i="7"/>
  <c r="E971" i="7" s="1"/>
  <c r="A971" i="7"/>
  <c r="J970" i="7"/>
  <c r="I970" i="7"/>
  <c r="D970" i="7"/>
  <c r="C970" i="7"/>
  <c r="F970" i="7" s="1"/>
  <c r="A970" i="7"/>
  <c r="J969" i="7"/>
  <c r="I969" i="7"/>
  <c r="D969" i="7"/>
  <c r="C969" i="7"/>
  <c r="F969" i="7" s="1"/>
  <c r="A969" i="7"/>
  <c r="J968" i="7"/>
  <c r="I968" i="7"/>
  <c r="D968" i="7"/>
  <c r="C968" i="7"/>
  <c r="F968" i="7" s="1"/>
  <c r="A968" i="7"/>
  <c r="J967" i="7"/>
  <c r="I967" i="7"/>
  <c r="D967" i="7"/>
  <c r="C967" i="7"/>
  <c r="F967" i="7" s="1"/>
  <c r="A967" i="7"/>
  <c r="J966" i="7"/>
  <c r="I966" i="7"/>
  <c r="D966" i="7"/>
  <c r="C966" i="7"/>
  <c r="F966" i="7" s="1"/>
  <c r="A966" i="7"/>
  <c r="J965" i="7"/>
  <c r="I965" i="7"/>
  <c r="D965" i="7"/>
  <c r="C965" i="7"/>
  <c r="F965" i="7" s="1"/>
  <c r="A965" i="7"/>
  <c r="J964" i="7"/>
  <c r="I964" i="7"/>
  <c r="D964" i="7"/>
  <c r="C964" i="7"/>
  <c r="F964" i="7" s="1"/>
  <c r="A964" i="7"/>
  <c r="J963" i="7"/>
  <c r="I963" i="7"/>
  <c r="D963" i="7"/>
  <c r="C963" i="7"/>
  <c r="F963" i="7" s="1"/>
  <c r="A963" i="7"/>
  <c r="J962" i="7"/>
  <c r="I962" i="7"/>
  <c r="D962" i="7"/>
  <c r="C962" i="7"/>
  <c r="F962" i="7" s="1"/>
  <c r="A962" i="7"/>
  <c r="J961" i="7"/>
  <c r="I961" i="7"/>
  <c r="D961" i="7"/>
  <c r="C961" i="7"/>
  <c r="E961" i="7" s="1"/>
  <c r="A961" i="7"/>
  <c r="J960" i="7"/>
  <c r="I960" i="7"/>
  <c r="D960" i="7"/>
  <c r="C960" i="7"/>
  <c r="E960" i="7" s="1"/>
  <c r="A960" i="7"/>
  <c r="J959" i="7"/>
  <c r="I959" i="7"/>
  <c r="D959" i="7"/>
  <c r="C959" i="7"/>
  <c r="E959" i="7" s="1"/>
  <c r="A959" i="7"/>
  <c r="J958" i="7"/>
  <c r="I958" i="7"/>
  <c r="D958" i="7"/>
  <c r="C958" i="7"/>
  <c r="F958" i="7" s="1"/>
  <c r="A958" i="7"/>
  <c r="J957" i="7"/>
  <c r="I957" i="7"/>
  <c r="D957" i="7"/>
  <c r="C957" i="7"/>
  <c r="F957" i="7" s="1"/>
  <c r="A957" i="7"/>
  <c r="J956" i="7"/>
  <c r="I956" i="7"/>
  <c r="D956" i="7"/>
  <c r="C956" i="7"/>
  <c r="F956" i="7" s="1"/>
  <c r="A956" i="7"/>
  <c r="J955" i="7"/>
  <c r="I955" i="7"/>
  <c r="D955" i="7"/>
  <c r="C955" i="7"/>
  <c r="F955" i="7" s="1"/>
  <c r="A955" i="7"/>
  <c r="J954" i="7"/>
  <c r="I954" i="7"/>
  <c r="D954" i="7"/>
  <c r="C954" i="7"/>
  <c r="F954" i="7" s="1"/>
  <c r="A954" i="7"/>
  <c r="J953" i="7"/>
  <c r="I953" i="7"/>
  <c r="F953" i="7"/>
  <c r="E953" i="7"/>
  <c r="D953" i="7"/>
  <c r="C953" i="7"/>
  <c r="A953" i="7"/>
  <c r="J952" i="7"/>
  <c r="I952" i="7"/>
  <c r="D952" i="7"/>
  <c r="C952" i="7"/>
  <c r="F952" i="7" s="1"/>
  <c r="A952" i="7"/>
  <c r="J951" i="7"/>
  <c r="I951" i="7"/>
  <c r="D951" i="7"/>
  <c r="C951" i="7"/>
  <c r="F951" i="7" s="1"/>
  <c r="A951" i="7"/>
  <c r="J950" i="7"/>
  <c r="I950" i="7"/>
  <c r="D950" i="7"/>
  <c r="C950" i="7"/>
  <c r="F950" i="7" s="1"/>
  <c r="A950" i="7"/>
  <c r="J949" i="7"/>
  <c r="I949" i="7"/>
  <c r="D949" i="7"/>
  <c r="C949" i="7"/>
  <c r="E949" i="7" s="1"/>
  <c r="A949" i="7"/>
  <c r="J948" i="7"/>
  <c r="I948" i="7"/>
  <c r="D948" i="7"/>
  <c r="C948" i="7"/>
  <c r="F948" i="7" s="1"/>
  <c r="A948" i="7"/>
  <c r="J947" i="7"/>
  <c r="I947" i="7"/>
  <c r="F947" i="7"/>
  <c r="D947" i="7"/>
  <c r="C947" i="7"/>
  <c r="E947" i="7" s="1"/>
  <c r="A947" i="7"/>
  <c r="J946" i="7"/>
  <c r="I946" i="7"/>
  <c r="D946" i="7"/>
  <c r="C946" i="7"/>
  <c r="F946" i="7" s="1"/>
  <c r="A946" i="7"/>
  <c r="J945" i="7"/>
  <c r="I945" i="7"/>
  <c r="D945" i="7"/>
  <c r="C945" i="7"/>
  <c r="E945" i="7" s="1"/>
  <c r="A945" i="7"/>
  <c r="J944" i="7"/>
  <c r="I944" i="7"/>
  <c r="D944" i="7"/>
  <c r="C944" i="7"/>
  <c r="F944" i="7" s="1"/>
  <c r="A944" i="7"/>
  <c r="J943" i="7"/>
  <c r="I943" i="7"/>
  <c r="D943" i="7"/>
  <c r="C943" i="7"/>
  <c r="F943" i="7" s="1"/>
  <c r="A943" i="7"/>
  <c r="J942" i="7"/>
  <c r="I942" i="7"/>
  <c r="D942" i="7"/>
  <c r="C942" i="7"/>
  <c r="F942" i="7" s="1"/>
  <c r="A942" i="7"/>
  <c r="J941" i="7"/>
  <c r="I941" i="7"/>
  <c r="D941" i="7"/>
  <c r="C941" i="7"/>
  <c r="F941" i="7" s="1"/>
  <c r="A941" i="7"/>
  <c r="J940" i="7"/>
  <c r="I940" i="7"/>
  <c r="F940" i="7"/>
  <c r="D940" i="7"/>
  <c r="C940" i="7"/>
  <c r="E940" i="7" s="1"/>
  <c r="A940" i="7"/>
  <c r="J939" i="7"/>
  <c r="I939" i="7"/>
  <c r="D939" i="7"/>
  <c r="C939" i="7"/>
  <c r="F939" i="7" s="1"/>
  <c r="A939" i="7"/>
  <c r="J938" i="7"/>
  <c r="I938" i="7"/>
  <c r="D938" i="7"/>
  <c r="C938" i="7"/>
  <c r="F938" i="7" s="1"/>
  <c r="A938" i="7"/>
  <c r="J937" i="7"/>
  <c r="I937" i="7"/>
  <c r="F937" i="7"/>
  <c r="D937" i="7"/>
  <c r="C937" i="7"/>
  <c r="E937" i="7" s="1"/>
  <c r="A937" i="7"/>
  <c r="J936" i="7"/>
  <c r="I936" i="7"/>
  <c r="D936" i="7"/>
  <c r="C936" i="7"/>
  <c r="F936" i="7" s="1"/>
  <c r="A936" i="7"/>
  <c r="J935" i="7"/>
  <c r="I935" i="7"/>
  <c r="D935" i="7"/>
  <c r="C935" i="7"/>
  <c r="F935" i="7" s="1"/>
  <c r="A935" i="7"/>
  <c r="J934" i="7"/>
  <c r="I934" i="7"/>
  <c r="D934" i="7"/>
  <c r="C934" i="7"/>
  <c r="F934" i="7" s="1"/>
  <c r="A934" i="7"/>
  <c r="J933" i="7"/>
  <c r="I933" i="7"/>
  <c r="D933" i="7"/>
  <c r="C933" i="7"/>
  <c r="F933" i="7" s="1"/>
  <c r="A933" i="7"/>
  <c r="J932" i="7"/>
  <c r="I932" i="7"/>
  <c r="D932" i="7"/>
  <c r="C932" i="7"/>
  <c r="F932" i="7" s="1"/>
  <c r="A932" i="7"/>
  <c r="J931" i="7"/>
  <c r="I931" i="7"/>
  <c r="D931" i="7"/>
  <c r="C931" i="7"/>
  <c r="F931" i="7" s="1"/>
  <c r="A931" i="7"/>
  <c r="J930" i="7"/>
  <c r="I930" i="7"/>
  <c r="E930" i="7"/>
  <c r="D930" i="7"/>
  <c r="C930" i="7"/>
  <c r="F930" i="7" s="1"/>
  <c r="A930" i="7"/>
  <c r="J929" i="7"/>
  <c r="I929" i="7"/>
  <c r="D929" i="7"/>
  <c r="C929" i="7"/>
  <c r="F929" i="7" s="1"/>
  <c r="A929" i="7"/>
  <c r="J928" i="7"/>
  <c r="I928" i="7"/>
  <c r="D928" i="7"/>
  <c r="C928" i="7"/>
  <c r="F928" i="7" s="1"/>
  <c r="A928" i="7"/>
  <c r="J927" i="7"/>
  <c r="I927" i="7"/>
  <c r="D927" i="7"/>
  <c r="C927" i="7"/>
  <c r="F927" i="7" s="1"/>
  <c r="A927" i="7"/>
  <c r="J926" i="7"/>
  <c r="I926" i="7"/>
  <c r="D926" i="7"/>
  <c r="C926" i="7"/>
  <c r="F926" i="7" s="1"/>
  <c r="A926" i="7"/>
  <c r="J925" i="7"/>
  <c r="I925" i="7"/>
  <c r="D925" i="7"/>
  <c r="C925" i="7"/>
  <c r="E925" i="7" s="1"/>
  <c r="A925" i="7"/>
  <c r="J924" i="7"/>
  <c r="I924" i="7"/>
  <c r="D924" i="7"/>
  <c r="C924" i="7"/>
  <c r="F924" i="7" s="1"/>
  <c r="A924" i="7"/>
  <c r="J923" i="7"/>
  <c r="I923" i="7"/>
  <c r="D923" i="7"/>
  <c r="C923" i="7"/>
  <c r="F923" i="7" s="1"/>
  <c r="A923" i="7"/>
  <c r="J922" i="7"/>
  <c r="I922" i="7"/>
  <c r="D922" i="7"/>
  <c r="C922" i="7"/>
  <c r="F922" i="7" s="1"/>
  <c r="A922" i="7"/>
  <c r="J921" i="7"/>
  <c r="I921" i="7"/>
  <c r="F921" i="7"/>
  <c r="D921" i="7"/>
  <c r="C921" i="7"/>
  <c r="E921" i="7" s="1"/>
  <c r="A921" i="7"/>
  <c r="J920" i="7"/>
  <c r="I920" i="7"/>
  <c r="D920" i="7"/>
  <c r="C920" i="7"/>
  <c r="F920" i="7" s="1"/>
  <c r="A920" i="7"/>
  <c r="J919" i="7"/>
  <c r="I919" i="7"/>
  <c r="D919" i="7"/>
  <c r="C919" i="7"/>
  <c r="F919" i="7" s="1"/>
  <c r="A919" i="7"/>
  <c r="J918" i="7"/>
  <c r="I918" i="7"/>
  <c r="D918" i="7"/>
  <c r="C918" i="7"/>
  <c r="F918" i="7" s="1"/>
  <c r="A918" i="7"/>
  <c r="J917" i="7"/>
  <c r="I917" i="7"/>
  <c r="F917" i="7"/>
  <c r="D917" i="7"/>
  <c r="C917" i="7"/>
  <c r="E917" i="7" s="1"/>
  <c r="A917" i="7"/>
  <c r="J916" i="7"/>
  <c r="I916" i="7"/>
  <c r="D916" i="7"/>
  <c r="C916" i="7"/>
  <c r="F916" i="7" s="1"/>
  <c r="A916" i="7"/>
  <c r="J915" i="7"/>
  <c r="I915" i="7"/>
  <c r="D915" i="7"/>
  <c r="C915" i="7"/>
  <c r="F915" i="7" s="1"/>
  <c r="A915" i="7"/>
  <c r="J914" i="7"/>
  <c r="I914" i="7"/>
  <c r="D914" i="7"/>
  <c r="C914" i="7"/>
  <c r="F914" i="7" s="1"/>
  <c r="A914" i="7"/>
  <c r="J913" i="7"/>
  <c r="I913" i="7"/>
  <c r="D913" i="7"/>
  <c r="C913" i="7"/>
  <c r="E913" i="7" s="1"/>
  <c r="A913" i="7"/>
  <c r="J912" i="7"/>
  <c r="I912" i="7"/>
  <c r="D912" i="7"/>
  <c r="C912" i="7"/>
  <c r="F912" i="7" s="1"/>
  <c r="A912" i="7"/>
  <c r="J911" i="7"/>
  <c r="I911" i="7"/>
  <c r="F911" i="7"/>
  <c r="D911" i="7"/>
  <c r="C911" i="7"/>
  <c r="E911" i="7" s="1"/>
  <c r="A911" i="7"/>
  <c r="J910" i="7"/>
  <c r="I910" i="7"/>
  <c r="D910" i="7"/>
  <c r="C910" i="7"/>
  <c r="F910" i="7" s="1"/>
  <c r="A910" i="7"/>
  <c r="J909" i="7"/>
  <c r="I909" i="7"/>
  <c r="D909" i="7"/>
  <c r="C909" i="7"/>
  <c r="F909" i="7" s="1"/>
  <c r="A909" i="7"/>
  <c r="J908" i="7"/>
  <c r="I908" i="7"/>
  <c r="D908" i="7"/>
  <c r="C908" i="7"/>
  <c r="F908" i="7" s="1"/>
  <c r="A908" i="7"/>
  <c r="J907" i="7"/>
  <c r="I907" i="7"/>
  <c r="D907" i="7"/>
  <c r="C907" i="7"/>
  <c r="F907" i="7" s="1"/>
  <c r="A907" i="7"/>
  <c r="J906" i="7"/>
  <c r="I906" i="7"/>
  <c r="D906" i="7"/>
  <c r="C906" i="7"/>
  <c r="F906" i="7" s="1"/>
  <c r="A906" i="7"/>
  <c r="J905" i="7"/>
  <c r="I905" i="7"/>
  <c r="D905" i="7"/>
  <c r="C905" i="7"/>
  <c r="F905" i="7" s="1"/>
  <c r="A905" i="7"/>
  <c r="J904" i="7"/>
  <c r="I904" i="7"/>
  <c r="D904" i="7"/>
  <c r="C904" i="7"/>
  <c r="F904" i="7" s="1"/>
  <c r="A904" i="7"/>
  <c r="J903" i="7"/>
  <c r="I903" i="7"/>
  <c r="E903" i="7"/>
  <c r="D903" i="7"/>
  <c r="C903" i="7"/>
  <c r="F903" i="7" s="1"/>
  <c r="A903" i="7"/>
  <c r="J902" i="7"/>
  <c r="I902" i="7"/>
  <c r="D902" i="7"/>
  <c r="C902" i="7"/>
  <c r="F902" i="7" s="1"/>
  <c r="A902" i="7"/>
  <c r="J901" i="7"/>
  <c r="I901" i="7"/>
  <c r="E901" i="7"/>
  <c r="D901" i="7"/>
  <c r="C901" i="7"/>
  <c r="F901" i="7" s="1"/>
  <c r="A901" i="7"/>
  <c r="J900" i="7"/>
  <c r="I900" i="7"/>
  <c r="D900" i="7"/>
  <c r="C900" i="7"/>
  <c r="E900" i="7" s="1"/>
  <c r="A900" i="7"/>
  <c r="J899" i="7"/>
  <c r="I899" i="7"/>
  <c r="D899" i="7"/>
  <c r="C899" i="7"/>
  <c r="A899" i="7"/>
  <c r="J898" i="7"/>
  <c r="I898" i="7"/>
  <c r="D898" i="7"/>
  <c r="C898" i="7"/>
  <c r="A898" i="7"/>
  <c r="J897" i="7"/>
  <c r="I897" i="7"/>
  <c r="E897" i="7"/>
  <c r="D897" i="7"/>
  <c r="C897" i="7"/>
  <c r="F897" i="7" s="1"/>
  <c r="A897" i="7"/>
  <c r="J896" i="7"/>
  <c r="I896" i="7"/>
  <c r="D896" i="7"/>
  <c r="C896" i="7"/>
  <c r="F896" i="7" s="1"/>
  <c r="A896" i="7"/>
  <c r="J895" i="7"/>
  <c r="I895" i="7"/>
  <c r="E895" i="7"/>
  <c r="D895" i="7"/>
  <c r="C895" i="7"/>
  <c r="F895" i="7" s="1"/>
  <c r="A895" i="7"/>
  <c r="J894" i="7"/>
  <c r="I894" i="7"/>
  <c r="D894" i="7"/>
  <c r="C894" i="7"/>
  <c r="A894" i="7"/>
  <c r="J893" i="7"/>
  <c r="I893" i="7"/>
  <c r="D893" i="7"/>
  <c r="C893" i="7"/>
  <c r="A893" i="7"/>
  <c r="J892" i="7"/>
  <c r="I892" i="7"/>
  <c r="E892" i="7"/>
  <c r="D892" i="7"/>
  <c r="C892" i="7"/>
  <c r="F892" i="7" s="1"/>
  <c r="A892" i="7"/>
  <c r="J891" i="7"/>
  <c r="I891" i="7"/>
  <c r="D891" i="7"/>
  <c r="C891" i="7"/>
  <c r="F891" i="7" s="1"/>
  <c r="A891" i="7"/>
  <c r="J890" i="7"/>
  <c r="I890" i="7"/>
  <c r="D890" i="7"/>
  <c r="C890" i="7"/>
  <c r="F890" i="7" s="1"/>
  <c r="A890" i="7"/>
  <c r="J889" i="7"/>
  <c r="I889" i="7"/>
  <c r="D889" i="7"/>
  <c r="C889" i="7"/>
  <c r="F889" i="7" s="1"/>
  <c r="A889" i="7"/>
  <c r="J888" i="7"/>
  <c r="I888" i="7"/>
  <c r="F888" i="7"/>
  <c r="D888" i="7"/>
  <c r="C888" i="7"/>
  <c r="E888" i="7" s="1"/>
  <c r="A888" i="7"/>
  <c r="J887" i="7"/>
  <c r="I887" i="7"/>
  <c r="D887" i="7"/>
  <c r="C887" i="7"/>
  <c r="A887" i="7"/>
  <c r="J886" i="7"/>
  <c r="I886" i="7"/>
  <c r="D886" i="7"/>
  <c r="C886" i="7"/>
  <c r="A886" i="7"/>
  <c r="J885" i="7"/>
  <c r="I885" i="7"/>
  <c r="D885" i="7"/>
  <c r="C885" i="7"/>
  <c r="F885" i="7" s="1"/>
  <c r="A885" i="7"/>
  <c r="J884" i="7"/>
  <c r="I884" i="7"/>
  <c r="D884" i="7"/>
  <c r="C884" i="7"/>
  <c r="F884" i="7" s="1"/>
  <c r="A884" i="7"/>
  <c r="J883" i="7"/>
  <c r="I883" i="7"/>
  <c r="D883" i="7"/>
  <c r="C883" i="7"/>
  <c r="F883" i="7" s="1"/>
  <c r="A883" i="7"/>
  <c r="J882" i="7"/>
  <c r="I882" i="7"/>
  <c r="D882" i="7"/>
  <c r="C882" i="7"/>
  <c r="A882" i="7"/>
  <c r="J881" i="7"/>
  <c r="I881" i="7"/>
  <c r="D881" i="7"/>
  <c r="C881" i="7"/>
  <c r="A881" i="7"/>
  <c r="J880" i="7"/>
  <c r="I880" i="7"/>
  <c r="D880" i="7"/>
  <c r="C880" i="7"/>
  <c r="F880" i="7" s="1"/>
  <c r="A880" i="7"/>
  <c r="J879" i="7"/>
  <c r="I879" i="7"/>
  <c r="D879" i="7"/>
  <c r="C879" i="7"/>
  <c r="A879" i="7"/>
  <c r="J878" i="7"/>
  <c r="I878" i="7"/>
  <c r="D878" i="7"/>
  <c r="C878" i="7"/>
  <c r="F878" i="7" s="1"/>
  <c r="A878" i="7"/>
  <c r="J877" i="7"/>
  <c r="I877" i="7"/>
  <c r="E877" i="7"/>
  <c r="D877" i="7"/>
  <c r="C877" i="7"/>
  <c r="F877" i="7" s="1"/>
  <c r="A877" i="7"/>
  <c r="J876" i="7"/>
  <c r="I876" i="7"/>
  <c r="D876" i="7"/>
  <c r="C876" i="7"/>
  <c r="E876" i="7" s="1"/>
  <c r="A876" i="7"/>
  <c r="J875" i="7"/>
  <c r="I875" i="7"/>
  <c r="D875" i="7"/>
  <c r="C875" i="7"/>
  <c r="A875" i="7"/>
  <c r="J874" i="7"/>
  <c r="I874" i="7"/>
  <c r="D874" i="7"/>
  <c r="C874" i="7"/>
  <c r="A874" i="7"/>
  <c r="J873" i="7"/>
  <c r="I873" i="7"/>
  <c r="D873" i="7"/>
  <c r="C873" i="7"/>
  <c r="E873" i="7" s="1"/>
  <c r="A873" i="7"/>
  <c r="J872" i="7"/>
  <c r="I872" i="7"/>
  <c r="D872" i="7"/>
  <c r="C872" i="7"/>
  <c r="A872" i="7"/>
  <c r="J871" i="7"/>
  <c r="I871" i="7"/>
  <c r="E871" i="7"/>
  <c r="D871" i="7"/>
  <c r="C871" i="7"/>
  <c r="F871" i="7" s="1"/>
  <c r="A871" i="7"/>
  <c r="J870" i="7"/>
  <c r="I870" i="7"/>
  <c r="D870" i="7"/>
  <c r="C870" i="7"/>
  <c r="A870" i="7"/>
  <c r="J869" i="7"/>
  <c r="I869" i="7"/>
  <c r="D869" i="7"/>
  <c r="C869" i="7"/>
  <c r="A869" i="7"/>
  <c r="J868" i="7"/>
  <c r="I868" i="7"/>
  <c r="E868" i="7"/>
  <c r="D868" i="7"/>
  <c r="C868" i="7"/>
  <c r="F868" i="7" s="1"/>
  <c r="A868" i="7"/>
  <c r="J867" i="7"/>
  <c r="I867" i="7"/>
  <c r="D867" i="7"/>
  <c r="C867" i="7"/>
  <c r="F867" i="7" s="1"/>
  <c r="A867" i="7"/>
  <c r="J866" i="7"/>
  <c r="I866" i="7"/>
  <c r="D866" i="7"/>
  <c r="C866" i="7"/>
  <c r="F866" i="7" s="1"/>
  <c r="A866" i="7"/>
  <c r="J865" i="7"/>
  <c r="I865" i="7"/>
  <c r="F865" i="7"/>
  <c r="E865" i="7"/>
  <c r="D865" i="7"/>
  <c r="C865" i="7"/>
  <c r="A865" i="7"/>
  <c r="J864" i="7"/>
  <c r="I864" i="7"/>
  <c r="F864" i="7"/>
  <c r="D864" i="7"/>
  <c r="C864" i="7"/>
  <c r="E864" i="7" s="1"/>
  <c r="A864" i="7"/>
  <c r="J863" i="7"/>
  <c r="I863" i="7"/>
  <c r="D863" i="7"/>
  <c r="C863" i="7"/>
  <c r="A863" i="7"/>
  <c r="J862" i="7"/>
  <c r="I862" i="7"/>
  <c r="D862" i="7"/>
  <c r="C862" i="7"/>
  <c r="A862" i="7"/>
  <c r="J861" i="7"/>
  <c r="I861" i="7"/>
  <c r="D861" i="7"/>
  <c r="C861" i="7"/>
  <c r="F861" i="7" s="1"/>
  <c r="A861" i="7"/>
  <c r="J860" i="7"/>
  <c r="I860" i="7"/>
  <c r="D860" i="7"/>
  <c r="C860" i="7"/>
  <c r="F860" i="7" s="1"/>
  <c r="A860" i="7"/>
  <c r="J859" i="7"/>
  <c r="I859" i="7"/>
  <c r="D859" i="7"/>
  <c r="C859" i="7"/>
  <c r="F859" i="7" s="1"/>
  <c r="A859" i="7"/>
  <c r="J858" i="7"/>
  <c r="I858" i="7"/>
  <c r="D858" i="7"/>
  <c r="C858" i="7"/>
  <c r="A858" i="7"/>
  <c r="J857" i="7"/>
  <c r="I857" i="7"/>
  <c r="D857" i="7"/>
  <c r="C857" i="7"/>
  <c r="A857" i="7"/>
  <c r="J856" i="7"/>
  <c r="I856" i="7"/>
  <c r="D856" i="7"/>
  <c r="C856" i="7"/>
  <c r="F856" i="7" s="1"/>
  <c r="A856" i="7"/>
  <c r="J855" i="7"/>
  <c r="I855" i="7"/>
  <c r="D855" i="7"/>
  <c r="C855" i="7"/>
  <c r="F855" i="7" s="1"/>
  <c r="A855" i="7"/>
  <c r="J854" i="7"/>
  <c r="I854" i="7"/>
  <c r="D854" i="7"/>
  <c r="C854" i="7"/>
  <c r="F854" i="7" s="1"/>
  <c r="A854" i="7"/>
  <c r="J853" i="7"/>
  <c r="I853" i="7"/>
  <c r="E853" i="7"/>
  <c r="D853" i="7"/>
  <c r="C853" i="7"/>
  <c r="F853" i="7" s="1"/>
  <c r="A853" i="7"/>
  <c r="J852" i="7"/>
  <c r="I852" i="7"/>
  <c r="D852" i="7"/>
  <c r="C852" i="7"/>
  <c r="E852" i="7" s="1"/>
  <c r="A852" i="7"/>
  <c r="J851" i="7"/>
  <c r="I851" i="7"/>
  <c r="D851" i="7"/>
  <c r="C851" i="7"/>
  <c r="A851" i="7"/>
  <c r="J850" i="7"/>
  <c r="I850" i="7"/>
  <c r="D850" i="7"/>
  <c r="C850" i="7"/>
  <c r="A850" i="7"/>
  <c r="J849" i="7"/>
  <c r="I849" i="7"/>
  <c r="D849" i="7"/>
  <c r="C849" i="7"/>
  <c r="E849" i="7" s="1"/>
  <c r="A849" i="7"/>
  <c r="J848" i="7"/>
  <c r="I848" i="7"/>
  <c r="D848" i="7"/>
  <c r="C848" i="7"/>
  <c r="F848" i="7" s="1"/>
  <c r="A848" i="7"/>
  <c r="J847" i="7"/>
  <c r="I847" i="7"/>
  <c r="E847" i="7"/>
  <c r="D847" i="7"/>
  <c r="C847" i="7"/>
  <c r="F847" i="7" s="1"/>
  <c r="A847" i="7"/>
  <c r="J846" i="7"/>
  <c r="I846" i="7"/>
  <c r="D846" i="7"/>
  <c r="C846" i="7"/>
  <c r="A846" i="7"/>
  <c r="J845" i="7"/>
  <c r="I845" i="7"/>
  <c r="D845" i="7"/>
  <c r="C845" i="7"/>
  <c r="A845" i="7"/>
  <c r="J844" i="7"/>
  <c r="I844" i="7"/>
  <c r="E844" i="7"/>
  <c r="D844" i="7"/>
  <c r="C844" i="7"/>
  <c r="F844" i="7" s="1"/>
  <c r="A844" i="7"/>
  <c r="J843" i="7"/>
  <c r="I843" i="7"/>
  <c r="D843" i="7"/>
  <c r="C843" i="7"/>
  <c r="F843" i="7" s="1"/>
  <c r="A843" i="7"/>
  <c r="J842" i="7"/>
  <c r="I842" i="7"/>
  <c r="D842" i="7"/>
  <c r="C842" i="7"/>
  <c r="F842" i="7" s="1"/>
  <c r="A842" i="7"/>
  <c r="J841" i="7"/>
  <c r="I841" i="7"/>
  <c r="D841" i="7"/>
  <c r="C841" i="7"/>
  <c r="A841" i="7"/>
  <c r="J840" i="7"/>
  <c r="I840" i="7"/>
  <c r="D840" i="7"/>
  <c r="C840" i="7"/>
  <c r="E840" i="7" s="1"/>
  <c r="A840" i="7"/>
  <c r="J839" i="7"/>
  <c r="I839" i="7"/>
  <c r="D839" i="7"/>
  <c r="C839" i="7"/>
  <c r="A839" i="7"/>
  <c r="J838" i="7"/>
  <c r="I838" i="7"/>
  <c r="D838" i="7"/>
  <c r="C838" i="7"/>
  <c r="A838" i="7"/>
  <c r="J837" i="7"/>
  <c r="I837" i="7"/>
  <c r="D837" i="7"/>
  <c r="C837" i="7"/>
  <c r="F837" i="7" s="1"/>
  <c r="A837" i="7"/>
  <c r="J836" i="7"/>
  <c r="I836" i="7"/>
  <c r="D836" i="7"/>
  <c r="C836" i="7"/>
  <c r="F836" i="7" s="1"/>
  <c r="A836" i="7"/>
  <c r="J835" i="7"/>
  <c r="I835" i="7"/>
  <c r="D835" i="7"/>
  <c r="C835" i="7"/>
  <c r="F835" i="7" s="1"/>
  <c r="A835" i="7"/>
  <c r="J834" i="7"/>
  <c r="I834" i="7"/>
  <c r="D834" i="7"/>
  <c r="C834" i="7"/>
  <c r="A834" i="7"/>
  <c r="J833" i="7"/>
  <c r="I833" i="7"/>
  <c r="D833" i="7"/>
  <c r="C833" i="7"/>
  <c r="A833" i="7"/>
  <c r="J832" i="7"/>
  <c r="I832" i="7"/>
  <c r="D832" i="7"/>
  <c r="C832" i="7"/>
  <c r="F832" i="7" s="1"/>
  <c r="A832" i="7"/>
  <c r="J831" i="7"/>
  <c r="I831" i="7"/>
  <c r="E831" i="7"/>
  <c r="D831" i="7"/>
  <c r="C831" i="7"/>
  <c r="F831" i="7" s="1"/>
  <c r="A831" i="7"/>
  <c r="J830" i="7"/>
  <c r="I830" i="7"/>
  <c r="D830" i="7"/>
  <c r="C830" i="7"/>
  <c r="F830" i="7" s="1"/>
  <c r="A830" i="7"/>
  <c r="J829" i="7"/>
  <c r="I829" i="7"/>
  <c r="E829" i="7"/>
  <c r="D829" i="7"/>
  <c r="C829" i="7"/>
  <c r="F829" i="7" s="1"/>
  <c r="A829" i="7"/>
  <c r="J828" i="7"/>
  <c r="I828" i="7"/>
  <c r="D828" i="7"/>
  <c r="C828" i="7"/>
  <c r="E828" i="7" s="1"/>
  <c r="A828" i="7"/>
  <c r="J827" i="7"/>
  <c r="I827" i="7"/>
  <c r="D827" i="7"/>
  <c r="C827" i="7"/>
  <c r="A827" i="7"/>
  <c r="J826" i="7"/>
  <c r="I826" i="7"/>
  <c r="D826" i="7"/>
  <c r="C826" i="7"/>
  <c r="A826" i="7"/>
  <c r="J825" i="7"/>
  <c r="I825" i="7"/>
  <c r="D825" i="7"/>
  <c r="C825" i="7"/>
  <c r="E825" i="7" s="1"/>
  <c r="A825" i="7"/>
  <c r="J824" i="7"/>
  <c r="I824" i="7"/>
  <c r="E824" i="7"/>
  <c r="D824" i="7"/>
  <c r="C824" i="7"/>
  <c r="F824" i="7" s="1"/>
  <c r="A824" i="7"/>
  <c r="J823" i="7"/>
  <c r="I823" i="7"/>
  <c r="E823" i="7"/>
  <c r="D823" i="7"/>
  <c r="C823" i="7"/>
  <c r="F823" i="7" s="1"/>
  <c r="A823" i="7"/>
  <c r="J822" i="7"/>
  <c r="I822" i="7"/>
  <c r="D822" i="7"/>
  <c r="C822" i="7"/>
  <c r="A822" i="7"/>
  <c r="J821" i="7"/>
  <c r="I821" i="7"/>
  <c r="D821" i="7"/>
  <c r="C821" i="7"/>
  <c r="A821" i="7"/>
  <c r="J820" i="7"/>
  <c r="I820" i="7"/>
  <c r="E820" i="7"/>
  <c r="D820" i="7"/>
  <c r="C820" i="7"/>
  <c r="F820" i="7" s="1"/>
  <c r="A820" i="7"/>
  <c r="J819" i="7"/>
  <c r="I819" i="7"/>
  <c r="D819" i="7"/>
  <c r="C819" i="7"/>
  <c r="F819" i="7" s="1"/>
  <c r="A819" i="7"/>
  <c r="J818" i="7"/>
  <c r="I818" i="7"/>
  <c r="D818" i="7"/>
  <c r="C818" i="7"/>
  <c r="F818" i="7" s="1"/>
  <c r="A818" i="7"/>
  <c r="J817" i="7"/>
  <c r="I817" i="7"/>
  <c r="D817" i="7"/>
  <c r="C817" i="7"/>
  <c r="F817" i="7" s="1"/>
  <c r="A817" i="7"/>
  <c r="J816" i="7"/>
  <c r="I816" i="7"/>
  <c r="F816" i="7"/>
  <c r="D816" i="7"/>
  <c r="C816" i="7"/>
  <c r="E816" i="7" s="1"/>
  <c r="A816" i="7"/>
  <c r="J815" i="7"/>
  <c r="I815" i="7"/>
  <c r="D815" i="7"/>
  <c r="C815" i="7"/>
  <c r="A815" i="7"/>
  <c r="J814" i="7"/>
  <c r="I814" i="7"/>
  <c r="D814" i="7"/>
  <c r="C814" i="7"/>
  <c r="A814" i="7"/>
  <c r="J813" i="7"/>
  <c r="I813" i="7"/>
  <c r="D813" i="7"/>
  <c r="C813" i="7"/>
  <c r="F813" i="7" s="1"/>
  <c r="A813" i="7"/>
  <c r="J812" i="7"/>
  <c r="I812" i="7"/>
  <c r="D812" i="7"/>
  <c r="C812" i="7"/>
  <c r="F812" i="7" s="1"/>
  <c r="A812" i="7"/>
  <c r="J811" i="7"/>
  <c r="I811" i="7"/>
  <c r="D811" i="7"/>
  <c r="C811" i="7"/>
  <c r="F811" i="7" s="1"/>
  <c r="A811" i="7"/>
  <c r="J810" i="7"/>
  <c r="I810" i="7"/>
  <c r="D810" i="7"/>
  <c r="C810" i="7"/>
  <c r="A810" i="7"/>
  <c r="J809" i="7"/>
  <c r="I809" i="7"/>
  <c r="D809" i="7"/>
  <c r="C809" i="7"/>
  <c r="A809" i="7"/>
  <c r="J808" i="7"/>
  <c r="I808" i="7"/>
  <c r="D808" i="7"/>
  <c r="C808" i="7"/>
  <c r="F808" i="7" s="1"/>
  <c r="A808" i="7"/>
  <c r="J807" i="7"/>
  <c r="I807" i="7"/>
  <c r="D807" i="7"/>
  <c r="C807" i="7"/>
  <c r="A807" i="7"/>
  <c r="J806" i="7"/>
  <c r="I806" i="7"/>
  <c r="D806" i="7"/>
  <c r="C806" i="7"/>
  <c r="F806" i="7" s="1"/>
  <c r="A806" i="7"/>
  <c r="J805" i="7"/>
  <c r="I805" i="7"/>
  <c r="E805" i="7"/>
  <c r="D805" i="7"/>
  <c r="C805" i="7"/>
  <c r="F805" i="7" s="1"/>
  <c r="A805" i="7"/>
  <c r="J804" i="7"/>
  <c r="I804" i="7"/>
  <c r="D804" i="7"/>
  <c r="C804" i="7"/>
  <c r="E804" i="7" s="1"/>
  <c r="A804" i="7"/>
  <c r="J803" i="7"/>
  <c r="I803" i="7"/>
  <c r="D803" i="7"/>
  <c r="C803" i="7"/>
  <c r="A803" i="7"/>
  <c r="J802" i="7"/>
  <c r="I802" i="7"/>
  <c r="D802" i="7"/>
  <c r="C802" i="7"/>
  <c r="A802" i="7"/>
  <c r="J801" i="7"/>
  <c r="I801" i="7"/>
  <c r="D801" i="7"/>
  <c r="C801" i="7"/>
  <c r="E801" i="7" s="1"/>
  <c r="A801" i="7"/>
  <c r="J800" i="7"/>
  <c r="I800" i="7"/>
  <c r="E800" i="7"/>
  <c r="D800" i="7"/>
  <c r="C800" i="7"/>
  <c r="F800" i="7" s="1"/>
  <c r="A800" i="7"/>
  <c r="J799" i="7"/>
  <c r="I799" i="7"/>
  <c r="D799" i="7"/>
  <c r="C799" i="7"/>
  <c r="F799" i="7" s="1"/>
  <c r="A799" i="7"/>
  <c r="J798" i="7"/>
  <c r="I798" i="7"/>
  <c r="D798" i="7"/>
  <c r="C798" i="7"/>
  <c r="A798" i="7"/>
  <c r="J797" i="7"/>
  <c r="I797" i="7"/>
  <c r="D797" i="7"/>
  <c r="C797" i="7"/>
  <c r="A797" i="7"/>
  <c r="J796" i="7"/>
  <c r="I796" i="7"/>
  <c r="D796" i="7"/>
  <c r="C796" i="7"/>
  <c r="A796" i="7"/>
  <c r="J795" i="7"/>
  <c r="I795" i="7"/>
  <c r="D795" i="7"/>
  <c r="C795" i="7"/>
  <c r="F795" i="7" s="1"/>
  <c r="A795" i="7"/>
  <c r="J794" i="7"/>
  <c r="I794" i="7"/>
  <c r="D794" i="7"/>
  <c r="C794" i="7"/>
  <c r="F794" i="7" s="1"/>
  <c r="A794" i="7"/>
  <c r="J793" i="7"/>
  <c r="I793" i="7"/>
  <c r="F793" i="7"/>
  <c r="E793" i="7"/>
  <c r="D793" i="7"/>
  <c r="C793" i="7"/>
  <c r="A793" i="7"/>
  <c r="J792" i="7"/>
  <c r="I792" i="7"/>
  <c r="F792" i="7"/>
  <c r="D792" i="7"/>
  <c r="C792" i="7"/>
  <c r="E792" i="7" s="1"/>
  <c r="A792" i="7"/>
  <c r="J791" i="7"/>
  <c r="I791" i="7"/>
  <c r="D791" i="7"/>
  <c r="C791" i="7"/>
  <c r="A791" i="7"/>
  <c r="J790" i="7"/>
  <c r="I790" i="7"/>
  <c r="D790" i="7"/>
  <c r="C790" i="7"/>
  <c r="E790" i="7" s="1"/>
  <c r="A790" i="7"/>
  <c r="J789" i="7"/>
  <c r="I789" i="7"/>
  <c r="D789" i="7"/>
  <c r="C789" i="7"/>
  <c r="F789" i="7" s="1"/>
  <c r="A789" i="7"/>
  <c r="J788" i="7"/>
  <c r="I788" i="7"/>
  <c r="D788" i="7"/>
  <c r="C788" i="7"/>
  <c r="F788" i="7" s="1"/>
  <c r="A788" i="7"/>
  <c r="J787" i="7"/>
  <c r="I787" i="7"/>
  <c r="D787" i="7"/>
  <c r="C787" i="7"/>
  <c r="F787" i="7" s="1"/>
  <c r="A787" i="7"/>
  <c r="J786" i="7"/>
  <c r="I786" i="7"/>
  <c r="D786" i="7"/>
  <c r="C786" i="7"/>
  <c r="A786" i="7"/>
  <c r="J785" i="7"/>
  <c r="I785" i="7"/>
  <c r="D785" i="7"/>
  <c r="C785" i="7"/>
  <c r="F785" i="7" s="1"/>
  <c r="A785" i="7"/>
  <c r="J784" i="7"/>
  <c r="I784" i="7"/>
  <c r="E784" i="7"/>
  <c r="D784" i="7"/>
  <c r="C784" i="7"/>
  <c r="F784" i="7" s="1"/>
  <c r="A784" i="7"/>
  <c r="J783" i="7"/>
  <c r="I783" i="7"/>
  <c r="E783" i="7"/>
  <c r="D783" i="7"/>
  <c r="C783" i="7"/>
  <c r="F783" i="7" s="1"/>
  <c r="A783" i="7"/>
  <c r="J782" i="7"/>
  <c r="I782" i="7"/>
  <c r="F782" i="7"/>
  <c r="D782" i="7"/>
  <c r="C782" i="7"/>
  <c r="E782" i="7" s="1"/>
  <c r="A782" i="7"/>
  <c r="J781" i="7"/>
  <c r="I781" i="7"/>
  <c r="D781" i="7"/>
  <c r="C781" i="7"/>
  <c r="F781" i="7" s="1"/>
  <c r="A781" i="7"/>
  <c r="J780" i="7"/>
  <c r="I780" i="7"/>
  <c r="D780" i="7"/>
  <c r="C780" i="7"/>
  <c r="E780" i="7" s="1"/>
  <c r="A780" i="7"/>
  <c r="J779" i="7"/>
  <c r="I779" i="7"/>
  <c r="D779" i="7"/>
  <c r="C779" i="7"/>
  <c r="A779" i="7"/>
  <c r="J778" i="7"/>
  <c r="I778" i="7"/>
  <c r="D778" i="7"/>
  <c r="C778" i="7"/>
  <c r="E778" i="7" s="1"/>
  <c r="A778" i="7"/>
  <c r="J777" i="7"/>
  <c r="I777" i="7"/>
  <c r="D777" i="7"/>
  <c r="C777" i="7"/>
  <c r="E777" i="7" s="1"/>
  <c r="A777" i="7"/>
  <c r="J776" i="7"/>
  <c r="I776" i="7"/>
  <c r="D776" i="7"/>
  <c r="C776" i="7"/>
  <c r="A776" i="7"/>
  <c r="J775" i="7"/>
  <c r="I775" i="7"/>
  <c r="D775" i="7"/>
  <c r="C775" i="7"/>
  <c r="F775" i="7" s="1"/>
  <c r="A775" i="7"/>
  <c r="J774" i="7"/>
  <c r="I774" i="7"/>
  <c r="D774" i="7"/>
  <c r="C774" i="7"/>
  <c r="A774" i="7"/>
  <c r="J773" i="7"/>
  <c r="I773" i="7"/>
  <c r="D773" i="7"/>
  <c r="C773" i="7"/>
  <c r="F773" i="7" s="1"/>
  <c r="A773" i="7"/>
  <c r="J772" i="7"/>
  <c r="I772" i="7"/>
  <c r="E772" i="7"/>
  <c r="D772" i="7"/>
  <c r="C772" i="7"/>
  <c r="F772" i="7" s="1"/>
  <c r="A772" i="7"/>
  <c r="J771" i="7"/>
  <c r="I771" i="7"/>
  <c r="D771" i="7"/>
  <c r="C771" i="7"/>
  <c r="F771" i="7" s="1"/>
  <c r="A771" i="7"/>
  <c r="J770" i="7"/>
  <c r="I770" i="7"/>
  <c r="D770" i="7"/>
  <c r="C770" i="7"/>
  <c r="F770" i="7" s="1"/>
  <c r="A770" i="7"/>
  <c r="J769" i="7"/>
  <c r="I769" i="7"/>
  <c r="F769" i="7"/>
  <c r="E769" i="7"/>
  <c r="D769" i="7"/>
  <c r="C769" i="7"/>
  <c r="A769" i="7"/>
  <c r="J768" i="7"/>
  <c r="I768" i="7"/>
  <c r="D768" i="7"/>
  <c r="C768" i="7"/>
  <c r="E768" i="7" s="1"/>
  <c r="A768" i="7"/>
  <c r="J767" i="7"/>
  <c r="I767" i="7"/>
  <c r="D767" i="7"/>
  <c r="C767" i="7"/>
  <c r="A767" i="7"/>
  <c r="J766" i="7"/>
  <c r="I766" i="7"/>
  <c r="D766" i="7"/>
  <c r="C766" i="7"/>
  <c r="A766" i="7"/>
  <c r="J765" i="7"/>
  <c r="I765" i="7"/>
  <c r="D765" i="7"/>
  <c r="C765" i="7"/>
  <c r="F765" i="7" s="1"/>
  <c r="A765" i="7"/>
  <c r="J764" i="7"/>
  <c r="I764" i="7"/>
  <c r="F764" i="7"/>
  <c r="E764" i="7"/>
  <c r="D764" i="7"/>
  <c r="C764" i="7"/>
  <c r="A764" i="7"/>
  <c r="J763" i="7"/>
  <c r="I763" i="7"/>
  <c r="D763" i="7"/>
  <c r="C763" i="7"/>
  <c r="F763" i="7" s="1"/>
  <c r="A763" i="7"/>
  <c r="J762" i="7"/>
  <c r="I762" i="7"/>
  <c r="D762" i="7"/>
  <c r="C762" i="7"/>
  <c r="A762" i="7"/>
  <c r="J761" i="7"/>
  <c r="I761" i="7"/>
  <c r="E761" i="7"/>
  <c r="D761" i="7"/>
  <c r="C761" i="7"/>
  <c r="F761" i="7" s="1"/>
  <c r="A761" i="7"/>
  <c r="J760" i="7"/>
  <c r="I760" i="7"/>
  <c r="D760" i="7"/>
  <c r="C760" i="7"/>
  <c r="F760" i="7" s="1"/>
  <c r="A760" i="7"/>
  <c r="J759" i="7"/>
  <c r="I759" i="7"/>
  <c r="E759" i="7"/>
  <c r="D759" i="7"/>
  <c r="C759" i="7"/>
  <c r="F759" i="7" s="1"/>
  <c r="A759" i="7"/>
  <c r="J758" i="7"/>
  <c r="I758" i="7"/>
  <c r="D758" i="7"/>
  <c r="C758" i="7"/>
  <c r="E758" i="7" s="1"/>
  <c r="A758" i="7"/>
  <c r="J757" i="7"/>
  <c r="I757" i="7"/>
  <c r="E757" i="7"/>
  <c r="D757" i="7"/>
  <c r="C757" i="7"/>
  <c r="F757" i="7" s="1"/>
  <c r="A757" i="7"/>
  <c r="J756" i="7"/>
  <c r="I756" i="7"/>
  <c r="F756" i="7"/>
  <c r="D756" i="7"/>
  <c r="C756" i="7"/>
  <c r="E756" i="7" s="1"/>
  <c r="A756" i="7"/>
  <c r="J755" i="7"/>
  <c r="I755" i="7"/>
  <c r="D755" i="7"/>
  <c r="C755" i="7"/>
  <c r="A755" i="7"/>
  <c r="J754" i="7"/>
  <c r="I754" i="7"/>
  <c r="D754" i="7"/>
  <c r="C754" i="7"/>
  <c r="E754" i="7" s="1"/>
  <c r="A754" i="7"/>
  <c r="J753" i="7"/>
  <c r="I753" i="7"/>
  <c r="D753" i="7"/>
  <c r="C753" i="7"/>
  <c r="F753" i="7" s="1"/>
  <c r="A753" i="7"/>
  <c r="J752" i="7"/>
  <c r="I752" i="7"/>
  <c r="E752" i="7"/>
  <c r="D752" i="7"/>
  <c r="C752" i="7"/>
  <c r="F752" i="7" s="1"/>
  <c r="A752" i="7"/>
  <c r="J751" i="7"/>
  <c r="I751" i="7"/>
  <c r="D751" i="7"/>
  <c r="C751" i="7"/>
  <c r="F751" i="7" s="1"/>
  <c r="A751" i="7"/>
  <c r="J750" i="7"/>
  <c r="I750" i="7"/>
  <c r="D750" i="7"/>
  <c r="C750" i="7"/>
  <c r="A750" i="7"/>
  <c r="J749" i="7"/>
  <c r="I749" i="7"/>
  <c r="D749" i="7"/>
  <c r="C749" i="7"/>
  <c r="F749" i="7" s="1"/>
  <c r="A749" i="7"/>
  <c r="J748" i="7"/>
  <c r="I748" i="7"/>
  <c r="D748" i="7"/>
  <c r="C748" i="7"/>
  <c r="A748" i="7"/>
  <c r="J747" i="7"/>
  <c r="I747" i="7"/>
  <c r="D747" i="7"/>
  <c r="C747" i="7"/>
  <c r="F747" i="7" s="1"/>
  <c r="A747" i="7"/>
  <c r="J746" i="7"/>
  <c r="I746" i="7"/>
  <c r="E746" i="7"/>
  <c r="D746" i="7"/>
  <c r="C746" i="7"/>
  <c r="F746" i="7" s="1"/>
  <c r="A746" i="7"/>
  <c r="J745" i="7"/>
  <c r="I745" i="7"/>
  <c r="D745" i="7"/>
  <c r="C745" i="7"/>
  <c r="E745" i="7" s="1"/>
  <c r="A745" i="7"/>
  <c r="J744" i="7"/>
  <c r="I744" i="7"/>
  <c r="F744" i="7"/>
  <c r="D744" i="7"/>
  <c r="C744" i="7"/>
  <c r="E744" i="7" s="1"/>
  <c r="A744" i="7"/>
  <c r="J743" i="7"/>
  <c r="I743" i="7"/>
  <c r="D743" i="7"/>
  <c r="C743" i="7"/>
  <c r="A743" i="7"/>
  <c r="J742" i="7"/>
  <c r="I742" i="7"/>
  <c r="D742" i="7"/>
  <c r="C742" i="7"/>
  <c r="E742" i="7" s="1"/>
  <c r="A742" i="7"/>
  <c r="J741" i="7"/>
  <c r="I741" i="7"/>
  <c r="D741" i="7"/>
  <c r="C741" i="7"/>
  <c r="F741" i="7" s="1"/>
  <c r="A741" i="7"/>
  <c r="J740" i="7"/>
  <c r="I740" i="7"/>
  <c r="F740" i="7"/>
  <c r="D740" i="7"/>
  <c r="C740" i="7"/>
  <c r="E740" i="7" s="1"/>
  <c r="A740" i="7"/>
  <c r="J739" i="7"/>
  <c r="I739" i="7"/>
  <c r="D739" i="7"/>
  <c r="C739" i="7"/>
  <c r="A739" i="7"/>
  <c r="J738" i="7"/>
  <c r="I738" i="7"/>
  <c r="D738" i="7"/>
  <c r="C738" i="7"/>
  <c r="A738" i="7"/>
  <c r="J737" i="7"/>
  <c r="I737" i="7"/>
  <c r="D737" i="7"/>
  <c r="C737" i="7"/>
  <c r="F737" i="7" s="1"/>
  <c r="A737" i="7"/>
  <c r="J736" i="7"/>
  <c r="I736" i="7"/>
  <c r="D736" i="7"/>
  <c r="C736" i="7"/>
  <c r="F736" i="7" s="1"/>
  <c r="A736" i="7"/>
  <c r="J735" i="7"/>
  <c r="I735" i="7"/>
  <c r="D735" i="7"/>
  <c r="C735" i="7"/>
  <c r="F735" i="7" s="1"/>
  <c r="A735" i="7"/>
  <c r="J734" i="7"/>
  <c r="I734" i="7"/>
  <c r="D734" i="7"/>
  <c r="C734" i="7"/>
  <c r="F734" i="7" s="1"/>
  <c r="A734" i="7"/>
  <c r="J733" i="7"/>
  <c r="I733" i="7"/>
  <c r="E733" i="7"/>
  <c r="D733" i="7"/>
  <c r="C733" i="7"/>
  <c r="F733" i="7" s="1"/>
  <c r="A733" i="7"/>
  <c r="J732" i="7"/>
  <c r="I732" i="7"/>
  <c r="F732" i="7"/>
  <c r="D732" i="7"/>
  <c r="C732" i="7"/>
  <c r="E732" i="7" s="1"/>
  <c r="A732" i="7"/>
  <c r="J731" i="7"/>
  <c r="I731" i="7"/>
  <c r="D731" i="7"/>
  <c r="C731" i="7"/>
  <c r="A731" i="7"/>
  <c r="J730" i="7"/>
  <c r="I730" i="7"/>
  <c r="D730" i="7"/>
  <c r="C730" i="7"/>
  <c r="E730" i="7" s="1"/>
  <c r="A730" i="7"/>
  <c r="J729" i="7"/>
  <c r="I729" i="7"/>
  <c r="D729" i="7"/>
  <c r="C729" i="7"/>
  <c r="F729" i="7" s="1"/>
  <c r="A729" i="7"/>
  <c r="J728" i="7"/>
  <c r="I728" i="7"/>
  <c r="F728" i="7"/>
  <c r="E728" i="7"/>
  <c r="D728" i="7"/>
  <c r="C728" i="7"/>
  <c r="A728" i="7"/>
  <c r="J727" i="7"/>
  <c r="I727" i="7"/>
  <c r="D727" i="7"/>
  <c r="C727" i="7"/>
  <c r="F727" i="7" s="1"/>
  <c r="A727" i="7"/>
  <c r="J726" i="7"/>
  <c r="I726" i="7"/>
  <c r="D726" i="7"/>
  <c r="C726" i="7"/>
  <c r="A726" i="7"/>
  <c r="J725" i="7"/>
  <c r="I725" i="7"/>
  <c r="D725" i="7"/>
  <c r="C725" i="7"/>
  <c r="F725" i="7" s="1"/>
  <c r="A725" i="7"/>
  <c r="J724" i="7"/>
  <c r="I724" i="7"/>
  <c r="E724" i="7"/>
  <c r="D724" i="7"/>
  <c r="C724" i="7"/>
  <c r="F724" i="7" s="1"/>
  <c r="A724" i="7"/>
  <c r="J723" i="7"/>
  <c r="I723" i="7"/>
  <c r="D723" i="7"/>
  <c r="C723" i="7"/>
  <c r="F723" i="7" s="1"/>
  <c r="A723" i="7"/>
  <c r="J722" i="7"/>
  <c r="I722" i="7"/>
  <c r="D722" i="7"/>
  <c r="C722" i="7"/>
  <c r="A722" i="7"/>
  <c r="J721" i="7"/>
  <c r="I721" i="7"/>
  <c r="D721" i="7"/>
  <c r="C721" i="7"/>
  <c r="E721" i="7" s="1"/>
  <c r="A721" i="7"/>
  <c r="J720" i="7"/>
  <c r="I720" i="7"/>
  <c r="D720" i="7"/>
  <c r="C720" i="7"/>
  <c r="A720" i="7"/>
  <c r="J719" i="7"/>
  <c r="I719" i="7"/>
  <c r="D719" i="7"/>
  <c r="C719" i="7"/>
  <c r="A719" i="7"/>
  <c r="J718" i="7"/>
  <c r="I718" i="7"/>
  <c r="D718" i="7"/>
  <c r="C718" i="7"/>
  <c r="E718" i="7" s="1"/>
  <c r="A718" i="7"/>
  <c r="J717" i="7"/>
  <c r="I717" i="7"/>
  <c r="F717" i="7"/>
  <c r="D717" i="7"/>
  <c r="C717" i="7"/>
  <c r="E717" i="7" s="1"/>
  <c r="A717" i="7"/>
  <c r="J716" i="7"/>
  <c r="I716" i="7"/>
  <c r="F716" i="7"/>
  <c r="E716" i="7"/>
  <c r="D716" i="7"/>
  <c r="C716" i="7"/>
  <c r="A716" i="7"/>
  <c r="J715" i="7"/>
  <c r="I715" i="7"/>
  <c r="D715" i="7"/>
  <c r="C715" i="7"/>
  <c r="F715" i="7" s="1"/>
  <c r="A715" i="7"/>
  <c r="J714" i="7"/>
  <c r="I714" i="7"/>
  <c r="D714" i="7"/>
  <c r="C714" i="7"/>
  <c r="A714" i="7"/>
  <c r="J713" i="7"/>
  <c r="I713" i="7"/>
  <c r="D713" i="7"/>
  <c r="C713" i="7"/>
  <c r="F713" i="7" s="1"/>
  <c r="A713" i="7"/>
  <c r="J712" i="7"/>
  <c r="I712" i="7"/>
  <c r="D712" i="7"/>
  <c r="C712" i="7"/>
  <c r="F712" i="7" s="1"/>
  <c r="A712" i="7"/>
  <c r="J711" i="7"/>
  <c r="I711" i="7"/>
  <c r="D711" i="7"/>
  <c r="C711" i="7"/>
  <c r="A711" i="7"/>
  <c r="J710" i="7"/>
  <c r="I710" i="7"/>
  <c r="D710" i="7"/>
  <c r="C710" i="7"/>
  <c r="E710" i="7" s="1"/>
  <c r="A710" i="7"/>
  <c r="J709" i="7"/>
  <c r="I709" i="7"/>
  <c r="D709" i="7"/>
  <c r="C709" i="7"/>
  <c r="F709" i="7" s="1"/>
  <c r="A709" i="7"/>
  <c r="J708" i="7"/>
  <c r="I708" i="7"/>
  <c r="F708" i="7"/>
  <c r="D708" i="7"/>
  <c r="C708" i="7"/>
  <c r="E708" i="7" s="1"/>
  <c r="A708" i="7"/>
  <c r="J707" i="7"/>
  <c r="I707" i="7"/>
  <c r="D707" i="7"/>
  <c r="C707" i="7"/>
  <c r="A707" i="7"/>
  <c r="J706" i="7"/>
  <c r="I706" i="7"/>
  <c r="D706" i="7"/>
  <c r="C706" i="7"/>
  <c r="E706" i="7" s="1"/>
  <c r="A706" i="7"/>
  <c r="J705" i="7"/>
  <c r="I705" i="7"/>
  <c r="D705" i="7"/>
  <c r="C705" i="7"/>
  <c r="F705" i="7" s="1"/>
  <c r="A705" i="7"/>
  <c r="J704" i="7"/>
  <c r="I704" i="7"/>
  <c r="F704" i="7"/>
  <c r="E704" i="7"/>
  <c r="D704" i="7"/>
  <c r="C704" i="7"/>
  <c r="A704" i="7"/>
  <c r="J703" i="7"/>
  <c r="I703" i="7"/>
  <c r="E703" i="7"/>
  <c r="D703" i="7"/>
  <c r="C703" i="7"/>
  <c r="F703" i="7" s="1"/>
  <c r="A703" i="7"/>
  <c r="J702" i="7"/>
  <c r="I702" i="7"/>
  <c r="D702" i="7"/>
  <c r="C702" i="7"/>
  <c r="A702" i="7"/>
  <c r="J701" i="7"/>
  <c r="I701" i="7"/>
  <c r="D701" i="7"/>
  <c r="C701" i="7"/>
  <c r="F701" i="7" s="1"/>
  <c r="A701" i="7"/>
  <c r="J700" i="7"/>
  <c r="I700" i="7"/>
  <c r="E700" i="7"/>
  <c r="D700" i="7"/>
  <c r="C700" i="7"/>
  <c r="F700" i="7" s="1"/>
  <c r="A700" i="7"/>
  <c r="J699" i="7"/>
  <c r="I699" i="7"/>
  <c r="D699" i="7"/>
  <c r="C699" i="7"/>
  <c r="F699" i="7" s="1"/>
  <c r="A699" i="7"/>
  <c r="J698" i="7"/>
  <c r="I698" i="7"/>
  <c r="E698" i="7"/>
  <c r="D698" i="7"/>
  <c r="C698" i="7"/>
  <c r="F698" i="7" s="1"/>
  <c r="A698" i="7"/>
  <c r="J697" i="7"/>
  <c r="I697" i="7"/>
  <c r="D697" i="7"/>
  <c r="C697" i="7"/>
  <c r="E697" i="7" s="1"/>
  <c r="A697" i="7"/>
  <c r="J696" i="7"/>
  <c r="I696" i="7"/>
  <c r="D696" i="7"/>
  <c r="C696" i="7"/>
  <c r="A696" i="7"/>
  <c r="J695" i="7"/>
  <c r="I695" i="7"/>
  <c r="D695" i="7"/>
  <c r="C695" i="7"/>
  <c r="A695" i="7"/>
  <c r="J694" i="7"/>
  <c r="I694" i="7"/>
  <c r="D694" i="7"/>
  <c r="C694" i="7"/>
  <c r="A694" i="7"/>
  <c r="J693" i="7"/>
  <c r="I693" i="7"/>
  <c r="E693" i="7"/>
  <c r="D693" i="7"/>
  <c r="C693" i="7"/>
  <c r="F693" i="7" s="1"/>
  <c r="A693" i="7"/>
  <c r="J692" i="7"/>
  <c r="I692" i="7"/>
  <c r="D692" i="7"/>
  <c r="C692" i="7"/>
  <c r="A692" i="7"/>
  <c r="J691" i="7"/>
  <c r="I691" i="7"/>
  <c r="D691" i="7"/>
  <c r="C691" i="7"/>
  <c r="F691" i="7" s="1"/>
  <c r="A691" i="7"/>
  <c r="J690" i="7"/>
  <c r="I690" i="7"/>
  <c r="D690" i="7"/>
  <c r="C690" i="7"/>
  <c r="A690" i="7"/>
  <c r="J689" i="7"/>
  <c r="I689" i="7"/>
  <c r="E689" i="7"/>
  <c r="D689" i="7"/>
  <c r="C689" i="7"/>
  <c r="F689" i="7" s="1"/>
  <c r="A689" i="7"/>
  <c r="J688" i="7"/>
  <c r="I688" i="7"/>
  <c r="D688" i="7"/>
  <c r="C688" i="7"/>
  <c r="F688" i="7" s="1"/>
  <c r="A688" i="7"/>
  <c r="J687" i="7"/>
  <c r="I687" i="7"/>
  <c r="E687" i="7"/>
  <c r="D687" i="7"/>
  <c r="C687" i="7"/>
  <c r="F687" i="7" s="1"/>
  <c r="A687" i="7"/>
  <c r="J686" i="7"/>
  <c r="I686" i="7"/>
  <c r="D686" i="7"/>
  <c r="C686" i="7"/>
  <c r="E686" i="7" s="1"/>
  <c r="A686" i="7"/>
  <c r="J685" i="7"/>
  <c r="I685" i="7"/>
  <c r="D685" i="7"/>
  <c r="C685" i="7"/>
  <c r="F685" i="7" s="1"/>
  <c r="A685" i="7"/>
  <c r="J684" i="7"/>
  <c r="I684" i="7"/>
  <c r="F684" i="7"/>
  <c r="D684" i="7"/>
  <c r="C684" i="7"/>
  <c r="E684" i="7" s="1"/>
  <c r="A684" i="7"/>
  <c r="J683" i="7"/>
  <c r="I683" i="7"/>
  <c r="D683" i="7"/>
  <c r="C683" i="7"/>
  <c r="A683" i="7"/>
  <c r="J682" i="7"/>
  <c r="I682" i="7"/>
  <c r="D682" i="7"/>
  <c r="C682" i="7"/>
  <c r="E682" i="7" s="1"/>
  <c r="A682" i="7"/>
  <c r="J681" i="7"/>
  <c r="I681" i="7"/>
  <c r="F681" i="7"/>
  <c r="D681" i="7"/>
  <c r="C681" i="7"/>
  <c r="E681" i="7" s="1"/>
  <c r="A681" i="7"/>
  <c r="J680" i="7"/>
  <c r="I680" i="7"/>
  <c r="F680" i="7"/>
  <c r="D680" i="7"/>
  <c r="C680" i="7"/>
  <c r="E680" i="7" s="1"/>
  <c r="A680" i="7"/>
  <c r="J679" i="7"/>
  <c r="I679" i="7"/>
  <c r="D679" i="7"/>
  <c r="C679" i="7"/>
  <c r="F679" i="7" s="1"/>
  <c r="A679" i="7"/>
  <c r="J678" i="7"/>
  <c r="I678" i="7"/>
  <c r="D678" i="7"/>
  <c r="C678" i="7"/>
  <c r="A678" i="7"/>
  <c r="J677" i="7"/>
  <c r="I677" i="7"/>
  <c r="E677" i="7"/>
  <c r="D677" i="7"/>
  <c r="C677" i="7"/>
  <c r="F677" i="7" s="1"/>
  <c r="A677" i="7"/>
  <c r="J676" i="7"/>
  <c r="I676" i="7"/>
  <c r="E676" i="7"/>
  <c r="D676" i="7"/>
  <c r="C676" i="7"/>
  <c r="F676" i="7" s="1"/>
  <c r="A676" i="7"/>
  <c r="J675" i="7"/>
  <c r="I675" i="7"/>
  <c r="D675" i="7"/>
  <c r="C675" i="7"/>
  <c r="F675" i="7" s="1"/>
  <c r="A675" i="7"/>
  <c r="J674" i="7"/>
  <c r="I674" i="7"/>
  <c r="E674" i="7"/>
  <c r="D674" i="7"/>
  <c r="C674" i="7"/>
  <c r="F674" i="7" s="1"/>
  <c r="A674" i="7"/>
  <c r="J673" i="7"/>
  <c r="I673" i="7"/>
  <c r="D673" i="7"/>
  <c r="C673" i="7"/>
  <c r="E673" i="7" s="1"/>
  <c r="A673" i="7"/>
  <c r="J672" i="7"/>
  <c r="I672" i="7"/>
  <c r="F672" i="7"/>
  <c r="D672" i="7"/>
  <c r="C672" i="7"/>
  <c r="E672" i="7" s="1"/>
  <c r="A672" i="7"/>
  <c r="J671" i="7"/>
  <c r="I671" i="7"/>
  <c r="D671" i="7"/>
  <c r="C671" i="7"/>
  <c r="A671" i="7"/>
  <c r="J670" i="7"/>
  <c r="I670" i="7"/>
  <c r="D670" i="7"/>
  <c r="C670" i="7"/>
  <c r="A670" i="7"/>
  <c r="J669" i="7"/>
  <c r="I669" i="7"/>
  <c r="D669" i="7"/>
  <c r="C669" i="7"/>
  <c r="F669" i="7" s="1"/>
  <c r="A669" i="7"/>
  <c r="J668" i="7"/>
  <c r="I668" i="7"/>
  <c r="D668" i="7"/>
  <c r="C668" i="7"/>
  <c r="A668" i="7"/>
  <c r="J667" i="7"/>
  <c r="I667" i="7"/>
  <c r="D667" i="7"/>
  <c r="C667" i="7"/>
  <c r="A667" i="7"/>
  <c r="J666" i="7"/>
  <c r="I666" i="7"/>
  <c r="D666" i="7"/>
  <c r="C666" i="7"/>
  <c r="A666" i="7"/>
  <c r="J665" i="7"/>
  <c r="I665" i="7"/>
  <c r="D665" i="7"/>
  <c r="C665" i="7"/>
  <c r="F665" i="7" s="1"/>
  <c r="A665" i="7"/>
  <c r="J664" i="7"/>
  <c r="I664" i="7"/>
  <c r="D664" i="7"/>
  <c r="C664" i="7"/>
  <c r="F664" i="7" s="1"/>
  <c r="A664" i="7"/>
  <c r="J663" i="7"/>
  <c r="I663" i="7"/>
  <c r="D663" i="7"/>
  <c r="C663" i="7"/>
  <c r="F663" i="7" s="1"/>
  <c r="A663" i="7"/>
  <c r="J662" i="7"/>
  <c r="I662" i="7"/>
  <c r="F662" i="7"/>
  <c r="D662" i="7"/>
  <c r="C662" i="7"/>
  <c r="E662" i="7" s="1"/>
  <c r="A662" i="7"/>
  <c r="J661" i="7"/>
  <c r="I661" i="7"/>
  <c r="E661" i="7"/>
  <c r="D661" i="7"/>
  <c r="C661" i="7"/>
  <c r="F661" i="7" s="1"/>
  <c r="A661" i="7"/>
  <c r="J660" i="7"/>
  <c r="I660" i="7"/>
  <c r="D660" i="7"/>
  <c r="C660" i="7"/>
  <c r="E660" i="7" s="1"/>
  <c r="A660" i="7"/>
  <c r="J659" i="7"/>
  <c r="I659" i="7"/>
  <c r="D659" i="7"/>
  <c r="C659" i="7"/>
  <c r="A659" i="7"/>
  <c r="J658" i="7"/>
  <c r="I658" i="7"/>
  <c r="D658" i="7"/>
  <c r="C658" i="7"/>
  <c r="E658" i="7" s="1"/>
  <c r="A658" i="7"/>
  <c r="J657" i="7"/>
  <c r="I657" i="7"/>
  <c r="D657" i="7"/>
  <c r="C657" i="7"/>
  <c r="A657" i="7"/>
  <c r="J656" i="7"/>
  <c r="I656" i="7"/>
  <c r="F656" i="7"/>
  <c r="E656" i="7"/>
  <c r="D656" i="7"/>
  <c r="C656" i="7"/>
  <c r="A656" i="7"/>
  <c r="J655" i="7"/>
  <c r="I655" i="7"/>
  <c r="D655" i="7"/>
  <c r="C655" i="7"/>
  <c r="A655" i="7"/>
  <c r="J654" i="7"/>
  <c r="I654" i="7"/>
  <c r="D654" i="7"/>
  <c r="C654" i="7"/>
  <c r="E654" i="7" s="1"/>
  <c r="A654" i="7"/>
  <c r="J653" i="7"/>
  <c r="I653" i="7"/>
  <c r="D653" i="7"/>
  <c r="C653" i="7"/>
  <c r="A653" i="7"/>
  <c r="J652" i="7"/>
  <c r="I652" i="7"/>
  <c r="D652" i="7"/>
  <c r="C652" i="7"/>
  <c r="F652" i="7" s="1"/>
  <c r="A652" i="7"/>
  <c r="J651" i="7"/>
  <c r="I651" i="7"/>
  <c r="D651" i="7"/>
  <c r="C651" i="7"/>
  <c r="F651" i="7" s="1"/>
  <c r="A651" i="7"/>
  <c r="J650" i="7"/>
  <c r="I650" i="7"/>
  <c r="E650" i="7"/>
  <c r="D650" i="7"/>
  <c r="C650" i="7"/>
  <c r="F650" i="7" s="1"/>
  <c r="A650" i="7"/>
  <c r="J649" i="7"/>
  <c r="I649" i="7"/>
  <c r="D649" i="7"/>
  <c r="C649" i="7"/>
  <c r="E649" i="7" s="1"/>
  <c r="A649" i="7"/>
  <c r="J648" i="7"/>
  <c r="I648" i="7"/>
  <c r="F648" i="7"/>
  <c r="D648" i="7"/>
  <c r="C648" i="7"/>
  <c r="E648" i="7" s="1"/>
  <c r="A648" i="7"/>
  <c r="J647" i="7"/>
  <c r="I647" i="7"/>
  <c r="D647" i="7"/>
  <c r="C647" i="7"/>
  <c r="A647" i="7"/>
  <c r="J646" i="7"/>
  <c r="I646" i="7"/>
  <c r="F646" i="7"/>
  <c r="D646" i="7"/>
  <c r="C646" i="7"/>
  <c r="E646" i="7" s="1"/>
  <c r="A646" i="7"/>
  <c r="J645" i="7"/>
  <c r="I645" i="7"/>
  <c r="D645" i="7"/>
  <c r="C645" i="7"/>
  <c r="F645" i="7" s="1"/>
  <c r="A645" i="7"/>
  <c r="J644" i="7"/>
  <c r="I644" i="7"/>
  <c r="F644" i="7"/>
  <c r="D644" i="7"/>
  <c r="C644" i="7"/>
  <c r="E644" i="7" s="1"/>
  <c r="A644" i="7"/>
  <c r="J643" i="7"/>
  <c r="I643" i="7"/>
  <c r="D643" i="7"/>
  <c r="C643" i="7"/>
  <c r="F643" i="7" s="1"/>
  <c r="A643" i="7"/>
  <c r="J642" i="7"/>
  <c r="I642" i="7"/>
  <c r="D642" i="7"/>
  <c r="C642" i="7"/>
  <c r="E642" i="7" s="1"/>
  <c r="A642" i="7"/>
  <c r="J641" i="7"/>
  <c r="I641" i="7"/>
  <c r="D641" i="7"/>
  <c r="C641" i="7"/>
  <c r="F641" i="7" s="1"/>
  <c r="A641" i="7"/>
  <c r="J640" i="7"/>
  <c r="I640" i="7"/>
  <c r="D640" i="7"/>
  <c r="C640" i="7"/>
  <c r="A640" i="7"/>
  <c r="J639" i="7"/>
  <c r="I639" i="7"/>
  <c r="D639" i="7"/>
  <c r="C639" i="7"/>
  <c r="F639" i="7" s="1"/>
  <c r="A639" i="7"/>
  <c r="J638" i="7"/>
  <c r="I638" i="7"/>
  <c r="D638" i="7"/>
  <c r="C638" i="7"/>
  <c r="F638" i="7" s="1"/>
  <c r="A638" i="7"/>
  <c r="J637" i="7"/>
  <c r="I637" i="7"/>
  <c r="D637" i="7"/>
  <c r="C637" i="7"/>
  <c r="F637" i="7" s="1"/>
  <c r="A637" i="7"/>
  <c r="J636" i="7"/>
  <c r="I636" i="7"/>
  <c r="D636" i="7"/>
  <c r="C636" i="7"/>
  <c r="E636" i="7" s="1"/>
  <c r="A636" i="7"/>
  <c r="J635" i="7"/>
  <c r="I635" i="7"/>
  <c r="D635" i="7"/>
  <c r="C635" i="7"/>
  <c r="A635" i="7"/>
  <c r="J634" i="7"/>
  <c r="I634" i="7"/>
  <c r="D634" i="7"/>
  <c r="C634" i="7"/>
  <c r="A634" i="7"/>
  <c r="J633" i="7"/>
  <c r="I633" i="7"/>
  <c r="D633" i="7"/>
  <c r="C633" i="7"/>
  <c r="F633" i="7" s="1"/>
  <c r="A633" i="7"/>
  <c r="J632" i="7"/>
  <c r="I632" i="7"/>
  <c r="D632" i="7"/>
  <c r="C632" i="7"/>
  <c r="F632" i="7" s="1"/>
  <c r="A632" i="7"/>
  <c r="J631" i="7"/>
  <c r="I631" i="7"/>
  <c r="D631" i="7"/>
  <c r="C631" i="7"/>
  <c r="F631" i="7" s="1"/>
  <c r="A631" i="7"/>
  <c r="J630" i="7"/>
  <c r="I630" i="7"/>
  <c r="D630" i="7"/>
  <c r="C630" i="7"/>
  <c r="E630" i="7" s="1"/>
  <c r="A630" i="7"/>
  <c r="J629" i="7"/>
  <c r="I629" i="7"/>
  <c r="D629" i="7"/>
  <c r="C629" i="7"/>
  <c r="F629" i="7" s="1"/>
  <c r="A629" i="7"/>
  <c r="J628" i="7"/>
  <c r="I628" i="7"/>
  <c r="D628" i="7"/>
  <c r="C628" i="7"/>
  <c r="F628" i="7" s="1"/>
  <c r="A628" i="7"/>
  <c r="J627" i="7"/>
  <c r="I627" i="7"/>
  <c r="D627" i="7"/>
  <c r="C627" i="7"/>
  <c r="F627" i="7" s="1"/>
  <c r="A627" i="7"/>
  <c r="J626" i="7"/>
  <c r="I626" i="7"/>
  <c r="D626" i="7"/>
  <c r="C626" i="7"/>
  <c r="A626" i="7"/>
  <c r="J625" i="7"/>
  <c r="I625" i="7"/>
  <c r="D625" i="7"/>
  <c r="C625" i="7"/>
  <c r="E625" i="7" s="1"/>
  <c r="A625" i="7"/>
  <c r="J624" i="7"/>
  <c r="I624" i="7"/>
  <c r="F624" i="7"/>
  <c r="D624" i="7"/>
  <c r="C624" i="7"/>
  <c r="E624" i="7" s="1"/>
  <c r="A624" i="7"/>
  <c r="J623" i="7"/>
  <c r="I623" i="7"/>
  <c r="D623" i="7"/>
  <c r="C623" i="7"/>
  <c r="A623" i="7"/>
  <c r="J622" i="7"/>
  <c r="I622" i="7"/>
  <c r="D622" i="7"/>
  <c r="C622" i="7"/>
  <c r="E622" i="7" s="1"/>
  <c r="A622" i="7"/>
  <c r="J621" i="7"/>
  <c r="I621" i="7"/>
  <c r="D621" i="7"/>
  <c r="C621" i="7"/>
  <c r="F621" i="7" s="1"/>
  <c r="A621" i="7"/>
  <c r="J620" i="7"/>
  <c r="I620" i="7"/>
  <c r="D620" i="7"/>
  <c r="C620" i="7"/>
  <c r="F620" i="7" s="1"/>
  <c r="A620" i="7"/>
  <c r="J619" i="7"/>
  <c r="I619" i="7"/>
  <c r="D619" i="7"/>
  <c r="C619" i="7"/>
  <c r="F619" i="7" s="1"/>
  <c r="A619" i="7"/>
  <c r="J618" i="7"/>
  <c r="I618" i="7"/>
  <c r="D618" i="7"/>
  <c r="C618" i="7"/>
  <c r="E618" i="7" s="1"/>
  <c r="A618" i="7"/>
  <c r="J617" i="7"/>
  <c r="I617" i="7"/>
  <c r="D617" i="7"/>
  <c r="C617" i="7"/>
  <c r="F617" i="7" s="1"/>
  <c r="A617" i="7"/>
  <c r="J616" i="7"/>
  <c r="I616" i="7"/>
  <c r="D616" i="7"/>
  <c r="C616" i="7"/>
  <c r="F616" i="7" s="1"/>
  <c r="A616" i="7"/>
  <c r="J615" i="7"/>
  <c r="I615" i="7"/>
  <c r="D615" i="7"/>
  <c r="C615" i="7"/>
  <c r="F615" i="7" s="1"/>
  <c r="A615" i="7"/>
  <c r="J614" i="7"/>
  <c r="I614" i="7"/>
  <c r="E614" i="7"/>
  <c r="D614" i="7"/>
  <c r="C614" i="7"/>
  <c r="F614" i="7" s="1"/>
  <c r="A614" i="7"/>
  <c r="J613" i="7"/>
  <c r="I613" i="7"/>
  <c r="E613" i="7"/>
  <c r="D613" i="7"/>
  <c r="C613" i="7"/>
  <c r="F613" i="7" s="1"/>
  <c r="A613" i="7"/>
  <c r="J612" i="7"/>
  <c r="I612" i="7"/>
  <c r="F612" i="7"/>
  <c r="D612" i="7"/>
  <c r="C612" i="7"/>
  <c r="E612" i="7" s="1"/>
  <c r="A612" i="7"/>
  <c r="J611" i="7"/>
  <c r="I611" i="7"/>
  <c r="D611" i="7"/>
  <c r="C611" i="7"/>
  <c r="A611" i="7"/>
  <c r="J610" i="7"/>
  <c r="I610" i="7"/>
  <c r="F610" i="7"/>
  <c r="D610" i="7"/>
  <c r="C610" i="7"/>
  <c r="E610" i="7" s="1"/>
  <c r="A610" i="7"/>
  <c r="J609" i="7"/>
  <c r="I609" i="7"/>
  <c r="D609" i="7"/>
  <c r="C609" i="7"/>
  <c r="E609" i="7" s="1"/>
  <c r="A609" i="7"/>
  <c r="J608" i="7"/>
  <c r="I608" i="7"/>
  <c r="E608" i="7"/>
  <c r="D608" i="7"/>
  <c r="C608" i="7"/>
  <c r="F608" i="7" s="1"/>
  <c r="A608" i="7"/>
  <c r="J607" i="7"/>
  <c r="I607" i="7"/>
  <c r="D607" i="7"/>
  <c r="C607" i="7"/>
  <c r="F607" i="7" s="1"/>
  <c r="A607" i="7"/>
  <c r="J606" i="7"/>
  <c r="I606" i="7"/>
  <c r="D606" i="7"/>
  <c r="C606" i="7"/>
  <c r="E606" i="7" s="1"/>
  <c r="A606" i="7"/>
  <c r="J605" i="7"/>
  <c r="I605" i="7"/>
  <c r="E605" i="7"/>
  <c r="D605" i="7"/>
  <c r="C605" i="7"/>
  <c r="F605" i="7" s="1"/>
  <c r="A605" i="7"/>
  <c r="J604" i="7"/>
  <c r="I604" i="7"/>
  <c r="D604" i="7"/>
  <c r="C604" i="7"/>
  <c r="A604" i="7"/>
  <c r="J603" i="7"/>
  <c r="I603" i="7"/>
  <c r="D603" i="7"/>
  <c r="C603" i="7"/>
  <c r="F603" i="7" s="1"/>
  <c r="A603" i="7"/>
  <c r="J602" i="7"/>
  <c r="I602" i="7"/>
  <c r="D602" i="7"/>
  <c r="C602" i="7"/>
  <c r="F602" i="7" s="1"/>
  <c r="A602" i="7"/>
  <c r="J601" i="7"/>
  <c r="I601" i="7"/>
  <c r="F601" i="7"/>
  <c r="D601" i="7"/>
  <c r="C601" i="7"/>
  <c r="E601" i="7" s="1"/>
  <c r="A601" i="7"/>
  <c r="J600" i="7"/>
  <c r="I600" i="7"/>
  <c r="F600" i="7"/>
  <c r="D600" i="7"/>
  <c r="C600" i="7"/>
  <c r="E600" i="7" s="1"/>
  <c r="A600" i="7"/>
  <c r="J599" i="7"/>
  <c r="I599" i="7"/>
  <c r="D599" i="7"/>
  <c r="C599" i="7"/>
  <c r="A599" i="7"/>
  <c r="J598" i="7"/>
  <c r="I598" i="7"/>
  <c r="D598" i="7"/>
  <c r="C598" i="7"/>
  <c r="E598" i="7" s="1"/>
  <c r="A598" i="7"/>
  <c r="J597" i="7"/>
  <c r="I597" i="7"/>
  <c r="D597" i="7"/>
  <c r="C597" i="7"/>
  <c r="F597" i="7" s="1"/>
  <c r="A597" i="7"/>
  <c r="J596" i="7"/>
  <c r="I596" i="7"/>
  <c r="D596" i="7"/>
  <c r="C596" i="7"/>
  <c r="F596" i="7" s="1"/>
  <c r="A596" i="7"/>
  <c r="J595" i="7"/>
  <c r="I595" i="7"/>
  <c r="E595" i="7"/>
  <c r="D595" i="7"/>
  <c r="C595" i="7"/>
  <c r="F595" i="7" s="1"/>
  <c r="A595" i="7"/>
  <c r="J594" i="7"/>
  <c r="I594" i="7"/>
  <c r="D594" i="7"/>
  <c r="C594" i="7"/>
  <c r="E594" i="7" s="1"/>
  <c r="A594" i="7"/>
  <c r="J593" i="7"/>
  <c r="I593" i="7"/>
  <c r="D593" i="7"/>
  <c r="C593" i="7"/>
  <c r="F593" i="7" s="1"/>
  <c r="A593" i="7"/>
  <c r="J592" i="7"/>
  <c r="I592" i="7"/>
  <c r="E592" i="7"/>
  <c r="D592" i="7"/>
  <c r="C592" i="7"/>
  <c r="F592" i="7" s="1"/>
  <c r="A592" i="7"/>
  <c r="J591" i="7"/>
  <c r="I591" i="7"/>
  <c r="D591" i="7"/>
  <c r="C591" i="7"/>
  <c r="A591" i="7"/>
  <c r="J590" i="7"/>
  <c r="I590" i="7"/>
  <c r="D590" i="7"/>
  <c r="C590" i="7"/>
  <c r="F590" i="7" s="1"/>
  <c r="A590" i="7"/>
  <c r="J589" i="7"/>
  <c r="I589" i="7"/>
  <c r="D589" i="7"/>
  <c r="C589" i="7"/>
  <c r="A589" i="7"/>
  <c r="J588" i="7"/>
  <c r="I588" i="7"/>
  <c r="D588" i="7"/>
  <c r="C588" i="7"/>
  <c r="E588" i="7" s="1"/>
  <c r="A588" i="7"/>
  <c r="J587" i="7"/>
  <c r="I587" i="7"/>
  <c r="D587" i="7"/>
  <c r="C587" i="7"/>
  <c r="A587" i="7"/>
  <c r="J586" i="7"/>
  <c r="I586" i="7"/>
  <c r="D586" i="7"/>
  <c r="C586" i="7"/>
  <c r="A586" i="7"/>
  <c r="J585" i="7"/>
  <c r="I585" i="7"/>
  <c r="D585" i="7"/>
  <c r="C585" i="7"/>
  <c r="F585" i="7" s="1"/>
  <c r="A585" i="7"/>
  <c r="J584" i="7"/>
  <c r="I584" i="7"/>
  <c r="F584" i="7"/>
  <c r="E584" i="7"/>
  <c r="D584" i="7"/>
  <c r="C584" i="7"/>
  <c r="A584" i="7"/>
  <c r="J583" i="7"/>
  <c r="I583" i="7"/>
  <c r="D583" i="7"/>
  <c r="C583" i="7"/>
  <c r="F583" i="7" s="1"/>
  <c r="A583" i="7"/>
  <c r="J582" i="7"/>
  <c r="I582" i="7"/>
  <c r="D582" i="7"/>
  <c r="C582" i="7"/>
  <c r="E582" i="7" s="1"/>
  <c r="A582" i="7"/>
  <c r="J581" i="7"/>
  <c r="I581" i="7"/>
  <c r="D581" i="7"/>
  <c r="C581" i="7"/>
  <c r="F581" i="7" s="1"/>
  <c r="A581" i="7"/>
  <c r="J580" i="7"/>
  <c r="I580" i="7"/>
  <c r="D580" i="7"/>
  <c r="C580" i="7"/>
  <c r="A580" i="7"/>
  <c r="J579" i="7"/>
  <c r="I579" i="7"/>
  <c r="D579" i="7"/>
  <c r="C579" i="7"/>
  <c r="F579" i="7" s="1"/>
  <c r="A579" i="7"/>
  <c r="J578" i="7"/>
  <c r="I578" i="7"/>
  <c r="D578" i="7"/>
  <c r="C578" i="7"/>
  <c r="F578" i="7" s="1"/>
  <c r="A578" i="7"/>
  <c r="J577" i="7"/>
  <c r="I577" i="7"/>
  <c r="F577" i="7"/>
  <c r="D577" i="7"/>
  <c r="C577" i="7"/>
  <c r="E577" i="7" s="1"/>
  <c r="A577" i="7"/>
  <c r="J576" i="7"/>
  <c r="I576" i="7"/>
  <c r="F576" i="7"/>
  <c r="D576" i="7"/>
  <c r="C576" i="7"/>
  <c r="E576" i="7" s="1"/>
  <c r="A576" i="7"/>
  <c r="J575" i="7"/>
  <c r="I575" i="7"/>
  <c r="D575" i="7"/>
  <c r="C575" i="7"/>
  <c r="A575" i="7"/>
  <c r="J574" i="7"/>
  <c r="I574" i="7"/>
  <c r="D574" i="7"/>
  <c r="C574" i="7"/>
  <c r="E574" i="7" s="1"/>
  <c r="A574" i="7"/>
  <c r="J573" i="7"/>
  <c r="I573" i="7"/>
  <c r="D573" i="7"/>
  <c r="C573" i="7"/>
  <c r="F573" i="7" s="1"/>
  <c r="A573" i="7"/>
  <c r="J572" i="7"/>
  <c r="I572" i="7"/>
  <c r="D572" i="7"/>
  <c r="C572" i="7"/>
  <c r="F572" i="7" s="1"/>
  <c r="A572" i="7"/>
  <c r="J571" i="7"/>
  <c r="I571" i="7"/>
  <c r="D571" i="7"/>
  <c r="C571" i="7"/>
  <c r="F571" i="7" s="1"/>
  <c r="A571" i="7"/>
  <c r="J570" i="7"/>
  <c r="I570" i="7"/>
  <c r="F570" i="7"/>
  <c r="D570" i="7"/>
  <c r="C570" i="7"/>
  <c r="E570" i="7" s="1"/>
  <c r="A570" i="7"/>
  <c r="J569" i="7"/>
  <c r="I569" i="7"/>
  <c r="D569" i="7"/>
  <c r="C569" i="7"/>
  <c r="F569" i="7" s="1"/>
  <c r="A569" i="7"/>
  <c r="J568" i="7"/>
  <c r="I568" i="7"/>
  <c r="D568" i="7"/>
  <c r="C568" i="7"/>
  <c r="F568" i="7" s="1"/>
  <c r="A568" i="7"/>
  <c r="J567" i="7"/>
  <c r="I567" i="7"/>
  <c r="D567" i="7"/>
  <c r="C567" i="7"/>
  <c r="F567" i="7" s="1"/>
  <c r="A567" i="7"/>
  <c r="J566" i="7"/>
  <c r="I566" i="7"/>
  <c r="F566" i="7"/>
  <c r="E566" i="7"/>
  <c r="D566" i="7"/>
  <c r="C566" i="7"/>
  <c r="A566" i="7"/>
  <c r="J565" i="7"/>
  <c r="I565" i="7"/>
  <c r="E565" i="7"/>
  <c r="D565" i="7"/>
  <c r="C565" i="7"/>
  <c r="F565" i="7" s="1"/>
  <c r="A565" i="7"/>
  <c r="J564" i="7"/>
  <c r="I564" i="7"/>
  <c r="D564" i="7"/>
  <c r="C564" i="7"/>
  <c r="E564" i="7" s="1"/>
  <c r="A564" i="7"/>
  <c r="J563" i="7"/>
  <c r="I563" i="7"/>
  <c r="D563" i="7"/>
  <c r="C563" i="7"/>
  <c r="A563" i="7"/>
  <c r="J562" i="7"/>
  <c r="I562" i="7"/>
  <c r="D562" i="7"/>
  <c r="C562" i="7"/>
  <c r="E562" i="7" s="1"/>
  <c r="A562" i="7"/>
  <c r="J561" i="7"/>
  <c r="I561" i="7"/>
  <c r="D561" i="7"/>
  <c r="C561" i="7"/>
  <c r="F561" i="7" s="1"/>
  <c r="A561" i="7"/>
  <c r="J560" i="7"/>
  <c r="I560" i="7"/>
  <c r="D560" i="7"/>
  <c r="C560" i="7"/>
  <c r="F560" i="7" s="1"/>
  <c r="A560" i="7"/>
  <c r="J559" i="7"/>
  <c r="I559" i="7"/>
  <c r="D559" i="7"/>
  <c r="C559" i="7"/>
  <c r="E559" i="7" s="1"/>
  <c r="A559" i="7"/>
  <c r="J558" i="7"/>
  <c r="I558" i="7"/>
  <c r="D558" i="7"/>
  <c r="C558" i="7"/>
  <c r="A558" i="7"/>
  <c r="J557" i="7"/>
  <c r="I557" i="7"/>
  <c r="D557" i="7"/>
  <c r="C557" i="7"/>
  <c r="F557" i="7" s="1"/>
  <c r="A557" i="7"/>
  <c r="J556" i="7"/>
  <c r="I556" i="7"/>
  <c r="D556" i="7"/>
  <c r="C556" i="7"/>
  <c r="A556" i="7"/>
  <c r="J555" i="7"/>
  <c r="I555" i="7"/>
  <c r="D555" i="7"/>
  <c r="C555" i="7"/>
  <c r="F555" i="7" s="1"/>
  <c r="A555" i="7"/>
  <c r="J554" i="7"/>
  <c r="I554" i="7"/>
  <c r="D554" i="7"/>
  <c r="C554" i="7"/>
  <c r="A554" i="7"/>
  <c r="J553" i="7"/>
  <c r="I553" i="7"/>
  <c r="D553" i="7"/>
  <c r="C553" i="7"/>
  <c r="F553" i="7" s="1"/>
  <c r="A553" i="7"/>
  <c r="J552" i="7"/>
  <c r="I552" i="7"/>
  <c r="D552" i="7"/>
  <c r="C552" i="7"/>
  <c r="E552" i="7" s="1"/>
  <c r="A552" i="7"/>
  <c r="J551" i="7"/>
  <c r="I551" i="7"/>
  <c r="D551" i="7"/>
  <c r="C551" i="7"/>
  <c r="A551" i="7"/>
  <c r="J550" i="7"/>
  <c r="I550" i="7"/>
  <c r="D550" i="7"/>
  <c r="C550" i="7"/>
  <c r="E550" i="7" s="1"/>
  <c r="A550" i="7"/>
  <c r="J549" i="7"/>
  <c r="I549" i="7"/>
  <c r="D549" i="7"/>
  <c r="C549" i="7"/>
  <c r="F549" i="7" s="1"/>
  <c r="A549" i="7"/>
  <c r="J548" i="7"/>
  <c r="I548" i="7"/>
  <c r="D548" i="7"/>
  <c r="C548" i="7"/>
  <c r="F548" i="7" s="1"/>
  <c r="A548" i="7"/>
  <c r="J547" i="7"/>
  <c r="I547" i="7"/>
  <c r="D547" i="7"/>
  <c r="C547" i="7"/>
  <c r="F547" i="7" s="1"/>
  <c r="A547" i="7"/>
  <c r="J546" i="7"/>
  <c r="I546" i="7"/>
  <c r="F546" i="7"/>
  <c r="D546" i="7"/>
  <c r="C546" i="7"/>
  <c r="E546" i="7" s="1"/>
  <c r="A546" i="7"/>
  <c r="J545" i="7"/>
  <c r="I545" i="7"/>
  <c r="D545" i="7"/>
  <c r="C545" i="7"/>
  <c r="A545" i="7"/>
  <c r="J544" i="7"/>
  <c r="I544" i="7"/>
  <c r="D544" i="7"/>
  <c r="C544" i="7"/>
  <c r="F544" i="7" s="1"/>
  <c r="A544" i="7"/>
  <c r="J543" i="7"/>
  <c r="I543" i="7"/>
  <c r="D543" i="7"/>
  <c r="C543" i="7"/>
  <c r="A543" i="7"/>
  <c r="J542" i="7"/>
  <c r="I542" i="7"/>
  <c r="F542" i="7"/>
  <c r="E542" i="7"/>
  <c r="D542" i="7"/>
  <c r="C542" i="7"/>
  <c r="A542" i="7"/>
  <c r="J541" i="7"/>
  <c r="I541" i="7"/>
  <c r="D541" i="7"/>
  <c r="C541" i="7"/>
  <c r="A541" i="7"/>
  <c r="J540" i="7"/>
  <c r="I540" i="7"/>
  <c r="D540" i="7"/>
  <c r="C540" i="7"/>
  <c r="E540" i="7" s="1"/>
  <c r="A540" i="7"/>
  <c r="J539" i="7"/>
  <c r="I539" i="7"/>
  <c r="D539" i="7"/>
  <c r="C539" i="7"/>
  <c r="A539" i="7"/>
  <c r="J538" i="7"/>
  <c r="I538" i="7"/>
  <c r="F538" i="7"/>
  <c r="D538" i="7"/>
  <c r="C538" i="7"/>
  <c r="E538" i="7" s="1"/>
  <c r="A538" i="7"/>
  <c r="J537" i="7"/>
  <c r="I537" i="7"/>
  <c r="E537" i="7"/>
  <c r="D537" i="7"/>
  <c r="C537" i="7"/>
  <c r="F537" i="7" s="1"/>
  <c r="A537" i="7"/>
  <c r="J536" i="7"/>
  <c r="I536" i="7"/>
  <c r="D536" i="7"/>
  <c r="C536" i="7"/>
  <c r="F536" i="7" s="1"/>
  <c r="A536" i="7"/>
  <c r="J535" i="7"/>
  <c r="I535" i="7"/>
  <c r="F535" i="7"/>
  <c r="D535" i="7"/>
  <c r="C535" i="7"/>
  <c r="E535" i="7" s="1"/>
  <c r="A535" i="7"/>
  <c r="J534" i="7"/>
  <c r="I534" i="7"/>
  <c r="D534" i="7"/>
  <c r="C534" i="7"/>
  <c r="E534" i="7" s="1"/>
  <c r="A534" i="7"/>
  <c r="J533" i="7"/>
  <c r="I533" i="7"/>
  <c r="D533" i="7"/>
  <c r="C533" i="7"/>
  <c r="F533" i="7" s="1"/>
  <c r="A533" i="7"/>
  <c r="J532" i="7"/>
  <c r="I532" i="7"/>
  <c r="D532" i="7"/>
  <c r="C532" i="7"/>
  <c r="F532" i="7" s="1"/>
  <c r="A532" i="7"/>
  <c r="J531" i="7"/>
  <c r="I531" i="7"/>
  <c r="D531" i="7"/>
  <c r="C531" i="7"/>
  <c r="F531" i="7" s="1"/>
  <c r="A531" i="7"/>
  <c r="J530" i="7"/>
  <c r="I530" i="7"/>
  <c r="D530" i="7"/>
  <c r="C530" i="7"/>
  <c r="A530" i="7"/>
  <c r="J529" i="7"/>
  <c r="I529" i="7"/>
  <c r="D529" i="7"/>
  <c r="C529" i="7"/>
  <c r="F529" i="7" s="1"/>
  <c r="A529" i="7"/>
  <c r="J528" i="7"/>
  <c r="I528" i="7"/>
  <c r="D528" i="7"/>
  <c r="C528" i="7"/>
  <c r="E528" i="7" s="1"/>
  <c r="A528" i="7"/>
  <c r="J527" i="7"/>
  <c r="I527" i="7"/>
  <c r="D527" i="7"/>
  <c r="C527" i="7"/>
  <c r="A527" i="7"/>
  <c r="J526" i="7"/>
  <c r="I526" i="7"/>
  <c r="D526" i="7"/>
  <c r="C526" i="7"/>
  <c r="E526" i="7" s="1"/>
  <c r="A526" i="7"/>
  <c r="J525" i="7"/>
  <c r="I525" i="7"/>
  <c r="D525" i="7"/>
  <c r="C525" i="7"/>
  <c r="E525" i="7" s="1"/>
  <c r="A525" i="7"/>
  <c r="J524" i="7"/>
  <c r="I524" i="7"/>
  <c r="D524" i="7"/>
  <c r="C524" i="7"/>
  <c r="F524" i="7" s="1"/>
  <c r="A524" i="7"/>
  <c r="J523" i="7"/>
  <c r="I523" i="7"/>
  <c r="D523" i="7"/>
  <c r="C523" i="7"/>
  <c r="E523" i="7" s="1"/>
  <c r="A523" i="7"/>
  <c r="J522" i="7"/>
  <c r="I522" i="7"/>
  <c r="D522" i="7"/>
  <c r="C522" i="7"/>
  <c r="E522" i="7" s="1"/>
  <c r="A522" i="7"/>
  <c r="J521" i="7"/>
  <c r="I521" i="7"/>
  <c r="D521" i="7"/>
  <c r="C521" i="7"/>
  <c r="F521" i="7" s="1"/>
  <c r="A521" i="7"/>
  <c r="J520" i="7"/>
  <c r="I520" i="7"/>
  <c r="E520" i="7"/>
  <c r="D520" i="7"/>
  <c r="C520" i="7"/>
  <c r="F520" i="7" s="1"/>
  <c r="A520" i="7"/>
  <c r="J519" i="7"/>
  <c r="I519" i="7"/>
  <c r="D519" i="7"/>
  <c r="C519" i="7"/>
  <c r="F519" i="7" s="1"/>
  <c r="A519" i="7"/>
  <c r="J518" i="7"/>
  <c r="I518" i="7"/>
  <c r="F518" i="7"/>
  <c r="E518" i="7"/>
  <c r="D518" i="7"/>
  <c r="C518" i="7"/>
  <c r="A518" i="7"/>
  <c r="J517" i="7"/>
  <c r="I517" i="7"/>
  <c r="D517" i="7"/>
  <c r="C517" i="7"/>
  <c r="A517" i="7"/>
  <c r="J516" i="7"/>
  <c r="I516" i="7"/>
  <c r="D516" i="7"/>
  <c r="C516" i="7"/>
  <c r="E516" i="7" s="1"/>
  <c r="A516" i="7"/>
  <c r="J515" i="7"/>
  <c r="I515" i="7"/>
  <c r="D515" i="7"/>
  <c r="C515" i="7"/>
  <c r="A515" i="7"/>
  <c r="J514" i="7"/>
  <c r="I514" i="7"/>
  <c r="D514" i="7"/>
  <c r="C514" i="7"/>
  <c r="E514" i="7" s="1"/>
  <c r="A514" i="7"/>
  <c r="J513" i="7"/>
  <c r="I513" i="7"/>
  <c r="D513" i="7"/>
  <c r="C513" i="7"/>
  <c r="F513" i="7" s="1"/>
  <c r="A513" i="7"/>
  <c r="J512" i="7"/>
  <c r="I512" i="7"/>
  <c r="D512" i="7"/>
  <c r="C512" i="7"/>
  <c r="F512" i="7" s="1"/>
  <c r="A512" i="7"/>
  <c r="J511" i="7"/>
  <c r="I511" i="7"/>
  <c r="D511" i="7"/>
  <c r="C511" i="7"/>
  <c r="F511" i="7" s="1"/>
  <c r="A511" i="7"/>
  <c r="J510" i="7"/>
  <c r="I510" i="7"/>
  <c r="D510" i="7"/>
  <c r="C510" i="7"/>
  <c r="E510" i="7" s="1"/>
  <c r="A510" i="7"/>
  <c r="J509" i="7"/>
  <c r="I509" i="7"/>
  <c r="D509" i="7"/>
  <c r="C509" i="7"/>
  <c r="F509" i="7" s="1"/>
  <c r="A509" i="7"/>
  <c r="J508" i="7"/>
  <c r="I508" i="7"/>
  <c r="E508" i="7"/>
  <c r="D508" i="7"/>
  <c r="C508" i="7"/>
  <c r="F508" i="7" s="1"/>
  <c r="A508" i="7"/>
  <c r="J507" i="7"/>
  <c r="I507" i="7"/>
  <c r="D507" i="7"/>
  <c r="C507" i="7"/>
  <c r="F507" i="7" s="1"/>
  <c r="A507" i="7"/>
  <c r="J506" i="7"/>
  <c r="I506" i="7"/>
  <c r="F506" i="7"/>
  <c r="E506" i="7"/>
  <c r="D506" i="7"/>
  <c r="C506" i="7"/>
  <c r="A506" i="7"/>
  <c r="J505" i="7"/>
  <c r="I505" i="7"/>
  <c r="D505" i="7"/>
  <c r="C505" i="7"/>
  <c r="F505" i="7" s="1"/>
  <c r="A505" i="7"/>
  <c r="J504" i="7"/>
  <c r="I504" i="7"/>
  <c r="D504" i="7"/>
  <c r="C504" i="7"/>
  <c r="E504" i="7" s="1"/>
  <c r="A504" i="7"/>
  <c r="J503" i="7"/>
  <c r="I503" i="7"/>
  <c r="D503" i="7"/>
  <c r="C503" i="7"/>
  <c r="F503" i="7" s="1"/>
  <c r="A503" i="7"/>
  <c r="J502" i="7"/>
  <c r="I502" i="7"/>
  <c r="D502" i="7"/>
  <c r="C502" i="7"/>
  <c r="E502" i="7" s="1"/>
  <c r="A502" i="7"/>
  <c r="J501" i="7"/>
  <c r="I501" i="7"/>
  <c r="D501" i="7"/>
  <c r="C501" i="7"/>
  <c r="F501" i="7" s="1"/>
  <c r="A501" i="7"/>
  <c r="J500" i="7"/>
  <c r="I500" i="7"/>
  <c r="D500" i="7"/>
  <c r="C500" i="7"/>
  <c r="F500" i="7" s="1"/>
  <c r="A500" i="7"/>
  <c r="J499" i="7"/>
  <c r="I499" i="7"/>
  <c r="D499" i="7"/>
  <c r="C499" i="7"/>
  <c r="E499" i="7" s="1"/>
  <c r="A499" i="7"/>
  <c r="J498" i="7"/>
  <c r="I498" i="7"/>
  <c r="D498" i="7"/>
  <c r="C498" i="7"/>
  <c r="E498" i="7" s="1"/>
  <c r="A498" i="7"/>
  <c r="J497" i="7"/>
  <c r="I497" i="7"/>
  <c r="D497" i="7"/>
  <c r="C497" i="7"/>
  <c r="F497" i="7" s="1"/>
  <c r="A497" i="7"/>
  <c r="J496" i="7"/>
  <c r="I496" i="7"/>
  <c r="F496" i="7"/>
  <c r="D496" i="7"/>
  <c r="C496" i="7"/>
  <c r="E496" i="7" s="1"/>
  <c r="A496" i="7"/>
  <c r="J495" i="7"/>
  <c r="I495" i="7"/>
  <c r="D495" i="7"/>
  <c r="C495" i="7"/>
  <c r="F495" i="7" s="1"/>
  <c r="A495" i="7"/>
  <c r="J494" i="7"/>
  <c r="I494" i="7"/>
  <c r="F494" i="7"/>
  <c r="E494" i="7"/>
  <c r="D494" i="7"/>
  <c r="C494" i="7"/>
  <c r="A494" i="7"/>
  <c r="J493" i="7"/>
  <c r="I493" i="7"/>
  <c r="D493" i="7"/>
  <c r="C493" i="7"/>
  <c r="F493" i="7" s="1"/>
  <c r="A493" i="7"/>
  <c r="J492" i="7"/>
  <c r="I492" i="7"/>
  <c r="D492" i="7"/>
  <c r="C492" i="7"/>
  <c r="E492" i="7" s="1"/>
  <c r="A492" i="7"/>
  <c r="J491" i="7"/>
  <c r="I491" i="7"/>
  <c r="D491" i="7"/>
  <c r="C491" i="7"/>
  <c r="F491" i="7" s="1"/>
  <c r="A491" i="7"/>
  <c r="J490" i="7"/>
  <c r="I490" i="7"/>
  <c r="D490" i="7"/>
  <c r="C490" i="7"/>
  <c r="F490" i="7" s="1"/>
  <c r="A490" i="7"/>
  <c r="J489" i="7"/>
  <c r="I489" i="7"/>
  <c r="D489" i="7"/>
  <c r="C489" i="7"/>
  <c r="E489" i="7" s="1"/>
  <c r="A489" i="7"/>
  <c r="J488" i="7"/>
  <c r="I488" i="7"/>
  <c r="D488" i="7"/>
  <c r="C488" i="7"/>
  <c r="A488" i="7"/>
  <c r="J487" i="7"/>
  <c r="I487" i="7"/>
  <c r="D487" i="7"/>
  <c r="C487" i="7"/>
  <c r="E487" i="7" s="1"/>
  <c r="A487" i="7"/>
  <c r="J486" i="7"/>
  <c r="I486" i="7"/>
  <c r="D486" i="7"/>
  <c r="C486" i="7"/>
  <c r="A486" i="7"/>
  <c r="J485" i="7"/>
  <c r="I485" i="7"/>
  <c r="D485" i="7"/>
  <c r="C485" i="7"/>
  <c r="F485" i="7" s="1"/>
  <c r="A485" i="7"/>
  <c r="J484" i="7"/>
  <c r="I484" i="7"/>
  <c r="F484" i="7"/>
  <c r="D484" i="7"/>
  <c r="C484" i="7"/>
  <c r="E484" i="7" s="1"/>
  <c r="A484" i="7"/>
  <c r="J483" i="7"/>
  <c r="I483" i="7"/>
  <c r="D483" i="7"/>
  <c r="C483" i="7"/>
  <c r="F483" i="7" s="1"/>
  <c r="A483" i="7"/>
  <c r="J482" i="7"/>
  <c r="I482" i="7"/>
  <c r="D482" i="7"/>
  <c r="C482" i="7"/>
  <c r="F482" i="7" s="1"/>
  <c r="A482" i="7"/>
  <c r="J481" i="7"/>
  <c r="I481" i="7"/>
  <c r="D481" i="7"/>
  <c r="C481" i="7"/>
  <c r="A481" i="7"/>
  <c r="J480" i="7"/>
  <c r="I480" i="7"/>
  <c r="D480" i="7"/>
  <c r="C480" i="7"/>
  <c r="E480" i="7" s="1"/>
  <c r="A480" i="7"/>
  <c r="J479" i="7"/>
  <c r="I479" i="7"/>
  <c r="D479" i="7"/>
  <c r="C479" i="7"/>
  <c r="A479" i="7"/>
  <c r="J478" i="7"/>
  <c r="I478" i="7"/>
  <c r="D478" i="7"/>
  <c r="C478" i="7"/>
  <c r="F478" i="7" s="1"/>
  <c r="A478" i="7"/>
  <c r="J477" i="7"/>
  <c r="I477" i="7"/>
  <c r="D477" i="7"/>
  <c r="C477" i="7"/>
  <c r="A477" i="7"/>
  <c r="J476" i="7"/>
  <c r="I476" i="7"/>
  <c r="F476" i="7"/>
  <c r="E476" i="7"/>
  <c r="D476" i="7"/>
  <c r="C476" i="7"/>
  <c r="A476" i="7"/>
  <c r="J475" i="7"/>
  <c r="I475" i="7"/>
  <c r="D475" i="7"/>
  <c r="C475" i="7"/>
  <c r="A475" i="7"/>
  <c r="J474" i="7"/>
  <c r="I474" i="7"/>
  <c r="D474" i="7"/>
  <c r="C474" i="7"/>
  <c r="E474" i="7" s="1"/>
  <c r="A474" i="7"/>
  <c r="J473" i="7"/>
  <c r="I473" i="7"/>
  <c r="D473" i="7"/>
  <c r="C473" i="7"/>
  <c r="F473" i="7" s="1"/>
  <c r="A473" i="7"/>
  <c r="J472" i="7"/>
  <c r="I472" i="7"/>
  <c r="D472" i="7"/>
  <c r="C472" i="7"/>
  <c r="F472" i="7" s="1"/>
  <c r="A472" i="7"/>
  <c r="J471" i="7"/>
  <c r="I471" i="7"/>
  <c r="D471" i="7"/>
  <c r="C471" i="7"/>
  <c r="E471" i="7" s="1"/>
  <c r="A471" i="7"/>
  <c r="J470" i="7"/>
  <c r="I470" i="7"/>
  <c r="E470" i="7"/>
  <c r="D470" i="7"/>
  <c r="C470" i="7"/>
  <c r="F470" i="7" s="1"/>
  <c r="A470" i="7"/>
  <c r="J469" i="7"/>
  <c r="I469" i="7"/>
  <c r="D469" i="7"/>
  <c r="C469" i="7"/>
  <c r="E469" i="7" s="1"/>
  <c r="A469" i="7"/>
  <c r="J468" i="7"/>
  <c r="I468" i="7"/>
  <c r="F468" i="7"/>
  <c r="D468" i="7"/>
  <c r="C468" i="7"/>
  <c r="E468" i="7" s="1"/>
  <c r="A468" i="7"/>
  <c r="J467" i="7"/>
  <c r="I467" i="7"/>
  <c r="D467" i="7"/>
  <c r="C467" i="7"/>
  <c r="F467" i="7" s="1"/>
  <c r="A467" i="7"/>
  <c r="J466" i="7"/>
  <c r="I466" i="7"/>
  <c r="D466" i="7"/>
  <c r="C466" i="7"/>
  <c r="F466" i="7" s="1"/>
  <c r="A466" i="7"/>
  <c r="J465" i="7"/>
  <c r="I465" i="7"/>
  <c r="D465" i="7"/>
  <c r="C465" i="7"/>
  <c r="F465" i="7" s="1"/>
  <c r="A465" i="7"/>
  <c r="J464" i="7"/>
  <c r="I464" i="7"/>
  <c r="D464" i="7"/>
  <c r="C464" i="7"/>
  <c r="A464" i="7"/>
  <c r="J463" i="7"/>
  <c r="I463" i="7"/>
  <c r="F463" i="7"/>
  <c r="D463" i="7"/>
  <c r="C463" i="7"/>
  <c r="E463" i="7" s="1"/>
  <c r="A463" i="7"/>
  <c r="J462" i="7"/>
  <c r="I462" i="7"/>
  <c r="D462" i="7"/>
  <c r="C462" i="7"/>
  <c r="E462" i="7" s="1"/>
  <c r="A462" i="7"/>
  <c r="J461" i="7"/>
  <c r="I461" i="7"/>
  <c r="D461" i="7"/>
  <c r="C461" i="7"/>
  <c r="F461" i="7" s="1"/>
  <c r="A461" i="7"/>
  <c r="J460" i="7"/>
  <c r="I460" i="7"/>
  <c r="D460" i="7"/>
  <c r="C460" i="7"/>
  <c r="F460" i="7" s="1"/>
  <c r="A460" i="7"/>
  <c r="J459" i="7"/>
  <c r="I459" i="7"/>
  <c r="F459" i="7"/>
  <c r="E459" i="7"/>
  <c r="D459" i="7"/>
  <c r="C459" i="7"/>
  <c r="A459" i="7"/>
  <c r="J458" i="7"/>
  <c r="I458" i="7"/>
  <c r="D458" i="7"/>
  <c r="C458" i="7"/>
  <c r="A458" i="7"/>
  <c r="J457" i="7"/>
  <c r="I457" i="7"/>
  <c r="D457" i="7"/>
  <c r="C457" i="7"/>
  <c r="E457" i="7" s="1"/>
  <c r="A457" i="7"/>
  <c r="J456" i="7"/>
  <c r="I456" i="7"/>
  <c r="D456" i="7"/>
  <c r="C456" i="7"/>
  <c r="E456" i="7" s="1"/>
  <c r="A456" i="7"/>
  <c r="J455" i="7"/>
  <c r="I455" i="7"/>
  <c r="D455" i="7"/>
  <c r="C455" i="7"/>
  <c r="E455" i="7" s="1"/>
  <c r="A455" i="7"/>
  <c r="J454" i="7"/>
  <c r="I454" i="7"/>
  <c r="D454" i="7"/>
  <c r="C454" i="7"/>
  <c r="E454" i="7" s="1"/>
  <c r="A454" i="7"/>
  <c r="J453" i="7"/>
  <c r="I453" i="7"/>
  <c r="D453" i="7"/>
  <c r="C453" i="7"/>
  <c r="F453" i="7" s="1"/>
  <c r="A453" i="7"/>
  <c r="J452" i="7"/>
  <c r="I452" i="7"/>
  <c r="D452" i="7"/>
  <c r="C452" i="7"/>
  <c r="F452" i="7" s="1"/>
  <c r="A452" i="7"/>
  <c r="J451" i="7"/>
  <c r="I451" i="7"/>
  <c r="D451" i="7"/>
  <c r="C451" i="7"/>
  <c r="A451" i="7"/>
  <c r="J450" i="7"/>
  <c r="I450" i="7"/>
  <c r="D450" i="7"/>
  <c r="C450" i="7"/>
  <c r="F450" i="7" s="1"/>
  <c r="A450" i="7"/>
  <c r="J449" i="7"/>
  <c r="I449" i="7"/>
  <c r="E449" i="7"/>
  <c r="D449" i="7"/>
  <c r="C449" i="7"/>
  <c r="F449" i="7" s="1"/>
  <c r="A449" i="7"/>
  <c r="J448" i="7"/>
  <c r="I448" i="7"/>
  <c r="D448" i="7"/>
  <c r="C448" i="7"/>
  <c r="E448" i="7" s="1"/>
  <c r="A448" i="7"/>
  <c r="J447" i="7"/>
  <c r="I447" i="7"/>
  <c r="D447" i="7"/>
  <c r="C447" i="7"/>
  <c r="F447" i="7" s="1"/>
  <c r="A447" i="7"/>
  <c r="J446" i="7"/>
  <c r="I446" i="7"/>
  <c r="D446" i="7"/>
  <c r="C446" i="7"/>
  <c r="F446" i="7" s="1"/>
  <c r="A446" i="7"/>
  <c r="J445" i="7"/>
  <c r="I445" i="7"/>
  <c r="D445" i="7"/>
  <c r="C445" i="7"/>
  <c r="E445" i="7" s="1"/>
  <c r="A445" i="7"/>
  <c r="J444" i="7"/>
  <c r="I444" i="7"/>
  <c r="D444" i="7"/>
  <c r="C444" i="7"/>
  <c r="E444" i="7" s="1"/>
  <c r="A444" i="7"/>
  <c r="J443" i="7"/>
  <c r="I443" i="7"/>
  <c r="D443" i="7"/>
  <c r="C443" i="7"/>
  <c r="E443" i="7" s="1"/>
  <c r="A443" i="7"/>
  <c r="J442" i="7"/>
  <c r="I442" i="7"/>
  <c r="D442" i="7"/>
  <c r="C442" i="7"/>
  <c r="A442" i="7"/>
  <c r="J441" i="7"/>
  <c r="I441" i="7"/>
  <c r="D441" i="7"/>
  <c r="C441" i="7"/>
  <c r="F441" i="7" s="1"/>
  <c r="A441" i="7"/>
  <c r="J440" i="7"/>
  <c r="I440" i="7"/>
  <c r="D440" i="7"/>
  <c r="C440" i="7"/>
  <c r="F440" i="7" s="1"/>
  <c r="A440" i="7"/>
  <c r="J439" i="7"/>
  <c r="I439" i="7"/>
  <c r="D439" i="7"/>
  <c r="C439" i="7"/>
  <c r="A439" i="7"/>
  <c r="J438" i="7"/>
  <c r="I438" i="7"/>
  <c r="D438" i="7"/>
  <c r="C438" i="7"/>
  <c r="F438" i="7" s="1"/>
  <c r="A438" i="7"/>
  <c r="J437" i="7"/>
  <c r="I437" i="7"/>
  <c r="E437" i="7"/>
  <c r="D437" i="7"/>
  <c r="C437" i="7"/>
  <c r="F437" i="7" s="1"/>
  <c r="A437" i="7"/>
  <c r="J436" i="7"/>
  <c r="I436" i="7"/>
  <c r="E436" i="7"/>
  <c r="D436" i="7"/>
  <c r="C436" i="7"/>
  <c r="F436" i="7" s="1"/>
  <c r="A436" i="7"/>
  <c r="J435" i="7"/>
  <c r="I435" i="7"/>
  <c r="F435" i="7"/>
  <c r="D435" i="7"/>
  <c r="C435" i="7"/>
  <c r="E435" i="7" s="1"/>
  <c r="A435" i="7"/>
  <c r="J434" i="7"/>
  <c r="I434" i="7"/>
  <c r="D434" i="7"/>
  <c r="C434" i="7"/>
  <c r="E434" i="7" s="1"/>
  <c r="A434" i="7"/>
  <c r="J433" i="7"/>
  <c r="I433" i="7"/>
  <c r="F433" i="7"/>
  <c r="D433" i="7"/>
  <c r="C433" i="7"/>
  <c r="E433" i="7" s="1"/>
  <c r="A433" i="7"/>
  <c r="J432" i="7"/>
  <c r="I432" i="7"/>
  <c r="D432" i="7"/>
  <c r="C432" i="7"/>
  <c r="E432" i="7" s="1"/>
  <c r="A432" i="7"/>
  <c r="J431" i="7"/>
  <c r="I431" i="7"/>
  <c r="F431" i="7"/>
  <c r="D431" i="7"/>
  <c r="C431" i="7"/>
  <c r="E431" i="7" s="1"/>
  <c r="A431" i="7"/>
  <c r="J430" i="7"/>
  <c r="I430" i="7"/>
  <c r="D430" i="7"/>
  <c r="C430" i="7"/>
  <c r="E430" i="7" s="1"/>
  <c r="A430" i="7"/>
  <c r="J429" i="7"/>
  <c r="I429" i="7"/>
  <c r="D429" i="7"/>
  <c r="C429" i="7"/>
  <c r="F429" i="7" s="1"/>
  <c r="A429" i="7"/>
  <c r="J428" i="7"/>
  <c r="I428" i="7"/>
  <c r="D428" i="7"/>
  <c r="C428" i="7"/>
  <c r="F428" i="7" s="1"/>
  <c r="A428" i="7"/>
  <c r="J427" i="7"/>
  <c r="I427" i="7"/>
  <c r="D427" i="7"/>
  <c r="C427" i="7"/>
  <c r="A427" i="7"/>
  <c r="J426" i="7"/>
  <c r="I426" i="7"/>
  <c r="D426" i="7"/>
  <c r="C426" i="7"/>
  <c r="F426" i="7" s="1"/>
  <c r="A426" i="7"/>
  <c r="J425" i="7"/>
  <c r="I425" i="7"/>
  <c r="E425" i="7"/>
  <c r="D425" i="7"/>
  <c r="C425" i="7"/>
  <c r="F425" i="7" s="1"/>
  <c r="A425" i="7"/>
  <c r="J424" i="7"/>
  <c r="I424" i="7"/>
  <c r="F424" i="7"/>
  <c r="D424" i="7"/>
  <c r="C424" i="7"/>
  <c r="E424" i="7" s="1"/>
  <c r="A424" i="7"/>
  <c r="J423" i="7"/>
  <c r="I423" i="7"/>
  <c r="E423" i="7"/>
  <c r="D423" i="7"/>
  <c r="C423" i="7"/>
  <c r="F423" i="7" s="1"/>
  <c r="A423" i="7"/>
  <c r="J422" i="7"/>
  <c r="I422" i="7"/>
  <c r="D422" i="7"/>
  <c r="C422" i="7"/>
  <c r="E422" i="7" s="1"/>
  <c r="A422" i="7"/>
  <c r="J421" i="7"/>
  <c r="I421" i="7"/>
  <c r="D421" i="7"/>
  <c r="C421" i="7"/>
  <c r="E421" i="7" s="1"/>
  <c r="A421" i="7"/>
  <c r="J420" i="7"/>
  <c r="I420" i="7"/>
  <c r="F420" i="7"/>
  <c r="D420" i="7"/>
  <c r="C420" i="7"/>
  <c r="E420" i="7" s="1"/>
  <c r="A420" i="7"/>
  <c r="J419" i="7"/>
  <c r="I419" i="7"/>
  <c r="D419" i="7"/>
  <c r="C419" i="7"/>
  <c r="E419" i="7" s="1"/>
  <c r="A419" i="7"/>
  <c r="J418" i="7"/>
  <c r="I418" i="7"/>
  <c r="D418" i="7"/>
  <c r="C418" i="7"/>
  <c r="E418" i="7" s="1"/>
  <c r="A418" i="7"/>
  <c r="J417" i="7"/>
  <c r="I417" i="7"/>
  <c r="D417" i="7"/>
  <c r="C417" i="7"/>
  <c r="F417" i="7" s="1"/>
  <c r="A417" i="7"/>
  <c r="J416" i="7"/>
  <c r="I416" i="7"/>
  <c r="D416" i="7"/>
  <c r="C416" i="7"/>
  <c r="F416" i="7" s="1"/>
  <c r="A416" i="7"/>
  <c r="J415" i="7"/>
  <c r="I415" i="7"/>
  <c r="D415" i="7"/>
  <c r="C415" i="7"/>
  <c r="A415" i="7"/>
  <c r="J414" i="7"/>
  <c r="I414" i="7"/>
  <c r="D414" i="7"/>
  <c r="C414" i="7"/>
  <c r="F414" i="7" s="1"/>
  <c r="A414" i="7"/>
  <c r="J413" i="7"/>
  <c r="I413" i="7"/>
  <c r="D413" i="7"/>
  <c r="C413" i="7"/>
  <c r="F413" i="7" s="1"/>
  <c r="A413" i="7"/>
  <c r="J412" i="7"/>
  <c r="I412" i="7"/>
  <c r="D412" i="7"/>
  <c r="C412" i="7"/>
  <c r="F412" i="7" s="1"/>
  <c r="A412" i="7"/>
  <c r="J411" i="7"/>
  <c r="I411" i="7"/>
  <c r="F411" i="7"/>
  <c r="E411" i="7"/>
  <c r="D411" i="7"/>
  <c r="C411" i="7"/>
  <c r="A411" i="7"/>
  <c r="J410" i="7"/>
  <c r="I410" i="7"/>
  <c r="D410" i="7"/>
  <c r="C410" i="7"/>
  <c r="E410" i="7" s="1"/>
  <c r="A410" i="7"/>
  <c r="J409" i="7"/>
  <c r="I409" i="7"/>
  <c r="D409" i="7"/>
  <c r="C409" i="7"/>
  <c r="E409" i="7" s="1"/>
  <c r="A409" i="7"/>
  <c r="J408" i="7"/>
  <c r="I408" i="7"/>
  <c r="D408" i="7"/>
  <c r="C408" i="7"/>
  <c r="E408" i="7" s="1"/>
  <c r="A408" i="7"/>
  <c r="J407" i="7"/>
  <c r="I407" i="7"/>
  <c r="D407" i="7"/>
  <c r="C407" i="7"/>
  <c r="E407" i="7" s="1"/>
  <c r="A407" i="7"/>
  <c r="J406" i="7"/>
  <c r="I406" i="7"/>
  <c r="D406" i="7"/>
  <c r="C406" i="7"/>
  <c r="E406" i="7" s="1"/>
  <c r="A406" i="7"/>
  <c r="J405" i="7"/>
  <c r="I405" i="7"/>
  <c r="D405" i="7"/>
  <c r="C405" i="7"/>
  <c r="F405" i="7" s="1"/>
  <c r="A405" i="7"/>
  <c r="J404" i="7"/>
  <c r="I404" i="7"/>
  <c r="D404" i="7"/>
  <c r="C404" i="7"/>
  <c r="F404" i="7" s="1"/>
  <c r="A404" i="7"/>
  <c r="J403" i="7"/>
  <c r="I403" i="7"/>
  <c r="D403" i="7"/>
  <c r="C403" i="7"/>
  <c r="A403" i="7"/>
  <c r="J402" i="7"/>
  <c r="I402" i="7"/>
  <c r="E402" i="7"/>
  <c r="D402" i="7"/>
  <c r="C402" i="7"/>
  <c r="F402" i="7" s="1"/>
  <c r="A402" i="7"/>
  <c r="J401" i="7"/>
  <c r="I401" i="7"/>
  <c r="D401" i="7"/>
  <c r="C401" i="7"/>
  <c r="F401" i="7" s="1"/>
  <c r="A401" i="7"/>
  <c r="J400" i="7"/>
  <c r="I400" i="7"/>
  <c r="F400" i="7"/>
  <c r="E400" i="7"/>
  <c r="D400" i="7"/>
  <c r="C400" i="7"/>
  <c r="A400" i="7"/>
  <c r="J399" i="7"/>
  <c r="I399" i="7"/>
  <c r="D399" i="7"/>
  <c r="C399" i="7"/>
  <c r="F399" i="7" s="1"/>
  <c r="A399" i="7"/>
  <c r="J398" i="7"/>
  <c r="I398" i="7"/>
  <c r="D398" i="7"/>
  <c r="C398" i="7"/>
  <c r="E398" i="7" s="1"/>
  <c r="A398" i="7"/>
  <c r="J397" i="7"/>
  <c r="I397" i="7"/>
  <c r="D397" i="7"/>
  <c r="C397" i="7"/>
  <c r="E397" i="7" s="1"/>
  <c r="A397" i="7"/>
  <c r="J396" i="7"/>
  <c r="I396" i="7"/>
  <c r="F396" i="7"/>
  <c r="D396" i="7"/>
  <c r="C396" i="7"/>
  <c r="E396" i="7" s="1"/>
  <c r="A396" i="7"/>
  <c r="J395" i="7"/>
  <c r="I395" i="7"/>
  <c r="D395" i="7"/>
  <c r="C395" i="7"/>
  <c r="E395" i="7" s="1"/>
  <c r="A395" i="7"/>
  <c r="J394" i="7"/>
  <c r="I394" i="7"/>
  <c r="D394" i="7"/>
  <c r="C394" i="7"/>
  <c r="E394" i="7" s="1"/>
  <c r="A394" i="7"/>
  <c r="J393" i="7"/>
  <c r="I393" i="7"/>
  <c r="D393" i="7"/>
  <c r="C393" i="7"/>
  <c r="F393" i="7" s="1"/>
  <c r="A393" i="7"/>
  <c r="J392" i="7"/>
  <c r="I392" i="7"/>
  <c r="D392" i="7"/>
  <c r="C392" i="7"/>
  <c r="F392" i="7" s="1"/>
  <c r="A392" i="7"/>
  <c r="J391" i="7"/>
  <c r="I391" i="7"/>
  <c r="D391" i="7"/>
  <c r="C391" i="7"/>
  <c r="A391" i="7"/>
  <c r="J390" i="7"/>
  <c r="I390" i="7"/>
  <c r="D390" i="7"/>
  <c r="C390" i="7"/>
  <c r="F390" i="7" s="1"/>
  <c r="A390" i="7"/>
  <c r="J389" i="7"/>
  <c r="I389" i="7"/>
  <c r="E389" i="7"/>
  <c r="D389" i="7"/>
  <c r="C389" i="7"/>
  <c r="F389" i="7" s="1"/>
  <c r="A389" i="7"/>
  <c r="J388" i="7"/>
  <c r="I388" i="7"/>
  <c r="D388" i="7"/>
  <c r="C388" i="7"/>
  <c r="F388" i="7" s="1"/>
  <c r="A388" i="7"/>
  <c r="J387" i="7"/>
  <c r="I387" i="7"/>
  <c r="E387" i="7"/>
  <c r="D387" i="7"/>
  <c r="C387" i="7"/>
  <c r="F387" i="7" s="1"/>
  <c r="A387" i="7"/>
  <c r="J386" i="7"/>
  <c r="I386" i="7"/>
  <c r="D386" i="7"/>
  <c r="C386" i="7"/>
  <c r="E386" i="7" s="1"/>
  <c r="A386" i="7"/>
  <c r="J385" i="7"/>
  <c r="I385" i="7"/>
  <c r="F385" i="7"/>
  <c r="D385" i="7"/>
  <c r="C385" i="7"/>
  <c r="E385" i="7" s="1"/>
  <c r="A385" i="7"/>
  <c r="J384" i="7"/>
  <c r="I384" i="7"/>
  <c r="D384" i="7"/>
  <c r="C384" i="7"/>
  <c r="E384" i="7" s="1"/>
  <c r="A384" i="7"/>
  <c r="J383" i="7"/>
  <c r="I383" i="7"/>
  <c r="D383" i="7"/>
  <c r="C383" i="7"/>
  <c r="E383" i="7" s="1"/>
  <c r="A383" i="7"/>
  <c r="J382" i="7"/>
  <c r="I382" i="7"/>
  <c r="D382" i="7"/>
  <c r="C382" i="7"/>
  <c r="E382" i="7" s="1"/>
  <c r="A382" i="7"/>
  <c r="J381" i="7"/>
  <c r="I381" i="7"/>
  <c r="D381" i="7"/>
  <c r="C381" i="7"/>
  <c r="F381" i="7" s="1"/>
  <c r="A381" i="7"/>
  <c r="J380" i="7"/>
  <c r="I380" i="7"/>
  <c r="D380" i="7"/>
  <c r="C380" i="7"/>
  <c r="F380" i="7" s="1"/>
  <c r="A380" i="7"/>
  <c r="J379" i="7"/>
  <c r="I379" i="7"/>
  <c r="D379" i="7"/>
  <c r="C379" i="7"/>
  <c r="A379" i="7"/>
  <c r="J378" i="7"/>
  <c r="I378" i="7"/>
  <c r="E378" i="7"/>
  <c r="D378" i="7"/>
  <c r="C378" i="7"/>
  <c r="F378" i="7" s="1"/>
  <c r="A378" i="7"/>
  <c r="J377" i="7"/>
  <c r="I377" i="7"/>
  <c r="D377" i="7"/>
  <c r="C377" i="7"/>
  <c r="F377" i="7" s="1"/>
  <c r="A377" i="7"/>
  <c r="J376" i="7"/>
  <c r="I376" i="7"/>
  <c r="E376" i="7"/>
  <c r="D376" i="7"/>
  <c r="C376" i="7"/>
  <c r="F376" i="7" s="1"/>
  <c r="A376" i="7"/>
  <c r="J375" i="7"/>
  <c r="I375" i="7"/>
  <c r="D375" i="7"/>
  <c r="C375" i="7"/>
  <c r="E375" i="7" s="1"/>
  <c r="A375" i="7"/>
  <c r="J374" i="7"/>
  <c r="I374" i="7"/>
  <c r="D374" i="7"/>
  <c r="C374" i="7"/>
  <c r="A374" i="7"/>
  <c r="J373" i="7"/>
  <c r="I373" i="7"/>
  <c r="F373" i="7"/>
  <c r="D373" i="7"/>
  <c r="C373" i="7"/>
  <c r="E373" i="7" s="1"/>
  <c r="A373" i="7"/>
  <c r="J372" i="7"/>
  <c r="I372" i="7"/>
  <c r="D372" i="7"/>
  <c r="C372" i="7"/>
  <c r="E372" i="7" s="1"/>
  <c r="A372" i="7"/>
  <c r="J371" i="7"/>
  <c r="I371" i="7"/>
  <c r="D371" i="7"/>
  <c r="C371" i="7"/>
  <c r="E371" i="7" s="1"/>
  <c r="A371" i="7"/>
  <c r="J370" i="7"/>
  <c r="I370" i="7"/>
  <c r="F370" i="7"/>
  <c r="D370" i="7"/>
  <c r="C370" i="7"/>
  <c r="E370" i="7" s="1"/>
  <c r="A370" i="7"/>
  <c r="J369" i="7"/>
  <c r="I369" i="7"/>
  <c r="D369" i="7"/>
  <c r="C369" i="7"/>
  <c r="F369" i="7" s="1"/>
  <c r="A369" i="7"/>
  <c r="J368" i="7"/>
  <c r="I368" i="7"/>
  <c r="D368" i="7"/>
  <c r="C368" i="7"/>
  <c r="F368" i="7" s="1"/>
  <c r="A368" i="7"/>
  <c r="J367" i="7"/>
  <c r="I367" i="7"/>
  <c r="D367" i="7"/>
  <c r="C367" i="7"/>
  <c r="A367" i="7"/>
  <c r="J366" i="7"/>
  <c r="I366" i="7"/>
  <c r="D366" i="7"/>
  <c r="C366" i="7"/>
  <c r="F366" i="7" s="1"/>
  <c r="A366" i="7"/>
  <c r="J365" i="7"/>
  <c r="I365" i="7"/>
  <c r="D365" i="7"/>
  <c r="C365" i="7"/>
  <c r="A365" i="7"/>
  <c r="J364" i="7"/>
  <c r="I364" i="7"/>
  <c r="D364" i="7"/>
  <c r="C364" i="7"/>
  <c r="E364" i="7" s="1"/>
  <c r="A364" i="7"/>
  <c r="J363" i="7"/>
  <c r="I363" i="7"/>
  <c r="D363" i="7"/>
  <c r="C363" i="7"/>
  <c r="F363" i="7" s="1"/>
  <c r="A363" i="7"/>
  <c r="J362" i="7"/>
  <c r="I362" i="7"/>
  <c r="D362" i="7"/>
  <c r="C362" i="7"/>
  <c r="E362" i="7" s="1"/>
  <c r="A362" i="7"/>
  <c r="J361" i="7"/>
  <c r="I361" i="7"/>
  <c r="D361" i="7"/>
  <c r="C361" i="7"/>
  <c r="E361" i="7" s="1"/>
  <c r="A361" i="7"/>
  <c r="J360" i="7"/>
  <c r="I360" i="7"/>
  <c r="F360" i="7"/>
  <c r="D360" i="7"/>
  <c r="C360" i="7"/>
  <c r="E360" i="7" s="1"/>
  <c r="A360" i="7"/>
  <c r="J359" i="7"/>
  <c r="I359" i="7"/>
  <c r="D359" i="7"/>
  <c r="C359" i="7"/>
  <c r="E359" i="7" s="1"/>
  <c r="A359" i="7"/>
  <c r="J358" i="7"/>
  <c r="I358" i="7"/>
  <c r="F358" i="7"/>
  <c r="D358" i="7"/>
  <c r="C358" i="7"/>
  <c r="E358" i="7" s="1"/>
  <c r="A358" i="7"/>
  <c r="J357" i="7"/>
  <c r="I357" i="7"/>
  <c r="D357" i="7"/>
  <c r="C357" i="7"/>
  <c r="F357" i="7" s="1"/>
  <c r="A357" i="7"/>
  <c r="J356" i="7"/>
  <c r="I356" i="7"/>
  <c r="D356" i="7"/>
  <c r="C356" i="7"/>
  <c r="A356" i="7"/>
  <c r="J355" i="7"/>
  <c r="I355" i="7"/>
  <c r="D355" i="7"/>
  <c r="C355" i="7"/>
  <c r="A355" i="7"/>
  <c r="J354" i="7"/>
  <c r="I354" i="7"/>
  <c r="D354" i="7"/>
  <c r="C354" i="7"/>
  <c r="F354" i="7" s="1"/>
  <c r="A354" i="7"/>
  <c r="J353" i="7"/>
  <c r="I353" i="7"/>
  <c r="D353" i="7"/>
  <c r="C353" i="7"/>
  <c r="F353" i="7" s="1"/>
  <c r="A353" i="7"/>
  <c r="J352" i="7"/>
  <c r="I352" i="7"/>
  <c r="D352" i="7"/>
  <c r="C352" i="7"/>
  <c r="F352" i="7" s="1"/>
  <c r="A352" i="7"/>
  <c r="J351" i="7"/>
  <c r="I351" i="7"/>
  <c r="F351" i="7"/>
  <c r="E351" i="7"/>
  <c r="D351" i="7"/>
  <c r="C351" i="7"/>
  <c r="A351" i="7"/>
  <c r="J350" i="7"/>
  <c r="I350" i="7"/>
  <c r="F350" i="7"/>
  <c r="D350" i="7"/>
  <c r="C350" i="7"/>
  <c r="E350" i="7" s="1"/>
  <c r="A350" i="7"/>
  <c r="J349" i="7"/>
  <c r="I349" i="7"/>
  <c r="D349" i="7"/>
  <c r="C349" i="7"/>
  <c r="E349" i="7" s="1"/>
  <c r="A349" i="7"/>
  <c r="J348" i="7"/>
  <c r="I348" i="7"/>
  <c r="D348" i="7"/>
  <c r="C348" i="7"/>
  <c r="E348" i="7" s="1"/>
  <c r="A348" i="7"/>
  <c r="J347" i="7"/>
  <c r="I347" i="7"/>
  <c r="F347" i="7"/>
  <c r="D347" i="7"/>
  <c r="C347" i="7"/>
  <c r="E347" i="7" s="1"/>
  <c r="A347" i="7"/>
  <c r="J346" i="7"/>
  <c r="I346" i="7"/>
  <c r="D346" i="7"/>
  <c r="C346" i="7"/>
  <c r="E346" i="7" s="1"/>
  <c r="A346" i="7"/>
  <c r="J345" i="7"/>
  <c r="I345" i="7"/>
  <c r="D345" i="7"/>
  <c r="C345" i="7"/>
  <c r="F345" i="7" s="1"/>
  <c r="A345" i="7"/>
  <c r="J344" i="7"/>
  <c r="I344" i="7"/>
  <c r="D344" i="7"/>
  <c r="C344" i="7"/>
  <c r="A344" i="7"/>
  <c r="J343" i="7"/>
  <c r="I343" i="7"/>
  <c r="D343" i="7"/>
  <c r="C343" i="7"/>
  <c r="A343" i="7"/>
  <c r="J342" i="7"/>
  <c r="I342" i="7"/>
  <c r="D342" i="7"/>
  <c r="C342" i="7"/>
  <c r="F342" i="7" s="1"/>
  <c r="A342" i="7"/>
  <c r="J341" i="7"/>
  <c r="I341" i="7"/>
  <c r="D341" i="7"/>
  <c r="C341" i="7"/>
  <c r="F341" i="7" s="1"/>
  <c r="A341" i="7"/>
  <c r="J340" i="7"/>
  <c r="I340" i="7"/>
  <c r="F340" i="7"/>
  <c r="E340" i="7"/>
  <c r="D340" i="7"/>
  <c r="C340" i="7"/>
  <c r="A340" i="7"/>
  <c r="J339" i="7"/>
  <c r="I339" i="7"/>
  <c r="F339" i="7"/>
  <c r="E339" i="7"/>
  <c r="D339" i="7"/>
  <c r="C339" i="7"/>
  <c r="A339" i="7"/>
  <c r="J338" i="7"/>
  <c r="I338" i="7"/>
  <c r="F338" i="7"/>
  <c r="D338" i="7"/>
  <c r="C338" i="7"/>
  <c r="E338" i="7" s="1"/>
  <c r="A338" i="7"/>
  <c r="J337" i="7"/>
  <c r="I337" i="7"/>
  <c r="D337" i="7"/>
  <c r="C337" i="7"/>
  <c r="E337" i="7" s="1"/>
  <c r="A337" i="7"/>
  <c r="J336" i="7"/>
  <c r="I336" i="7"/>
  <c r="D336" i="7"/>
  <c r="C336" i="7"/>
  <c r="E336" i="7" s="1"/>
  <c r="A336" i="7"/>
  <c r="J335" i="7"/>
  <c r="I335" i="7"/>
  <c r="D335" i="7"/>
  <c r="C335" i="7"/>
  <c r="E335" i="7" s="1"/>
  <c r="A335" i="7"/>
  <c r="J334" i="7"/>
  <c r="I334" i="7"/>
  <c r="D334" i="7"/>
  <c r="C334" i="7"/>
  <c r="E334" i="7" s="1"/>
  <c r="A334" i="7"/>
  <c r="J333" i="7"/>
  <c r="I333" i="7"/>
  <c r="D333" i="7"/>
  <c r="C333" i="7"/>
  <c r="F333" i="7" s="1"/>
  <c r="A333" i="7"/>
  <c r="J332" i="7"/>
  <c r="I332" i="7"/>
  <c r="D332" i="7"/>
  <c r="C332" i="7"/>
  <c r="A332" i="7"/>
  <c r="J331" i="7"/>
  <c r="I331" i="7"/>
  <c r="D331" i="7"/>
  <c r="C331" i="7"/>
  <c r="A331" i="7"/>
  <c r="J330" i="7"/>
  <c r="I330" i="7"/>
  <c r="D330" i="7"/>
  <c r="C330" i="7"/>
  <c r="F330" i="7" s="1"/>
  <c r="A330" i="7"/>
  <c r="J329" i="7"/>
  <c r="I329" i="7"/>
  <c r="E329" i="7"/>
  <c r="D329" i="7"/>
  <c r="C329" i="7"/>
  <c r="F329" i="7" s="1"/>
  <c r="A329" i="7"/>
  <c r="J328" i="7"/>
  <c r="I328" i="7"/>
  <c r="E328" i="7"/>
  <c r="D328" i="7"/>
  <c r="C328" i="7"/>
  <c r="F328" i="7" s="1"/>
  <c r="A328" i="7"/>
  <c r="J327" i="7"/>
  <c r="I327" i="7"/>
  <c r="E327" i="7"/>
  <c r="D327" i="7"/>
  <c r="C327" i="7"/>
  <c r="F327" i="7" s="1"/>
  <c r="A327" i="7"/>
  <c r="J326" i="7"/>
  <c r="I326" i="7"/>
  <c r="D326" i="7"/>
  <c r="C326" i="7"/>
  <c r="E326" i="7" s="1"/>
  <c r="A326" i="7"/>
  <c r="J325" i="7"/>
  <c r="I325" i="7"/>
  <c r="D325" i="7"/>
  <c r="C325" i="7"/>
  <c r="E325" i="7" s="1"/>
  <c r="A325" i="7"/>
  <c r="J324" i="7"/>
  <c r="I324" i="7"/>
  <c r="D324" i="7"/>
  <c r="C324" i="7"/>
  <c r="E324" i="7" s="1"/>
  <c r="A324" i="7"/>
  <c r="J323" i="7"/>
  <c r="I323" i="7"/>
  <c r="F323" i="7"/>
  <c r="D323" i="7"/>
  <c r="C323" i="7"/>
  <c r="E323" i="7" s="1"/>
  <c r="A323" i="7"/>
  <c r="J322" i="7"/>
  <c r="I322" i="7"/>
  <c r="D322" i="7"/>
  <c r="C322" i="7"/>
  <c r="E322" i="7" s="1"/>
  <c r="A322" i="7"/>
  <c r="J321" i="7"/>
  <c r="I321" i="7"/>
  <c r="D321" i="7"/>
  <c r="C321" i="7"/>
  <c r="F321" i="7" s="1"/>
  <c r="A321" i="7"/>
  <c r="J320" i="7"/>
  <c r="I320" i="7"/>
  <c r="D320" i="7"/>
  <c r="C320" i="7"/>
  <c r="A320" i="7"/>
  <c r="J319" i="7"/>
  <c r="I319" i="7"/>
  <c r="D319" i="7"/>
  <c r="C319" i="7"/>
  <c r="A319" i="7"/>
  <c r="J318" i="7"/>
  <c r="I318" i="7"/>
  <c r="E318" i="7"/>
  <c r="D318" i="7"/>
  <c r="C318" i="7"/>
  <c r="F318" i="7" s="1"/>
  <c r="A318" i="7"/>
  <c r="J317" i="7"/>
  <c r="I317" i="7"/>
  <c r="E317" i="7"/>
  <c r="D317" i="7"/>
  <c r="C317" i="7"/>
  <c r="F317" i="7" s="1"/>
  <c r="A317" i="7"/>
  <c r="J316" i="7"/>
  <c r="I316" i="7"/>
  <c r="E316" i="7"/>
  <c r="D316" i="7"/>
  <c r="C316" i="7"/>
  <c r="F316" i="7" s="1"/>
  <c r="A316" i="7"/>
  <c r="J315" i="7"/>
  <c r="I315" i="7"/>
  <c r="D315" i="7"/>
  <c r="C315" i="7"/>
  <c r="F315" i="7" s="1"/>
  <c r="A315" i="7"/>
  <c r="J314" i="7"/>
  <c r="I314" i="7"/>
  <c r="F314" i="7"/>
  <c r="D314" i="7"/>
  <c r="C314" i="7"/>
  <c r="E314" i="7" s="1"/>
  <c r="A314" i="7"/>
  <c r="J313" i="7"/>
  <c r="I313" i="7"/>
  <c r="D313" i="7"/>
  <c r="C313" i="7"/>
  <c r="E313" i="7" s="1"/>
  <c r="A313" i="7"/>
  <c r="J312" i="7"/>
  <c r="I312" i="7"/>
  <c r="F312" i="7"/>
  <c r="D312" i="7"/>
  <c r="C312" i="7"/>
  <c r="E312" i="7" s="1"/>
  <c r="A312" i="7"/>
  <c r="J311" i="7"/>
  <c r="I311" i="7"/>
  <c r="D311" i="7"/>
  <c r="C311" i="7"/>
  <c r="E311" i="7" s="1"/>
  <c r="A311" i="7"/>
  <c r="J310" i="7"/>
  <c r="I310" i="7"/>
  <c r="D310" i="7"/>
  <c r="C310" i="7"/>
  <c r="E310" i="7" s="1"/>
  <c r="A310" i="7"/>
  <c r="J309" i="7"/>
  <c r="I309" i="7"/>
  <c r="D309" i="7"/>
  <c r="C309" i="7"/>
  <c r="F309" i="7" s="1"/>
  <c r="A309" i="7"/>
  <c r="J308" i="7"/>
  <c r="I308" i="7"/>
  <c r="D308" i="7"/>
  <c r="C308" i="7"/>
  <c r="A308" i="7"/>
  <c r="J307" i="7"/>
  <c r="I307" i="7"/>
  <c r="D307" i="7"/>
  <c r="C307" i="7"/>
  <c r="A307" i="7"/>
  <c r="J306" i="7"/>
  <c r="I306" i="7"/>
  <c r="E306" i="7"/>
  <c r="D306" i="7"/>
  <c r="C306" i="7"/>
  <c r="F306" i="7" s="1"/>
  <c r="A306" i="7"/>
  <c r="J305" i="7"/>
  <c r="I305" i="7"/>
  <c r="E305" i="7"/>
  <c r="D305" i="7"/>
  <c r="C305" i="7"/>
  <c r="F305" i="7" s="1"/>
  <c r="A305" i="7"/>
  <c r="J304" i="7"/>
  <c r="I304" i="7"/>
  <c r="D304" i="7"/>
  <c r="C304" i="7"/>
  <c r="F304" i="7" s="1"/>
  <c r="A304" i="7"/>
  <c r="J303" i="7"/>
  <c r="I303" i="7"/>
  <c r="D303" i="7"/>
  <c r="C303" i="7"/>
  <c r="F303" i="7" s="1"/>
  <c r="A303" i="7"/>
  <c r="J302" i="7"/>
  <c r="I302" i="7"/>
  <c r="D302" i="7"/>
  <c r="C302" i="7"/>
  <c r="E302" i="7" s="1"/>
  <c r="A302" i="7"/>
  <c r="J301" i="7"/>
  <c r="I301" i="7"/>
  <c r="F301" i="7"/>
  <c r="D301" i="7"/>
  <c r="C301" i="7"/>
  <c r="E301" i="7" s="1"/>
  <c r="A301" i="7"/>
  <c r="J300" i="7"/>
  <c r="I300" i="7"/>
  <c r="D300" i="7"/>
  <c r="C300" i="7"/>
  <c r="E300" i="7" s="1"/>
  <c r="A300" i="7"/>
  <c r="J299" i="7"/>
  <c r="I299" i="7"/>
  <c r="D299" i="7"/>
  <c r="C299" i="7"/>
  <c r="E299" i="7" s="1"/>
  <c r="A299" i="7"/>
  <c r="J298" i="7"/>
  <c r="I298" i="7"/>
  <c r="D298" i="7"/>
  <c r="C298" i="7"/>
  <c r="E298" i="7" s="1"/>
  <c r="A298" i="7"/>
  <c r="J297" i="7"/>
  <c r="I297" i="7"/>
  <c r="D297" i="7"/>
  <c r="C297" i="7"/>
  <c r="A297" i="7"/>
  <c r="J296" i="7"/>
  <c r="I296" i="7"/>
  <c r="D296" i="7"/>
  <c r="C296" i="7"/>
  <c r="A296" i="7"/>
  <c r="J295" i="7"/>
  <c r="I295" i="7"/>
  <c r="D295" i="7"/>
  <c r="C295" i="7"/>
  <c r="F295" i="7" s="1"/>
  <c r="A295" i="7"/>
  <c r="J294" i="7"/>
  <c r="I294" i="7"/>
  <c r="E294" i="7"/>
  <c r="D294" i="7"/>
  <c r="C294" i="7"/>
  <c r="F294" i="7" s="1"/>
  <c r="A294" i="7"/>
  <c r="J293" i="7"/>
  <c r="I293" i="7"/>
  <c r="D293" i="7"/>
  <c r="C293" i="7"/>
  <c r="F293" i="7" s="1"/>
  <c r="A293" i="7"/>
  <c r="J292" i="7"/>
  <c r="I292" i="7"/>
  <c r="F292" i="7"/>
  <c r="E292" i="7"/>
  <c r="D292" i="7"/>
  <c r="C292" i="7"/>
  <c r="A292" i="7"/>
  <c r="J291" i="7"/>
  <c r="I291" i="7"/>
  <c r="D291" i="7"/>
  <c r="C291" i="7"/>
  <c r="F291" i="7" s="1"/>
  <c r="A291" i="7"/>
  <c r="J290" i="7"/>
  <c r="I290" i="7"/>
  <c r="D290" i="7"/>
  <c r="C290" i="7"/>
  <c r="E290" i="7" s="1"/>
  <c r="A290" i="7"/>
  <c r="J289" i="7"/>
  <c r="I289" i="7"/>
  <c r="D289" i="7"/>
  <c r="C289" i="7"/>
  <c r="E289" i="7" s="1"/>
  <c r="A289" i="7"/>
  <c r="J288" i="7"/>
  <c r="I288" i="7"/>
  <c r="F288" i="7"/>
  <c r="D288" i="7"/>
  <c r="C288" i="7"/>
  <c r="E288" i="7" s="1"/>
  <c r="A288" i="7"/>
  <c r="J287" i="7"/>
  <c r="I287" i="7"/>
  <c r="D287" i="7"/>
  <c r="C287" i="7"/>
  <c r="E287" i="7" s="1"/>
  <c r="A287" i="7"/>
  <c r="J286" i="7"/>
  <c r="I286" i="7"/>
  <c r="D286" i="7"/>
  <c r="C286" i="7"/>
  <c r="E286" i="7" s="1"/>
  <c r="A286" i="7"/>
  <c r="J285" i="7"/>
  <c r="I285" i="7"/>
  <c r="D285" i="7"/>
  <c r="C285" i="7"/>
  <c r="A285" i="7"/>
  <c r="J284" i="7"/>
  <c r="I284" i="7"/>
  <c r="D284" i="7"/>
  <c r="C284" i="7"/>
  <c r="A284" i="7"/>
  <c r="J283" i="7"/>
  <c r="I283" i="7"/>
  <c r="D283" i="7"/>
  <c r="C283" i="7"/>
  <c r="F283" i="7" s="1"/>
  <c r="A283" i="7"/>
  <c r="J282" i="7"/>
  <c r="I282" i="7"/>
  <c r="D282" i="7"/>
  <c r="C282" i="7"/>
  <c r="F282" i="7" s="1"/>
  <c r="A282" i="7"/>
  <c r="J281" i="7"/>
  <c r="I281" i="7"/>
  <c r="E281" i="7"/>
  <c r="D281" i="7"/>
  <c r="C281" i="7"/>
  <c r="F281" i="7" s="1"/>
  <c r="A281" i="7"/>
  <c r="J280" i="7"/>
  <c r="I280" i="7"/>
  <c r="D280" i="7"/>
  <c r="C280" i="7"/>
  <c r="F280" i="7" s="1"/>
  <c r="A280" i="7"/>
  <c r="J279" i="7"/>
  <c r="I279" i="7"/>
  <c r="D279" i="7"/>
  <c r="C279" i="7"/>
  <c r="F279" i="7" s="1"/>
  <c r="A279" i="7"/>
  <c r="J278" i="7"/>
  <c r="I278" i="7"/>
  <c r="D278" i="7"/>
  <c r="C278" i="7"/>
  <c r="E278" i="7" s="1"/>
  <c r="A278" i="7"/>
  <c r="J277" i="7"/>
  <c r="I277" i="7"/>
  <c r="D277" i="7"/>
  <c r="C277" i="7"/>
  <c r="A277" i="7"/>
  <c r="J276" i="7"/>
  <c r="I276" i="7"/>
  <c r="D276" i="7"/>
  <c r="C276" i="7"/>
  <c r="E276" i="7" s="1"/>
  <c r="A276" i="7"/>
  <c r="J275" i="7"/>
  <c r="I275" i="7"/>
  <c r="D275" i="7"/>
  <c r="C275" i="7"/>
  <c r="E275" i="7" s="1"/>
  <c r="A275" i="7"/>
  <c r="J274" i="7"/>
  <c r="I274" i="7"/>
  <c r="D274" i="7"/>
  <c r="C274" i="7"/>
  <c r="E274" i="7" s="1"/>
  <c r="A274" i="7"/>
  <c r="J273" i="7"/>
  <c r="I273" i="7"/>
  <c r="D273" i="7"/>
  <c r="C273" i="7"/>
  <c r="A273" i="7"/>
  <c r="J272" i="7"/>
  <c r="I272" i="7"/>
  <c r="D272" i="7"/>
  <c r="C272" i="7"/>
  <c r="A272" i="7"/>
  <c r="J271" i="7"/>
  <c r="I271" i="7"/>
  <c r="D271" i="7"/>
  <c r="C271" i="7"/>
  <c r="F271" i="7" s="1"/>
  <c r="A271" i="7"/>
  <c r="J270" i="7"/>
  <c r="I270" i="7"/>
  <c r="D270" i="7"/>
  <c r="C270" i="7"/>
  <c r="A270" i="7"/>
  <c r="J269" i="7"/>
  <c r="I269" i="7"/>
  <c r="E269" i="7"/>
  <c r="D269" i="7"/>
  <c r="C269" i="7"/>
  <c r="F269" i="7" s="1"/>
  <c r="A269" i="7"/>
  <c r="J268" i="7"/>
  <c r="I268" i="7"/>
  <c r="E268" i="7"/>
  <c r="D268" i="7"/>
  <c r="C268" i="7"/>
  <c r="F268" i="7" s="1"/>
  <c r="A268" i="7"/>
  <c r="J267" i="7"/>
  <c r="I267" i="7"/>
  <c r="D267" i="7"/>
  <c r="C267" i="7"/>
  <c r="F267" i="7" s="1"/>
  <c r="A267" i="7"/>
  <c r="J266" i="7"/>
  <c r="I266" i="7"/>
  <c r="D266" i="7"/>
  <c r="C266" i="7"/>
  <c r="E266" i="7" s="1"/>
  <c r="A266" i="7"/>
  <c r="J265" i="7"/>
  <c r="I265" i="7"/>
  <c r="D265" i="7"/>
  <c r="C265" i="7"/>
  <c r="E265" i="7" s="1"/>
  <c r="A265" i="7"/>
  <c r="J264" i="7"/>
  <c r="I264" i="7"/>
  <c r="D264" i="7"/>
  <c r="C264" i="7"/>
  <c r="A264" i="7"/>
  <c r="J263" i="7"/>
  <c r="I263" i="7"/>
  <c r="D263" i="7"/>
  <c r="C263" i="7"/>
  <c r="E263" i="7" s="1"/>
  <c r="A263" i="7"/>
  <c r="J262" i="7"/>
  <c r="I262" i="7"/>
  <c r="D262" i="7"/>
  <c r="C262" i="7"/>
  <c r="E262" i="7" s="1"/>
  <c r="A262" i="7"/>
  <c r="J261" i="7"/>
  <c r="I261" i="7"/>
  <c r="D261" i="7"/>
  <c r="C261" i="7"/>
  <c r="A261" i="7"/>
  <c r="J260" i="7"/>
  <c r="I260" i="7"/>
  <c r="D260" i="7"/>
  <c r="C260" i="7"/>
  <c r="F260" i="7" s="1"/>
  <c r="A260" i="7"/>
  <c r="J259" i="7"/>
  <c r="I259" i="7"/>
  <c r="D259" i="7"/>
  <c r="C259" i="7"/>
  <c r="F259" i="7" s="1"/>
  <c r="A259" i="7"/>
  <c r="J258" i="7"/>
  <c r="I258" i="7"/>
  <c r="D258" i="7"/>
  <c r="C258" i="7"/>
  <c r="F258" i="7" s="1"/>
  <c r="A258" i="7"/>
  <c r="J257" i="7"/>
  <c r="I257" i="7"/>
  <c r="D257" i="7"/>
  <c r="C257" i="7"/>
  <c r="F257" i="7" s="1"/>
  <c r="A257" i="7"/>
  <c r="J256" i="7"/>
  <c r="I256" i="7"/>
  <c r="D256" i="7"/>
  <c r="C256" i="7"/>
  <c r="F256" i="7" s="1"/>
  <c r="A256" i="7"/>
  <c r="J255" i="7"/>
  <c r="I255" i="7"/>
  <c r="D255" i="7"/>
  <c r="C255" i="7"/>
  <c r="A255" i="7"/>
  <c r="J254" i="7"/>
  <c r="I254" i="7"/>
  <c r="D254" i="7"/>
  <c r="C254" i="7"/>
  <c r="E254" i="7" s="1"/>
  <c r="A254" i="7"/>
  <c r="J253" i="7"/>
  <c r="I253" i="7"/>
  <c r="D253" i="7"/>
  <c r="C253" i="7"/>
  <c r="E253" i="7" s="1"/>
  <c r="A253" i="7"/>
  <c r="J252" i="7"/>
  <c r="I252" i="7"/>
  <c r="D252" i="7"/>
  <c r="C252" i="7"/>
  <c r="E252" i="7" s="1"/>
  <c r="A252" i="7"/>
  <c r="J251" i="7"/>
  <c r="I251" i="7"/>
  <c r="D251" i="7"/>
  <c r="C251" i="7"/>
  <c r="E251" i="7" s="1"/>
  <c r="A251" i="7"/>
  <c r="J250" i="7"/>
  <c r="I250" i="7"/>
  <c r="D250" i="7"/>
  <c r="C250" i="7"/>
  <c r="E250" i="7" s="1"/>
  <c r="A250" i="7"/>
  <c r="J249" i="7"/>
  <c r="I249" i="7"/>
  <c r="D249" i="7"/>
  <c r="C249" i="7"/>
  <c r="A249" i="7"/>
  <c r="J248" i="7"/>
  <c r="I248" i="7"/>
  <c r="D248" i="7"/>
  <c r="C248" i="7"/>
  <c r="F248" i="7" s="1"/>
  <c r="A248" i="7"/>
  <c r="J247" i="7"/>
  <c r="I247" i="7"/>
  <c r="D247" i="7"/>
  <c r="C247" i="7"/>
  <c r="F247" i="7" s="1"/>
  <c r="A247" i="7"/>
  <c r="J246" i="7"/>
  <c r="I246" i="7"/>
  <c r="E246" i="7"/>
  <c r="D246" i="7"/>
  <c r="C246" i="7"/>
  <c r="F246" i="7" s="1"/>
  <c r="A246" i="7"/>
  <c r="J245" i="7"/>
  <c r="I245" i="7"/>
  <c r="E245" i="7"/>
  <c r="D245" i="7"/>
  <c r="C245" i="7"/>
  <c r="F245" i="7" s="1"/>
  <c r="A245" i="7"/>
  <c r="J244" i="7"/>
  <c r="I244" i="7"/>
  <c r="D244" i="7"/>
  <c r="C244" i="7"/>
  <c r="A244" i="7"/>
  <c r="J243" i="7"/>
  <c r="I243" i="7"/>
  <c r="D243" i="7"/>
  <c r="C243" i="7"/>
  <c r="F243" i="7" s="1"/>
  <c r="A243" i="7"/>
  <c r="J242" i="7"/>
  <c r="I242" i="7"/>
  <c r="D242" i="7"/>
  <c r="C242" i="7"/>
  <c r="E242" i="7" s="1"/>
  <c r="A242" i="7"/>
  <c r="J241" i="7"/>
  <c r="I241" i="7"/>
  <c r="F241" i="7"/>
  <c r="D241" i="7"/>
  <c r="C241" i="7"/>
  <c r="E241" i="7" s="1"/>
  <c r="A241" i="7"/>
  <c r="J240" i="7"/>
  <c r="I240" i="7"/>
  <c r="D240" i="7"/>
  <c r="C240" i="7"/>
  <c r="E240" i="7" s="1"/>
  <c r="A240" i="7"/>
  <c r="J239" i="7"/>
  <c r="I239" i="7"/>
  <c r="F239" i="7"/>
  <c r="D239" i="7"/>
  <c r="C239" i="7"/>
  <c r="E239" i="7" s="1"/>
  <c r="A239" i="7"/>
  <c r="J238" i="7"/>
  <c r="I238" i="7"/>
  <c r="D238" i="7"/>
  <c r="C238" i="7"/>
  <c r="F238" i="7" s="1"/>
  <c r="A238" i="7"/>
  <c r="J237" i="7"/>
  <c r="I237" i="7"/>
  <c r="D237" i="7"/>
  <c r="C237" i="7"/>
  <c r="A237" i="7"/>
  <c r="J236" i="7"/>
  <c r="I236" i="7"/>
  <c r="D236" i="7"/>
  <c r="C236" i="7"/>
  <c r="F236" i="7" s="1"/>
  <c r="A236" i="7"/>
  <c r="J235" i="7"/>
  <c r="I235" i="7"/>
  <c r="D235" i="7"/>
  <c r="C235" i="7"/>
  <c r="F235" i="7" s="1"/>
  <c r="A235" i="7"/>
  <c r="J234" i="7"/>
  <c r="I234" i="7"/>
  <c r="D234" i="7"/>
  <c r="C234" i="7"/>
  <c r="F234" i="7" s="1"/>
  <c r="A234" i="7"/>
  <c r="J233" i="7"/>
  <c r="I233" i="7"/>
  <c r="E233" i="7"/>
  <c r="D233" i="7"/>
  <c r="C233" i="7"/>
  <c r="F233" i="7" s="1"/>
  <c r="A233" i="7"/>
  <c r="J232" i="7"/>
  <c r="I232" i="7"/>
  <c r="D232" i="7"/>
  <c r="C232" i="7"/>
  <c r="E232" i="7" s="1"/>
  <c r="A232" i="7"/>
  <c r="J231" i="7"/>
  <c r="I231" i="7"/>
  <c r="D231" i="7"/>
  <c r="C231" i="7"/>
  <c r="F231" i="7" s="1"/>
  <c r="A231" i="7"/>
  <c r="J230" i="7"/>
  <c r="I230" i="7"/>
  <c r="D230" i="7"/>
  <c r="C230" i="7"/>
  <c r="E230" i="7" s="1"/>
  <c r="A230" i="7"/>
  <c r="J229" i="7"/>
  <c r="I229" i="7"/>
  <c r="D229" i="7"/>
  <c r="C229" i="7"/>
  <c r="E229" i="7" s="1"/>
  <c r="A229" i="7"/>
  <c r="J228" i="7"/>
  <c r="I228" i="7"/>
  <c r="D228" i="7"/>
  <c r="C228" i="7"/>
  <c r="A228" i="7"/>
  <c r="J227" i="7"/>
  <c r="I227" i="7"/>
  <c r="D227" i="7"/>
  <c r="C227" i="7"/>
  <c r="E227" i="7" s="1"/>
  <c r="A227" i="7"/>
  <c r="J226" i="7"/>
  <c r="I226" i="7"/>
  <c r="D226" i="7"/>
  <c r="C226" i="7"/>
  <c r="A226" i="7"/>
  <c r="J225" i="7"/>
  <c r="I225" i="7"/>
  <c r="D225" i="7"/>
  <c r="C225" i="7"/>
  <c r="A225" i="7"/>
  <c r="J224" i="7"/>
  <c r="I224" i="7"/>
  <c r="D224" i="7"/>
  <c r="C224" i="7"/>
  <c r="F224" i="7" s="1"/>
  <c r="A224" i="7"/>
  <c r="J223" i="7"/>
  <c r="I223" i="7"/>
  <c r="D223" i="7"/>
  <c r="C223" i="7"/>
  <c r="F223" i="7" s="1"/>
  <c r="A223" i="7"/>
  <c r="J222" i="7"/>
  <c r="I222" i="7"/>
  <c r="D222" i="7"/>
  <c r="C222" i="7"/>
  <c r="F222" i="7" s="1"/>
  <c r="A222" i="7"/>
  <c r="J221" i="7"/>
  <c r="I221" i="7"/>
  <c r="D221" i="7"/>
  <c r="C221" i="7"/>
  <c r="F221" i="7" s="1"/>
  <c r="A221" i="7"/>
  <c r="J220" i="7"/>
  <c r="I220" i="7"/>
  <c r="D220" i="7"/>
  <c r="C220" i="7"/>
  <c r="F220" i="7" s="1"/>
  <c r="A220" i="7"/>
  <c r="J219" i="7"/>
  <c r="I219" i="7"/>
  <c r="D219" i="7"/>
  <c r="C219" i="7"/>
  <c r="F219" i="7" s="1"/>
  <c r="A219" i="7"/>
  <c r="J218" i="7"/>
  <c r="I218" i="7"/>
  <c r="D218" i="7"/>
  <c r="C218" i="7"/>
  <c r="E218" i="7" s="1"/>
  <c r="A218" i="7"/>
  <c r="J217" i="7"/>
  <c r="I217" i="7"/>
  <c r="D217" i="7"/>
  <c r="C217" i="7"/>
  <c r="E217" i="7" s="1"/>
  <c r="A217" i="7"/>
  <c r="J216" i="7"/>
  <c r="I216" i="7"/>
  <c r="D216" i="7"/>
  <c r="C216" i="7"/>
  <c r="E216" i="7" s="1"/>
  <c r="A216" i="7"/>
  <c r="J215" i="7"/>
  <c r="I215" i="7"/>
  <c r="D215" i="7"/>
  <c r="C215" i="7"/>
  <c r="E215" i="7" s="1"/>
  <c r="A215" i="7"/>
  <c r="J214" i="7"/>
  <c r="I214" i="7"/>
  <c r="D214" i="7"/>
  <c r="C214" i="7"/>
  <c r="F214" i="7" s="1"/>
  <c r="A214" i="7"/>
  <c r="J213" i="7"/>
  <c r="I213" i="7"/>
  <c r="D213" i="7"/>
  <c r="C213" i="7"/>
  <c r="A213" i="7"/>
  <c r="J212" i="7"/>
  <c r="I212" i="7"/>
  <c r="D212" i="7"/>
  <c r="C212" i="7"/>
  <c r="F212" i="7" s="1"/>
  <c r="A212" i="7"/>
  <c r="J211" i="7"/>
  <c r="I211" i="7"/>
  <c r="D211" i="7"/>
  <c r="C211" i="7"/>
  <c r="F211" i="7" s="1"/>
  <c r="A211" i="7"/>
  <c r="J210" i="7"/>
  <c r="I210" i="7"/>
  <c r="D210" i="7"/>
  <c r="C210" i="7"/>
  <c r="F210" i="7" s="1"/>
  <c r="A210" i="7"/>
  <c r="J209" i="7"/>
  <c r="I209" i="7"/>
  <c r="E209" i="7"/>
  <c r="D209" i="7"/>
  <c r="C209" i="7"/>
  <c r="F209" i="7" s="1"/>
  <c r="A209" i="7"/>
  <c r="J208" i="7"/>
  <c r="I208" i="7"/>
  <c r="D208" i="7"/>
  <c r="C208" i="7"/>
  <c r="E208" i="7" s="1"/>
  <c r="A208" i="7"/>
  <c r="J207" i="7"/>
  <c r="I207" i="7"/>
  <c r="D207" i="7"/>
  <c r="C207" i="7"/>
  <c r="F207" i="7" s="1"/>
  <c r="A207" i="7"/>
  <c r="J206" i="7"/>
  <c r="I206" i="7"/>
  <c r="D206" i="7"/>
  <c r="C206" i="7"/>
  <c r="E206" i="7" s="1"/>
  <c r="A206" i="7"/>
  <c r="J205" i="7"/>
  <c r="I205" i="7"/>
  <c r="D205" i="7"/>
  <c r="C205" i="7"/>
  <c r="E205" i="7" s="1"/>
  <c r="A205" i="7"/>
  <c r="J204" i="7"/>
  <c r="I204" i="7"/>
  <c r="D204" i="7"/>
  <c r="C204" i="7"/>
  <c r="E204" i="7" s="1"/>
  <c r="A204" i="7"/>
  <c r="J203" i="7"/>
  <c r="I203" i="7"/>
  <c r="F203" i="7"/>
  <c r="D203" i="7"/>
  <c r="C203" i="7"/>
  <c r="E203" i="7" s="1"/>
  <c r="A203" i="7"/>
  <c r="J202" i="7"/>
  <c r="I202" i="7"/>
  <c r="F202" i="7"/>
  <c r="E202" i="7"/>
  <c r="D202" i="7"/>
  <c r="C202" i="7"/>
  <c r="A202" i="7"/>
  <c r="J201" i="7"/>
  <c r="I201" i="7"/>
  <c r="D201" i="7"/>
  <c r="C201" i="7"/>
  <c r="A201" i="7"/>
  <c r="J200" i="7"/>
  <c r="I200" i="7"/>
  <c r="D200" i="7"/>
  <c r="C200" i="7"/>
  <c r="F200" i="7" s="1"/>
  <c r="A200" i="7"/>
  <c r="J199" i="7"/>
  <c r="I199" i="7"/>
  <c r="D199" i="7"/>
  <c r="C199" i="7"/>
  <c r="F199" i="7" s="1"/>
  <c r="A199" i="7"/>
  <c r="J198" i="7"/>
  <c r="I198" i="7"/>
  <c r="D198" i="7"/>
  <c r="C198" i="7"/>
  <c r="F198" i="7" s="1"/>
  <c r="A198" i="7"/>
  <c r="J197" i="7"/>
  <c r="I197" i="7"/>
  <c r="D197" i="7"/>
  <c r="C197" i="7"/>
  <c r="F197" i="7" s="1"/>
  <c r="A197" i="7"/>
  <c r="J196" i="7"/>
  <c r="I196" i="7"/>
  <c r="D196" i="7"/>
  <c r="C196" i="7"/>
  <c r="F196" i="7" s="1"/>
  <c r="A196" i="7"/>
  <c r="J195" i="7"/>
  <c r="I195" i="7"/>
  <c r="E195" i="7"/>
  <c r="D195" i="7"/>
  <c r="C195" i="7"/>
  <c r="F195" i="7" s="1"/>
  <c r="A195" i="7"/>
  <c r="J194" i="7"/>
  <c r="I194" i="7"/>
  <c r="F194" i="7"/>
  <c r="D194" i="7"/>
  <c r="C194" i="7"/>
  <c r="E194" i="7" s="1"/>
  <c r="A194" i="7"/>
  <c r="J193" i="7"/>
  <c r="I193" i="7"/>
  <c r="D193" i="7"/>
  <c r="C193" i="7"/>
  <c r="E193" i="7" s="1"/>
  <c r="A193" i="7"/>
  <c r="J192" i="7"/>
  <c r="I192" i="7"/>
  <c r="D192" i="7"/>
  <c r="C192" i="7"/>
  <c r="E192" i="7" s="1"/>
  <c r="A192" i="7"/>
  <c r="J191" i="7"/>
  <c r="I191" i="7"/>
  <c r="F191" i="7"/>
  <c r="D191" i="7"/>
  <c r="C191" i="7"/>
  <c r="E191" i="7" s="1"/>
  <c r="A191" i="7"/>
  <c r="J190" i="7"/>
  <c r="I190" i="7"/>
  <c r="D190" i="7"/>
  <c r="C190" i="7"/>
  <c r="E190" i="7" s="1"/>
  <c r="A190" i="7"/>
  <c r="J189" i="7"/>
  <c r="I189" i="7"/>
  <c r="D189" i="7"/>
  <c r="C189" i="7"/>
  <c r="A189" i="7"/>
  <c r="J188" i="7"/>
  <c r="I188" i="7"/>
  <c r="D188" i="7"/>
  <c r="C188" i="7"/>
  <c r="F188" i="7" s="1"/>
  <c r="A188" i="7"/>
  <c r="J187" i="7"/>
  <c r="I187" i="7"/>
  <c r="D187" i="7"/>
  <c r="C187" i="7"/>
  <c r="A187" i="7"/>
  <c r="J186" i="7"/>
  <c r="I186" i="7"/>
  <c r="E186" i="7"/>
  <c r="D186" i="7"/>
  <c r="C186" i="7"/>
  <c r="F186" i="7" s="1"/>
  <c r="A186" i="7"/>
  <c r="J185" i="7"/>
  <c r="I185" i="7"/>
  <c r="D185" i="7"/>
  <c r="C185" i="7"/>
  <c r="F185" i="7" s="1"/>
  <c r="A185" i="7"/>
  <c r="J184" i="7"/>
  <c r="I184" i="7"/>
  <c r="D184" i="7"/>
  <c r="C184" i="7"/>
  <c r="F184" i="7" s="1"/>
  <c r="A184" i="7"/>
  <c r="J183" i="7"/>
  <c r="I183" i="7"/>
  <c r="D183" i="7"/>
  <c r="C183" i="7"/>
  <c r="F183" i="7" s="1"/>
  <c r="A183" i="7"/>
  <c r="J182" i="7"/>
  <c r="I182" i="7"/>
  <c r="F182" i="7"/>
  <c r="D182" i="7"/>
  <c r="C182" i="7"/>
  <c r="E182" i="7" s="1"/>
  <c r="A182" i="7"/>
  <c r="J181" i="7"/>
  <c r="I181" i="7"/>
  <c r="F181" i="7"/>
  <c r="D181" i="7"/>
  <c r="C181" i="7"/>
  <c r="E181" i="7" s="1"/>
  <c r="A181" i="7"/>
  <c r="J180" i="7"/>
  <c r="I180" i="7"/>
  <c r="D180" i="7"/>
  <c r="C180" i="7"/>
  <c r="E180" i="7" s="1"/>
  <c r="A180" i="7"/>
  <c r="J179" i="7"/>
  <c r="I179" i="7"/>
  <c r="D179" i="7"/>
  <c r="C179" i="7"/>
  <c r="E179" i="7" s="1"/>
  <c r="A179" i="7"/>
  <c r="J178" i="7"/>
  <c r="I178" i="7"/>
  <c r="D178" i="7"/>
  <c r="C178" i="7"/>
  <c r="E178" i="7" s="1"/>
  <c r="A178" i="7"/>
  <c r="J177" i="7"/>
  <c r="I177" i="7"/>
  <c r="D177" i="7"/>
  <c r="C177" i="7"/>
  <c r="F177" i="7" s="1"/>
  <c r="A177" i="7"/>
  <c r="J176" i="7"/>
  <c r="I176" i="7"/>
  <c r="D176" i="7"/>
  <c r="C176" i="7"/>
  <c r="F176" i="7" s="1"/>
  <c r="A176" i="7"/>
  <c r="J175" i="7"/>
  <c r="I175" i="7"/>
  <c r="D175" i="7"/>
  <c r="C175" i="7"/>
  <c r="F175" i="7" s="1"/>
  <c r="A175" i="7"/>
  <c r="J174" i="7"/>
  <c r="I174" i="7"/>
  <c r="D174" i="7"/>
  <c r="C174" i="7"/>
  <c r="F174" i="7" s="1"/>
  <c r="A174" i="7"/>
  <c r="J173" i="7"/>
  <c r="I173" i="7"/>
  <c r="D173" i="7"/>
  <c r="C173" i="7"/>
  <c r="F173" i="7" s="1"/>
  <c r="A173" i="7"/>
  <c r="J172" i="7"/>
  <c r="I172" i="7"/>
  <c r="D172" i="7"/>
  <c r="C172" i="7"/>
  <c r="F172" i="7" s="1"/>
  <c r="A172" i="7"/>
  <c r="J171" i="7"/>
  <c r="I171" i="7"/>
  <c r="D171" i="7"/>
  <c r="C171" i="7"/>
  <c r="F171" i="7" s="1"/>
  <c r="A171" i="7"/>
  <c r="J170" i="7"/>
  <c r="I170" i="7"/>
  <c r="D170" i="7"/>
  <c r="C170" i="7"/>
  <c r="E170" i="7" s="1"/>
  <c r="A170" i="7"/>
  <c r="J169" i="7"/>
  <c r="I169" i="7"/>
  <c r="D169" i="7"/>
  <c r="C169" i="7"/>
  <c r="E169" i="7" s="1"/>
  <c r="A169" i="7"/>
  <c r="J168" i="7"/>
  <c r="I168" i="7"/>
  <c r="D168" i="7"/>
  <c r="C168" i="7"/>
  <c r="E168" i="7" s="1"/>
  <c r="A168" i="7"/>
  <c r="J167" i="7"/>
  <c r="I167" i="7"/>
  <c r="D167" i="7"/>
  <c r="C167" i="7"/>
  <c r="A167" i="7"/>
  <c r="J166" i="7"/>
  <c r="I166" i="7"/>
  <c r="D166" i="7"/>
  <c r="C166" i="7"/>
  <c r="F166" i="7" s="1"/>
  <c r="A166" i="7"/>
  <c r="J165" i="7"/>
  <c r="I165" i="7"/>
  <c r="D165" i="7"/>
  <c r="C165" i="7"/>
  <c r="F165" i="7" s="1"/>
  <c r="A165" i="7"/>
  <c r="J164" i="7"/>
  <c r="I164" i="7"/>
  <c r="E164" i="7"/>
  <c r="D164" i="7"/>
  <c r="C164" i="7"/>
  <c r="F164" i="7" s="1"/>
  <c r="A164" i="7"/>
  <c r="J163" i="7"/>
  <c r="I163" i="7"/>
  <c r="E163" i="7"/>
  <c r="D163" i="7"/>
  <c r="C163" i="7"/>
  <c r="F163" i="7" s="1"/>
  <c r="A163" i="7"/>
  <c r="J162" i="7"/>
  <c r="I162" i="7"/>
  <c r="E162" i="7"/>
  <c r="D162" i="7"/>
  <c r="C162" i="7"/>
  <c r="F162" i="7" s="1"/>
  <c r="A162" i="7"/>
  <c r="J161" i="7"/>
  <c r="I161" i="7"/>
  <c r="E161" i="7"/>
  <c r="D161" i="7"/>
  <c r="C161" i="7"/>
  <c r="F161" i="7" s="1"/>
  <c r="A161" i="7"/>
  <c r="J160" i="7"/>
  <c r="I160" i="7"/>
  <c r="D160" i="7"/>
  <c r="C160" i="7"/>
  <c r="F160" i="7" s="1"/>
  <c r="A160" i="7"/>
  <c r="J159" i="7"/>
  <c r="I159" i="7"/>
  <c r="E159" i="7"/>
  <c r="D159" i="7"/>
  <c r="C159" i="7"/>
  <c r="F159" i="7" s="1"/>
  <c r="A159" i="7"/>
  <c r="J158" i="7"/>
  <c r="I158" i="7"/>
  <c r="F158" i="7"/>
  <c r="D158" i="7"/>
  <c r="C158" i="7"/>
  <c r="E158" i="7" s="1"/>
  <c r="A158" i="7"/>
  <c r="J157" i="7"/>
  <c r="I157" i="7"/>
  <c r="F157" i="7"/>
  <c r="D157" i="7"/>
  <c r="C157" i="7"/>
  <c r="E157" i="7" s="1"/>
  <c r="A157" i="7"/>
  <c r="J156" i="7"/>
  <c r="I156" i="7"/>
  <c r="D156" i="7"/>
  <c r="C156" i="7"/>
  <c r="E156" i="7" s="1"/>
  <c r="A156" i="7"/>
  <c r="J155" i="7"/>
  <c r="I155" i="7"/>
  <c r="D155" i="7"/>
  <c r="C155" i="7"/>
  <c r="E155" i="7" s="1"/>
  <c r="A155" i="7"/>
  <c r="J154" i="7"/>
  <c r="I154" i="7"/>
  <c r="D154" i="7"/>
  <c r="C154" i="7"/>
  <c r="F154" i="7" s="1"/>
  <c r="A154" i="7"/>
  <c r="J153" i="7"/>
  <c r="I153" i="7"/>
  <c r="D153" i="7"/>
  <c r="C153" i="7"/>
  <c r="F153" i="7" s="1"/>
  <c r="A153" i="7"/>
  <c r="J152" i="7"/>
  <c r="I152" i="7"/>
  <c r="D152" i="7"/>
  <c r="C152" i="7"/>
  <c r="E152" i="7" s="1"/>
  <c r="A152" i="7"/>
  <c r="J151" i="7"/>
  <c r="I151" i="7"/>
  <c r="D151" i="7"/>
  <c r="C151" i="7"/>
  <c r="F151" i="7" s="1"/>
  <c r="A151" i="7"/>
  <c r="J150" i="7"/>
  <c r="I150" i="7"/>
  <c r="E150" i="7"/>
  <c r="D150" i="7"/>
  <c r="C150" i="7"/>
  <c r="F150" i="7" s="1"/>
  <c r="A150" i="7"/>
  <c r="J149" i="7"/>
  <c r="I149" i="7"/>
  <c r="D149" i="7"/>
  <c r="C149" i="7"/>
  <c r="F149" i="7" s="1"/>
  <c r="A149" i="7"/>
  <c r="J148" i="7"/>
  <c r="I148" i="7"/>
  <c r="D148" i="7"/>
  <c r="C148" i="7"/>
  <c r="F148" i="7" s="1"/>
  <c r="A148" i="7"/>
  <c r="J147" i="7"/>
  <c r="I147" i="7"/>
  <c r="D147" i="7"/>
  <c r="C147" i="7"/>
  <c r="F147" i="7" s="1"/>
  <c r="A147" i="7"/>
  <c r="J146" i="7"/>
  <c r="I146" i="7"/>
  <c r="D146" i="7"/>
  <c r="C146" i="7"/>
  <c r="E146" i="7" s="1"/>
  <c r="A146" i="7"/>
  <c r="J145" i="7"/>
  <c r="I145" i="7"/>
  <c r="D145" i="7"/>
  <c r="C145" i="7"/>
  <c r="E145" i="7" s="1"/>
  <c r="A145" i="7"/>
  <c r="J144" i="7"/>
  <c r="I144" i="7"/>
  <c r="D144" i="7"/>
  <c r="C144" i="7"/>
  <c r="E144" i="7" s="1"/>
  <c r="A144" i="7"/>
  <c r="J143" i="7"/>
  <c r="I143" i="7"/>
  <c r="D143" i="7"/>
  <c r="C143" i="7"/>
  <c r="A143" i="7"/>
  <c r="J142" i="7"/>
  <c r="I142" i="7"/>
  <c r="D142" i="7"/>
  <c r="C142" i="7"/>
  <c r="F142" i="7" s="1"/>
  <c r="A142" i="7"/>
  <c r="J141" i="7"/>
  <c r="I141" i="7"/>
  <c r="D141" i="7"/>
  <c r="C141" i="7"/>
  <c r="F141" i="7" s="1"/>
  <c r="A141" i="7"/>
  <c r="J140" i="7"/>
  <c r="I140" i="7"/>
  <c r="D140" i="7"/>
  <c r="C140" i="7"/>
  <c r="E140" i="7" s="1"/>
  <c r="A140" i="7"/>
  <c r="J139" i="7"/>
  <c r="I139" i="7"/>
  <c r="D139" i="7"/>
  <c r="C139" i="7"/>
  <c r="F139" i="7" s="1"/>
  <c r="A139" i="7"/>
  <c r="J138" i="7"/>
  <c r="I138" i="7"/>
  <c r="D138" i="7"/>
  <c r="C138" i="7"/>
  <c r="F138" i="7" s="1"/>
  <c r="A138" i="7"/>
  <c r="J137" i="7"/>
  <c r="I137" i="7"/>
  <c r="D137" i="7"/>
  <c r="C137" i="7"/>
  <c r="F137" i="7" s="1"/>
  <c r="A137" i="7"/>
  <c r="J136" i="7"/>
  <c r="I136" i="7"/>
  <c r="D136" i="7"/>
  <c r="C136" i="7"/>
  <c r="A136" i="7"/>
  <c r="J135" i="7"/>
  <c r="I135" i="7"/>
  <c r="E135" i="7"/>
  <c r="D135" i="7"/>
  <c r="C135" i="7"/>
  <c r="F135" i="7" s="1"/>
  <c r="A135" i="7"/>
  <c r="J134" i="7"/>
  <c r="I134" i="7"/>
  <c r="D134" i="7"/>
  <c r="C134" i="7"/>
  <c r="E134" i="7" s="1"/>
  <c r="A134" i="7"/>
  <c r="J133" i="7"/>
  <c r="I133" i="7"/>
  <c r="D133" i="7"/>
  <c r="C133" i="7"/>
  <c r="E133" i="7" s="1"/>
  <c r="A133" i="7"/>
  <c r="J132" i="7"/>
  <c r="I132" i="7"/>
  <c r="D132" i="7"/>
  <c r="C132" i="7"/>
  <c r="E132" i="7" s="1"/>
  <c r="A132" i="7"/>
  <c r="J131" i="7"/>
  <c r="I131" i="7"/>
  <c r="F131" i="7"/>
  <c r="D131" i="7"/>
  <c r="C131" i="7"/>
  <c r="E131" i="7" s="1"/>
  <c r="A131" i="7"/>
  <c r="J130" i="7"/>
  <c r="I130" i="7"/>
  <c r="D130" i="7"/>
  <c r="C130" i="7"/>
  <c r="F130" i="7" s="1"/>
  <c r="A130" i="7"/>
  <c r="J129" i="7"/>
  <c r="I129" i="7"/>
  <c r="E129" i="7"/>
  <c r="D129" i="7"/>
  <c r="C129" i="7"/>
  <c r="F129" i="7" s="1"/>
  <c r="A129" i="7"/>
  <c r="J128" i="7"/>
  <c r="I128" i="7"/>
  <c r="D128" i="7"/>
  <c r="C128" i="7"/>
  <c r="E128" i="7" s="1"/>
  <c r="A128" i="7"/>
  <c r="J127" i="7"/>
  <c r="I127" i="7"/>
  <c r="E127" i="7"/>
  <c r="D127" i="7"/>
  <c r="C127" i="7"/>
  <c r="F127" i="7" s="1"/>
  <c r="A127" i="7"/>
  <c r="J126" i="7"/>
  <c r="I126" i="7"/>
  <c r="D126" i="7"/>
  <c r="C126" i="7"/>
  <c r="F126" i="7" s="1"/>
  <c r="A126" i="7"/>
  <c r="J125" i="7"/>
  <c r="I125" i="7"/>
  <c r="D125" i="7"/>
  <c r="C125" i="7"/>
  <c r="F125" i="7" s="1"/>
  <c r="A125" i="7"/>
  <c r="J124" i="7"/>
  <c r="I124" i="7"/>
  <c r="D124" i="7"/>
  <c r="C124" i="7"/>
  <c r="F124" i="7" s="1"/>
  <c r="A124" i="7"/>
  <c r="J123" i="7"/>
  <c r="I123" i="7"/>
  <c r="D123" i="7"/>
  <c r="C123" i="7"/>
  <c r="A123" i="7"/>
  <c r="J122" i="7"/>
  <c r="I122" i="7"/>
  <c r="D122" i="7"/>
  <c r="C122" i="7"/>
  <c r="E122" i="7" s="1"/>
  <c r="A122" i="7"/>
  <c r="J121" i="7"/>
  <c r="I121" i="7"/>
  <c r="D121" i="7"/>
  <c r="C121" i="7"/>
  <c r="E121" i="7" s="1"/>
  <c r="A121" i="7"/>
  <c r="J120" i="7"/>
  <c r="I120" i="7"/>
  <c r="D120" i="7"/>
  <c r="C120" i="7"/>
  <c r="E120" i="7" s="1"/>
  <c r="A120" i="7"/>
  <c r="J119" i="7"/>
  <c r="I119" i="7"/>
  <c r="D119" i="7"/>
  <c r="C119" i="7"/>
  <c r="E119" i="7" s="1"/>
  <c r="A119" i="7"/>
  <c r="J118" i="7"/>
  <c r="I118" i="7"/>
  <c r="F118" i="7"/>
  <c r="E118" i="7"/>
  <c r="D118" i="7"/>
  <c r="C118" i="7"/>
  <c r="A118" i="7"/>
  <c r="J117" i="7"/>
  <c r="I117" i="7"/>
  <c r="D117" i="7"/>
  <c r="C117" i="7"/>
  <c r="F117" i="7" s="1"/>
  <c r="A117" i="7"/>
  <c r="J116" i="7"/>
  <c r="I116" i="7"/>
  <c r="E116" i="7"/>
  <c r="D116" i="7"/>
  <c r="C116" i="7"/>
  <c r="F116" i="7" s="1"/>
  <c r="A116" i="7"/>
  <c r="J115" i="7"/>
  <c r="I115" i="7"/>
  <c r="D115" i="7"/>
  <c r="C115" i="7"/>
  <c r="F115" i="7" s="1"/>
  <c r="A115" i="7"/>
  <c r="J114" i="7"/>
  <c r="I114" i="7"/>
  <c r="E114" i="7"/>
  <c r="D114" i="7"/>
  <c r="C114" i="7"/>
  <c r="F114" i="7" s="1"/>
  <c r="A114" i="7"/>
  <c r="J113" i="7"/>
  <c r="I113" i="7"/>
  <c r="D113" i="7"/>
  <c r="C113" i="7"/>
  <c r="E113" i="7" s="1"/>
  <c r="A113" i="7"/>
  <c r="J112" i="7"/>
  <c r="I112" i="7"/>
  <c r="D112" i="7"/>
  <c r="C112" i="7"/>
  <c r="F112" i="7" s="1"/>
  <c r="A112" i="7"/>
  <c r="J111" i="7"/>
  <c r="I111" i="7"/>
  <c r="D111" i="7"/>
  <c r="C111" i="7"/>
  <c r="F111" i="7" s="1"/>
  <c r="A111" i="7"/>
  <c r="J110" i="7"/>
  <c r="I110" i="7"/>
  <c r="D110" i="7"/>
  <c r="C110" i="7"/>
  <c r="E110" i="7" s="1"/>
  <c r="A110" i="7"/>
  <c r="J109" i="7"/>
  <c r="I109" i="7"/>
  <c r="D109" i="7"/>
  <c r="C109" i="7"/>
  <c r="E109" i="7" s="1"/>
  <c r="A109" i="7"/>
  <c r="J108" i="7"/>
  <c r="I108" i="7"/>
  <c r="D108" i="7"/>
  <c r="C108" i="7"/>
  <c r="F108" i="7" s="1"/>
  <c r="A108" i="7"/>
  <c r="J107" i="7"/>
  <c r="I107" i="7"/>
  <c r="F107" i="7"/>
  <c r="D107" i="7"/>
  <c r="C107" i="7"/>
  <c r="E107" i="7" s="1"/>
  <c r="A107" i="7"/>
  <c r="J106" i="7"/>
  <c r="I106" i="7"/>
  <c r="D106" i="7"/>
  <c r="C106" i="7"/>
  <c r="A106" i="7"/>
  <c r="J105" i="7"/>
  <c r="I105" i="7"/>
  <c r="F105" i="7"/>
  <c r="D105" i="7"/>
  <c r="C105" i="7"/>
  <c r="E105" i="7" s="1"/>
  <c r="A105" i="7"/>
  <c r="J104" i="7"/>
  <c r="I104" i="7"/>
  <c r="D104" i="7"/>
  <c r="C104" i="7"/>
  <c r="F104" i="7" s="1"/>
  <c r="A104" i="7"/>
  <c r="J103" i="7"/>
  <c r="I103" i="7"/>
  <c r="D103" i="7"/>
  <c r="C103" i="7"/>
  <c r="F103" i="7" s="1"/>
  <c r="A103" i="7"/>
  <c r="J102" i="7"/>
  <c r="I102" i="7"/>
  <c r="D102" i="7"/>
  <c r="C102" i="7"/>
  <c r="F102" i="7" s="1"/>
  <c r="A102" i="7"/>
  <c r="J101" i="7"/>
  <c r="I101" i="7"/>
  <c r="D101" i="7"/>
  <c r="C101" i="7"/>
  <c r="F101" i="7" s="1"/>
  <c r="A101" i="7"/>
  <c r="J100" i="7"/>
  <c r="I100" i="7"/>
  <c r="D100" i="7"/>
  <c r="C100" i="7"/>
  <c r="F100" i="7" s="1"/>
  <c r="A100" i="7"/>
  <c r="J99" i="7"/>
  <c r="I99" i="7"/>
  <c r="F99" i="7"/>
  <c r="E99" i="7"/>
  <c r="D99" i="7"/>
  <c r="C99" i="7"/>
  <c r="A99" i="7"/>
  <c r="J98" i="7"/>
  <c r="I98" i="7"/>
  <c r="D98" i="7"/>
  <c r="C98" i="7"/>
  <c r="E98" i="7" s="1"/>
  <c r="A98" i="7"/>
  <c r="J97" i="7"/>
  <c r="I97" i="7"/>
  <c r="F97" i="7"/>
  <c r="D97" i="7"/>
  <c r="C97" i="7"/>
  <c r="E97" i="7" s="1"/>
  <c r="A97" i="7"/>
  <c r="J96" i="7"/>
  <c r="I96" i="7"/>
  <c r="D96" i="7"/>
  <c r="C96" i="7"/>
  <c r="F96" i="7" s="1"/>
  <c r="A96" i="7"/>
  <c r="J95" i="7"/>
  <c r="I95" i="7"/>
  <c r="D95" i="7"/>
  <c r="C95" i="7"/>
  <c r="E95" i="7" s="1"/>
  <c r="A95" i="7"/>
  <c r="J94" i="7"/>
  <c r="I94" i="7"/>
  <c r="F94" i="7"/>
  <c r="D94" i="7"/>
  <c r="C94" i="7"/>
  <c r="E94" i="7" s="1"/>
  <c r="A94" i="7"/>
  <c r="J93" i="7"/>
  <c r="I93" i="7"/>
  <c r="D93" i="7"/>
  <c r="C93" i="7"/>
  <c r="F93" i="7" s="1"/>
  <c r="A93" i="7"/>
  <c r="J92" i="7"/>
  <c r="I92" i="7"/>
  <c r="D92" i="7"/>
  <c r="C92" i="7"/>
  <c r="F92" i="7" s="1"/>
  <c r="A92" i="7"/>
  <c r="J91" i="7"/>
  <c r="I91" i="7"/>
  <c r="E91" i="7"/>
  <c r="D91" i="7"/>
  <c r="C91" i="7"/>
  <c r="F91" i="7" s="1"/>
  <c r="A91" i="7"/>
  <c r="J90" i="7"/>
  <c r="I90" i="7"/>
  <c r="D90" i="7"/>
  <c r="C90" i="7"/>
  <c r="F90" i="7" s="1"/>
  <c r="A90" i="7"/>
  <c r="J89" i="7"/>
  <c r="I89" i="7"/>
  <c r="D89" i="7"/>
  <c r="C89" i="7"/>
  <c r="F89" i="7" s="1"/>
  <c r="A89" i="7"/>
  <c r="J88" i="7"/>
  <c r="I88" i="7"/>
  <c r="D88" i="7"/>
  <c r="C88" i="7"/>
  <c r="F88" i="7" s="1"/>
  <c r="A88" i="7"/>
  <c r="J87" i="7"/>
  <c r="I87" i="7"/>
  <c r="D87" i="7"/>
  <c r="C87" i="7"/>
  <c r="F87" i="7" s="1"/>
  <c r="A87" i="7"/>
  <c r="J86" i="7"/>
  <c r="I86" i="7"/>
  <c r="D86" i="7"/>
  <c r="C86" i="7"/>
  <c r="E86" i="7" s="1"/>
  <c r="A86" i="7"/>
  <c r="J85" i="7"/>
  <c r="I85" i="7"/>
  <c r="D85" i="7"/>
  <c r="C85" i="7"/>
  <c r="E85" i="7" s="1"/>
  <c r="A85" i="7"/>
  <c r="J84" i="7"/>
  <c r="I84" i="7"/>
  <c r="D84" i="7"/>
  <c r="C84" i="7"/>
  <c r="F84" i="7" s="1"/>
  <c r="A84" i="7"/>
  <c r="J83" i="7"/>
  <c r="I83" i="7"/>
  <c r="D83" i="7"/>
  <c r="C83" i="7"/>
  <c r="F83" i="7" s="1"/>
  <c r="A83" i="7"/>
  <c r="J82" i="7"/>
  <c r="I82" i="7"/>
  <c r="D82" i="7"/>
  <c r="C82" i="7"/>
  <c r="F82" i="7" s="1"/>
  <c r="A82" i="7"/>
  <c r="J81" i="7"/>
  <c r="I81" i="7"/>
  <c r="F81" i="7"/>
  <c r="E81" i="7"/>
  <c r="D81" i="7"/>
  <c r="C81" i="7"/>
  <c r="A81" i="7"/>
  <c r="J80" i="7"/>
  <c r="I80" i="7"/>
  <c r="D80" i="7"/>
  <c r="C80" i="7"/>
  <c r="F80" i="7" s="1"/>
  <c r="A80" i="7"/>
  <c r="J79" i="7"/>
  <c r="I79" i="7"/>
  <c r="D79" i="7"/>
  <c r="C79" i="7"/>
  <c r="F79" i="7" s="1"/>
  <c r="A79" i="7"/>
  <c r="J78" i="7"/>
  <c r="I78" i="7"/>
  <c r="D78" i="7"/>
  <c r="C78" i="7"/>
  <c r="F78" i="7" s="1"/>
  <c r="A78" i="7"/>
  <c r="J77" i="7"/>
  <c r="I77" i="7"/>
  <c r="F77" i="7"/>
  <c r="D77" i="7"/>
  <c r="C77" i="7"/>
  <c r="E77" i="7" s="1"/>
  <c r="A77" i="7"/>
  <c r="J76" i="7"/>
  <c r="I76" i="7"/>
  <c r="D76" i="7"/>
  <c r="C76" i="7"/>
  <c r="F76" i="7" s="1"/>
  <c r="A76" i="7"/>
  <c r="J75" i="7"/>
  <c r="I75" i="7"/>
  <c r="D75" i="7"/>
  <c r="C75" i="7"/>
  <c r="F75" i="7" s="1"/>
  <c r="A75" i="7"/>
  <c r="J74" i="7"/>
  <c r="I74" i="7"/>
  <c r="D74" i="7"/>
  <c r="C74" i="7"/>
  <c r="E74" i="7" s="1"/>
  <c r="A74" i="7"/>
  <c r="J73" i="7"/>
  <c r="I73" i="7"/>
  <c r="D73" i="7"/>
  <c r="C73" i="7"/>
  <c r="A73" i="7"/>
  <c r="J72" i="7"/>
  <c r="I72" i="7"/>
  <c r="D72" i="7"/>
  <c r="C72" i="7"/>
  <c r="F72" i="7" s="1"/>
  <c r="A72" i="7"/>
  <c r="J71" i="7"/>
  <c r="I71" i="7"/>
  <c r="D71" i="7"/>
  <c r="C71" i="7"/>
  <c r="F71" i="7" s="1"/>
  <c r="A71" i="7"/>
  <c r="J70" i="7"/>
  <c r="I70" i="7"/>
  <c r="D70" i="7"/>
  <c r="C70" i="7"/>
  <c r="E70" i="7" s="1"/>
  <c r="A70" i="7"/>
  <c r="J69" i="7"/>
  <c r="I69" i="7"/>
  <c r="D69" i="7"/>
  <c r="C69" i="7"/>
  <c r="E69" i="7" s="1"/>
  <c r="A69" i="7"/>
  <c r="J68" i="7"/>
  <c r="I68" i="7"/>
  <c r="D68" i="7"/>
  <c r="C68" i="7"/>
  <c r="F68" i="7" s="1"/>
  <c r="A68" i="7"/>
  <c r="J67" i="7"/>
  <c r="I67" i="7"/>
  <c r="D67" i="7"/>
  <c r="C67" i="7"/>
  <c r="F67" i="7" s="1"/>
  <c r="A67" i="7"/>
  <c r="J66" i="7"/>
  <c r="I66" i="7"/>
  <c r="E66" i="7"/>
  <c r="D66" i="7"/>
  <c r="C66" i="7"/>
  <c r="F66" i="7" s="1"/>
  <c r="A66" i="7"/>
  <c r="J65" i="7"/>
  <c r="I65" i="7"/>
  <c r="D65" i="7"/>
  <c r="C65" i="7"/>
  <c r="E65" i="7" s="1"/>
  <c r="A65" i="7"/>
  <c r="J64" i="7"/>
  <c r="I64" i="7"/>
  <c r="D64" i="7"/>
  <c r="C64" i="7"/>
  <c r="F64" i="7" s="1"/>
  <c r="A64" i="7"/>
  <c r="J63" i="7"/>
  <c r="I63" i="7"/>
  <c r="D63" i="7"/>
  <c r="C63" i="7"/>
  <c r="F63" i="7" s="1"/>
  <c r="A63" i="7"/>
  <c r="J62" i="7"/>
  <c r="I62" i="7"/>
  <c r="D62" i="7"/>
  <c r="C62" i="7"/>
  <c r="F62" i="7" s="1"/>
  <c r="A62" i="7"/>
  <c r="J61" i="7"/>
  <c r="I61" i="7"/>
  <c r="D61" i="7"/>
  <c r="C61" i="7"/>
  <c r="F61" i="7" s="1"/>
  <c r="A61" i="7"/>
  <c r="J60" i="7"/>
  <c r="I60" i="7"/>
  <c r="D60" i="7"/>
  <c r="C60" i="7"/>
  <c r="A60" i="7"/>
  <c r="J59" i="7"/>
  <c r="I59" i="7"/>
  <c r="F59" i="7"/>
  <c r="E59" i="7"/>
  <c r="D59" i="7"/>
  <c r="C59" i="7"/>
  <c r="A59" i="7"/>
  <c r="J58" i="7"/>
  <c r="I58" i="7"/>
  <c r="D58" i="7"/>
  <c r="C58" i="7"/>
  <c r="A58" i="7"/>
  <c r="J57" i="7"/>
  <c r="I57" i="7"/>
  <c r="D57" i="7"/>
  <c r="C57" i="7"/>
  <c r="E57" i="7" s="1"/>
  <c r="A57" i="7"/>
  <c r="J56" i="7"/>
  <c r="I56" i="7"/>
  <c r="D56" i="7"/>
  <c r="C56" i="7"/>
  <c r="F56" i="7" s="1"/>
  <c r="A56" i="7"/>
  <c r="J55" i="7"/>
  <c r="I55" i="7"/>
  <c r="D55" i="7"/>
  <c r="C55" i="7"/>
  <c r="F55" i="7" s="1"/>
  <c r="A55" i="7"/>
  <c r="J54" i="7"/>
  <c r="I54" i="7"/>
  <c r="D54" i="7"/>
  <c r="C54" i="7"/>
  <c r="F54" i="7" s="1"/>
  <c r="A54" i="7"/>
  <c r="J53" i="7"/>
  <c r="I53" i="7"/>
  <c r="D53" i="7"/>
  <c r="C53" i="7"/>
  <c r="F53" i="7" s="1"/>
  <c r="A53" i="7"/>
  <c r="J52" i="7"/>
  <c r="I52" i="7"/>
  <c r="D52" i="7"/>
  <c r="C52" i="7"/>
  <c r="F52" i="7" s="1"/>
  <c r="A52" i="7"/>
  <c r="J51" i="7"/>
  <c r="I51" i="7"/>
  <c r="D51" i="7"/>
  <c r="C51" i="7"/>
  <c r="F51" i="7" s="1"/>
  <c r="A51" i="7"/>
  <c r="J50" i="7"/>
  <c r="I50" i="7"/>
  <c r="D50" i="7"/>
  <c r="C50" i="7"/>
  <c r="F50" i="7" s="1"/>
  <c r="A50" i="7"/>
  <c r="J49" i="7"/>
  <c r="I49" i="7"/>
  <c r="D49" i="7"/>
  <c r="C49" i="7"/>
  <c r="F49" i="7" s="1"/>
  <c r="A49" i="7"/>
  <c r="J48" i="7"/>
  <c r="I48" i="7"/>
  <c r="E48" i="7"/>
  <c r="D48" i="7"/>
  <c r="C48" i="7"/>
  <c r="F48" i="7" s="1"/>
  <c r="A48" i="7"/>
  <c r="J47" i="7"/>
  <c r="I47" i="7"/>
  <c r="D47" i="7"/>
  <c r="C47" i="7"/>
  <c r="E47" i="7" s="1"/>
  <c r="A47" i="7"/>
  <c r="J46" i="7"/>
  <c r="I46" i="7"/>
  <c r="F46" i="7"/>
  <c r="D46" i="7"/>
  <c r="C46" i="7"/>
  <c r="E46" i="7" s="1"/>
  <c r="A46" i="7"/>
  <c r="J45" i="7"/>
  <c r="I45" i="7"/>
  <c r="D45" i="7"/>
  <c r="C45" i="7"/>
  <c r="E45" i="7" s="1"/>
  <c r="A45" i="7"/>
  <c r="J44" i="7"/>
  <c r="I44" i="7"/>
  <c r="D44" i="7"/>
  <c r="C44" i="7"/>
  <c r="F44" i="7" s="1"/>
  <c r="A44" i="7"/>
  <c r="J43" i="7"/>
  <c r="I43" i="7"/>
  <c r="D43" i="7"/>
  <c r="C43" i="7"/>
  <c r="F43" i="7" s="1"/>
  <c r="A43" i="7"/>
  <c r="J42" i="7"/>
  <c r="I42" i="7"/>
  <c r="D42" i="7"/>
  <c r="C42" i="7"/>
  <c r="A42" i="7"/>
  <c r="J41" i="7"/>
  <c r="I41" i="7"/>
  <c r="E41" i="7"/>
  <c r="D41" i="7"/>
  <c r="C41" i="7"/>
  <c r="F41" i="7" s="1"/>
  <c r="A41" i="7"/>
  <c r="J40" i="7"/>
  <c r="I40" i="7"/>
  <c r="E40" i="7"/>
  <c r="D40" i="7"/>
  <c r="C40" i="7"/>
  <c r="F40" i="7" s="1"/>
  <c r="A40" i="7"/>
  <c r="J39" i="7"/>
  <c r="I39" i="7"/>
  <c r="D39" i="7"/>
  <c r="C39" i="7"/>
  <c r="F39" i="7" s="1"/>
  <c r="A39" i="7"/>
  <c r="J38" i="7"/>
  <c r="I38" i="7"/>
  <c r="D38" i="7"/>
  <c r="C38" i="7"/>
  <c r="F38" i="7" s="1"/>
  <c r="A38" i="7"/>
  <c r="J37" i="7"/>
  <c r="I37" i="7"/>
  <c r="D37" i="7"/>
  <c r="C37" i="7"/>
  <c r="F37" i="7" s="1"/>
  <c r="A37" i="7"/>
  <c r="J36" i="7"/>
  <c r="I36" i="7"/>
  <c r="D36" i="7"/>
  <c r="C36" i="7"/>
  <c r="F36" i="7" s="1"/>
  <c r="A36" i="7"/>
  <c r="J35" i="7"/>
  <c r="I35" i="7"/>
  <c r="D35" i="7"/>
  <c r="C35" i="7"/>
  <c r="F35" i="7" s="1"/>
  <c r="A35" i="7"/>
  <c r="J34" i="7"/>
  <c r="I34" i="7"/>
  <c r="D34" i="7"/>
  <c r="C34" i="7"/>
  <c r="E34" i="7" s="1"/>
  <c r="A34" i="7"/>
  <c r="J33" i="7"/>
  <c r="I33" i="7"/>
  <c r="F33" i="7"/>
  <c r="D33" i="7"/>
  <c r="C33" i="7"/>
  <c r="E33" i="7" s="1"/>
  <c r="A33" i="7"/>
  <c r="J32" i="7"/>
  <c r="I32" i="7"/>
  <c r="D32" i="7"/>
  <c r="C32" i="7"/>
  <c r="F32" i="7" s="1"/>
  <c r="A32" i="7"/>
  <c r="J31" i="7"/>
  <c r="I31" i="7"/>
  <c r="D31" i="7"/>
  <c r="C31" i="7"/>
  <c r="F31" i="7" s="1"/>
  <c r="A31" i="7"/>
  <c r="J30" i="7"/>
  <c r="I30" i="7"/>
  <c r="D30" i="7"/>
  <c r="C30" i="7"/>
  <c r="F30" i="7" s="1"/>
  <c r="A30" i="7"/>
  <c r="J29" i="7"/>
  <c r="I29" i="7"/>
  <c r="D29" i="7"/>
  <c r="C29" i="7"/>
  <c r="A29" i="7"/>
  <c r="J28" i="7"/>
  <c r="I28" i="7"/>
  <c r="F28" i="7"/>
  <c r="E28" i="7"/>
  <c r="D28" i="7"/>
  <c r="C28" i="7"/>
  <c r="A28" i="7"/>
  <c r="J27" i="7"/>
  <c r="I27" i="7"/>
  <c r="D27" i="7"/>
  <c r="C27" i="7"/>
  <c r="F27" i="7" s="1"/>
  <c r="A27" i="7"/>
  <c r="J26" i="7"/>
  <c r="I26" i="7"/>
  <c r="D26" i="7"/>
  <c r="C26" i="7"/>
  <c r="F26" i="7" s="1"/>
  <c r="A26" i="7"/>
  <c r="J25" i="7"/>
  <c r="I25" i="7"/>
  <c r="D25" i="7"/>
  <c r="C25" i="7"/>
  <c r="A25" i="7"/>
  <c r="J24" i="7"/>
  <c r="I24" i="7"/>
  <c r="D24" i="7"/>
  <c r="C24" i="7"/>
  <c r="E24" i="7" s="1"/>
  <c r="A24" i="7"/>
  <c r="J23" i="7"/>
  <c r="I23" i="7"/>
  <c r="D23" i="7"/>
  <c r="C23" i="7"/>
  <c r="A23" i="7"/>
  <c r="J22" i="7"/>
  <c r="I22" i="7"/>
  <c r="D22" i="7"/>
  <c r="C22" i="7"/>
  <c r="E22" i="7" s="1"/>
  <c r="A22" i="7"/>
  <c r="J21" i="7"/>
  <c r="I21" i="7"/>
  <c r="D21" i="7"/>
  <c r="C21" i="7"/>
  <c r="E21" i="7" s="1"/>
  <c r="A21" i="7"/>
  <c r="J20" i="7"/>
  <c r="I20" i="7"/>
  <c r="D20" i="7"/>
  <c r="C20" i="7"/>
  <c r="F20" i="7" s="1"/>
  <c r="A20" i="7"/>
  <c r="J19" i="7"/>
  <c r="I19" i="7"/>
  <c r="D19" i="7"/>
  <c r="C19" i="7"/>
  <c r="F19" i="7" s="1"/>
  <c r="A19" i="7"/>
  <c r="J18" i="7"/>
  <c r="I18" i="7"/>
  <c r="D18" i="7"/>
  <c r="C18" i="7"/>
  <c r="F18" i="7" s="1"/>
  <c r="A18" i="7"/>
  <c r="J17" i="7"/>
  <c r="I17" i="7"/>
  <c r="D17" i="7"/>
  <c r="C17" i="7"/>
  <c r="F17" i="7" s="1"/>
  <c r="A17" i="7"/>
  <c r="J16" i="7"/>
  <c r="I16" i="7"/>
  <c r="D16" i="7"/>
  <c r="C16" i="7"/>
  <c r="A16" i="7"/>
  <c r="J15" i="7"/>
  <c r="I15" i="7"/>
  <c r="D15" i="7"/>
  <c r="C15" i="7"/>
  <c r="F15" i="7" s="1"/>
  <c r="A15" i="7"/>
  <c r="J14" i="7"/>
  <c r="I14" i="7"/>
  <c r="C14" i="7"/>
  <c r="F14" i="7" s="1"/>
  <c r="D14" i="7" s="1"/>
  <c r="A14" i="7"/>
  <c r="J13" i="7"/>
  <c r="I13" i="7"/>
  <c r="D13" i="7"/>
  <c r="C13" i="7"/>
  <c r="E13" i="7" s="1"/>
  <c r="A13" i="7"/>
  <c r="J12" i="7"/>
  <c r="I12" i="7"/>
  <c r="D12" i="7"/>
  <c r="C12" i="7"/>
  <c r="F12" i="7" s="1"/>
  <c r="A12" i="7"/>
  <c r="J11" i="7"/>
  <c r="I11" i="7"/>
  <c r="C11" i="7"/>
  <c r="F11" i="7" s="1"/>
  <c r="D11" i="7" s="1"/>
  <c r="A11" i="7"/>
  <c r="J10" i="7"/>
  <c r="I10" i="7"/>
  <c r="D10" i="7"/>
  <c r="C10" i="7"/>
  <c r="E10" i="7" s="1"/>
  <c r="A10" i="7"/>
  <c r="J9" i="7"/>
  <c r="I9" i="7"/>
  <c r="D9" i="7"/>
  <c r="C9" i="7"/>
  <c r="E9" i="7" s="1"/>
  <c r="A9" i="7"/>
  <c r="J8" i="7"/>
  <c r="I8" i="7"/>
  <c r="D8" i="7"/>
  <c r="C8" i="7"/>
  <c r="F8" i="7" s="1"/>
  <c r="A8" i="7"/>
  <c r="J7" i="7"/>
  <c r="I7" i="7"/>
  <c r="D7" i="7"/>
  <c r="C7" i="7"/>
  <c r="F7" i="7" s="1"/>
  <c r="A7" i="7"/>
  <c r="J6" i="7"/>
  <c r="I6" i="7"/>
  <c r="C6" i="7"/>
  <c r="A6" i="7"/>
  <c r="J5" i="7"/>
  <c r="I5" i="7"/>
  <c r="C5" i="7"/>
  <c r="F5" i="7" s="1"/>
  <c r="D5" i="7" s="1"/>
  <c r="A5" i="7"/>
  <c r="C3" i="7"/>
  <c r="E3" i="7" s="1"/>
  <c r="I3" i="7"/>
  <c r="J3" i="7"/>
  <c r="C4" i="7"/>
  <c r="E4" i="7" s="1"/>
  <c r="I4" i="7"/>
  <c r="J4" i="7"/>
  <c r="C2" i="7"/>
  <c r="F2" i="7" s="1"/>
  <c r="D2" i="7" s="1"/>
  <c r="C3" i="5"/>
  <c r="C4" i="5"/>
  <c r="C5" i="5"/>
  <c r="C6" i="5"/>
  <c r="C7" i="5"/>
  <c r="F7" i="5" s="1"/>
  <c r="C8" i="5"/>
  <c r="F8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F116" i="5" s="1"/>
  <c r="C117" i="5"/>
  <c r="C118" i="5"/>
  <c r="C119" i="5"/>
  <c r="C120" i="5"/>
  <c r="C121" i="5"/>
  <c r="C122" i="5"/>
  <c r="F122" i="5" s="1"/>
  <c r="C123" i="5"/>
  <c r="C124" i="5"/>
  <c r="C125" i="5"/>
  <c r="C126" i="5"/>
  <c r="C127" i="5"/>
  <c r="C128" i="5"/>
  <c r="F128" i="5" s="1"/>
  <c r="C129" i="5"/>
  <c r="C130" i="5"/>
  <c r="C131" i="5"/>
  <c r="C132" i="5"/>
  <c r="C133" i="5"/>
  <c r="C134" i="5"/>
  <c r="F134" i="5" s="1"/>
  <c r="C135" i="5"/>
  <c r="C136" i="5"/>
  <c r="C137" i="5"/>
  <c r="C138" i="5"/>
  <c r="C139" i="5"/>
  <c r="C140" i="5"/>
  <c r="F140" i="5" s="1"/>
  <c r="C141" i="5"/>
  <c r="C142" i="5"/>
  <c r="C143" i="5"/>
  <c r="C144" i="5"/>
  <c r="C145" i="5"/>
  <c r="C146" i="5"/>
  <c r="F146" i="5" s="1"/>
  <c r="C147" i="5"/>
  <c r="C148" i="5"/>
  <c r="C149" i="5"/>
  <c r="C150" i="5"/>
  <c r="C151" i="5"/>
  <c r="C152" i="5"/>
  <c r="F152" i="5" s="1"/>
  <c r="C153" i="5"/>
  <c r="C154" i="5"/>
  <c r="C155" i="5"/>
  <c r="C156" i="5"/>
  <c r="C157" i="5"/>
  <c r="C158" i="5"/>
  <c r="F158" i="5" s="1"/>
  <c r="C159" i="5"/>
  <c r="C160" i="5"/>
  <c r="C161" i="5"/>
  <c r="C162" i="5"/>
  <c r="C163" i="5"/>
  <c r="C164" i="5"/>
  <c r="F164" i="5" s="1"/>
  <c r="C165" i="5"/>
  <c r="C166" i="5"/>
  <c r="C167" i="5"/>
  <c r="C168" i="5"/>
  <c r="C169" i="5"/>
  <c r="C170" i="5"/>
  <c r="F170" i="5" s="1"/>
  <c r="C171" i="5"/>
  <c r="C172" i="5"/>
  <c r="C173" i="5"/>
  <c r="C174" i="5"/>
  <c r="C175" i="5"/>
  <c r="C176" i="5"/>
  <c r="F176" i="5" s="1"/>
  <c r="C177" i="5"/>
  <c r="C178" i="5"/>
  <c r="C179" i="5"/>
  <c r="C180" i="5"/>
  <c r="C181" i="5"/>
  <c r="C182" i="5"/>
  <c r="F182" i="5" s="1"/>
  <c r="C183" i="5"/>
  <c r="C184" i="5"/>
  <c r="C185" i="5"/>
  <c r="C186" i="5"/>
  <c r="C187" i="5"/>
  <c r="C188" i="5"/>
  <c r="F188" i="5" s="1"/>
  <c r="C189" i="5"/>
  <c r="C190" i="5"/>
  <c r="C191" i="5"/>
  <c r="C192" i="5"/>
  <c r="C193" i="5"/>
  <c r="C194" i="5"/>
  <c r="F194" i="5" s="1"/>
  <c r="C195" i="5"/>
  <c r="C196" i="5"/>
  <c r="C197" i="5"/>
  <c r="C198" i="5"/>
  <c r="C199" i="5"/>
  <c r="C200" i="5"/>
  <c r="F200" i="5" s="1"/>
  <c r="C201" i="5"/>
  <c r="C202" i="5"/>
  <c r="C203" i="5"/>
  <c r="C204" i="5"/>
  <c r="C205" i="5"/>
  <c r="C206" i="5"/>
  <c r="F206" i="5" s="1"/>
  <c r="C207" i="5"/>
  <c r="C208" i="5"/>
  <c r="C209" i="5"/>
  <c r="C210" i="5"/>
  <c r="C211" i="5"/>
  <c r="C212" i="5"/>
  <c r="F212" i="5" s="1"/>
  <c r="C213" i="5"/>
  <c r="C214" i="5"/>
  <c r="C215" i="5"/>
  <c r="C216" i="5"/>
  <c r="C217" i="5"/>
  <c r="C218" i="5"/>
  <c r="F218" i="5" s="1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F355" i="5" s="1"/>
  <c r="C356" i="5"/>
  <c r="C357" i="5"/>
  <c r="C358" i="5"/>
  <c r="C359" i="5"/>
  <c r="C360" i="5"/>
  <c r="C361" i="5"/>
  <c r="C362" i="5"/>
  <c r="C363" i="5"/>
  <c r="C364" i="5"/>
  <c r="C365" i="5"/>
  <c r="C366" i="5"/>
  <c r="C367" i="5"/>
  <c r="F367" i="5" s="1"/>
  <c r="C368" i="5"/>
  <c r="C369" i="5"/>
  <c r="C370" i="5"/>
  <c r="C371" i="5"/>
  <c r="C372" i="5"/>
  <c r="C373" i="5"/>
  <c r="C374" i="5"/>
  <c r="C375" i="5"/>
  <c r="F375" i="5" s="1"/>
  <c r="C376" i="5"/>
  <c r="C377" i="5"/>
  <c r="C378" i="5"/>
  <c r="E378" i="5" s="1"/>
  <c r="C379" i="5"/>
  <c r="F379" i="5" s="1"/>
  <c r="C380" i="5"/>
  <c r="F380" i="5" s="1"/>
  <c r="C381" i="5"/>
  <c r="C382" i="5"/>
  <c r="C383" i="5"/>
  <c r="C384" i="5"/>
  <c r="C385" i="5"/>
  <c r="C386" i="5"/>
  <c r="F386" i="5" s="1"/>
  <c r="C387" i="5"/>
  <c r="F387" i="5" s="1"/>
  <c r="C388" i="5"/>
  <c r="C389" i="5"/>
  <c r="C390" i="5"/>
  <c r="F390" i="5" s="1"/>
  <c r="C391" i="5"/>
  <c r="F391" i="5" s="1"/>
  <c r="C392" i="5"/>
  <c r="C393" i="5"/>
  <c r="C394" i="5"/>
  <c r="C395" i="5"/>
  <c r="C396" i="5"/>
  <c r="C397" i="5"/>
  <c r="C398" i="5"/>
  <c r="F398" i="5" s="1"/>
  <c r="C399" i="5"/>
  <c r="F399" i="5" s="1"/>
  <c r="C400" i="5"/>
  <c r="C401" i="5"/>
  <c r="C402" i="5"/>
  <c r="C403" i="5"/>
  <c r="F403" i="5" s="1"/>
  <c r="C404" i="5"/>
  <c r="C405" i="5"/>
  <c r="C406" i="5"/>
  <c r="C407" i="5"/>
  <c r="C408" i="5"/>
  <c r="C409" i="5"/>
  <c r="C410" i="5"/>
  <c r="F410" i="5" s="1"/>
  <c r="C411" i="5"/>
  <c r="F411" i="5" s="1"/>
  <c r="C412" i="5"/>
  <c r="C413" i="5"/>
  <c r="C414" i="5"/>
  <c r="F414" i="5" s="1"/>
  <c r="C415" i="5"/>
  <c r="F415" i="5" s="1"/>
  <c r="C416" i="5"/>
  <c r="F416" i="5" s="1"/>
  <c r="C417" i="5"/>
  <c r="C418" i="5"/>
  <c r="C419" i="5"/>
  <c r="C420" i="5"/>
  <c r="C421" i="5"/>
  <c r="C422" i="5"/>
  <c r="F422" i="5" s="1"/>
  <c r="C423" i="5"/>
  <c r="F423" i="5" s="1"/>
  <c r="C424" i="5"/>
  <c r="C425" i="5"/>
  <c r="C426" i="5"/>
  <c r="F426" i="5" s="1"/>
  <c r="C427" i="5"/>
  <c r="F427" i="5" s="1"/>
  <c r="C428" i="5"/>
  <c r="C429" i="5"/>
  <c r="C430" i="5"/>
  <c r="C431" i="5"/>
  <c r="C432" i="5"/>
  <c r="C433" i="5"/>
  <c r="C434" i="5"/>
  <c r="F434" i="5" s="1"/>
  <c r="C435" i="5"/>
  <c r="F435" i="5" s="1"/>
  <c r="C436" i="5"/>
  <c r="C437" i="5"/>
  <c r="C438" i="5"/>
  <c r="F438" i="5" s="1"/>
  <c r="C439" i="5"/>
  <c r="F439" i="5" s="1"/>
  <c r="C440" i="5"/>
  <c r="F440" i="5" s="1"/>
  <c r="C441" i="5"/>
  <c r="C442" i="5"/>
  <c r="C443" i="5"/>
  <c r="C444" i="5"/>
  <c r="C445" i="5"/>
  <c r="C446" i="5"/>
  <c r="F446" i="5" s="1"/>
  <c r="C447" i="5"/>
  <c r="F447" i="5" s="1"/>
  <c r="C448" i="5"/>
  <c r="C449" i="5"/>
  <c r="C450" i="5"/>
  <c r="F450" i="5" s="1"/>
  <c r="C451" i="5"/>
  <c r="F451" i="5" s="1"/>
  <c r="C452" i="5"/>
  <c r="C453" i="5"/>
  <c r="C454" i="5"/>
  <c r="C455" i="5"/>
  <c r="C456" i="5"/>
  <c r="C457" i="5"/>
  <c r="C458" i="5"/>
  <c r="F458" i="5" s="1"/>
  <c r="C459" i="5"/>
  <c r="F459" i="5" s="1"/>
  <c r="C460" i="5"/>
  <c r="C461" i="5"/>
  <c r="C462" i="5"/>
  <c r="C463" i="5"/>
  <c r="F463" i="5" s="1"/>
  <c r="C464" i="5"/>
  <c r="F464" i="5" s="1"/>
  <c r="C465" i="5"/>
  <c r="C466" i="5"/>
  <c r="C467" i="5"/>
  <c r="C468" i="5"/>
  <c r="C469" i="5"/>
  <c r="C470" i="5"/>
  <c r="F470" i="5" s="1"/>
  <c r="C471" i="5"/>
  <c r="F471" i="5" s="1"/>
  <c r="C472" i="5"/>
  <c r="C473" i="5"/>
  <c r="C474" i="5"/>
  <c r="F474" i="5" s="1"/>
  <c r="C475" i="5"/>
  <c r="F475" i="5" s="1"/>
  <c r="C476" i="5"/>
  <c r="C477" i="5"/>
  <c r="C478" i="5"/>
  <c r="C479" i="5"/>
  <c r="C480" i="5"/>
  <c r="C481" i="5"/>
  <c r="C482" i="5"/>
  <c r="F482" i="5" s="1"/>
  <c r="C483" i="5"/>
  <c r="F483" i="5" s="1"/>
  <c r="C484" i="5"/>
  <c r="C485" i="5"/>
  <c r="C486" i="5"/>
  <c r="C487" i="5"/>
  <c r="F487" i="5" s="1"/>
  <c r="C488" i="5"/>
  <c r="C489" i="5"/>
  <c r="C490" i="5"/>
  <c r="C491" i="5"/>
  <c r="C492" i="5"/>
  <c r="C493" i="5"/>
  <c r="C494" i="5"/>
  <c r="F494" i="5" s="1"/>
  <c r="C495" i="5"/>
  <c r="F495" i="5" s="1"/>
  <c r="C496" i="5"/>
  <c r="C497" i="5"/>
  <c r="C498" i="5"/>
  <c r="F498" i="5" s="1"/>
  <c r="C499" i="5"/>
  <c r="F499" i="5" s="1"/>
  <c r="C500" i="5"/>
  <c r="E500" i="5" s="1"/>
  <c r="C501" i="5"/>
  <c r="C502" i="5"/>
  <c r="C503" i="5"/>
  <c r="C504" i="5"/>
  <c r="C505" i="5"/>
  <c r="C506" i="5"/>
  <c r="F506" i="5" s="1"/>
  <c r="C507" i="5"/>
  <c r="F507" i="5" s="1"/>
  <c r="C508" i="5"/>
  <c r="C509" i="5"/>
  <c r="C510" i="5"/>
  <c r="C511" i="5"/>
  <c r="F511" i="5" s="1"/>
  <c r="C512" i="5"/>
  <c r="E512" i="5" s="1"/>
  <c r="C513" i="5"/>
  <c r="C514" i="5"/>
  <c r="C515" i="5"/>
  <c r="C516" i="5"/>
  <c r="C517" i="5"/>
  <c r="C518" i="5"/>
  <c r="F518" i="5" s="1"/>
  <c r="C519" i="5"/>
  <c r="F519" i="5" s="1"/>
  <c r="C520" i="5"/>
  <c r="C521" i="5"/>
  <c r="C522" i="5"/>
  <c r="C523" i="5"/>
  <c r="F523" i="5" s="1"/>
  <c r="C524" i="5"/>
  <c r="E524" i="5" s="1"/>
  <c r="C525" i="5"/>
  <c r="C526" i="5"/>
  <c r="C527" i="5"/>
  <c r="C528" i="5"/>
  <c r="C529" i="5"/>
  <c r="C530" i="5"/>
  <c r="F530" i="5" s="1"/>
  <c r="C531" i="5"/>
  <c r="F531" i="5" s="1"/>
  <c r="C532" i="5"/>
  <c r="C533" i="5"/>
  <c r="C534" i="5"/>
  <c r="C535" i="5"/>
  <c r="F535" i="5" s="1"/>
  <c r="C536" i="5"/>
  <c r="C537" i="5"/>
  <c r="C538" i="5"/>
  <c r="C539" i="5"/>
  <c r="C540" i="5"/>
  <c r="C541" i="5"/>
  <c r="C542" i="5"/>
  <c r="F542" i="5" s="1"/>
  <c r="C543" i="5"/>
  <c r="F543" i="5" s="1"/>
  <c r="C544" i="5"/>
  <c r="C545" i="5"/>
  <c r="C546" i="5"/>
  <c r="C547" i="5"/>
  <c r="F547" i="5" s="1"/>
  <c r="C548" i="5"/>
  <c r="C549" i="5"/>
  <c r="C550" i="5"/>
  <c r="C551" i="5"/>
  <c r="C552" i="5"/>
  <c r="C553" i="5"/>
  <c r="C554" i="5"/>
  <c r="F554" i="5" s="1"/>
  <c r="C555" i="5"/>
  <c r="F555" i="5" s="1"/>
  <c r="C556" i="5"/>
  <c r="C557" i="5"/>
  <c r="C558" i="5"/>
  <c r="E558" i="5" s="1"/>
  <c r="C559" i="5"/>
  <c r="F559" i="5" s="1"/>
  <c r="C560" i="5"/>
  <c r="C561" i="5"/>
  <c r="C562" i="5"/>
  <c r="C563" i="5"/>
  <c r="C564" i="5"/>
  <c r="C565" i="5"/>
  <c r="C566" i="5"/>
  <c r="F566" i="5" s="1"/>
  <c r="C567" i="5"/>
  <c r="F567" i="5" s="1"/>
  <c r="C568" i="5"/>
  <c r="C569" i="5"/>
  <c r="C570" i="5"/>
  <c r="F570" i="5" s="1"/>
  <c r="C571" i="5"/>
  <c r="E571" i="5" s="1"/>
  <c r="C572" i="5"/>
  <c r="F572" i="5" s="1"/>
  <c r="C573" i="5"/>
  <c r="C574" i="5"/>
  <c r="C575" i="5"/>
  <c r="C576" i="5"/>
  <c r="C577" i="5"/>
  <c r="C578" i="5"/>
  <c r="E578" i="5" s="1"/>
  <c r="C579" i="5"/>
  <c r="F579" i="5" s="1"/>
  <c r="C580" i="5"/>
  <c r="C581" i="5"/>
  <c r="C582" i="5"/>
  <c r="F582" i="5" s="1"/>
  <c r="C583" i="5"/>
  <c r="E583" i="5" s="1"/>
  <c r="C584" i="5"/>
  <c r="C585" i="5"/>
  <c r="C586" i="5"/>
  <c r="C587" i="5"/>
  <c r="C588" i="5"/>
  <c r="C589" i="5"/>
  <c r="C590" i="5"/>
  <c r="F590" i="5" s="1"/>
  <c r="C591" i="5"/>
  <c r="F591" i="5" s="1"/>
  <c r="C592" i="5"/>
  <c r="F592" i="5" s="1"/>
  <c r="C593" i="5"/>
  <c r="C594" i="5"/>
  <c r="C595" i="5"/>
  <c r="F595" i="5" s="1"/>
  <c r="C596" i="5"/>
  <c r="E596" i="5" s="1"/>
  <c r="C597" i="5"/>
  <c r="C598" i="5"/>
  <c r="C599" i="5"/>
  <c r="C600" i="5"/>
  <c r="C601" i="5"/>
  <c r="C602" i="5"/>
  <c r="C603" i="5"/>
  <c r="E603" i="5" s="1"/>
  <c r="C604" i="5"/>
  <c r="F604" i="5" s="1"/>
  <c r="C605" i="5"/>
  <c r="C606" i="5"/>
  <c r="E606" i="5" s="1"/>
  <c r="C607" i="5"/>
  <c r="F607" i="5" s="1"/>
  <c r="C608" i="5"/>
  <c r="F608" i="5" s="1"/>
  <c r="C609" i="5"/>
  <c r="F609" i="5" s="1"/>
  <c r="C610" i="5"/>
  <c r="C611" i="5"/>
  <c r="C612" i="5"/>
  <c r="F612" i="5" s="1"/>
  <c r="C613" i="5"/>
  <c r="C614" i="5"/>
  <c r="F614" i="5" s="1"/>
  <c r="C615" i="5"/>
  <c r="F615" i="5" s="1"/>
  <c r="C616" i="5"/>
  <c r="F616" i="5" s="1"/>
  <c r="C617" i="5"/>
  <c r="C618" i="5"/>
  <c r="C619" i="5"/>
  <c r="F619" i="5" s="1"/>
  <c r="C620" i="5"/>
  <c r="F620" i="5" s="1"/>
  <c r="C621" i="5"/>
  <c r="F621" i="5" s="1"/>
  <c r="C622" i="5"/>
  <c r="C623" i="5"/>
  <c r="C624" i="5"/>
  <c r="C625" i="5"/>
  <c r="C626" i="5"/>
  <c r="E626" i="5" s="1"/>
  <c r="C627" i="5"/>
  <c r="F627" i="5" s="1"/>
  <c r="C628" i="5"/>
  <c r="F628" i="5" s="1"/>
  <c r="C629" i="5"/>
  <c r="C630" i="5"/>
  <c r="E630" i="5" s="1"/>
  <c r="C631" i="5"/>
  <c r="F631" i="5" s="1"/>
  <c r="C632" i="5"/>
  <c r="C633" i="5"/>
  <c r="C634" i="5"/>
  <c r="C635" i="5"/>
  <c r="C636" i="5"/>
  <c r="C637" i="5"/>
  <c r="F637" i="5" s="1"/>
  <c r="C638" i="5"/>
  <c r="F638" i="5" s="1"/>
  <c r="C639" i="5"/>
  <c r="F639" i="5" s="1"/>
  <c r="C640" i="5"/>
  <c r="F640" i="5" s="1"/>
  <c r="C641" i="5"/>
  <c r="C642" i="5"/>
  <c r="F642" i="5" s="1"/>
  <c r="C643" i="5"/>
  <c r="E643" i="5" s="1"/>
  <c r="C644" i="5"/>
  <c r="C645" i="5"/>
  <c r="C646" i="5"/>
  <c r="C647" i="5"/>
  <c r="C648" i="5"/>
  <c r="C649" i="5"/>
  <c r="C650" i="5"/>
  <c r="E650" i="5" s="1"/>
  <c r="C651" i="5"/>
  <c r="E651" i="5" s="1"/>
  <c r="C652" i="5"/>
  <c r="C653" i="5"/>
  <c r="C654" i="5"/>
  <c r="C655" i="5"/>
  <c r="F655" i="5" s="1"/>
  <c r="C656" i="5"/>
  <c r="F656" i="5" s="1"/>
  <c r="C657" i="5"/>
  <c r="C658" i="5"/>
  <c r="C659" i="5"/>
  <c r="F659" i="5" s="1"/>
  <c r="C660" i="5"/>
  <c r="C661" i="5"/>
  <c r="C662" i="5"/>
  <c r="F662" i="5" s="1"/>
  <c r="C663" i="5"/>
  <c r="F663" i="5" s="1"/>
  <c r="C664" i="5"/>
  <c r="F664" i="5" s="1"/>
  <c r="C665" i="5"/>
  <c r="C666" i="5"/>
  <c r="C667" i="5"/>
  <c r="F667" i="5" s="1"/>
  <c r="C668" i="5"/>
  <c r="C669" i="5"/>
  <c r="F669" i="5" s="1"/>
  <c r="C670" i="5"/>
  <c r="C671" i="5"/>
  <c r="C672" i="5"/>
  <c r="C673" i="5"/>
  <c r="C674" i="5"/>
  <c r="E674" i="5" s="1"/>
  <c r="C675" i="5"/>
  <c r="E675" i="5" s="1"/>
  <c r="C676" i="5"/>
  <c r="C677" i="5"/>
  <c r="C678" i="5"/>
  <c r="E678" i="5" s="1"/>
  <c r="C679" i="5"/>
  <c r="F679" i="5" s="1"/>
  <c r="C680" i="5"/>
  <c r="E680" i="5" s="1"/>
  <c r="C681" i="5"/>
  <c r="E681" i="5" s="1"/>
  <c r="C682" i="5"/>
  <c r="C683" i="5"/>
  <c r="E683" i="5" s="1"/>
  <c r="C684" i="5"/>
  <c r="C685" i="5"/>
  <c r="F685" i="5" s="1"/>
  <c r="C686" i="5"/>
  <c r="F686" i="5" s="1"/>
  <c r="C687" i="5"/>
  <c r="F687" i="5" s="1"/>
  <c r="C688" i="5"/>
  <c r="F688" i="5" s="1"/>
  <c r="C689" i="5"/>
  <c r="C690" i="5"/>
  <c r="F690" i="5" s="1"/>
  <c r="C691" i="5"/>
  <c r="F691" i="5" s="1"/>
  <c r="C692" i="5"/>
  <c r="E692" i="5" s="1"/>
  <c r="C693" i="5"/>
  <c r="E693" i="5" s="1"/>
  <c r="C694" i="5"/>
  <c r="C695" i="5"/>
  <c r="C696" i="5"/>
  <c r="C697" i="5"/>
  <c r="C698" i="5"/>
  <c r="C699" i="5"/>
  <c r="F699" i="5" s="1"/>
  <c r="C700" i="5"/>
  <c r="F700" i="5" s="1"/>
  <c r="C701" i="5"/>
  <c r="C702" i="5"/>
  <c r="F702" i="5" s="1"/>
  <c r="C703" i="5"/>
  <c r="F703" i="5" s="1"/>
  <c r="C704" i="5"/>
  <c r="C705" i="5"/>
  <c r="E705" i="5" s="1"/>
  <c r="C706" i="5"/>
  <c r="C707" i="5"/>
  <c r="C708" i="5"/>
  <c r="C709" i="5"/>
  <c r="C710" i="5"/>
  <c r="E710" i="5" s="1"/>
  <c r="C711" i="5"/>
  <c r="F711" i="5" s="1"/>
  <c r="C712" i="5"/>
  <c r="C713" i="5"/>
  <c r="C714" i="5"/>
  <c r="C715" i="5"/>
  <c r="F715" i="5" s="1"/>
  <c r="C716" i="5"/>
  <c r="C717" i="5"/>
  <c r="C718" i="5"/>
  <c r="C719" i="5"/>
  <c r="C720" i="5"/>
  <c r="C721" i="5"/>
  <c r="C722" i="5"/>
  <c r="C723" i="5"/>
  <c r="F723" i="5" s="1"/>
  <c r="C724" i="5"/>
  <c r="F724" i="5" s="1"/>
  <c r="C725" i="5"/>
  <c r="C726" i="5"/>
  <c r="F726" i="5" s="1"/>
  <c r="C727" i="5"/>
  <c r="F727" i="5" s="1"/>
  <c r="C728" i="5"/>
  <c r="C729" i="5"/>
  <c r="E729" i="5" s="1"/>
  <c r="C730" i="5"/>
  <c r="C731" i="5"/>
  <c r="C732" i="5"/>
  <c r="C733" i="5"/>
  <c r="F733" i="5" s="1"/>
  <c r="C734" i="5"/>
  <c r="C735" i="5"/>
  <c r="F735" i="5" s="1"/>
  <c r="C736" i="5"/>
  <c r="F736" i="5" s="1"/>
  <c r="C737" i="5"/>
  <c r="C738" i="5"/>
  <c r="C739" i="5"/>
  <c r="F739" i="5" s="1"/>
  <c r="C740" i="5"/>
  <c r="F740" i="5" s="1"/>
  <c r="C741" i="5"/>
  <c r="C742" i="5"/>
  <c r="C743" i="5"/>
  <c r="C744" i="5"/>
  <c r="C745" i="5"/>
  <c r="C746" i="5"/>
  <c r="C747" i="5"/>
  <c r="F747" i="5" s="1"/>
  <c r="C748" i="5"/>
  <c r="F748" i="5" s="1"/>
  <c r="C749" i="5"/>
  <c r="C750" i="5"/>
  <c r="F750" i="5" s="1"/>
  <c r="C751" i="5"/>
  <c r="F751" i="5" s="1"/>
  <c r="C752" i="5"/>
  <c r="E752" i="5" s="1"/>
  <c r="C753" i="5"/>
  <c r="F753" i="5" s="1"/>
  <c r="C754" i="5"/>
  <c r="C755" i="5"/>
  <c r="E755" i="5" s="1"/>
  <c r="C756" i="5"/>
  <c r="C757" i="5"/>
  <c r="C758" i="5"/>
  <c r="E758" i="5" s="1"/>
  <c r="C759" i="5"/>
  <c r="C760" i="5"/>
  <c r="C761" i="5"/>
  <c r="C762" i="5"/>
  <c r="C763" i="5"/>
  <c r="F763" i="5" s="1"/>
  <c r="C764" i="5"/>
  <c r="F764" i="5" s="1"/>
  <c r="C765" i="5"/>
  <c r="E765" i="5" s="1"/>
  <c r="C766" i="5"/>
  <c r="C767" i="5"/>
  <c r="C768" i="5"/>
  <c r="E768" i="5" s="1"/>
  <c r="C769" i="5"/>
  <c r="C770" i="5"/>
  <c r="F770" i="5" s="1"/>
  <c r="C771" i="5"/>
  <c r="F771" i="5" s="1"/>
  <c r="C772" i="5"/>
  <c r="C773" i="5"/>
  <c r="C774" i="5"/>
  <c r="E774" i="5" s="1"/>
  <c r="C775" i="5"/>
  <c r="F775" i="5" s="1"/>
  <c r="C776" i="5"/>
  <c r="E776" i="5" s="1"/>
  <c r="C777" i="5"/>
  <c r="E777" i="5" s="1"/>
  <c r="C778" i="5"/>
  <c r="C779" i="5"/>
  <c r="F779" i="5" s="1"/>
  <c r="C780" i="5"/>
  <c r="C781" i="5"/>
  <c r="F781" i="5" s="1"/>
  <c r="C782" i="5"/>
  <c r="C783" i="5"/>
  <c r="F783" i="5" s="1"/>
  <c r="C784" i="5"/>
  <c r="F784" i="5" s="1"/>
  <c r="C785" i="5"/>
  <c r="C786" i="5"/>
  <c r="E786" i="5" s="1"/>
  <c r="C787" i="5"/>
  <c r="E787" i="5" s="1"/>
  <c r="C788" i="5"/>
  <c r="C789" i="5"/>
  <c r="C790" i="5"/>
  <c r="C791" i="5"/>
  <c r="C792" i="5"/>
  <c r="C793" i="5"/>
  <c r="C794" i="5"/>
  <c r="C795" i="5"/>
  <c r="F795" i="5" s="1"/>
  <c r="C796" i="5"/>
  <c r="C797" i="5"/>
  <c r="C798" i="5"/>
  <c r="E798" i="5" s="1"/>
  <c r="C799" i="5"/>
  <c r="F799" i="5" s="1"/>
  <c r="C800" i="5"/>
  <c r="E800" i="5" s="1"/>
  <c r="C801" i="5"/>
  <c r="F801" i="5" s="1"/>
  <c r="C802" i="5"/>
  <c r="C803" i="5"/>
  <c r="C804" i="5"/>
  <c r="C805" i="5"/>
  <c r="C806" i="5"/>
  <c r="C807" i="5"/>
  <c r="E807" i="5" s="1"/>
  <c r="C808" i="5"/>
  <c r="F808" i="5" s="1"/>
  <c r="C809" i="5"/>
  <c r="C810" i="5"/>
  <c r="E810" i="5" s="1"/>
  <c r="C811" i="5"/>
  <c r="E811" i="5" s="1"/>
  <c r="C812" i="5"/>
  <c r="C813" i="5"/>
  <c r="E813" i="5" s="1"/>
  <c r="C814" i="5"/>
  <c r="C815" i="5"/>
  <c r="E815" i="5" s="1"/>
  <c r="C816" i="5"/>
  <c r="E816" i="5" s="1"/>
  <c r="C817" i="5"/>
  <c r="C818" i="5"/>
  <c r="C819" i="5"/>
  <c r="F819" i="5" s="1"/>
  <c r="C820" i="5"/>
  <c r="C821" i="5"/>
  <c r="C822" i="5"/>
  <c r="E822" i="5" s="1"/>
  <c r="C823" i="5"/>
  <c r="F823" i="5" s="1"/>
  <c r="C824" i="5"/>
  <c r="E824" i="5" s="1"/>
  <c r="C825" i="5"/>
  <c r="E825" i="5" s="1"/>
  <c r="C826" i="5"/>
  <c r="C827" i="5"/>
  <c r="F827" i="5" s="1"/>
  <c r="C828" i="5"/>
  <c r="C829" i="5"/>
  <c r="F829" i="5" s="1"/>
  <c r="C830" i="5"/>
  <c r="C831" i="5"/>
  <c r="F831" i="5" s="1"/>
  <c r="C832" i="5"/>
  <c r="F832" i="5" s="1"/>
  <c r="C833" i="5"/>
  <c r="C834" i="5"/>
  <c r="E834" i="5" s="1"/>
  <c r="C835" i="5"/>
  <c r="E835" i="5" s="1"/>
  <c r="C836" i="5"/>
  <c r="C837" i="5"/>
  <c r="C838" i="5"/>
  <c r="C839" i="5"/>
  <c r="E839" i="5" s="1"/>
  <c r="C840" i="5"/>
  <c r="C841" i="5"/>
  <c r="C842" i="5"/>
  <c r="E842" i="5" s="1"/>
  <c r="C843" i="5"/>
  <c r="F843" i="5" s="1"/>
  <c r="C844" i="5"/>
  <c r="F844" i="5" s="1"/>
  <c r="C845" i="5"/>
  <c r="C846" i="5"/>
  <c r="C847" i="5"/>
  <c r="F847" i="5" s="1"/>
  <c r="C848" i="5"/>
  <c r="C849" i="5"/>
  <c r="E849" i="5" s="1"/>
  <c r="C850" i="5"/>
  <c r="C851" i="5"/>
  <c r="C852" i="5"/>
  <c r="E852" i="5" s="1"/>
  <c r="C853" i="5"/>
  <c r="C854" i="5"/>
  <c r="C855" i="5"/>
  <c r="F855" i="5" s="1"/>
  <c r="C856" i="5"/>
  <c r="C857" i="5"/>
  <c r="C858" i="5"/>
  <c r="E858" i="5" s="1"/>
  <c r="C859" i="5"/>
  <c r="F859" i="5" s="1"/>
  <c r="C860" i="5"/>
  <c r="F860" i="5" s="1"/>
  <c r="C861" i="5"/>
  <c r="E861" i="5" s="1"/>
  <c r="C862" i="5"/>
  <c r="C863" i="5"/>
  <c r="E863" i="5" s="1"/>
  <c r="C864" i="5"/>
  <c r="E864" i="5" s="1"/>
  <c r="C865" i="5"/>
  <c r="F865" i="5" s="1"/>
  <c r="C866" i="5"/>
  <c r="F866" i="5" s="1"/>
  <c r="C867" i="5"/>
  <c r="F867" i="5" s="1"/>
  <c r="C868" i="5"/>
  <c r="F868" i="5" s="1"/>
  <c r="C869" i="5"/>
  <c r="C870" i="5"/>
  <c r="F870" i="5" s="1"/>
  <c r="C871" i="5"/>
  <c r="F871" i="5" s="1"/>
  <c r="C872" i="5"/>
  <c r="E872" i="5" s="1"/>
  <c r="C873" i="5"/>
  <c r="E873" i="5" s="1"/>
  <c r="C874" i="5"/>
  <c r="C875" i="5"/>
  <c r="C876" i="5"/>
  <c r="C877" i="5"/>
  <c r="F877" i="5" s="1"/>
  <c r="C878" i="5"/>
  <c r="C879" i="5"/>
  <c r="C880" i="5"/>
  <c r="F880" i="5" s="1"/>
  <c r="C881" i="5"/>
  <c r="C882" i="5"/>
  <c r="E882" i="5" s="1"/>
  <c r="C883" i="5"/>
  <c r="F883" i="5" s="1"/>
  <c r="C884" i="5"/>
  <c r="E884" i="5" s="1"/>
  <c r="C885" i="5"/>
  <c r="E885" i="5" s="1"/>
  <c r="C886" i="5"/>
  <c r="C887" i="5"/>
  <c r="E887" i="5" s="1"/>
  <c r="C888" i="5"/>
  <c r="E888" i="5" s="1"/>
  <c r="C889" i="5"/>
  <c r="C890" i="5"/>
  <c r="C891" i="5"/>
  <c r="C892" i="5"/>
  <c r="E892" i="5" s="1"/>
  <c r="C893" i="5"/>
  <c r="C894" i="5"/>
  <c r="E894" i="5" s="1"/>
  <c r="C895" i="5"/>
  <c r="E895" i="5" s="1"/>
  <c r="C896" i="5"/>
  <c r="E896" i="5" s="1"/>
  <c r="C897" i="5"/>
  <c r="E897" i="5" s="1"/>
  <c r="C898" i="5"/>
  <c r="C899" i="5"/>
  <c r="C900" i="5"/>
  <c r="C901" i="5"/>
  <c r="F901" i="5" s="1"/>
  <c r="C902" i="5"/>
  <c r="E902" i="5" s="1"/>
  <c r="C903" i="5"/>
  <c r="F903" i="5" s="1"/>
  <c r="C904" i="5"/>
  <c r="F904" i="5" s="1"/>
  <c r="C905" i="5"/>
  <c r="C906" i="5"/>
  <c r="E906" i="5" s="1"/>
  <c r="C907" i="5"/>
  <c r="F907" i="5" s="1"/>
  <c r="C908" i="5"/>
  <c r="E908" i="5" s="1"/>
  <c r="C909" i="5"/>
  <c r="E909" i="5" s="1"/>
  <c r="C910" i="5"/>
  <c r="C911" i="5"/>
  <c r="E911" i="5" s="1"/>
  <c r="C912" i="5"/>
  <c r="E912" i="5" s="1"/>
  <c r="C913" i="5"/>
  <c r="C914" i="5"/>
  <c r="F914" i="5" s="1"/>
  <c r="C915" i="5"/>
  <c r="F915" i="5" s="1"/>
  <c r="C916" i="5"/>
  <c r="E916" i="5" s="1"/>
  <c r="C917" i="5"/>
  <c r="C918" i="5"/>
  <c r="C919" i="5"/>
  <c r="E919" i="5" s="1"/>
  <c r="C920" i="5"/>
  <c r="F920" i="5" s="1"/>
  <c r="C921" i="5"/>
  <c r="E921" i="5" s="1"/>
  <c r="C922" i="5"/>
  <c r="C923" i="5"/>
  <c r="C924" i="5"/>
  <c r="C925" i="5"/>
  <c r="C926" i="5"/>
  <c r="F926" i="5" s="1"/>
  <c r="C927" i="5"/>
  <c r="F927" i="5" s="1"/>
  <c r="C928" i="5"/>
  <c r="F928" i="5" s="1"/>
  <c r="C929" i="5"/>
  <c r="C930" i="5"/>
  <c r="E930" i="5" s="1"/>
  <c r="C931" i="5"/>
  <c r="E931" i="5" s="1"/>
  <c r="C932" i="5"/>
  <c r="F932" i="5" s="1"/>
  <c r="C933" i="5"/>
  <c r="E933" i="5" s="1"/>
  <c r="C934" i="5"/>
  <c r="C935" i="5"/>
  <c r="E935" i="5" s="1"/>
  <c r="C936" i="5"/>
  <c r="E936" i="5" s="1"/>
  <c r="C937" i="5"/>
  <c r="F937" i="5" s="1"/>
  <c r="C938" i="5"/>
  <c r="F938" i="5" s="1"/>
  <c r="C939" i="5"/>
  <c r="F939" i="5" s="1"/>
  <c r="C940" i="5"/>
  <c r="F940" i="5" s="1"/>
  <c r="C941" i="5"/>
  <c r="C942" i="5"/>
  <c r="E942" i="5" s="1"/>
  <c r="C943" i="5"/>
  <c r="F943" i="5" s="1"/>
  <c r="C944" i="5"/>
  <c r="C945" i="5"/>
  <c r="E945" i="5" s="1"/>
  <c r="C946" i="5"/>
  <c r="C947" i="5"/>
  <c r="F947" i="5" s="1"/>
  <c r="C948" i="5"/>
  <c r="C949" i="5"/>
  <c r="C950" i="5"/>
  <c r="E950" i="5" s="1"/>
  <c r="C951" i="5"/>
  <c r="E951" i="5" s="1"/>
  <c r="C952" i="5"/>
  <c r="F952" i="5" s="1"/>
  <c r="C953" i="5"/>
  <c r="C954" i="5"/>
  <c r="E954" i="5" s="1"/>
  <c r="C955" i="5"/>
  <c r="E955" i="5" s="1"/>
  <c r="C956" i="5"/>
  <c r="E956" i="5" s="1"/>
  <c r="C957" i="5"/>
  <c r="F957" i="5" s="1"/>
  <c r="C958" i="5"/>
  <c r="C959" i="5"/>
  <c r="E959" i="5" s="1"/>
  <c r="C960" i="5"/>
  <c r="E960" i="5" s="1"/>
  <c r="C961" i="5"/>
  <c r="C962" i="5"/>
  <c r="E962" i="5" s="1"/>
  <c r="C963" i="5"/>
  <c r="F963" i="5" s="1"/>
  <c r="C964" i="5"/>
  <c r="C965" i="5"/>
  <c r="C966" i="5"/>
  <c r="F966" i="5" s="1"/>
  <c r="C967" i="5"/>
  <c r="F967" i="5" s="1"/>
  <c r="C968" i="5"/>
  <c r="C969" i="5"/>
  <c r="E969" i="5" s="1"/>
  <c r="C970" i="5"/>
  <c r="C971" i="5"/>
  <c r="C972" i="5"/>
  <c r="E972" i="5" s="1"/>
  <c r="C973" i="5"/>
  <c r="F973" i="5" s="1"/>
  <c r="C974" i="5"/>
  <c r="E974" i="5" s="1"/>
  <c r="C975" i="5"/>
  <c r="E975" i="5" s="1"/>
  <c r="C976" i="5"/>
  <c r="F976" i="5" s="1"/>
  <c r="C977" i="5"/>
  <c r="C978" i="5"/>
  <c r="F978" i="5" s="1"/>
  <c r="C979" i="5"/>
  <c r="C980" i="5"/>
  <c r="E980" i="5" s="1"/>
  <c r="C981" i="5"/>
  <c r="E981" i="5" s="1"/>
  <c r="C982" i="5"/>
  <c r="C983" i="5"/>
  <c r="E983" i="5" s="1"/>
  <c r="C984" i="5"/>
  <c r="C985" i="5"/>
  <c r="C986" i="5"/>
  <c r="E986" i="5" s="1"/>
  <c r="C987" i="5"/>
  <c r="F987" i="5" s="1"/>
  <c r="C988" i="5"/>
  <c r="F988" i="5" s="1"/>
  <c r="C989" i="5"/>
  <c r="C990" i="5"/>
  <c r="C991" i="5"/>
  <c r="E991" i="5" s="1"/>
  <c r="C992" i="5"/>
  <c r="E992" i="5" s="1"/>
  <c r="C993" i="5"/>
  <c r="C994" i="5"/>
  <c r="C995" i="5"/>
  <c r="C996" i="5"/>
  <c r="C997" i="5"/>
  <c r="F997" i="5" s="1"/>
  <c r="C998" i="5"/>
  <c r="E998" i="5" s="1"/>
  <c r="C999" i="5"/>
  <c r="F999" i="5" s="1"/>
  <c r="C1000" i="5"/>
  <c r="F1000" i="5" s="1"/>
  <c r="C2" i="5"/>
  <c r="F553" i="5"/>
  <c r="F565" i="5"/>
  <c r="F577" i="5"/>
  <c r="F589" i="5"/>
  <c r="F601" i="5"/>
  <c r="F613" i="5"/>
  <c r="F625" i="5"/>
  <c r="E633" i="5"/>
  <c r="E636" i="5"/>
  <c r="F649" i="5"/>
  <c r="F652" i="5"/>
  <c r="F661" i="5"/>
  <c r="F673" i="5"/>
  <c r="F676" i="5"/>
  <c r="F684" i="5"/>
  <c r="F693" i="5"/>
  <c r="F697" i="5"/>
  <c r="E708" i="5"/>
  <c r="F709" i="5"/>
  <c r="F712" i="5"/>
  <c r="F721" i="5"/>
  <c r="F728" i="5"/>
  <c r="F731" i="5"/>
  <c r="F741" i="5"/>
  <c r="F744" i="5"/>
  <c r="F745" i="5"/>
  <c r="F756" i="5"/>
  <c r="F757" i="5"/>
  <c r="F760" i="5"/>
  <c r="F769" i="5"/>
  <c r="F772" i="5"/>
  <c r="E780" i="5"/>
  <c r="E789" i="5"/>
  <c r="F791" i="5"/>
  <c r="E792" i="5"/>
  <c r="F793" i="5"/>
  <c r="F796" i="5"/>
  <c r="E801" i="5"/>
  <c r="F803" i="5"/>
  <c r="E804" i="5"/>
  <c r="F805" i="5"/>
  <c r="F817" i="5"/>
  <c r="F820" i="5"/>
  <c r="E828" i="5"/>
  <c r="E837" i="5"/>
  <c r="E840" i="5"/>
  <c r="F841" i="5"/>
  <c r="F851" i="5"/>
  <c r="F853" i="5"/>
  <c r="F856" i="5"/>
  <c r="F875" i="5"/>
  <c r="E876" i="5"/>
  <c r="F889" i="5"/>
  <c r="F892" i="5"/>
  <c r="F899" i="5"/>
  <c r="E900" i="5"/>
  <c r="F913" i="5"/>
  <c r="F916" i="5"/>
  <c r="E920" i="5"/>
  <c r="F923" i="5"/>
  <c r="E924" i="5"/>
  <c r="F925" i="5"/>
  <c r="E948" i="5"/>
  <c r="F949" i="5"/>
  <c r="F961" i="5"/>
  <c r="F964" i="5"/>
  <c r="E971" i="5"/>
  <c r="E978" i="5"/>
  <c r="E984" i="5"/>
  <c r="F985" i="5"/>
  <c r="E993" i="5"/>
  <c r="E995" i="5"/>
  <c r="E996" i="5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J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2" i="7" s="1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3" i="7" s="1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4" i="7" s="1"/>
  <c r="A107" i="6"/>
  <c r="A108" i="6"/>
  <c r="A109" i="6"/>
  <c r="A110" i="6"/>
  <c r="A111" i="6"/>
  <c r="A112" i="6"/>
  <c r="A113" i="6"/>
  <c r="A114" i="6"/>
  <c r="A115" i="6"/>
  <c r="A116" i="6"/>
  <c r="A117" i="6"/>
  <c r="A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D1000" i="5"/>
  <c r="A1000" i="5"/>
  <c r="D999" i="5"/>
  <c r="A999" i="5"/>
  <c r="D998" i="5"/>
  <c r="A998" i="5"/>
  <c r="D997" i="5"/>
  <c r="A997" i="5"/>
  <c r="D996" i="5"/>
  <c r="A996" i="5"/>
  <c r="F995" i="5"/>
  <c r="D995" i="5"/>
  <c r="A995" i="5"/>
  <c r="F994" i="5"/>
  <c r="E994" i="5"/>
  <c r="D994" i="5"/>
  <c r="A994" i="5"/>
  <c r="F993" i="5"/>
  <c r="D993" i="5"/>
  <c r="A993" i="5"/>
  <c r="D992" i="5"/>
  <c r="A992" i="5"/>
  <c r="D991" i="5"/>
  <c r="A991" i="5"/>
  <c r="D990" i="5"/>
  <c r="A990" i="5"/>
  <c r="F989" i="5"/>
  <c r="E989" i="5"/>
  <c r="D989" i="5"/>
  <c r="A989" i="5"/>
  <c r="E988" i="5"/>
  <c r="D988" i="5"/>
  <c r="A988" i="5"/>
  <c r="D987" i="5"/>
  <c r="A987" i="5"/>
  <c r="D986" i="5"/>
  <c r="A986" i="5"/>
  <c r="D985" i="5"/>
  <c r="A985" i="5"/>
  <c r="F984" i="5"/>
  <c r="D984" i="5"/>
  <c r="A984" i="5"/>
  <c r="D983" i="5"/>
  <c r="A983" i="5"/>
  <c r="F982" i="5"/>
  <c r="E982" i="5"/>
  <c r="D982" i="5"/>
  <c r="A982" i="5"/>
  <c r="D981" i="5"/>
  <c r="A981" i="5"/>
  <c r="D980" i="5"/>
  <c r="A980" i="5"/>
  <c r="D979" i="5"/>
  <c r="A979" i="5"/>
  <c r="D978" i="5"/>
  <c r="A978" i="5"/>
  <c r="F977" i="5"/>
  <c r="E977" i="5"/>
  <c r="D977" i="5"/>
  <c r="A977" i="5"/>
  <c r="E976" i="5"/>
  <c r="D976" i="5"/>
  <c r="A976" i="5"/>
  <c r="F975" i="5"/>
  <c r="D975" i="5"/>
  <c r="A975" i="5"/>
  <c r="D974" i="5"/>
  <c r="A974" i="5"/>
  <c r="E973" i="5"/>
  <c r="D973" i="5"/>
  <c r="A973" i="5"/>
  <c r="D972" i="5"/>
  <c r="A972" i="5"/>
  <c r="F971" i="5"/>
  <c r="D971" i="5"/>
  <c r="A971" i="5"/>
  <c r="F970" i="5"/>
  <c r="E970" i="5"/>
  <c r="D970" i="5"/>
  <c r="A970" i="5"/>
  <c r="D969" i="5"/>
  <c r="A969" i="5"/>
  <c r="D968" i="5"/>
  <c r="A968" i="5"/>
  <c r="D967" i="5"/>
  <c r="A967" i="5"/>
  <c r="D966" i="5"/>
  <c r="A966" i="5"/>
  <c r="F965" i="5"/>
  <c r="E965" i="5"/>
  <c r="D965" i="5"/>
  <c r="A965" i="5"/>
  <c r="D964" i="5"/>
  <c r="A964" i="5"/>
  <c r="E963" i="5"/>
  <c r="D963" i="5"/>
  <c r="A963" i="5"/>
  <c r="D962" i="5"/>
  <c r="A962" i="5"/>
  <c r="D961" i="5"/>
  <c r="A961" i="5"/>
  <c r="D960" i="5"/>
  <c r="A960" i="5"/>
  <c r="F959" i="5"/>
  <c r="D959" i="5"/>
  <c r="A959" i="5"/>
  <c r="F958" i="5"/>
  <c r="E958" i="5"/>
  <c r="D958" i="5"/>
  <c r="A958" i="5"/>
  <c r="D957" i="5"/>
  <c r="A957" i="5"/>
  <c r="D956" i="5"/>
  <c r="A956" i="5"/>
  <c r="D955" i="5"/>
  <c r="A955" i="5"/>
  <c r="D954" i="5"/>
  <c r="A954" i="5"/>
  <c r="F953" i="5"/>
  <c r="E953" i="5"/>
  <c r="D953" i="5"/>
  <c r="A953" i="5"/>
  <c r="D952" i="5"/>
  <c r="A952" i="5"/>
  <c r="D951" i="5"/>
  <c r="A951" i="5"/>
  <c r="D950" i="5"/>
  <c r="A950" i="5"/>
  <c r="E949" i="5"/>
  <c r="D949" i="5"/>
  <c r="A949" i="5"/>
  <c r="F948" i="5"/>
  <c r="D948" i="5"/>
  <c r="A948" i="5"/>
  <c r="D947" i="5"/>
  <c r="A947" i="5"/>
  <c r="F946" i="5"/>
  <c r="E946" i="5"/>
  <c r="D946" i="5"/>
  <c r="A946" i="5"/>
  <c r="D945" i="5"/>
  <c r="A945" i="5"/>
  <c r="D944" i="5"/>
  <c r="A944" i="5"/>
  <c r="D943" i="5"/>
  <c r="A943" i="5"/>
  <c r="D942" i="5"/>
  <c r="A942" i="5"/>
  <c r="F941" i="5"/>
  <c r="E941" i="5"/>
  <c r="D941" i="5"/>
  <c r="A941" i="5"/>
  <c r="E940" i="5"/>
  <c r="D940" i="5"/>
  <c r="A940" i="5"/>
  <c r="E939" i="5"/>
  <c r="D939" i="5"/>
  <c r="A939" i="5"/>
  <c r="D938" i="5"/>
  <c r="A938" i="5"/>
  <c r="D937" i="5"/>
  <c r="A937" i="5"/>
  <c r="F936" i="5"/>
  <c r="D936" i="5"/>
  <c r="A936" i="5"/>
  <c r="F935" i="5"/>
  <c r="D935" i="5"/>
  <c r="A935" i="5"/>
  <c r="F934" i="5"/>
  <c r="E934" i="5"/>
  <c r="D934" i="5"/>
  <c r="A934" i="5"/>
  <c r="D933" i="5"/>
  <c r="A933" i="5"/>
  <c r="E932" i="5"/>
  <c r="D932" i="5"/>
  <c r="A932" i="5"/>
  <c r="D931" i="5"/>
  <c r="A931" i="5"/>
  <c r="D930" i="5"/>
  <c r="A930" i="5"/>
  <c r="F929" i="5"/>
  <c r="E929" i="5"/>
  <c r="D929" i="5"/>
  <c r="A929" i="5"/>
  <c r="D928" i="5"/>
  <c r="A928" i="5"/>
  <c r="E927" i="5"/>
  <c r="D927" i="5"/>
  <c r="A927" i="5"/>
  <c r="E926" i="5"/>
  <c r="D926" i="5"/>
  <c r="A926" i="5"/>
  <c r="E925" i="5"/>
  <c r="D925" i="5"/>
  <c r="A925" i="5"/>
  <c r="F924" i="5"/>
  <c r="D924" i="5"/>
  <c r="A924" i="5"/>
  <c r="E923" i="5"/>
  <c r="D923" i="5"/>
  <c r="A923" i="5"/>
  <c r="F922" i="5"/>
  <c r="E922" i="5"/>
  <c r="D922" i="5"/>
  <c r="A922" i="5"/>
  <c r="D921" i="5"/>
  <c r="A921" i="5"/>
  <c r="D920" i="5"/>
  <c r="A920" i="5"/>
  <c r="D919" i="5"/>
  <c r="A919" i="5"/>
  <c r="D918" i="5"/>
  <c r="A918" i="5"/>
  <c r="F917" i="5"/>
  <c r="E917" i="5"/>
  <c r="D917" i="5"/>
  <c r="A917" i="5"/>
  <c r="D916" i="5"/>
  <c r="A916" i="5"/>
  <c r="D915" i="5"/>
  <c r="A915" i="5"/>
  <c r="D914" i="5"/>
  <c r="A914" i="5"/>
  <c r="D913" i="5"/>
  <c r="A913" i="5"/>
  <c r="F912" i="5"/>
  <c r="D912" i="5"/>
  <c r="A912" i="5"/>
  <c r="F911" i="5"/>
  <c r="D911" i="5"/>
  <c r="A911" i="5"/>
  <c r="F910" i="5"/>
  <c r="E910" i="5"/>
  <c r="D910" i="5"/>
  <c r="A910" i="5"/>
  <c r="D909" i="5"/>
  <c r="A909" i="5"/>
  <c r="F908" i="5"/>
  <c r="D908" i="5"/>
  <c r="A908" i="5"/>
  <c r="D907" i="5"/>
  <c r="A907" i="5"/>
  <c r="D906" i="5"/>
  <c r="A906" i="5"/>
  <c r="F905" i="5"/>
  <c r="E905" i="5"/>
  <c r="D905" i="5"/>
  <c r="A905" i="5"/>
  <c r="D904" i="5"/>
  <c r="A904" i="5"/>
  <c r="D903" i="5"/>
  <c r="A903" i="5"/>
  <c r="D902" i="5"/>
  <c r="A902" i="5"/>
  <c r="E901" i="5"/>
  <c r="D901" i="5"/>
  <c r="A901" i="5"/>
  <c r="F900" i="5"/>
  <c r="D900" i="5"/>
  <c r="A900" i="5"/>
  <c r="E899" i="5"/>
  <c r="D899" i="5"/>
  <c r="A899" i="5"/>
  <c r="F898" i="5"/>
  <c r="E898" i="5"/>
  <c r="D898" i="5"/>
  <c r="A898" i="5"/>
  <c r="D897" i="5"/>
  <c r="A897" i="5"/>
  <c r="F896" i="5"/>
  <c r="D896" i="5"/>
  <c r="A896" i="5"/>
  <c r="D895" i="5"/>
  <c r="A895" i="5"/>
  <c r="D894" i="5"/>
  <c r="A894" i="5"/>
  <c r="F893" i="5"/>
  <c r="E893" i="5"/>
  <c r="D893" i="5"/>
  <c r="A893" i="5"/>
  <c r="D892" i="5"/>
  <c r="A892" i="5"/>
  <c r="F891" i="5"/>
  <c r="E891" i="5"/>
  <c r="D891" i="5"/>
  <c r="A891" i="5"/>
  <c r="D890" i="5"/>
  <c r="A890" i="5"/>
  <c r="D889" i="5"/>
  <c r="A889" i="5"/>
  <c r="F888" i="5"/>
  <c r="D888" i="5"/>
  <c r="A888" i="5"/>
  <c r="F887" i="5"/>
  <c r="D887" i="5"/>
  <c r="A887" i="5"/>
  <c r="F886" i="5"/>
  <c r="E886" i="5"/>
  <c r="D886" i="5"/>
  <c r="A886" i="5"/>
  <c r="D885" i="5"/>
  <c r="A885" i="5"/>
  <c r="F884" i="5"/>
  <c r="D884" i="5"/>
  <c r="A884" i="5"/>
  <c r="E883" i="5"/>
  <c r="D883" i="5"/>
  <c r="A883" i="5"/>
  <c r="D882" i="5"/>
  <c r="A882" i="5"/>
  <c r="F881" i="5"/>
  <c r="E881" i="5"/>
  <c r="D881" i="5"/>
  <c r="A881" i="5"/>
  <c r="D880" i="5"/>
  <c r="A880" i="5"/>
  <c r="F879" i="5"/>
  <c r="E879" i="5"/>
  <c r="D879" i="5"/>
  <c r="A879" i="5"/>
  <c r="D878" i="5"/>
  <c r="A878" i="5"/>
  <c r="E877" i="5"/>
  <c r="D877" i="5"/>
  <c r="A877" i="5"/>
  <c r="F876" i="5"/>
  <c r="D876" i="5"/>
  <c r="A876" i="5"/>
  <c r="E875" i="5"/>
  <c r="D875" i="5"/>
  <c r="A875" i="5"/>
  <c r="F874" i="5"/>
  <c r="E874" i="5"/>
  <c r="D874" i="5"/>
  <c r="A874" i="5"/>
  <c r="D873" i="5"/>
  <c r="A873" i="5"/>
  <c r="D872" i="5"/>
  <c r="A872" i="5"/>
  <c r="E871" i="5"/>
  <c r="D871" i="5"/>
  <c r="A871" i="5"/>
  <c r="D870" i="5"/>
  <c r="A870" i="5"/>
  <c r="F869" i="5"/>
  <c r="E869" i="5"/>
  <c r="D869" i="5"/>
  <c r="A869" i="5"/>
  <c r="E868" i="5"/>
  <c r="D868" i="5"/>
  <c r="A868" i="5"/>
  <c r="D867" i="5"/>
  <c r="A867" i="5"/>
  <c r="D866" i="5"/>
  <c r="A866" i="5"/>
  <c r="D865" i="5"/>
  <c r="A865" i="5"/>
  <c r="F864" i="5"/>
  <c r="D864" i="5"/>
  <c r="A864" i="5"/>
  <c r="F863" i="5"/>
  <c r="D863" i="5"/>
  <c r="A863" i="5"/>
  <c r="F862" i="5"/>
  <c r="E862" i="5"/>
  <c r="D862" i="5"/>
  <c r="A862" i="5"/>
  <c r="D861" i="5"/>
  <c r="A861" i="5"/>
  <c r="E860" i="5"/>
  <c r="D860" i="5"/>
  <c r="A860" i="5"/>
  <c r="D859" i="5"/>
  <c r="A859" i="5"/>
  <c r="D858" i="5"/>
  <c r="A858" i="5"/>
  <c r="F857" i="5"/>
  <c r="E857" i="5"/>
  <c r="D857" i="5"/>
  <c r="A857" i="5"/>
  <c r="D856" i="5"/>
  <c r="A856" i="5"/>
  <c r="D855" i="5"/>
  <c r="A855" i="5"/>
  <c r="D854" i="5"/>
  <c r="A854" i="5"/>
  <c r="E853" i="5"/>
  <c r="D853" i="5"/>
  <c r="A853" i="5"/>
  <c r="F852" i="5"/>
  <c r="D852" i="5"/>
  <c r="A852" i="5"/>
  <c r="E851" i="5"/>
  <c r="D851" i="5"/>
  <c r="A851" i="5"/>
  <c r="F850" i="5"/>
  <c r="E850" i="5"/>
  <c r="D850" i="5"/>
  <c r="A850" i="5"/>
  <c r="D849" i="5"/>
  <c r="A849" i="5"/>
  <c r="D848" i="5"/>
  <c r="A848" i="5"/>
  <c r="D847" i="5"/>
  <c r="A847" i="5"/>
  <c r="D846" i="5"/>
  <c r="A846" i="5"/>
  <c r="F845" i="5"/>
  <c r="E845" i="5"/>
  <c r="D845" i="5"/>
  <c r="A845" i="5"/>
  <c r="E844" i="5"/>
  <c r="D844" i="5"/>
  <c r="A844" i="5"/>
  <c r="D843" i="5"/>
  <c r="A843" i="5"/>
  <c r="F842" i="5"/>
  <c r="D842" i="5"/>
  <c r="A842" i="5"/>
  <c r="D841" i="5"/>
  <c r="A841" i="5"/>
  <c r="F840" i="5"/>
  <c r="D840" i="5"/>
  <c r="A840" i="5"/>
  <c r="F839" i="5"/>
  <c r="D839" i="5"/>
  <c r="A839" i="5"/>
  <c r="F838" i="5"/>
  <c r="E838" i="5"/>
  <c r="D838" i="5"/>
  <c r="A838" i="5"/>
  <c r="D837" i="5"/>
  <c r="A837" i="5"/>
  <c r="F836" i="5"/>
  <c r="E836" i="5"/>
  <c r="D836" i="5"/>
  <c r="A836" i="5"/>
  <c r="D835" i="5"/>
  <c r="A835" i="5"/>
  <c r="D834" i="5"/>
  <c r="A834" i="5"/>
  <c r="F833" i="5"/>
  <c r="E833" i="5"/>
  <c r="D833" i="5"/>
  <c r="A833" i="5"/>
  <c r="D832" i="5"/>
  <c r="A832" i="5"/>
  <c r="D831" i="5"/>
  <c r="A831" i="5"/>
  <c r="D830" i="5"/>
  <c r="A830" i="5"/>
  <c r="E829" i="5"/>
  <c r="D829" i="5"/>
  <c r="A829" i="5"/>
  <c r="F828" i="5"/>
  <c r="D828" i="5"/>
  <c r="A828" i="5"/>
  <c r="E827" i="5"/>
  <c r="D827" i="5"/>
  <c r="A827" i="5"/>
  <c r="F826" i="5"/>
  <c r="E826" i="5"/>
  <c r="D826" i="5"/>
  <c r="A826" i="5"/>
  <c r="F825" i="5"/>
  <c r="D825" i="5"/>
  <c r="A825" i="5"/>
  <c r="D824" i="5"/>
  <c r="A824" i="5"/>
  <c r="D823" i="5"/>
  <c r="A823" i="5"/>
  <c r="D822" i="5"/>
  <c r="A822" i="5"/>
  <c r="F821" i="5"/>
  <c r="E821" i="5"/>
  <c r="D821" i="5"/>
  <c r="A821" i="5"/>
  <c r="E820" i="5"/>
  <c r="D820" i="5"/>
  <c r="A820" i="5"/>
  <c r="E819" i="5"/>
  <c r="D819" i="5"/>
  <c r="A819" i="5"/>
  <c r="D818" i="5"/>
  <c r="A818" i="5"/>
  <c r="D817" i="5"/>
  <c r="A817" i="5"/>
  <c r="F816" i="5"/>
  <c r="D816" i="5"/>
  <c r="A816" i="5"/>
  <c r="F815" i="5"/>
  <c r="D815" i="5"/>
  <c r="A815" i="5"/>
  <c r="F814" i="5"/>
  <c r="E814" i="5"/>
  <c r="D814" i="5"/>
  <c r="A814" i="5"/>
  <c r="D813" i="5"/>
  <c r="A813" i="5"/>
  <c r="F812" i="5"/>
  <c r="E812" i="5"/>
  <c r="D812" i="5"/>
  <c r="A812" i="5"/>
  <c r="D811" i="5"/>
  <c r="A811" i="5"/>
  <c r="D810" i="5"/>
  <c r="A810" i="5"/>
  <c r="F809" i="5"/>
  <c r="E809" i="5"/>
  <c r="D809" i="5"/>
  <c r="A809" i="5"/>
  <c r="D808" i="5"/>
  <c r="A808" i="5"/>
  <c r="F807" i="5"/>
  <c r="D807" i="5"/>
  <c r="A807" i="5"/>
  <c r="D806" i="5"/>
  <c r="A806" i="5"/>
  <c r="E805" i="5"/>
  <c r="D805" i="5"/>
  <c r="A805" i="5"/>
  <c r="F804" i="5"/>
  <c r="D804" i="5"/>
  <c r="A804" i="5"/>
  <c r="E803" i="5"/>
  <c r="D803" i="5"/>
  <c r="A803" i="5"/>
  <c r="F802" i="5"/>
  <c r="E802" i="5"/>
  <c r="D802" i="5"/>
  <c r="A802" i="5"/>
  <c r="D801" i="5"/>
  <c r="A801" i="5"/>
  <c r="F800" i="5"/>
  <c r="D800" i="5"/>
  <c r="A800" i="5"/>
  <c r="E799" i="5"/>
  <c r="D799" i="5"/>
  <c r="A799" i="5"/>
  <c r="D798" i="5"/>
  <c r="A798" i="5"/>
  <c r="F797" i="5"/>
  <c r="E797" i="5"/>
  <c r="D797" i="5"/>
  <c r="A797" i="5"/>
  <c r="D796" i="5"/>
  <c r="A796" i="5"/>
  <c r="E795" i="5"/>
  <c r="D795" i="5"/>
  <c r="A795" i="5"/>
  <c r="D794" i="5"/>
  <c r="A794" i="5"/>
  <c r="E793" i="5"/>
  <c r="D793" i="5"/>
  <c r="A793" i="5"/>
  <c r="D792" i="5"/>
  <c r="A792" i="5"/>
  <c r="E791" i="5"/>
  <c r="D791" i="5"/>
  <c r="A791" i="5"/>
  <c r="F790" i="5"/>
  <c r="E790" i="5"/>
  <c r="D790" i="5"/>
  <c r="A790" i="5"/>
  <c r="F789" i="5"/>
  <c r="D789" i="5"/>
  <c r="A789" i="5"/>
  <c r="D788" i="5"/>
  <c r="A788" i="5"/>
  <c r="F787" i="5"/>
  <c r="D787" i="5"/>
  <c r="A787" i="5"/>
  <c r="D786" i="5"/>
  <c r="A786" i="5"/>
  <c r="F785" i="5"/>
  <c r="E785" i="5"/>
  <c r="D785" i="5"/>
  <c r="A785" i="5"/>
  <c r="E784" i="5"/>
  <c r="D784" i="5"/>
  <c r="A784" i="5"/>
  <c r="D783" i="5"/>
  <c r="A783" i="5"/>
  <c r="D782" i="5"/>
  <c r="A782" i="5"/>
  <c r="E781" i="5"/>
  <c r="D781" i="5"/>
  <c r="A781" i="5"/>
  <c r="F780" i="5"/>
  <c r="D780" i="5"/>
  <c r="A780" i="5"/>
  <c r="E779" i="5"/>
  <c r="D779" i="5"/>
  <c r="A779" i="5"/>
  <c r="F778" i="5"/>
  <c r="E778" i="5"/>
  <c r="D778" i="5"/>
  <c r="A778" i="5"/>
  <c r="D777" i="5"/>
  <c r="A777" i="5"/>
  <c r="F776" i="5"/>
  <c r="D776" i="5"/>
  <c r="A776" i="5"/>
  <c r="D775" i="5"/>
  <c r="A775" i="5"/>
  <c r="D774" i="5"/>
  <c r="A774" i="5"/>
  <c r="F773" i="5"/>
  <c r="E773" i="5"/>
  <c r="D773" i="5"/>
  <c r="A773" i="5"/>
  <c r="E772" i="5"/>
  <c r="D772" i="5"/>
  <c r="A772" i="5"/>
  <c r="D771" i="5"/>
  <c r="A771" i="5"/>
  <c r="D770" i="5"/>
  <c r="A770" i="5"/>
  <c r="E769" i="5"/>
  <c r="D769" i="5"/>
  <c r="A769" i="5"/>
  <c r="F768" i="5"/>
  <c r="D768" i="5"/>
  <c r="A768" i="5"/>
  <c r="F767" i="5"/>
  <c r="E767" i="5"/>
  <c r="D767" i="5"/>
  <c r="A767" i="5"/>
  <c r="F766" i="5"/>
  <c r="E766" i="5"/>
  <c r="D766" i="5"/>
  <c r="A766" i="5"/>
  <c r="D765" i="5"/>
  <c r="A765" i="5"/>
  <c r="E764" i="5"/>
  <c r="D764" i="5"/>
  <c r="A764" i="5"/>
  <c r="D763" i="5"/>
  <c r="A763" i="5"/>
  <c r="D762" i="5"/>
  <c r="A762" i="5"/>
  <c r="F761" i="5"/>
  <c r="E761" i="5"/>
  <c r="D761" i="5"/>
  <c r="A761" i="5"/>
  <c r="E760" i="5"/>
  <c r="D760" i="5"/>
  <c r="A760" i="5"/>
  <c r="F759" i="5"/>
  <c r="E759" i="5"/>
  <c r="D759" i="5"/>
  <c r="A759" i="5"/>
  <c r="D758" i="5"/>
  <c r="A758" i="5"/>
  <c r="E757" i="5"/>
  <c r="D757" i="5"/>
  <c r="A757" i="5"/>
  <c r="E756" i="5"/>
  <c r="D756" i="5"/>
  <c r="A756" i="5"/>
  <c r="F755" i="5"/>
  <c r="D755" i="5"/>
  <c r="A755" i="5"/>
  <c r="F754" i="5"/>
  <c r="E754" i="5"/>
  <c r="D754" i="5"/>
  <c r="A754" i="5"/>
  <c r="D753" i="5"/>
  <c r="A753" i="5"/>
  <c r="F752" i="5"/>
  <c r="D752" i="5"/>
  <c r="A752" i="5"/>
  <c r="D751" i="5"/>
  <c r="A751" i="5"/>
  <c r="D750" i="5"/>
  <c r="A750" i="5"/>
  <c r="F749" i="5"/>
  <c r="E749" i="5"/>
  <c r="D749" i="5"/>
  <c r="A749" i="5"/>
  <c r="E748" i="5"/>
  <c r="D748" i="5"/>
  <c r="A748" i="5"/>
  <c r="D747" i="5"/>
  <c r="A747" i="5"/>
  <c r="F746" i="5"/>
  <c r="E746" i="5"/>
  <c r="D746" i="5"/>
  <c r="A746" i="5"/>
  <c r="E745" i="5"/>
  <c r="D745" i="5"/>
  <c r="A745" i="5"/>
  <c r="E744" i="5"/>
  <c r="D744" i="5"/>
  <c r="A744" i="5"/>
  <c r="F743" i="5"/>
  <c r="E743" i="5"/>
  <c r="D743" i="5"/>
  <c r="A743" i="5"/>
  <c r="F742" i="5"/>
  <c r="E742" i="5"/>
  <c r="D742" i="5"/>
  <c r="A742" i="5"/>
  <c r="E741" i="5"/>
  <c r="D741" i="5"/>
  <c r="A741" i="5"/>
  <c r="E740" i="5"/>
  <c r="D740" i="5"/>
  <c r="A740" i="5"/>
  <c r="D739" i="5"/>
  <c r="A739" i="5"/>
  <c r="D738" i="5"/>
  <c r="A738" i="5"/>
  <c r="F737" i="5"/>
  <c r="E737" i="5"/>
  <c r="D737" i="5"/>
  <c r="A737" i="5"/>
  <c r="E736" i="5"/>
  <c r="D736" i="5"/>
  <c r="A736" i="5"/>
  <c r="E735" i="5"/>
  <c r="D735" i="5"/>
  <c r="A735" i="5"/>
  <c r="D734" i="5"/>
  <c r="A734" i="5"/>
  <c r="D733" i="5"/>
  <c r="A733" i="5"/>
  <c r="F732" i="5"/>
  <c r="E732" i="5"/>
  <c r="D732" i="5"/>
  <c r="A732" i="5"/>
  <c r="E731" i="5"/>
  <c r="D731" i="5"/>
  <c r="A731" i="5"/>
  <c r="F730" i="5"/>
  <c r="E730" i="5"/>
  <c r="D730" i="5"/>
  <c r="A730" i="5"/>
  <c r="F729" i="5"/>
  <c r="D729" i="5"/>
  <c r="A729" i="5"/>
  <c r="E728" i="5"/>
  <c r="D728" i="5"/>
  <c r="A728" i="5"/>
  <c r="D727" i="5"/>
  <c r="A727" i="5"/>
  <c r="D726" i="5"/>
  <c r="A726" i="5"/>
  <c r="F725" i="5"/>
  <c r="E725" i="5"/>
  <c r="D725" i="5"/>
  <c r="A725" i="5"/>
  <c r="E724" i="5"/>
  <c r="D724" i="5"/>
  <c r="A724" i="5"/>
  <c r="D723" i="5"/>
  <c r="A723" i="5"/>
  <c r="D722" i="5"/>
  <c r="A722" i="5"/>
  <c r="E721" i="5"/>
  <c r="D721" i="5"/>
  <c r="A721" i="5"/>
  <c r="F720" i="5"/>
  <c r="E720" i="5"/>
  <c r="D720" i="5"/>
  <c r="A720" i="5"/>
  <c r="F719" i="5"/>
  <c r="E719" i="5"/>
  <c r="D719" i="5"/>
  <c r="A719" i="5"/>
  <c r="F718" i="5"/>
  <c r="E718" i="5"/>
  <c r="D718" i="5"/>
  <c r="A718" i="5"/>
  <c r="F717" i="5"/>
  <c r="E717" i="5"/>
  <c r="D717" i="5"/>
  <c r="A717" i="5"/>
  <c r="D716" i="5"/>
  <c r="A716" i="5"/>
  <c r="E715" i="5"/>
  <c r="D715" i="5"/>
  <c r="A715" i="5"/>
  <c r="D714" i="5"/>
  <c r="A714" i="5"/>
  <c r="F713" i="5"/>
  <c r="E713" i="5"/>
  <c r="D713" i="5"/>
  <c r="A713" i="5"/>
  <c r="E712" i="5"/>
  <c r="D712" i="5"/>
  <c r="A712" i="5"/>
  <c r="D711" i="5"/>
  <c r="A711" i="5"/>
  <c r="D710" i="5"/>
  <c r="A710" i="5"/>
  <c r="E709" i="5"/>
  <c r="D709" i="5"/>
  <c r="A709" i="5"/>
  <c r="F708" i="5"/>
  <c r="D708" i="5"/>
  <c r="A708" i="5"/>
  <c r="F707" i="5"/>
  <c r="E707" i="5"/>
  <c r="D707" i="5"/>
  <c r="A707" i="5"/>
  <c r="F706" i="5"/>
  <c r="E706" i="5"/>
  <c r="D706" i="5"/>
  <c r="A706" i="5"/>
  <c r="F705" i="5"/>
  <c r="D705" i="5"/>
  <c r="A705" i="5"/>
  <c r="D704" i="5"/>
  <c r="A704" i="5"/>
  <c r="D703" i="5"/>
  <c r="A703" i="5"/>
  <c r="D702" i="5"/>
  <c r="A702" i="5"/>
  <c r="F701" i="5"/>
  <c r="E701" i="5"/>
  <c r="D701" i="5"/>
  <c r="A701" i="5"/>
  <c r="E700" i="5"/>
  <c r="D700" i="5"/>
  <c r="A700" i="5"/>
  <c r="E699" i="5"/>
  <c r="D699" i="5"/>
  <c r="A699" i="5"/>
  <c r="F698" i="5"/>
  <c r="E698" i="5"/>
  <c r="D698" i="5"/>
  <c r="A698" i="5"/>
  <c r="E697" i="5"/>
  <c r="D697" i="5"/>
  <c r="A697" i="5"/>
  <c r="F696" i="5"/>
  <c r="E696" i="5"/>
  <c r="D696" i="5"/>
  <c r="A696" i="5"/>
  <c r="F695" i="5"/>
  <c r="E695" i="5"/>
  <c r="D695" i="5"/>
  <c r="A695" i="5"/>
  <c r="F694" i="5"/>
  <c r="E694" i="5"/>
  <c r="D694" i="5"/>
  <c r="A694" i="5"/>
  <c r="D693" i="5"/>
  <c r="A693" i="5"/>
  <c r="F692" i="5"/>
  <c r="D692" i="5"/>
  <c r="A692" i="5"/>
  <c r="D691" i="5"/>
  <c r="A691" i="5"/>
  <c r="D690" i="5"/>
  <c r="A690" i="5"/>
  <c r="F689" i="5"/>
  <c r="E689" i="5"/>
  <c r="D689" i="5"/>
  <c r="A689" i="5"/>
  <c r="E688" i="5"/>
  <c r="D688" i="5"/>
  <c r="A688" i="5"/>
  <c r="D687" i="5"/>
  <c r="A687" i="5"/>
  <c r="E686" i="5"/>
  <c r="D686" i="5"/>
  <c r="A686" i="5"/>
  <c r="E685" i="5"/>
  <c r="D685" i="5"/>
  <c r="A685" i="5"/>
  <c r="E684" i="5"/>
  <c r="D684" i="5"/>
  <c r="A684" i="5"/>
  <c r="F683" i="5"/>
  <c r="D683" i="5"/>
  <c r="A683" i="5"/>
  <c r="F682" i="5"/>
  <c r="E682" i="5"/>
  <c r="D682" i="5"/>
  <c r="A682" i="5"/>
  <c r="D681" i="5"/>
  <c r="A681" i="5"/>
  <c r="F680" i="5"/>
  <c r="D680" i="5"/>
  <c r="A680" i="5"/>
  <c r="D679" i="5"/>
  <c r="A679" i="5"/>
  <c r="D678" i="5"/>
  <c r="A678" i="5"/>
  <c r="F677" i="5"/>
  <c r="E677" i="5"/>
  <c r="D677" i="5"/>
  <c r="A677" i="5"/>
  <c r="E676" i="5"/>
  <c r="D676" i="5"/>
  <c r="A676" i="5"/>
  <c r="F675" i="5"/>
  <c r="D675" i="5"/>
  <c r="A675" i="5"/>
  <c r="F674" i="5"/>
  <c r="D674" i="5"/>
  <c r="A674" i="5"/>
  <c r="E673" i="5"/>
  <c r="D673" i="5"/>
  <c r="A673" i="5"/>
  <c r="F672" i="5"/>
  <c r="E672" i="5"/>
  <c r="D672" i="5"/>
  <c r="A672" i="5"/>
  <c r="F671" i="5"/>
  <c r="E671" i="5"/>
  <c r="D671" i="5"/>
  <c r="A671" i="5"/>
  <c r="F670" i="5"/>
  <c r="E670" i="5"/>
  <c r="D670" i="5"/>
  <c r="A670" i="5"/>
  <c r="E669" i="5"/>
  <c r="D669" i="5"/>
  <c r="A669" i="5"/>
  <c r="F668" i="5"/>
  <c r="E668" i="5"/>
  <c r="D668" i="5"/>
  <c r="A668" i="5"/>
  <c r="D667" i="5"/>
  <c r="A667" i="5"/>
  <c r="D666" i="5"/>
  <c r="A666" i="5"/>
  <c r="F665" i="5"/>
  <c r="E665" i="5"/>
  <c r="D665" i="5"/>
  <c r="A665" i="5"/>
  <c r="E664" i="5"/>
  <c r="D664" i="5"/>
  <c r="A664" i="5"/>
  <c r="D663" i="5"/>
  <c r="A663" i="5"/>
  <c r="D662" i="5"/>
  <c r="A662" i="5"/>
  <c r="D661" i="5"/>
  <c r="A661" i="5"/>
  <c r="F660" i="5"/>
  <c r="E660" i="5"/>
  <c r="D660" i="5"/>
  <c r="A660" i="5"/>
  <c r="E659" i="5"/>
  <c r="D659" i="5"/>
  <c r="A659" i="5"/>
  <c r="F658" i="5"/>
  <c r="E658" i="5"/>
  <c r="D658" i="5"/>
  <c r="A658" i="5"/>
  <c r="F657" i="5"/>
  <c r="E657" i="5"/>
  <c r="D657" i="5"/>
  <c r="A657" i="5"/>
  <c r="E656" i="5"/>
  <c r="D656" i="5"/>
  <c r="A656" i="5"/>
  <c r="D655" i="5"/>
  <c r="A655" i="5"/>
  <c r="D654" i="5"/>
  <c r="A654" i="5"/>
  <c r="F653" i="5"/>
  <c r="E653" i="5"/>
  <c r="D653" i="5"/>
  <c r="A653" i="5"/>
  <c r="E652" i="5"/>
  <c r="D652" i="5"/>
  <c r="A652" i="5"/>
  <c r="F651" i="5"/>
  <c r="D651" i="5"/>
  <c r="A651" i="5"/>
  <c r="D650" i="5"/>
  <c r="A650" i="5"/>
  <c r="E649" i="5"/>
  <c r="D649" i="5"/>
  <c r="A649" i="5"/>
  <c r="F648" i="5"/>
  <c r="E648" i="5"/>
  <c r="D648" i="5"/>
  <c r="A648" i="5"/>
  <c r="F647" i="5"/>
  <c r="E647" i="5"/>
  <c r="D647" i="5"/>
  <c r="A647" i="5"/>
  <c r="F646" i="5"/>
  <c r="E646" i="5"/>
  <c r="D646" i="5"/>
  <c r="A646" i="5"/>
  <c r="F645" i="5"/>
  <c r="E645" i="5"/>
  <c r="D645" i="5"/>
  <c r="A645" i="5"/>
  <c r="D644" i="5"/>
  <c r="A644" i="5"/>
  <c r="D643" i="5"/>
  <c r="A643" i="5"/>
  <c r="E642" i="5"/>
  <c r="D642" i="5"/>
  <c r="A642" i="5"/>
  <c r="F641" i="5"/>
  <c r="E641" i="5"/>
  <c r="D641" i="5"/>
  <c r="A641" i="5"/>
  <c r="E640" i="5"/>
  <c r="D640" i="5"/>
  <c r="A640" i="5"/>
  <c r="D639" i="5"/>
  <c r="A639" i="5"/>
  <c r="D638" i="5"/>
  <c r="A638" i="5"/>
  <c r="E637" i="5"/>
  <c r="D637" i="5"/>
  <c r="A637" i="5"/>
  <c r="F636" i="5"/>
  <c r="D636" i="5"/>
  <c r="A636" i="5"/>
  <c r="F635" i="5"/>
  <c r="E635" i="5"/>
  <c r="D635" i="5"/>
  <c r="A635" i="5"/>
  <c r="F634" i="5"/>
  <c r="E634" i="5"/>
  <c r="D634" i="5"/>
  <c r="A634" i="5"/>
  <c r="F633" i="5"/>
  <c r="D633" i="5"/>
  <c r="A633" i="5"/>
  <c r="D632" i="5"/>
  <c r="A632" i="5"/>
  <c r="D631" i="5"/>
  <c r="A631" i="5"/>
  <c r="D630" i="5"/>
  <c r="A630" i="5"/>
  <c r="F629" i="5"/>
  <c r="E629" i="5"/>
  <c r="D629" i="5"/>
  <c r="A629" i="5"/>
  <c r="E628" i="5"/>
  <c r="D628" i="5"/>
  <c r="A628" i="5"/>
  <c r="D627" i="5"/>
  <c r="A627" i="5"/>
  <c r="F626" i="5"/>
  <c r="D626" i="5"/>
  <c r="A626" i="5"/>
  <c r="E625" i="5"/>
  <c r="D625" i="5"/>
  <c r="A625" i="5"/>
  <c r="F624" i="5"/>
  <c r="E624" i="5"/>
  <c r="D624" i="5"/>
  <c r="A624" i="5"/>
  <c r="F623" i="5"/>
  <c r="E623" i="5"/>
  <c r="D623" i="5"/>
  <c r="A623" i="5"/>
  <c r="F622" i="5"/>
  <c r="E622" i="5"/>
  <c r="D622" i="5"/>
  <c r="A622" i="5"/>
  <c r="D621" i="5"/>
  <c r="A621" i="5"/>
  <c r="E620" i="5"/>
  <c r="D620" i="5"/>
  <c r="A620" i="5"/>
  <c r="E619" i="5"/>
  <c r="D619" i="5"/>
  <c r="A619" i="5"/>
  <c r="D618" i="5"/>
  <c r="A618" i="5"/>
  <c r="F617" i="5"/>
  <c r="E617" i="5"/>
  <c r="D617" i="5"/>
  <c r="A617" i="5"/>
  <c r="E616" i="5"/>
  <c r="D616" i="5"/>
  <c r="A616" i="5"/>
  <c r="D615" i="5"/>
  <c r="A615" i="5"/>
  <c r="D614" i="5"/>
  <c r="A614" i="5"/>
  <c r="E613" i="5"/>
  <c r="D613" i="5"/>
  <c r="A613" i="5"/>
  <c r="E612" i="5"/>
  <c r="D612" i="5"/>
  <c r="A612" i="5"/>
  <c r="F611" i="5"/>
  <c r="E611" i="5"/>
  <c r="D611" i="5"/>
  <c r="A611" i="5"/>
  <c r="F610" i="5"/>
  <c r="E610" i="5"/>
  <c r="D610" i="5"/>
  <c r="A610" i="5"/>
  <c r="E609" i="5"/>
  <c r="D609" i="5"/>
  <c r="A609" i="5"/>
  <c r="E608" i="5"/>
  <c r="D608" i="5"/>
  <c r="A608" i="5"/>
  <c r="D607" i="5"/>
  <c r="A607" i="5"/>
  <c r="D606" i="5"/>
  <c r="A606" i="5"/>
  <c r="F605" i="5"/>
  <c r="E605" i="5"/>
  <c r="D605" i="5"/>
  <c r="A605" i="5"/>
  <c r="E604" i="5"/>
  <c r="D604" i="5"/>
  <c r="A604" i="5"/>
  <c r="D603" i="5"/>
  <c r="A603" i="5"/>
  <c r="D602" i="5"/>
  <c r="A602" i="5"/>
  <c r="E601" i="5"/>
  <c r="D601" i="5"/>
  <c r="A601" i="5"/>
  <c r="F600" i="5"/>
  <c r="E600" i="5"/>
  <c r="D600" i="5"/>
  <c r="A600" i="5"/>
  <c r="F599" i="5"/>
  <c r="E599" i="5"/>
  <c r="D599" i="5"/>
  <c r="A599" i="5"/>
  <c r="F598" i="5"/>
  <c r="E598" i="5"/>
  <c r="D598" i="5"/>
  <c r="A598" i="5"/>
  <c r="F597" i="5"/>
  <c r="E597" i="5"/>
  <c r="D597" i="5"/>
  <c r="A597" i="5"/>
  <c r="F596" i="5"/>
  <c r="D596" i="5"/>
  <c r="A596" i="5"/>
  <c r="D595" i="5"/>
  <c r="A595" i="5"/>
  <c r="D594" i="5"/>
  <c r="A594" i="5"/>
  <c r="F593" i="5"/>
  <c r="E593" i="5"/>
  <c r="D593" i="5"/>
  <c r="A593" i="5"/>
  <c r="E592" i="5"/>
  <c r="D592" i="5"/>
  <c r="A592" i="5"/>
  <c r="D591" i="5"/>
  <c r="A591" i="5"/>
  <c r="D590" i="5"/>
  <c r="A590" i="5"/>
  <c r="E589" i="5"/>
  <c r="D589" i="5"/>
  <c r="A589" i="5"/>
  <c r="F588" i="5"/>
  <c r="E588" i="5"/>
  <c r="D588" i="5"/>
  <c r="A588" i="5"/>
  <c r="F587" i="5"/>
  <c r="E587" i="5"/>
  <c r="D587" i="5"/>
  <c r="A587" i="5"/>
  <c r="F586" i="5"/>
  <c r="E586" i="5"/>
  <c r="D586" i="5"/>
  <c r="A586" i="5"/>
  <c r="F585" i="5"/>
  <c r="E585" i="5"/>
  <c r="D585" i="5"/>
  <c r="A585" i="5"/>
  <c r="D584" i="5"/>
  <c r="A584" i="5"/>
  <c r="F583" i="5"/>
  <c r="D583" i="5"/>
  <c r="A583" i="5"/>
  <c r="D582" i="5"/>
  <c r="A582" i="5"/>
  <c r="F581" i="5"/>
  <c r="E581" i="5"/>
  <c r="D581" i="5"/>
  <c r="A581" i="5"/>
  <c r="F580" i="5"/>
  <c r="E580" i="5"/>
  <c r="D580" i="5"/>
  <c r="A580" i="5"/>
  <c r="D579" i="5"/>
  <c r="A579" i="5"/>
  <c r="F578" i="5"/>
  <c r="D578" i="5"/>
  <c r="A578" i="5"/>
  <c r="E577" i="5"/>
  <c r="D577" i="5"/>
  <c r="A577" i="5"/>
  <c r="F576" i="5"/>
  <c r="E576" i="5"/>
  <c r="D576" i="5"/>
  <c r="A576" i="5"/>
  <c r="F575" i="5"/>
  <c r="E575" i="5"/>
  <c r="D575" i="5"/>
  <c r="A575" i="5"/>
  <c r="F574" i="5"/>
  <c r="E574" i="5"/>
  <c r="D574" i="5"/>
  <c r="A574" i="5"/>
  <c r="F573" i="5"/>
  <c r="E573" i="5"/>
  <c r="D573" i="5"/>
  <c r="A573" i="5"/>
  <c r="E572" i="5"/>
  <c r="D572" i="5"/>
  <c r="A572" i="5"/>
  <c r="F571" i="5"/>
  <c r="D571" i="5"/>
  <c r="A571" i="5"/>
  <c r="D570" i="5"/>
  <c r="A570" i="5"/>
  <c r="F569" i="5"/>
  <c r="E569" i="5"/>
  <c r="D569" i="5"/>
  <c r="A569" i="5"/>
  <c r="F568" i="5"/>
  <c r="E568" i="5"/>
  <c r="D568" i="5"/>
  <c r="A568" i="5"/>
  <c r="D567" i="5"/>
  <c r="A567" i="5"/>
  <c r="E566" i="5"/>
  <c r="D566" i="5"/>
  <c r="A566" i="5"/>
  <c r="E565" i="5"/>
  <c r="D565" i="5"/>
  <c r="A565" i="5"/>
  <c r="F564" i="5"/>
  <c r="E564" i="5"/>
  <c r="D564" i="5"/>
  <c r="A564" i="5"/>
  <c r="F563" i="5"/>
  <c r="E563" i="5"/>
  <c r="D563" i="5"/>
  <c r="A563" i="5"/>
  <c r="F562" i="5"/>
  <c r="E562" i="5"/>
  <c r="D562" i="5"/>
  <c r="A562" i="5"/>
  <c r="F561" i="5"/>
  <c r="E561" i="5"/>
  <c r="D561" i="5"/>
  <c r="A561" i="5"/>
  <c r="D560" i="5"/>
  <c r="A560" i="5"/>
  <c r="E559" i="5"/>
  <c r="D559" i="5"/>
  <c r="A559" i="5"/>
  <c r="F558" i="5"/>
  <c r="D558" i="5"/>
  <c r="A558" i="5"/>
  <c r="F557" i="5"/>
  <c r="E557" i="5"/>
  <c r="D557" i="5"/>
  <c r="A557" i="5"/>
  <c r="F556" i="5"/>
  <c r="E556" i="5"/>
  <c r="D556" i="5"/>
  <c r="A556" i="5"/>
  <c r="D555" i="5"/>
  <c r="A555" i="5"/>
  <c r="E554" i="5"/>
  <c r="D554" i="5"/>
  <c r="A554" i="5"/>
  <c r="E553" i="5"/>
  <c r="D553" i="5"/>
  <c r="A553" i="5"/>
  <c r="F552" i="5"/>
  <c r="E552" i="5"/>
  <c r="D552" i="5"/>
  <c r="A552" i="5"/>
  <c r="F551" i="5"/>
  <c r="E551" i="5"/>
  <c r="D551" i="5"/>
  <c r="A551" i="5"/>
  <c r="F550" i="5"/>
  <c r="E550" i="5"/>
  <c r="D550" i="5"/>
  <c r="A550" i="5"/>
  <c r="F549" i="5"/>
  <c r="E549" i="5"/>
  <c r="D549" i="5"/>
  <c r="A549" i="5"/>
  <c r="F548" i="5"/>
  <c r="E548" i="5"/>
  <c r="D548" i="5"/>
  <c r="A548" i="5"/>
  <c r="D547" i="5"/>
  <c r="A547" i="5"/>
  <c r="D546" i="5"/>
  <c r="A546" i="5"/>
  <c r="F545" i="5"/>
  <c r="E545" i="5"/>
  <c r="D545" i="5"/>
  <c r="A545" i="5"/>
  <c r="F544" i="5"/>
  <c r="E544" i="5"/>
  <c r="D544" i="5"/>
  <c r="A544" i="5"/>
  <c r="D543" i="5"/>
  <c r="A543" i="5"/>
  <c r="D542" i="5"/>
  <c r="A542" i="5"/>
  <c r="F541" i="5"/>
  <c r="E541" i="5"/>
  <c r="D541" i="5"/>
  <c r="A541" i="5"/>
  <c r="F540" i="5"/>
  <c r="E540" i="5"/>
  <c r="D540" i="5"/>
  <c r="A540" i="5"/>
  <c r="F539" i="5"/>
  <c r="E539" i="5"/>
  <c r="D539" i="5"/>
  <c r="A539" i="5"/>
  <c r="F538" i="5"/>
  <c r="E538" i="5"/>
  <c r="D538" i="5"/>
  <c r="A538" i="5"/>
  <c r="F537" i="5"/>
  <c r="E537" i="5"/>
  <c r="D537" i="5"/>
  <c r="A537" i="5"/>
  <c r="D536" i="5"/>
  <c r="A536" i="5"/>
  <c r="D535" i="5"/>
  <c r="A535" i="5"/>
  <c r="D534" i="5"/>
  <c r="A534" i="5"/>
  <c r="F533" i="5"/>
  <c r="E533" i="5"/>
  <c r="D533" i="5"/>
  <c r="A533" i="5"/>
  <c r="F532" i="5"/>
  <c r="E532" i="5"/>
  <c r="D532" i="5"/>
  <c r="A532" i="5"/>
  <c r="D531" i="5"/>
  <c r="A531" i="5"/>
  <c r="D530" i="5"/>
  <c r="A530" i="5"/>
  <c r="F529" i="5"/>
  <c r="E529" i="5"/>
  <c r="D529" i="5"/>
  <c r="A529" i="5"/>
  <c r="F528" i="5"/>
  <c r="E528" i="5"/>
  <c r="D528" i="5"/>
  <c r="A528" i="5"/>
  <c r="F527" i="5"/>
  <c r="E527" i="5"/>
  <c r="D527" i="5"/>
  <c r="A527" i="5"/>
  <c r="F526" i="5"/>
  <c r="E526" i="5"/>
  <c r="D526" i="5"/>
  <c r="A526" i="5"/>
  <c r="F525" i="5"/>
  <c r="E525" i="5"/>
  <c r="D525" i="5"/>
  <c r="A525" i="5"/>
  <c r="F524" i="5"/>
  <c r="D524" i="5"/>
  <c r="A524" i="5"/>
  <c r="D523" i="5"/>
  <c r="A523" i="5"/>
  <c r="D522" i="5"/>
  <c r="A522" i="5"/>
  <c r="F521" i="5"/>
  <c r="E521" i="5"/>
  <c r="D521" i="5"/>
  <c r="A521" i="5"/>
  <c r="F520" i="5"/>
  <c r="E520" i="5"/>
  <c r="D520" i="5"/>
  <c r="A520" i="5"/>
  <c r="D519" i="5"/>
  <c r="A519" i="5"/>
  <c r="D518" i="5"/>
  <c r="A518" i="5"/>
  <c r="F517" i="5"/>
  <c r="E517" i="5"/>
  <c r="D517" i="5"/>
  <c r="A517" i="5"/>
  <c r="F516" i="5"/>
  <c r="E516" i="5"/>
  <c r="D516" i="5"/>
  <c r="A516" i="5"/>
  <c r="F515" i="5"/>
  <c r="E515" i="5"/>
  <c r="D515" i="5"/>
  <c r="A515" i="5"/>
  <c r="F514" i="5"/>
  <c r="E514" i="5"/>
  <c r="D514" i="5"/>
  <c r="A514" i="5"/>
  <c r="F513" i="5"/>
  <c r="E513" i="5"/>
  <c r="D513" i="5"/>
  <c r="A513" i="5"/>
  <c r="F512" i="5"/>
  <c r="D512" i="5"/>
  <c r="A512" i="5"/>
  <c r="D511" i="5"/>
  <c r="A511" i="5"/>
  <c r="D510" i="5"/>
  <c r="A510" i="5"/>
  <c r="F509" i="5"/>
  <c r="E509" i="5"/>
  <c r="D509" i="5"/>
  <c r="A509" i="5"/>
  <c r="F508" i="5"/>
  <c r="E508" i="5"/>
  <c r="D508" i="5"/>
  <c r="A508" i="5"/>
  <c r="D507" i="5"/>
  <c r="A507" i="5"/>
  <c r="D506" i="5"/>
  <c r="A506" i="5"/>
  <c r="F505" i="5"/>
  <c r="E505" i="5"/>
  <c r="D505" i="5"/>
  <c r="A505" i="5"/>
  <c r="F504" i="5"/>
  <c r="E504" i="5"/>
  <c r="D504" i="5"/>
  <c r="A504" i="5"/>
  <c r="F503" i="5"/>
  <c r="E503" i="5"/>
  <c r="D503" i="5"/>
  <c r="A503" i="5"/>
  <c r="F502" i="5"/>
  <c r="E502" i="5"/>
  <c r="D502" i="5"/>
  <c r="A502" i="5"/>
  <c r="F501" i="5"/>
  <c r="E501" i="5"/>
  <c r="D501" i="5"/>
  <c r="A501" i="5"/>
  <c r="F500" i="5"/>
  <c r="D500" i="5"/>
  <c r="A500" i="5"/>
  <c r="D499" i="5"/>
  <c r="A499" i="5"/>
  <c r="E498" i="5"/>
  <c r="D498" i="5"/>
  <c r="A498" i="5"/>
  <c r="F497" i="5"/>
  <c r="E497" i="5"/>
  <c r="D497" i="5"/>
  <c r="A497" i="5"/>
  <c r="F496" i="5"/>
  <c r="E496" i="5"/>
  <c r="D496" i="5"/>
  <c r="A496" i="5"/>
  <c r="D495" i="5"/>
  <c r="A495" i="5"/>
  <c r="D494" i="5"/>
  <c r="A494" i="5"/>
  <c r="F493" i="5"/>
  <c r="E493" i="5"/>
  <c r="D493" i="5"/>
  <c r="A493" i="5"/>
  <c r="F492" i="5"/>
  <c r="E492" i="5"/>
  <c r="D492" i="5"/>
  <c r="A492" i="5"/>
  <c r="F491" i="5"/>
  <c r="E491" i="5"/>
  <c r="D491" i="5"/>
  <c r="A491" i="5"/>
  <c r="F490" i="5"/>
  <c r="E490" i="5"/>
  <c r="D490" i="5"/>
  <c r="A490" i="5"/>
  <c r="F489" i="5"/>
  <c r="E489" i="5"/>
  <c r="D489" i="5"/>
  <c r="A489" i="5"/>
  <c r="F488" i="5"/>
  <c r="E488" i="5"/>
  <c r="D488" i="5"/>
  <c r="A488" i="5"/>
  <c r="D487" i="5"/>
  <c r="A487" i="5"/>
  <c r="D486" i="5"/>
  <c r="A486" i="5"/>
  <c r="F485" i="5"/>
  <c r="E485" i="5"/>
  <c r="D485" i="5"/>
  <c r="A485" i="5"/>
  <c r="F484" i="5"/>
  <c r="E484" i="5"/>
  <c r="D484" i="5"/>
  <c r="A484" i="5"/>
  <c r="D483" i="5"/>
  <c r="A483" i="5"/>
  <c r="D482" i="5"/>
  <c r="A482" i="5"/>
  <c r="F481" i="5"/>
  <c r="E481" i="5"/>
  <c r="D481" i="5"/>
  <c r="A481" i="5"/>
  <c r="F480" i="5"/>
  <c r="E480" i="5"/>
  <c r="D480" i="5"/>
  <c r="A480" i="5"/>
  <c r="F479" i="5"/>
  <c r="E479" i="5"/>
  <c r="D479" i="5"/>
  <c r="A479" i="5"/>
  <c r="F478" i="5"/>
  <c r="E478" i="5"/>
  <c r="D478" i="5"/>
  <c r="A478" i="5"/>
  <c r="F477" i="5"/>
  <c r="E477" i="5"/>
  <c r="D477" i="5"/>
  <c r="A477" i="5"/>
  <c r="D476" i="5"/>
  <c r="A476" i="5"/>
  <c r="D475" i="5"/>
  <c r="A475" i="5"/>
  <c r="E474" i="5"/>
  <c r="D474" i="5"/>
  <c r="A474" i="5"/>
  <c r="F473" i="5"/>
  <c r="E473" i="5"/>
  <c r="D473" i="5"/>
  <c r="A473" i="5"/>
  <c r="F472" i="5"/>
  <c r="E472" i="5"/>
  <c r="D472" i="5"/>
  <c r="A472" i="5"/>
  <c r="D471" i="5"/>
  <c r="A471" i="5"/>
  <c r="D470" i="5"/>
  <c r="A470" i="5"/>
  <c r="F469" i="5"/>
  <c r="E469" i="5"/>
  <c r="D469" i="5"/>
  <c r="A469" i="5"/>
  <c r="F468" i="5"/>
  <c r="E468" i="5"/>
  <c r="D468" i="5"/>
  <c r="A468" i="5"/>
  <c r="F467" i="5"/>
  <c r="E467" i="5"/>
  <c r="D467" i="5"/>
  <c r="A467" i="5"/>
  <c r="F466" i="5"/>
  <c r="E466" i="5"/>
  <c r="D466" i="5"/>
  <c r="A466" i="5"/>
  <c r="F465" i="5"/>
  <c r="E465" i="5"/>
  <c r="D465" i="5"/>
  <c r="A465" i="5"/>
  <c r="E464" i="5"/>
  <c r="D464" i="5"/>
  <c r="A464" i="5"/>
  <c r="D463" i="5"/>
  <c r="A463" i="5"/>
  <c r="D462" i="5"/>
  <c r="A462" i="5"/>
  <c r="F461" i="5"/>
  <c r="E461" i="5"/>
  <c r="D461" i="5"/>
  <c r="A461" i="5"/>
  <c r="F460" i="5"/>
  <c r="E460" i="5"/>
  <c r="D460" i="5"/>
  <c r="A460" i="5"/>
  <c r="D459" i="5"/>
  <c r="A459" i="5"/>
  <c r="D458" i="5"/>
  <c r="A458" i="5"/>
  <c r="F457" i="5"/>
  <c r="E457" i="5"/>
  <c r="D457" i="5"/>
  <c r="A457" i="5"/>
  <c r="F456" i="5"/>
  <c r="E456" i="5"/>
  <c r="D456" i="5"/>
  <c r="A456" i="5"/>
  <c r="F455" i="5"/>
  <c r="E455" i="5"/>
  <c r="D455" i="5"/>
  <c r="A455" i="5"/>
  <c r="F454" i="5"/>
  <c r="E454" i="5"/>
  <c r="D454" i="5"/>
  <c r="A454" i="5"/>
  <c r="F453" i="5"/>
  <c r="E453" i="5"/>
  <c r="D453" i="5"/>
  <c r="A453" i="5"/>
  <c r="D452" i="5"/>
  <c r="A452" i="5"/>
  <c r="D451" i="5"/>
  <c r="A451" i="5"/>
  <c r="E450" i="5"/>
  <c r="D450" i="5"/>
  <c r="A450" i="5"/>
  <c r="F449" i="5"/>
  <c r="E449" i="5"/>
  <c r="D449" i="5"/>
  <c r="A449" i="5"/>
  <c r="F448" i="5"/>
  <c r="E448" i="5"/>
  <c r="D448" i="5"/>
  <c r="A448" i="5"/>
  <c r="D447" i="5"/>
  <c r="A447" i="5"/>
  <c r="D446" i="5"/>
  <c r="A446" i="5"/>
  <c r="F445" i="5"/>
  <c r="E445" i="5"/>
  <c r="D445" i="5"/>
  <c r="A445" i="5"/>
  <c r="F444" i="5"/>
  <c r="E444" i="5"/>
  <c r="D444" i="5"/>
  <c r="A444" i="5"/>
  <c r="F443" i="5"/>
  <c r="E443" i="5"/>
  <c r="D443" i="5"/>
  <c r="A443" i="5"/>
  <c r="F442" i="5"/>
  <c r="E442" i="5"/>
  <c r="D442" i="5"/>
  <c r="A442" i="5"/>
  <c r="F441" i="5"/>
  <c r="E441" i="5"/>
  <c r="D441" i="5"/>
  <c r="A441" i="5"/>
  <c r="E440" i="5"/>
  <c r="D440" i="5"/>
  <c r="A440" i="5"/>
  <c r="D439" i="5"/>
  <c r="A439" i="5"/>
  <c r="E438" i="5"/>
  <c r="D438" i="5"/>
  <c r="A438" i="5"/>
  <c r="F437" i="5"/>
  <c r="E437" i="5"/>
  <c r="D437" i="5"/>
  <c r="A437" i="5"/>
  <c r="F436" i="5"/>
  <c r="E436" i="5"/>
  <c r="D436" i="5"/>
  <c r="A436" i="5"/>
  <c r="D435" i="5"/>
  <c r="A435" i="5"/>
  <c r="D434" i="5"/>
  <c r="A434" i="5"/>
  <c r="F433" i="5"/>
  <c r="E433" i="5"/>
  <c r="D433" i="5"/>
  <c r="A433" i="5"/>
  <c r="F432" i="5"/>
  <c r="E432" i="5"/>
  <c r="D432" i="5"/>
  <c r="A432" i="5"/>
  <c r="F431" i="5"/>
  <c r="E431" i="5"/>
  <c r="D431" i="5"/>
  <c r="A431" i="5"/>
  <c r="F430" i="5"/>
  <c r="E430" i="5"/>
  <c r="D430" i="5"/>
  <c r="A430" i="5"/>
  <c r="F429" i="5"/>
  <c r="E429" i="5"/>
  <c r="D429" i="5"/>
  <c r="A429" i="5"/>
  <c r="F428" i="5"/>
  <c r="E428" i="5"/>
  <c r="D428" i="5"/>
  <c r="A428" i="5"/>
  <c r="D427" i="5"/>
  <c r="A427" i="5"/>
  <c r="E426" i="5"/>
  <c r="D426" i="5"/>
  <c r="A426" i="5"/>
  <c r="F425" i="5"/>
  <c r="E425" i="5"/>
  <c r="D425" i="5"/>
  <c r="A425" i="5"/>
  <c r="F424" i="5"/>
  <c r="E424" i="5"/>
  <c r="D424" i="5"/>
  <c r="A424" i="5"/>
  <c r="D423" i="5"/>
  <c r="A423" i="5"/>
  <c r="D422" i="5"/>
  <c r="A422" i="5"/>
  <c r="F421" i="5"/>
  <c r="E421" i="5"/>
  <c r="D421" i="5"/>
  <c r="A421" i="5"/>
  <c r="F420" i="5"/>
  <c r="E420" i="5"/>
  <c r="D420" i="5"/>
  <c r="A420" i="5"/>
  <c r="F419" i="5"/>
  <c r="E419" i="5"/>
  <c r="D419" i="5"/>
  <c r="A419" i="5"/>
  <c r="F418" i="5"/>
  <c r="E418" i="5"/>
  <c r="D418" i="5"/>
  <c r="A418" i="5"/>
  <c r="F417" i="5"/>
  <c r="E417" i="5"/>
  <c r="D417" i="5"/>
  <c r="A417" i="5"/>
  <c r="E416" i="5"/>
  <c r="D416" i="5"/>
  <c r="A416" i="5"/>
  <c r="D415" i="5"/>
  <c r="A415" i="5"/>
  <c r="E414" i="5"/>
  <c r="D414" i="5"/>
  <c r="A414" i="5"/>
  <c r="F413" i="5"/>
  <c r="E413" i="5"/>
  <c r="D413" i="5"/>
  <c r="A413" i="5"/>
  <c r="F412" i="5"/>
  <c r="E412" i="5"/>
  <c r="D412" i="5"/>
  <c r="A412" i="5"/>
  <c r="D411" i="5"/>
  <c r="A411" i="5"/>
  <c r="D410" i="5"/>
  <c r="A410" i="5"/>
  <c r="F409" i="5"/>
  <c r="E409" i="5"/>
  <c r="D409" i="5"/>
  <c r="A409" i="5"/>
  <c r="F408" i="5"/>
  <c r="E408" i="5"/>
  <c r="D408" i="5"/>
  <c r="A408" i="5"/>
  <c r="F407" i="5"/>
  <c r="E407" i="5"/>
  <c r="D407" i="5"/>
  <c r="A407" i="5"/>
  <c r="F406" i="5"/>
  <c r="E406" i="5"/>
  <c r="D406" i="5"/>
  <c r="A406" i="5"/>
  <c r="F405" i="5"/>
  <c r="E405" i="5"/>
  <c r="D405" i="5"/>
  <c r="A405" i="5"/>
  <c r="F404" i="5"/>
  <c r="E404" i="5"/>
  <c r="D404" i="5"/>
  <c r="A404" i="5"/>
  <c r="D403" i="5"/>
  <c r="A403" i="5"/>
  <c r="D402" i="5"/>
  <c r="A402" i="5"/>
  <c r="F401" i="5"/>
  <c r="E401" i="5"/>
  <c r="D401" i="5"/>
  <c r="A401" i="5"/>
  <c r="F400" i="5"/>
  <c r="E400" i="5"/>
  <c r="D400" i="5"/>
  <c r="A400" i="5"/>
  <c r="D399" i="5"/>
  <c r="A399" i="5"/>
  <c r="D398" i="5"/>
  <c r="A398" i="5"/>
  <c r="F397" i="5"/>
  <c r="E397" i="5"/>
  <c r="D397" i="5"/>
  <c r="A397" i="5"/>
  <c r="F396" i="5"/>
  <c r="E396" i="5"/>
  <c r="D396" i="5"/>
  <c r="A396" i="5"/>
  <c r="F395" i="5"/>
  <c r="E395" i="5"/>
  <c r="D395" i="5"/>
  <c r="A395" i="5"/>
  <c r="F394" i="5"/>
  <c r="E394" i="5"/>
  <c r="D394" i="5"/>
  <c r="A394" i="5"/>
  <c r="F393" i="5"/>
  <c r="E393" i="5"/>
  <c r="D393" i="5"/>
  <c r="A393" i="5"/>
  <c r="D392" i="5"/>
  <c r="A392" i="5"/>
  <c r="D391" i="5"/>
  <c r="A391" i="5"/>
  <c r="D390" i="5"/>
  <c r="A390" i="5"/>
  <c r="F389" i="5"/>
  <c r="E389" i="5"/>
  <c r="D389" i="5"/>
  <c r="A389" i="5"/>
  <c r="F388" i="5"/>
  <c r="E388" i="5"/>
  <c r="D388" i="5"/>
  <c r="A388" i="5"/>
  <c r="D387" i="5"/>
  <c r="A387" i="5"/>
  <c r="D386" i="5"/>
  <c r="A386" i="5"/>
  <c r="F385" i="5"/>
  <c r="E385" i="5"/>
  <c r="D385" i="5"/>
  <c r="A385" i="5"/>
  <c r="F384" i="5"/>
  <c r="E384" i="5"/>
  <c r="D384" i="5"/>
  <c r="A384" i="5"/>
  <c r="F383" i="5"/>
  <c r="E383" i="5"/>
  <c r="D383" i="5"/>
  <c r="A383" i="5"/>
  <c r="F382" i="5"/>
  <c r="E382" i="5"/>
  <c r="D382" i="5"/>
  <c r="A382" i="5"/>
  <c r="F381" i="5"/>
  <c r="E381" i="5"/>
  <c r="D381" i="5"/>
  <c r="A381" i="5"/>
  <c r="E380" i="5"/>
  <c r="D380" i="5"/>
  <c r="A380" i="5"/>
  <c r="D379" i="5"/>
  <c r="A379" i="5"/>
  <c r="F378" i="5"/>
  <c r="D378" i="5"/>
  <c r="A378" i="5"/>
  <c r="F377" i="5"/>
  <c r="E377" i="5"/>
  <c r="D377" i="5"/>
  <c r="A377" i="5"/>
  <c r="F376" i="5"/>
  <c r="E376" i="5"/>
  <c r="D376" i="5"/>
  <c r="A376" i="5"/>
  <c r="D375" i="5"/>
  <c r="A375" i="5"/>
  <c r="D374" i="5"/>
  <c r="A374" i="5"/>
  <c r="F373" i="5"/>
  <c r="E373" i="5"/>
  <c r="D373" i="5"/>
  <c r="A373" i="5"/>
  <c r="F372" i="5"/>
  <c r="E372" i="5"/>
  <c r="D372" i="5"/>
  <c r="A372" i="5"/>
  <c r="F371" i="5"/>
  <c r="E371" i="5"/>
  <c r="D371" i="5"/>
  <c r="A371" i="5"/>
  <c r="F370" i="5"/>
  <c r="E370" i="5"/>
  <c r="D370" i="5"/>
  <c r="A370" i="5"/>
  <c r="F369" i="5"/>
  <c r="E369" i="5"/>
  <c r="D369" i="5"/>
  <c r="A369" i="5"/>
  <c r="D368" i="5"/>
  <c r="A368" i="5"/>
  <c r="E367" i="5"/>
  <c r="D367" i="5"/>
  <c r="A367" i="5"/>
  <c r="F366" i="5"/>
  <c r="E366" i="5"/>
  <c r="D366" i="5"/>
  <c r="A366" i="5"/>
  <c r="F365" i="5"/>
  <c r="E365" i="5"/>
  <c r="D365" i="5"/>
  <c r="A365" i="5"/>
  <c r="F364" i="5"/>
  <c r="E364" i="5"/>
  <c r="D364" i="5"/>
  <c r="A364" i="5"/>
  <c r="F363" i="5"/>
  <c r="E363" i="5"/>
  <c r="D363" i="5"/>
  <c r="A363" i="5"/>
  <c r="D362" i="5"/>
  <c r="A362" i="5"/>
  <c r="F361" i="5"/>
  <c r="E361" i="5"/>
  <c r="D361" i="5"/>
  <c r="A361" i="5"/>
  <c r="F360" i="5"/>
  <c r="E360" i="5"/>
  <c r="D360" i="5"/>
  <c r="A360" i="5"/>
  <c r="F359" i="5"/>
  <c r="E359" i="5"/>
  <c r="D359" i="5"/>
  <c r="A359" i="5"/>
  <c r="F358" i="5"/>
  <c r="E358" i="5"/>
  <c r="D358" i="5"/>
  <c r="A358" i="5"/>
  <c r="F357" i="5"/>
  <c r="E357" i="5"/>
  <c r="D357" i="5"/>
  <c r="A357" i="5"/>
  <c r="D356" i="5"/>
  <c r="A356" i="5"/>
  <c r="E355" i="5"/>
  <c r="D355" i="5"/>
  <c r="A355" i="5"/>
  <c r="F354" i="5"/>
  <c r="E354" i="5"/>
  <c r="D354" i="5"/>
  <c r="A354" i="5"/>
  <c r="F353" i="5"/>
  <c r="E353" i="5"/>
  <c r="D353" i="5"/>
  <c r="A353" i="5"/>
  <c r="F352" i="5"/>
  <c r="E352" i="5"/>
  <c r="D352" i="5"/>
  <c r="A352" i="5"/>
  <c r="F351" i="5"/>
  <c r="E351" i="5"/>
  <c r="D351" i="5"/>
  <c r="A351" i="5"/>
  <c r="D350" i="5"/>
  <c r="A350" i="5"/>
  <c r="F349" i="5"/>
  <c r="E349" i="5"/>
  <c r="D349" i="5"/>
  <c r="A349" i="5"/>
  <c r="F348" i="5"/>
  <c r="E348" i="5"/>
  <c r="D348" i="5"/>
  <c r="A348" i="5"/>
  <c r="F347" i="5"/>
  <c r="E347" i="5"/>
  <c r="D347" i="5"/>
  <c r="A347" i="5"/>
  <c r="F346" i="5"/>
  <c r="E346" i="5"/>
  <c r="D346" i="5"/>
  <c r="A346" i="5"/>
  <c r="F345" i="5"/>
  <c r="E345" i="5"/>
  <c r="D345" i="5"/>
  <c r="A345" i="5"/>
  <c r="D344" i="5"/>
  <c r="A344" i="5"/>
  <c r="F343" i="5"/>
  <c r="E343" i="5"/>
  <c r="D343" i="5"/>
  <c r="A343" i="5"/>
  <c r="F342" i="5"/>
  <c r="E342" i="5"/>
  <c r="D342" i="5"/>
  <c r="A342" i="5"/>
  <c r="F341" i="5"/>
  <c r="E341" i="5"/>
  <c r="D341" i="5"/>
  <c r="A341" i="5"/>
  <c r="F340" i="5"/>
  <c r="E340" i="5"/>
  <c r="D340" i="5"/>
  <c r="A340" i="5"/>
  <c r="F339" i="5"/>
  <c r="E339" i="5"/>
  <c r="D339" i="5"/>
  <c r="A339" i="5"/>
  <c r="D338" i="5"/>
  <c r="A338" i="5"/>
  <c r="F337" i="5"/>
  <c r="E337" i="5"/>
  <c r="D337" i="5"/>
  <c r="A337" i="5"/>
  <c r="F336" i="5"/>
  <c r="E336" i="5"/>
  <c r="D336" i="5"/>
  <c r="A336" i="5"/>
  <c r="F335" i="5"/>
  <c r="E335" i="5"/>
  <c r="D335" i="5"/>
  <c r="A335" i="5"/>
  <c r="F334" i="5"/>
  <c r="E334" i="5"/>
  <c r="D334" i="5"/>
  <c r="A334" i="5"/>
  <c r="F333" i="5"/>
  <c r="E333" i="5"/>
  <c r="D333" i="5"/>
  <c r="A333" i="5"/>
  <c r="D332" i="5"/>
  <c r="A332" i="5"/>
  <c r="F331" i="5"/>
  <c r="E331" i="5"/>
  <c r="D331" i="5"/>
  <c r="A331" i="5"/>
  <c r="F330" i="5"/>
  <c r="E330" i="5"/>
  <c r="D330" i="5"/>
  <c r="A330" i="5"/>
  <c r="F329" i="5"/>
  <c r="E329" i="5"/>
  <c r="D329" i="5"/>
  <c r="A329" i="5"/>
  <c r="F328" i="5"/>
  <c r="E328" i="5"/>
  <c r="D328" i="5"/>
  <c r="A328" i="5"/>
  <c r="F327" i="5"/>
  <c r="E327" i="5"/>
  <c r="D327" i="5"/>
  <c r="A327" i="5"/>
  <c r="D326" i="5"/>
  <c r="A326" i="5"/>
  <c r="F325" i="5"/>
  <c r="E325" i="5"/>
  <c r="D325" i="5"/>
  <c r="A325" i="5"/>
  <c r="F324" i="5"/>
  <c r="E324" i="5"/>
  <c r="D324" i="5"/>
  <c r="A324" i="5"/>
  <c r="F323" i="5"/>
  <c r="E323" i="5"/>
  <c r="D323" i="5"/>
  <c r="A323" i="5"/>
  <c r="F322" i="5"/>
  <c r="E322" i="5"/>
  <c r="D322" i="5"/>
  <c r="A322" i="5"/>
  <c r="F321" i="5"/>
  <c r="E321" i="5"/>
  <c r="D321" i="5"/>
  <c r="A321" i="5"/>
  <c r="D320" i="5"/>
  <c r="A320" i="5"/>
  <c r="F319" i="5"/>
  <c r="E319" i="5"/>
  <c r="D319" i="5"/>
  <c r="A319" i="5"/>
  <c r="F318" i="5"/>
  <c r="E318" i="5"/>
  <c r="D318" i="5"/>
  <c r="A318" i="5"/>
  <c r="F317" i="5"/>
  <c r="E317" i="5"/>
  <c r="D317" i="5"/>
  <c r="A317" i="5"/>
  <c r="F316" i="5"/>
  <c r="E316" i="5"/>
  <c r="D316" i="5"/>
  <c r="A316" i="5"/>
  <c r="F315" i="5"/>
  <c r="E315" i="5"/>
  <c r="D315" i="5"/>
  <c r="A315" i="5"/>
  <c r="D314" i="5"/>
  <c r="A314" i="5"/>
  <c r="F313" i="5"/>
  <c r="E313" i="5"/>
  <c r="D313" i="5"/>
  <c r="A313" i="5"/>
  <c r="F312" i="5"/>
  <c r="E312" i="5"/>
  <c r="D312" i="5"/>
  <c r="A312" i="5"/>
  <c r="F311" i="5"/>
  <c r="E311" i="5"/>
  <c r="D311" i="5"/>
  <c r="A311" i="5"/>
  <c r="F310" i="5"/>
  <c r="E310" i="5"/>
  <c r="D310" i="5"/>
  <c r="A310" i="5"/>
  <c r="F309" i="5"/>
  <c r="E309" i="5"/>
  <c r="D309" i="5"/>
  <c r="A309" i="5"/>
  <c r="D308" i="5"/>
  <c r="A308" i="5"/>
  <c r="F307" i="5"/>
  <c r="E307" i="5"/>
  <c r="D307" i="5"/>
  <c r="A307" i="5"/>
  <c r="F306" i="5"/>
  <c r="E306" i="5"/>
  <c r="D306" i="5"/>
  <c r="A306" i="5"/>
  <c r="F305" i="5"/>
  <c r="E305" i="5"/>
  <c r="D305" i="5"/>
  <c r="A305" i="5"/>
  <c r="F304" i="5"/>
  <c r="E304" i="5"/>
  <c r="D304" i="5"/>
  <c r="A304" i="5"/>
  <c r="F303" i="5"/>
  <c r="E303" i="5"/>
  <c r="D303" i="5"/>
  <c r="A303" i="5"/>
  <c r="D302" i="5"/>
  <c r="A302" i="5"/>
  <c r="F301" i="5"/>
  <c r="E301" i="5"/>
  <c r="D301" i="5"/>
  <c r="A301" i="5"/>
  <c r="F300" i="5"/>
  <c r="E300" i="5"/>
  <c r="D300" i="5"/>
  <c r="A300" i="5"/>
  <c r="F299" i="5"/>
  <c r="E299" i="5"/>
  <c r="D299" i="5"/>
  <c r="A299" i="5"/>
  <c r="F298" i="5"/>
  <c r="E298" i="5"/>
  <c r="D298" i="5"/>
  <c r="A298" i="5"/>
  <c r="F297" i="5"/>
  <c r="E297" i="5"/>
  <c r="D297" i="5"/>
  <c r="A297" i="5"/>
  <c r="D296" i="5"/>
  <c r="A296" i="5"/>
  <c r="F295" i="5"/>
  <c r="E295" i="5"/>
  <c r="D295" i="5"/>
  <c r="A295" i="5"/>
  <c r="F294" i="5"/>
  <c r="E294" i="5"/>
  <c r="D294" i="5"/>
  <c r="A294" i="5"/>
  <c r="F293" i="5"/>
  <c r="E293" i="5"/>
  <c r="D293" i="5"/>
  <c r="A293" i="5"/>
  <c r="F292" i="5"/>
  <c r="E292" i="5"/>
  <c r="D292" i="5"/>
  <c r="A292" i="5"/>
  <c r="F291" i="5"/>
  <c r="E291" i="5"/>
  <c r="D291" i="5"/>
  <c r="A291" i="5"/>
  <c r="D290" i="5"/>
  <c r="A290" i="5"/>
  <c r="F289" i="5"/>
  <c r="E289" i="5"/>
  <c r="D289" i="5"/>
  <c r="A289" i="5"/>
  <c r="F288" i="5"/>
  <c r="E288" i="5"/>
  <c r="D288" i="5"/>
  <c r="A288" i="5"/>
  <c r="F287" i="5"/>
  <c r="E287" i="5"/>
  <c r="D287" i="5"/>
  <c r="A287" i="5"/>
  <c r="F286" i="5"/>
  <c r="E286" i="5"/>
  <c r="D286" i="5"/>
  <c r="A286" i="5"/>
  <c r="F285" i="5"/>
  <c r="E285" i="5"/>
  <c r="D285" i="5"/>
  <c r="A285" i="5"/>
  <c r="D284" i="5"/>
  <c r="A284" i="5"/>
  <c r="F283" i="5"/>
  <c r="E283" i="5"/>
  <c r="D283" i="5"/>
  <c r="A283" i="5"/>
  <c r="F282" i="5"/>
  <c r="E282" i="5"/>
  <c r="D282" i="5"/>
  <c r="A282" i="5"/>
  <c r="F281" i="5"/>
  <c r="E281" i="5"/>
  <c r="D281" i="5"/>
  <c r="A281" i="5"/>
  <c r="F280" i="5"/>
  <c r="E280" i="5"/>
  <c r="D280" i="5"/>
  <c r="A280" i="5"/>
  <c r="F279" i="5"/>
  <c r="E279" i="5"/>
  <c r="D279" i="5"/>
  <c r="A279" i="5"/>
  <c r="D278" i="5"/>
  <c r="A278" i="5"/>
  <c r="F277" i="5"/>
  <c r="E277" i="5"/>
  <c r="D277" i="5"/>
  <c r="A277" i="5"/>
  <c r="F276" i="5"/>
  <c r="E276" i="5"/>
  <c r="D276" i="5"/>
  <c r="A276" i="5"/>
  <c r="F275" i="5"/>
  <c r="E275" i="5"/>
  <c r="D275" i="5"/>
  <c r="A275" i="5"/>
  <c r="F274" i="5"/>
  <c r="E274" i="5"/>
  <c r="D274" i="5"/>
  <c r="A274" i="5"/>
  <c r="F273" i="5"/>
  <c r="E273" i="5"/>
  <c r="D273" i="5"/>
  <c r="A273" i="5"/>
  <c r="D272" i="5"/>
  <c r="A272" i="5"/>
  <c r="F271" i="5"/>
  <c r="E271" i="5"/>
  <c r="D271" i="5"/>
  <c r="A271" i="5"/>
  <c r="F270" i="5"/>
  <c r="E270" i="5"/>
  <c r="D270" i="5"/>
  <c r="A270" i="5"/>
  <c r="F269" i="5"/>
  <c r="E269" i="5"/>
  <c r="D269" i="5"/>
  <c r="A269" i="5"/>
  <c r="F268" i="5"/>
  <c r="E268" i="5"/>
  <c r="D268" i="5"/>
  <c r="A268" i="5"/>
  <c r="F267" i="5"/>
  <c r="E267" i="5"/>
  <c r="D267" i="5"/>
  <c r="A267" i="5"/>
  <c r="D266" i="5"/>
  <c r="A266" i="5"/>
  <c r="F265" i="5"/>
  <c r="E265" i="5"/>
  <c r="D265" i="5"/>
  <c r="A265" i="5"/>
  <c r="F264" i="5"/>
  <c r="E264" i="5"/>
  <c r="D264" i="5"/>
  <c r="A264" i="5"/>
  <c r="F263" i="5"/>
  <c r="E263" i="5"/>
  <c r="D263" i="5"/>
  <c r="A263" i="5"/>
  <c r="F262" i="5"/>
  <c r="E262" i="5"/>
  <c r="D262" i="5"/>
  <c r="A262" i="5"/>
  <c r="F261" i="5"/>
  <c r="E261" i="5"/>
  <c r="D261" i="5"/>
  <c r="A261" i="5"/>
  <c r="D260" i="5"/>
  <c r="A260" i="5"/>
  <c r="F259" i="5"/>
  <c r="E259" i="5"/>
  <c r="D259" i="5"/>
  <c r="A259" i="5"/>
  <c r="F258" i="5"/>
  <c r="E258" i="5"/>
  <c r="D258" i="5"/>
  <c r="A258" i="5"/>
  <c r="F257" i="5"/>
  <c r="E257" i="5"/>
  <c r="D257" i="5"/>
  <c r="A257" i="5"/>
  <c r="F256" i="5"/>
  <c r="E256" i="5"/>
  <c r="D256" i="5"/>
  <c r="A256" i="5"/>
  <c r="F255" i="5"/>
  <c r="E255" i="5"/>
  <c r="D255" i="5"/>
  <c r="A255" i="5"/>
  <c r="D254" i="5"/>
  <c r="A254" i="5"/>
  <c r="F253" i="5"/>
  <c r="E253" i="5"/>
  <c r="D253" i="5"/>
  <c r="A253" i="5"/>
  <c r="F252" i="5"/>
  <c r="E252" i="5"/>
  <c r="D252" i="5"/>
  <c r="A252" i="5"/>
  <c r="F251" i="5"/>
  <c r="E251" i="5"/>
  <c r="D251" i="5"/>
  <c r="A251" i="5"/>
  <c r="F250" i="5"/>
  <c r="E250" i="5"/>
  <c r="D250" i="5"/>
  <c r="A250" i="5"/>
  <c r="F249" i="5"/>
  <c r="E249" i="5"/>
  <c r="D249" i="5"/>
  <c r="A249" i="5"/>
  <c r="D248" i="5"/>
  <c r="A248" i="5"/>
  <c r="F247" i="5"/>
  <c r="E247" i="5"/>
  <c r="D247" i="5"/>
  <c r="A247" i="5"/>
  <c r="F246" i="5"/>
  <c r="E246" i="5"/>
  <c r="D246" i="5"/>
  <c r="A246" i="5"/>
  <c r="F245" i="5"/>
  <c r="E245" i="5"/>
  <c r="D245" i="5"/>
  <c r="A245" i="5"/>
  <c r="F244" i="5"/>
  <c r="E244" i="5"/>
  <c r="D244" i="5"/>
  <c r="A244" i="5"/>
  <c r="F243" i="5"/>
  <c r="E243" i="5"/>
  <c r="D243" i="5"/>
  <c r="A243" i="5"/>
  <c r="D242" i="5"/>
  <c r="A242" i="5"/>
  <c r="F241" i="5"/>
  <c r="E241" i="5"/>
  <c r="D241" i="5"/>
  <c r="A241" i="5"/>
  <c r="F240" i="5"/>
  <c r="E240" i="5"/>
  <c r="D240" i="5"/>
  <c r="A240" i="5"/>
  <c r="F239" i="5"/>
  <c r="E239" i="5"/>
  <c r="D239" i="5"/>
  <c r="A239" i="5"/>
  <c r="F238" i="5"/>
  <c r="E238" i="5"/>
  <c r="D238" i="5"/>
  <c r="A238" i="5"/>
  <c r="F237" i="5"/>
  <c r="E237" i="5"/>
  <c r="D237" i="5"/>
  <c r="A237" i="5"/>
  <c r="D236" i="5"/>
  <c r="A236" i="5"/>
  <c r="F235" i="5"/>
  <c r="E235" i="5"/>
  <c r="D235" i="5"/>
  <c r="A235" i="5"/>
  <c r="F234" i="5"/>
  <c r="E234" i="5"/>
  <c r="D234" i="5"/>
  <c r="A234" i="5"/>
  <c r="F233" i="5"/>
  <c r="E233" i="5"/>
  <c r="D233" i="5"/>
  <c r="A233" i="5"/>
  <c r="F232" i="5"/>
  <c r="E232" i="5"/>
  <c r="D232" i="5"/>
  <c r="A232" i="5"/>
  <c r="F231" i="5"/>
  <c r="E231" i="5"/>
  <c r="D231" i="5"/>
  <c r="A231" i="5"/>
  <c r="D230" i="5"/>
  <c r="A230" i="5"/>
  <c r="F229" i="5"/>
  <c r="E229" i="5"/>
  <c r="D229" i="5"/>
  <c r="A229" i="5"/>
  <c r="F228" i="5"/>
  <c r="E228" i="5"/>
  <c r="D228" i="5"/>
  <c r="A228" i="5"/>
  <c r="F227" i="5"/>
  <c r="E227" i="5"/>
  <c r="D227" i="5"/>
  <c r="A227" i="5"/>
  <c r="F226" i="5"/>
  <c r="E226" i="5"/>
  <c r="D226" i="5"/>
  <c r="A226" i="5"/>
  <c r="F225" i="5"/>
  <c r="E225" i="5"/>
  <c r="D225" i="5"/>
  <c r="A225" i="5"/>
  <c r="D224" i="5"/>
  <c r="A224" i="5"/>
  <c r="F223" i="5"/>
  <c r="E223" i="5"/>
  <c r="D223" i="5"/>
  <c r="A223" i="5"/>
  <c r="F222" i="5"/>
  <c r="E222" i="5"/>
  <c r="D222" i="5"/>
  <c r="A222" i="5"/>
  <c r="F221" i="5"/>
  <c r="E221" i="5"/>
  <c r="D221" i="5"/>
  <c r="A221" i="5"/>
  <c r="F220" i="5"/>
  <c r="E220" i="5"/>
  <c r="D220" i="5"/>
  <c r="A220" i="5"/>
  <c r="F219" i="5"/>
  <c r="E219" i="5"/>
  <c r="D219" i="5"/>
  <c r="A219" i="5"/>
  <c r="E218" i="5"/>
  <c r="D218" i="5"/>
  <c r="A218" i="5"/>
  <c r="F217" i="5"/>
  <c r="E217" i="5"/>
  <c r="D217" i="5"/>
  <c r="A217" i="5"/>
  <c r="F216" i="5"/>
  <c r="E216" i="5"/>
  <c r="D216" i="5"/>
  <c r="A216" i="5"/>
  <c r="F215" i="5"/>
  <c r="E215" i="5"/>
  <c r="D215" i="5"/>
  <c r="A215" i="5"/>
  <c r="F214" i="5"/>
  <c r="E214" i="5"/>
  <c r="D214" i="5"/>
  <c r="A214" i="5"/>
  <c r="F213" i="5"/>
  <c r="E213" i="5"/>
  <c r="D213" i="5"/>
  <c r="A213" i="5"/>
  <c r="E212" i="5"/>
  <c r="D212" i="5"/>
  <c r="A212" i="5"/>
  <c r="F211" i="5"/>
  <c r="E211" i="5"/>
  <c r="D211" i="5"/>
  <c r="A211" i="5"/>
  <c r="F210" i="5"/>
  <c r="E210" i="5"/>
  <c r="D210" i="5"/>
  <c r="A210" i="5"/>
  <c r="F209" i="5"/>
  <c r="E209" i="5"/>
  <c r="D209" i="5"/>
  <c r="A209" i="5"/>
  <c r="F208" i="5"/>
  <c r="E208" i="5"/>
  <c r="D208" i="5"/>
  <c r="A208" i="5"/>
  <c r="F207" i="5"/>
  <c r="E207" i="5"/>
  <c r="D207" i="5"/>
  <c r="A207" i="5"/>
  <c r="E206" i="5"/>
  <c r="D206" i="5"/>
  <c r="A206" i="5"/>
  <c r="F205" i="5"/>
  <c r="E205" i="5"/>
  <c r="D205" i="5"/>
  <c r="A205" i="5"/>
  <c r="F204" i="5"/>
  <c r="E204" i="5"/>
  <c r="D204" i="5"/>
  <c r="A204" i="5"/>
  <c r="F203" i="5"/>
  <c r="E203" i="5"/>
  <c r="D203" i="5"/>
  <c r="A203" i="5"/>
  <c r="F202" i="5"/>
  <c r="E202" i="5"/>
  <c r="D202" i="5"/>
  <c r="A202" i="5"/>
  <c r="F201" i="5"/>
  <c r="E201" i="5"/>
  <c r="D201" i="5"/>
  <c r="A201" i="5"/>
  <c r="E200" i="5"/>
  <c r="D200" i="5"/>
  <c r="A200" i="5"/>
  <c r="F199" i="5"/>
  <c r="E199" i="5"/>
  <c r="D199" i="5"/>
  <c r="A199" i="5"/>
  <c r="F198" i="5"/>
  <c r="E198" i="5"/>
  <c r="D198" i="5"/>
  <c r="A198" i="5"/>
  <c r="F197" i="5"/>
  <c r="E197" i="5"/>
  <c r="D197" i="5"/>
  <c r="A197" i="5"/>
  <c r="F196" i="5"/>
  <c r="E196" i="5"/>
  <c r="D196" i="5"/>
  <c r="A196" i="5"/>
  <c r="F195" i="5"/>
  <c r="E195" i="5"/>
  <c r="D195" i="5"/>
  <c r="A195" i="5"/>
  <c r="E194" i="5"/>
  <c r="D194" i="5"/>
  <c r="A194" i="5"/>
  <c r="F193" i="5"/>
  <c r="E193" i="5"/>
  <c r="D193" i="5"/>
  <c r="A193" i="5"/>
  <c r="F192" i="5"/>
  <c r="E192" i="5"/>
  <c r="D192" i="5"/>
  <c r="A192" i="5"/>
  <c r="F191" i="5"/>
  <c r="E191" i="5"/>
  <c r="D191" i="5"/>
  <c r="A191" i="5"/>
  <c r="F190" i="5"/>
  <c r="E190" i="5"/>
  <c r="D190" i="5"/>
  <c r="A190" i="5"/>
  <c r="F189" i="5"/>
  <c r="E189" i="5"/>
  <c r="D189" i="5"/>
  <c r="A189" i="5"/>
  <c r="E188" i="5"/>
  <c r="D188" i="5"/>
  <c r="A188" i="5"/>
  <c r="F187" i="5"/>
  <c r="E187" i="5"/>
  <c r="D187" i="5"/>
  <c r="A187" i="5"/>
  <c r="F186" i="5"/>
  <c r="E186" i="5"/>
  <c r="D186" i="5"/>
  <c r="A186" i="5"/>
  <c r="F185" i="5"/>
  <c r="E185" i="5"/>
  <c r="D185" i="5"/>
  <c r="A185" i="5"/>
  <c r="F184" i="5"/>
  <c r="E184" i="5"/>
  <c r="D184" i="5"/>
  <c r="A184" i="5"/>
  <c r="F183" i="5"/>
  <c r="E183" i="5"/>
  <c r="D183" i="5"/>
  <c r="A183" i="5"/>
  <c r="E182" i="5"/>
  <c r="D182" i="5"/>
  <c r="A182" i="5"/>
  <c r="F181" i="5"/>
  <c r="E181" i="5"/>
  <c r="D181" i="5"/>
  <c r="A181" i="5"/>
  <c r="F180" i="5"/>
  <c r="E180" i="5"/>
  <c r="D180" i="5"/>
  <c r="A180" i="5"/>
  <c r="F179" i="5"/>
  <c r="E179" i="5"/>
  <c r="D179" i="5"/>
  <c r="A179" i="5"/>
  <c r="F178" i="5"/>
  <c r="E178" i="5"/>
  <c r="D178" i="5"/>
  <c r="A178" i="5"/>
  <c r="F177" i="5"/>
  <c r="E177" i="5"/>
  <c r="D177" i="5"/>
  <c r="A177" i="5"/>
  <c r="E176" i="5"/>
  <c r="D176" i="5"/>
  <c r="A176" i="5"/>
  <c r="F175" i="5"/>
  <c r="E175" i="5"/>
  <c r="D175" i="5"/>
  <c r="A175" i="5"/>
  <c r="F174" i="5"/>
  <c r="E174" i="5"/>
  <c r="D174" i="5"/>
  <c r="A174" i="5"/>
  <c r="F173" i="5"/>
  <c r="E173" i="5"/>
  <c r="D173" i="5"/>
  <c r="A173" i="5"/>
  <c r="F172" i="5"/>
  <c r="E172" i="5"/>
  <c r="D172" i="5"/>
  <c r="A172" i="5"/>
  <c r="F171" i="5"/>
  <c r="E171" i="5"/>
  <c r="D171" i="5"/>
  <c r="A171" i="5"/>
  <c r="E170" i="5"/>
  <c r="D170" i="5"/>
  <c r="A170" i="5"/>
  <c r="F169" i="5"/>
  <c r="E169" i="5"/>
  <c r="D169" i="5"/>
  <c r="A169" i="5"/>
  <c r="F168" i="5"/>
  <c r="E168" i="5"/>
  <c r="D168" i="5"/>
  <c r="A168" i="5"/>
  <c r="F167" i="5"/>
  <c r="E167" i="5"/>
  <c r="D167" i="5"/>
  <c r="A167" i="5"/>
  <c r="F166" i="5"/>
  <c r="E166" i="5"/>
  <c r="D166" i="5"/>
  <c r="A166" i="5"/>
  <c r="F165" i="5"/>
  <c r="E165" i="5"/>
  <c r="D165" i="5"/>
  <c r="A165" i="5"/>
  <c r="E164" i="5"/>
  <c r="D164" i="5"/>
  <c r="A164" i="5"/>
  <c r="F163" i="5"/>
  <c r="E163" i="5"/>
  <c r="D163" i="5"/>
  <c r="A163" i="5"/>
  <c r="F162" i="5"/>
  <c r="E162" i="5"/>
  <c r="D162" i="5"/>
  <c r="A162" i="5"/>
  <c r="F161" i="5"/>
  <c r="E161" i="5"/>
  <c r="D161" i="5"/>
  <c r="A161" i="5"/>
  <c r="F160" i="5"/>
  <c r="E160" i="5"/>
  <c r="D160" i="5"/>
  <c r="A160" i="5"/>
  <c r="F159" i="5"/>
  <c r="E159" i="5"/>
  <c r="D159" i="5"/>
  <c r="A159" i="5"/>
  <c r="E158" i="5"/>
  <c r="D158" i="5"/>
  <c r="A158" i="5"/>
  <c r="F157" i="5"/>
  <c r="E157" i="5"/>
  <c r="D157" i="5"/>
  <c r="A157" i="5"/>
  <c r="F156" i="5"/>
  <c r="E156" i="5"/>
  <c r="D156" i="5"/>
  <c r="A156" i="5"/>
  <c r="F155" i="5"/>
  <c r="E155" i="5"/>
  <c r="D155" i="5"/>
  <c r="A155" i="5"/>
  <c r="F154" i="5"/>
  <c r="E154" i="5"/>
  <c r="D154" i="5"/>
  <c r="A154" i="5"/>
  <c r="F153" i="5"/>
  <c r="E153" i="5"/>
  <c r="D153" i="5"/>
  <c r="A153" i="5"/>
  <c r="E152" i="5"/>
  <c r="D152" i="5"/>
  <c r="A152" i="5"/>
  <c r="F151" i="5"/>
  <c r="E151" i="5"/>
  <c r="D151" i="5"/>
  <c r="A151" i="5"/>
  <c r="F150" i="5"/>
  <c r="E150" i="5"/>
  <c r="D150" i="5"/>
  <c r="A150" i="5"/>
  <c r="F149" i="5"/>
  <c r="E149" i="5"/>
  <c r="D149" i="5"/>
  <c r="A149" i="5"/>
  <c r="F148" i="5"/>
  <c r="E148" i="5"/>
  <c r="D148" i="5"/>
  <c r="A148" i="5"/>
  <c r="F147" i="5"/>
  <c r="E147" i="5"/>
  <c r="D147" i="5"/>
  <c r="A147" i="5"/>
  <c r="E146" i="5"/>
  <c r="D146" i="5"/>
  <c r="A146" i="5"/>
  <c r="F145" i="5"/>
  <c r="E145" i="5"/>
  <c r="D145" i="5"/>
  <c r="A145" i="5"/>
  <c r="F144" i="5"/>
  <c r="E144" i="5"/>
  <c r="D144" i="5"/>
  <c r="A144" i="5"/>
  <c r="F143" i="5"/>
  <c r="E143" i="5"/>
  <c r="D143" i="5"/>
  <c r="A143" i="5"/>
  <c r="F142" i="5"/>
  <c r="E142" i="5"/>
  <c r="D142" i="5"/>
  <c r="A142" i="5"/>
  <c r="F141" i="5"/>
  <c r="E141" i="5"/>
  <c r="D141" i="5"/>
  <c r="A141" i="5"/>
  <c r="E140" i="5"/>
  <c r="D140" i="5"/>
  <c r="A140" i="5"/>
  <c r="F139" i="5"/>
  <c r="E139" i="5"/>
  <c r="D139" i="5"/>
  <c r="A139" i="5"/>
  <c r="F138" i="5"/>
  <c r="E138" i="5"/>
  <c r="D138" i="5"/>
  <c r="A138" i="5"/>
  <c r="F137" i="5"/>
  <c r="E137" i="5"/>
  <c r="D137" i="5"/>
  <c r="A137" i="5"/>
  <c r="F136" i="5"/>
  <c r="E136" i="5"/>
  <c r="D136" i="5"/>
  <c r="A136" i="5"/>
  <c r="F135" i="5"/>
  <c r="E135" i="5"/>
  <c r="D135" i="5"/>
  <c r="A135" i="5"/>
  <c r="E134" i="5"/>
  <c r="D134" i="5"/>
  <c r="A134" i="5"/>
  <c r="F133" i="5"/>
  <c r="E133" i="5"/>
  <c r="D133" i="5"/>
  <c r="A133" i="5"/>
  <c r="F132" i="5"/>
  <c r="E132" i="5"/>
  <c r="D132" i="5"/>
  <c r="A132" i="5"/>
  <c r="F131" i="5"/>
  <c r="E131" i="5"/>
  <c r="D131" i="5"/>
  <c r="A131" i="5"/>
  <c r="F130" i="5"/>
  <c r="E130" i="5"/>
  <c r="D130" i="5"/>
  <c r="A130" i="5"/>
  <c r="F129" i="5"/>
  <c r="E129" i="5"/>
  <c r="D129" i="5"/>
  <c r="A129" i="5"/>
  <c r="E128" i="5"/>
  <c r="D128" i="5"/>
  <c r="A128" i="5"/>
  <c r="F127" i="5"/>
  <c r="E127" i="5"/>
  <c r="D127" i="5"/>
  <c r="A127" i="5"/>
  <c r="F126" i="5"/>
  <c r="E126" i="5"/>
  <c r="D126" i="5"/>
  <c r="A126" i="5"/>
  <c r="F125" i="5"/>
  <c r="E125" i="5"/>
  <c r="D125" i="5"/>
  <c r="A125" i="5"/>
  <c r="F124" i="5"/>
  <c r="E124" i="5"/>
  <c r="D124" i="5"/>
  <c r="A124" i="5"/>
  <c r="F123" i="5"/>
  <c r="E123" i="5"/>
  <c r="D123" i="5"/>
  <c r="A123" i="5"/>
  <c r="E122" i="5"/>
  <c r="D122" i="5"/>
  <c r="A122" i="5"/>
  <c r="F121" i="5"/>
  <c r="E121" i="5"/>
  <c r="D121" i="5"/>
  <c r="A121" i="5"/>
  <c r="F120" i="5"/>
  <c r="E120" i="5"/>
  <c r="D120" i="5"/>
  <c r="A120" i="5"/>
  <c r="F119" i="5"/>
  <c r="E119" i="5"/>
  <c r="D119" i="5"/>
  <c r="A119" i="5"/>
  <c r="F118" i="5"/>
  <c r="E118" i="5"/>
  <c r="D118" i="5"/>
  <c r="A118" i="5"/>
  <c r="F117" i="5"/>
  <c r="E117" i="5"/>
  <c r="D117" i="5"/>
  <c r="A117" i="5"/>
  <c r="E116" i="5"/>
  <c r="D116" i="5"/>
  <c r="A116" i="5"/>
  <c r="F115" i="5"/>
  <c r="E115" i="5"/>
  <c r="D115" i="5"/>
  <c r="A115" i="5"/>
  <c r="F114" i="5"/>
  <c r="E114" i="5"/>
  <c r="D114" i="5"/>
  <c r="A114" i="5"/>
  <c r="F113" i="5"/>
  <c r="E113" i="5"/>
  <c r="D113" i="5"/>
  <c r="A113" i="5"/>
  <c r="F112" i="5"/>
  <c r="E112" i="5"/>
  <c r="D112" i="5"/>
  <c r="A112" i="5"/>
  <c r="F111" i="5"/>
  <c r="E111" i="5"/>
  <c r="D111" i="5"/>
  <c r="A111" i="5"/>
  <c r="F110" i="5"/>
  <c r="E110" i="5"/>
  <c r="D110" i="5"/>
  <c r="A110" i="5"/>
  <c r="F109" i="5"/>
  <c r="E109" i="5"/>
  <c r="D109" i="5"/>
  <c r="A109" i="5"/>
  <c r="F108" i="5"/>
  <c r="E108" i="5"/>
  <c r="D108" i="5"/>
  <c r="A108" i="5"/>
  <c r="F107" i="5"/>
  <c r="E107" i="5"/>
  <c r="D107" i="5"/>
  <c r="A107" i="5"/>
  <c r="F106" i="5"/>
  <c r="E106" i="5"/>
  <c r="D106" i="5"/>
  <c r="A106" i="5"/>
  <c r="F105" i="5"/>
  <c r="E105" i="5"/>
  <c r="D105" i="5"/>
  <c r="A105" i="5"/>
  <c r="F104" i="5"/>
  <c r="E104" i="5"/>
  <c r="D104" i="5"/>
  <c r="A104" i="5"/>
  <c r="F103" i="5"/>
  <c r="E103" i="5"/>
  <c r="D103" i="5"/>
  <c r="A103" i="5"/>
  <c r="F102" i="5"/>
  <c r="E102" i="5"/>
  <c r="D102" i="5"/>
  <c r="A102" i="5"/>
  <c r="F101" i="5"/>
  <c r="E101" i="5"/>
  <c r="D101" i="5"/>
  <c r="A101" i="5"/>
  <c r="F100" i="5"/>
  <c r="E100" i="5"/>
  <c r="D100" i="5"/>
  <c r="A100" i="5"/>
  <c r="F99" i="5"/>
  <c r="E99" i="5"/>
  <c r="D99" i="5"/>
  <c r="A99" i="5"/>
  <c r="H1000" i="3"/>
  <c r="D1000" i="3"/>
  <c r="C1000" i="3"/>
  <c r="E1000" i="3" s="1"/>
  <c r="A1000" i="3"/>
  <c r="H999" i="3"/>
  <c r="D999" i="3"/>
  <c r="C999" i="3"/>
  <c r="E999" i="3" s="1"/>
  <c r="A999" i="3"/>
  <c r="H998" i="3"/>
  <c r="D998" i="3"/>
  <c r="C998" i="3"/>
  <c r="E998" i="3" s="1"/>
  <c r="A998" i="3"/>
  <c r="H997" i="3"/>
  <c r="D997" i="3"/>
  <c r="C997" i="3"/>
  <c r="E997" i="3" s="1"/>
  <c r="A997" i="3"/>
  <c r="H996" i="3"/>
  <c r="D996" i="3"/>
  <c r="C996" i="3"/>
  <c r="E996" i="3" s="1"/>
  <c r="A996" i="3"/>
  <c r="H995" i="3"/>
  <c r="D995" i="3"/>
  <c r="C995" i="3"/>
  <c r="E995" i="3" s="1"/>
  <c r="A995" i="3"/>
  <c r="H994" i="3"/>
  <c r="D994" i="3"/>
  <c r="C994" i="3"/>
  <c r="E994" i="3" s="1"/>
  <c r="A994" i="3"/>
  <c r="H993" i="3"/>
  <c r="D993" i="3"/>
  <c r="C993" i="3"/>
  <c r="E993" i="3" s="1"/>
  <c r="A993" i="3"/>
  <c r="H992" i="3"/>
  <c r="D992" i="3"/>
  <c r="C992" i="3"/>
  <c r="E992" i="3" s="1"/>
  <c r="A992" i="3"/>
  <c r="H991" i="3"/>
  <c r="D991" i="3"/>
  <c r="C991" i="3"/>
  <c r="E991" i="3" s="1"/>
  <c r="A991" i="3"/>
  <c r="H990" i="3"/>
  <c r="D990" i="3"/>
  <c r="C990" i="3"/>
  <c r="E990" i="3" s="1"/>
  <c r="A990" i="3"/>
  <c r="H989" i="3"/>
  <c r="D989" i="3"/>
  <c r="C989" i="3"/>
  <c r="E989" i="3" s="1"/>
  <c r="A989" i="3"/>
  <c r="H988" i="3"/>
  <c r="D988" i="3"/>
  <c r="C988" i="3"/>
  <c r="E988" i="3" s="1"/>
  <c r="A988" i="3"/>
  <c r="H987" i="3"/>
  <c r="D987" i="3"/>
  <c r="C987" i="3"/>
  <c r="E987" i="3" s="1"/>
  <c r="A987" i="3"/>
  <c r="H986" i="3"/>
  <c r="D986" i="3"/>
  <c r="C986" i="3"/>
  <c r="E986" i="3" s="1"/>
  <c r="A986" i="3"/>
  <c r="H985" i="3"/>
  <c r="D985" i="3"/>
  <c r="C985" i="3"/>
  <c r="E985" i="3" s="1"/>
  <c r="A985" i="3"/>
  <c r="H984" i="3"/>
  <c r="D984" i="3"/>
  <c r="C984" i="3"/>
  <c r="E984" i="3" s="1"/>
  <c r="A984" i="3"/>
  <c r="H983" i="3"/>
  <c r="D983" i="3"/>
  <c r="C983" i="3"/>
  <c r="E983" i="3" s="1"/>
  <c r="A983" i="3"/>
  <c r="H982" i="3"/>
  <c r="D982" i="3"/>
  <c r="C982" i="3"/>
  <c r="E982" i="3" s="1"/>
  <c r="A982" i="3"/>
  <c r="H981" i="3"/>
  <c r="D981" i="3"/>
  <c r="C981" i="3"/>
  <c r="E981" i="3" s="1"/>
  <c r="A981" i="3"/>
  <c r="H980" i="3"/>
  <c r="D980" i="3"/>
  <c r="C980" i="3"/>
  <c r="E980" i="3" s="1"/>
  <c r="A980" i="3"/>
  <c r="H979" i="3"/>
  <c r="D979" i="3"/>
  <c r="C979" i="3"/>
  <c r="E979" i="3" s="1"/>
  <c r="A979" i="3"/>
  <c r="H978" i="3"/>
  <c r="D978" i="3"/>
  <c r="C978" i="3"/>
  <c r="E978" i="3" s="1"/>
  <c r="A978" i="3"/>
  <c r="H977" i="3"/>
  <c r="D977" i="3"/>
  <c r="C977" i="3"/>
  <c r="E977" i="3" s="1"/>
  <c r="A977" i="3"/>
  <c r="H976" i="3"/>
  <c r="D976" i="3"/>
  <c r="C976" i="3"/>
  <c r="E976" i="3" s="1"/>
  <c r="A976" i="3"/>
  <c r="H975" i="3"/>
  <c r="D975" i="3"/>
  <c r="C975" i="3"/>
  <c r="E975" i="3" s="1"/>
  <c r="A975" i="3"/>
  <c r="H974" i="3"/>
  <c r="D974" i="3"/>
  <c r="C974" i="3"/>
  <c r="E974" i="3" s="1"/>
  <c r="A974" i="3"/>
  <c r="H973" i="3"/>
  <c r="D973" i="3"/>
  <c r="C973" i="3"/>
  <c r="E973" i="3" s="1"/>
  <c r="A973" i="3"/>
  <c r="H972" i="3"/>
  <c r="D972" i="3"/>
  <c r="C972" i="3"/>
  <c r="E972" i="3" s="1"/>
  <c r="A972" i="3"/>
  <c r="H971" i="3"/>
  <c r="D971" i="3"/>
  <c r="C971" i="3"/>
  <c r="E971" i="3" s="1"/>
  <c r="A971" i="3"/>
  <c r="H970" i="3"/>
  <c r="D970" i="3"/>
  <c r="C970" i="3"/>
  <c r="E970" i="3" s="1"/>
  <c r="A970" i="3"/>
  <c r="H969" i="3"/>
  <c r="D969" i="3"/>
  <c r="C969" i="3"/>
  <c r="E969" i="3" s="1"/>
  <c r="A969" i="3"/>
  <c r="H968" i="3"/>
  <c r="D968" i="3"/>
  <c r="C968" i="3"/>
  <c r="E968" i="3" s="1"/>
  <c r="A968" i="3"/>
  <c r="H967" i="3"/>
  <c r="D967" i="3"/>
  <c r="C967" i="3"/>
  <c r="E967" i="3" s="1"/>
  <c r="A967" i="3"/>
  <c r="H966" i="3"/>
  <c r="D966" i="3"/>
  <c r="C966" i="3"/>
  <c r="E966" i="3" s="1"/>
  <c r="A966" i="3"/>
  <c r="H965" i="3"/>
  <c r="D965" i="3"/>
  <c r="C965" i="3"/>
  <c r="E965" i="3" s="1"/>
  <c r="A965" i="3"/>
  <c r="H964" i="3"/>
  <c r="D964" i="3"/>
  <c r="C964" i="3"/>
  <c r="E964" i="3" s="1"/>
  <c r="A964" i="3"/>
  <c r="H963" i="3"/>
  <c r="D963" i="3"/>
  <c r="C963" i="3"/>
  <c r="E963" i="3" s="1"/>
  <c r="A963" i="3"/>
  <c r="H962" i="3"/>
  <c r="D962" i="3"/>
  <c r="C962" i="3"/>
  <c r="E962" i="3" s="1"/>
  <c r="A962" i="3"/>
  <c r="H961" i="3"/>
  <c r="D961" i="3"/>
  <c r="C961" i="3"/>
  <c r="E961" i="3" s="1"/>
  <c r="A961" i="3"/>
  <c r="H960" i="3"/>
  <c r="D960" i="3"/>
  <c r="C960" i="3"/>
  <c r="E960" i="3" s="1"/>
  <c r="A960" i="3"/>
  <c r="H959" i="3"/>
  <c r="D959" i="3"/>
  <c r="C959" i="3"/>
  <c r="E959" i="3" s="1"/>
  <c r="A959" i="3"/>
  <c r="H958" i="3"/>
  <c r="D958" i="3"/>
  <c r="C958" i="3"/>
  <c r="E958" i="3" s="1"/>
  <c r="A958" i="3"/>
  <c r="H957" i="3"/>
  <c r="D957" i="3"/>
  <c r="C957" i="3"/>
  <c r="E957" i="3" s="1"/>
  <c r="A957" i="3"/>
  <c r="H956" i="3"/>
  <c r="D956" i="3"/>
  <c r="C956" i="3"/>
  <c r="E956" i="3" s="1"/>
  <c r="A956" i="3"/>
  <c r="H955" i="3"/>
  <c r="D955" i="3"/>
  <c r="C955" i="3"/>
  <c r="E955" i="3" s="1"/>
  <c r="A955" i="3"/>
  <c r="H954" i="3"/>
  <c r="D954" i="3"/>
  <c r="C954" i="3"/>
  <c r="E954" i="3" s="1"/>
  <c r="A954" i="3"/>
  <c r="H953" i="3"/>
  <c r="D953" i="3"/>
  <c r="C953" i="3"/>
  <c r="E953" i="3" s="1"/>
  <c r="A953" i="3"/>
  <c r="H952" i="3"/>
  <c r="D952" i="3"/>
  <c r="C952" i="3"/>
  <c r="E952" i="3" s="1"/>
  <c r="A952" i="3"/>
  <c r="H951" i="3"/>
  <c r="D951" i="3"/>
  <c r="C951" i="3"/>
  <c r="E951" i="3" s="1"/>
  <c r="A951" i="3"/>
  <c r="H950" i="3"/>
  <c r="D950" i="3"/>
  <c r="C950" i="3"/>
  <c r="E950" i="3" s="1"/>
  <c r="A950" i="3"/>
  <c r="H949" i="3"/>
  <c r="D949" i="3"/>
  <c r="C949" i="3"/>
  <c r="E949" i="3" s="1"/>
  <c r="A949" i="3"/>
  <c r="H948" i="3"/>
  <c r="D948" i="3"/>
  <c r="C948" i="3"/>
  <c r="E948" i="3" s="1"/>
  <c r="A948" i="3"/>
  <c r="H947" i="3"/>
  <c r="D947" i="3"/>
  <c r="C947" i="3"/>
  <c r="E947" i="3" s="1"/>
  <c r="A947" i="3"/>
  <c r="H946" i="3"/>
  <c r="D946" i="3"/>
  <c r="C946" i="3"/>
  <c r="E946" i="3" s="1"/>
  <c r="A946" i="3"/>
  <c r="H945" i="3"/>
  <c r="D945" i="3"/>
  <c r="C945" i="3"/>
  <c r="E945" i="3" s="1"/>
  <c r="A945" i="3"/>
  <c r="H944" i="3"/>
  <c r="D944" i="3"/>
  <c r="C944" i="3"/>
  <c r="E944" i="3" s="1"/>
  <c r="A944" i="3"/>
  <c r="H943" i="3"/>
  <c r="D943" i="3"/>
  <c r="C943" i="3"/>
  <c r="E943" i="3" s="1"/>
  <c r="A943" i="3"/>
  <c r="H942" i="3"/>
  <c r="D942" i="3"/>
  <c r="C942" i="3"/>
  <c r="E942" i="3" s="1"/>
  <c r="A942" i="3"/>
  <c r="H941" i="3"/>
  <c r="D941" i="3"/>
  <c r="C941" i="3"/>
  <c r="E941" i="3" s="1"/>
  <c r="A941" i="3"/>
  <c r="H940" i="3"/>
  <c r="D940" i="3"/>
  <c r="C940" i="3"/>
  <c r="E940" i="3" s="1"/>
  <c r="A940" i="3"/>
  <c r="H939" i="3"/>
  <c r="D939" i="3"/>
  <c r="C939" i="3"/>
  <c r="E939" i="3" s="1"/>
  <c r="A939" i="3"/>
  <c r="H938" i="3"/>
  <c r="D938" i="3"/>
  <c r="C938" i="3"/>
  <c r="E938" i="3" s="1"/>
  <c r="A938" i="3"/>
  <c r="H937" i="3"/>
  <c r="D937" i="3"/>
  <c r="C937" i="3"/>
  <c r="E937" i="3" s="1"/>
  <c r="A937" i="3"/>
  <c r="H936" i="3"/>
  <c r="D936" i="3"/>
  <c r="C936" i="3"/>
  <c r="E936" i="3" s="1"/>
  <c r="A936" i="3"/>
  <c r="H935" i="3"/>
  <c r="D935" i="3"/>
  <c r="C935" i="3"/>
  <c r="E935" i="3" s="1"/>
  <c r="A935" i="3"/>
  <c r="H934" i="3"/>
  <c r="D934" i="3"/>
  <c r="C934" i="3"/>
  <c r="E934" i="3" s="1"/>
  <c r="A934" i="3"/>
  <c r="H933" i="3"/>
  <c r="D933" i="3"/>
  <c r="C933" i="3"/>
  <c r="E933" i="3" s="1"/>
  <c r="A933" i="3"/>
  <c r="H932" i="3"/>
  <c r="D932" i="3"/>
  <c r="C932" i="3"/>
  <c r="E932" i="3" s="1"/>
  <c r="A932" i="3"/>
  <c r="H931" i="3"/>
  <c r="D931" i="3"/>
  <c r="C931" i="3"/>
  <c r="E931" i="3" s="1"/>
  <c r="A931" i="3"/>
  <c r="H930" i="3"/>
  <c r="D930" i="3"/>
  <c r="C930" i="3"/>
  <c r="E930" i="3" s="1"/>
  <c r="A930" i="3"/>
  <c r="H929" i="3"/>
  <c r="D929" i="3"/>
  <c r="C929" i="3"/>
  <c r="E929" i="3" s="1"/>
  <c r="A929" i="3"/>
  <c r="H928" i="3"/>
  <c r="D928" i="3"/>
  <c r="C928" i="3"/>
  <c r="E928" i="3" s="1"/>
  <c r="A928" i="3"/>
  <c r="H927" i="3"/>
  <c r="D927" i="3"/>
  <c r="C927" i="3"/>
  <c r="E927" i="3" s="1"/>
  <c r="A927" i="3"/>
  <c r="H926" i="3"/>
  <c r="D926" i="3"/>
  <c r="C926" i="3"/>
  <c r="E926" i="3" s="1"/>
  <c r="A926" i="3"/>
  <c r="H925" i="3"/>
  <c r="D925" i="3"/>
  <c r="C925" i="3"/>
  <c r="E925" i="3" s="1"/>
  <c r="A925" i="3"/>
  <c r="H924" i="3"/>
  <c r="D924" i="3"/>
  <c r="C924" i="3"/>
  <c r="E924" i="3" s="1"/>
  <c r="A924" i="3"/>
  <c r="H923" i="3"/>
  <c r="D923" i="3"/>
  <c r="C923" i="3"/>
  <c r="E923" i="3" s="1"/>
  <c r="A923" i="3"/>
  <c r="H922" i="3"/>
  <c r="D922" i="3"/>
  <c r="C922" i="3"/>
  <c r="E922" i="3" s="1"/>
  <c r="A922" i="3"/>
  <c r="H921" i="3"/>
  <c r="D921" i="3"/>
  <c r="C921" i="3"/>
  <c r="E921" i="3" s="1"/>
  <c r="A921" i="3"/>
  <c r="H920" i="3"/>
  <c r="D920" i="3"/>
  <c r="C920" i="3"/>
  <c r="E920" i="3" s="1"/>
  <c r="A920" i="3"/>
  <c r="H919" i="3"/>
  <c r="D919" i="3"/>
  <c r="C919" i="3"/>
  <c r="E919" i="3" s="1"/>
  <c r="A919" i="3"/>
  <c r="H918" i="3"/>
  <c r="D918" i="3"/>
  <c r="C918" i="3"/>
  <c r="E918" i="3" s="1"/>
  <c r="A918" i="3"/>
  <c r="H917" i="3"/>
  <c r="D917" i="3"/>
  <c r="C917" i="3"/>
  <c r="E917" i="3" s="1"/>
  <c r="A917" i="3"/>
  <c r="H916" i="3"/>
  <c r="D916" i="3"/>
  <c r="C916" i="3"/>
  <c r="E916" i="3" s="1"/>
  <c r="A916" i="3"/>
  <c r="H915" i="3"/>
  <c r="D915" i="3"/>
  <c r="C915" i="3"/>
  <c r="E915" i="3" s="1"/>
  <c r="A915" i="3"/>
  <c r="H914" i="3"/>
  <c r="D914" i="3"/>
  <c r="C914" i="3"/>
  <c r="E914" i="3" s="1"/>
  <c r="A914" i="3"/>
  <c r="H913" i="3"/>
  <c r="D913" i="3"/>
  <c r="C913" i="3"/>
  <c r="E913" i="3" s="1"/>
  <c r="A913" i="3"/>
  <c r="H912" i="3"/>
  <c r="D912" i="3"/>
  <c r="C912" i="3"/>
  <c r="E912" i="3" s="1"/>
  <c r="A912" i="3"/>
  <c r="H911" i="3"/>
  <c r="D911" i="3"/>
  <c r="C911" i="3"/>
  <c r="E911" i="3" s="1"/>
  <c r="A911" i="3"/>
  <c r="H910" i="3"/>
  <c r="D910" i="3"/>
  <c r="C910" i="3"/>
  <c r="E910" i="3" s="1"/>
  <c r="A910" i="3"/>
  <c r="H909" i="3"/>
  <c r="D909" i="3"/>
  <c r="C909" i="3"/>
  <c r="E909" i="3" s="1"/>
  <c r="A909" i="3"/>
  <c r="H908" i="3"/>
  <c r="D908" i="3"/>
  <c r="C908" i="3"/>
  <c r="E908" i="3" s="1"/>
  <c r="A908" i="3"/>
  <c r="H907" i="3"/>
  <c r="D907" i="3"/>
  <c r="C907" i="3"/>
  <c r="E907" i="3" s="1"/>
  <c r="A907" i="3"/>
  <c r="H906" i="3"/>
  <c r="D906" i="3"/>
  <c r="C906" i="3"/>
  <c r="E906" i="3" s="1"/>
  <c r="A906" i="3"/>
  <c r="H905" i="3"/>
  <c r="D905" i="3"/>
  <c r="C905" i="3"/>
  <c r="E905" i="3" s="1"/>
  <c r="A905" i="3"/>
  <c r="H904" i="3"/>
  <c r="D904" i="3"/>
  <c r="C904" i="3"/>
  <c r="E904" i="3" s="1"/>
  <c r="A904" i="3"/>
  <c r="H903" i="3"/>
  <c r="D903" i="3"/>
  <c r="C903" i="3"/>
  <c r="E903" i="3" s="1"/>
  <c r="A903" i="3"/>
  <c r="H902" i="3"/>
  <c r="D902" i="3"/>
  <c r="C902" i="3"/>
  <c r="E902" i="3" s="1"/>
  <c r="A902" i="3"/>
  <c r="H901" i="3"/>
  <c r="D901" i="3"/>
  <c r="C901" i="3"/>
  <c r="E901" i="3" s="1"/>
  <c r="A901" i="3"/>
  <c r="H900" i="3"/>
  <c r="D900" i="3"/>
  <c r="C900" i="3"/>
  <c r="E900" i="3" s="1"/>
  <c r="A900" i="3"/>
  <c r="H899" i="3"/>
  <c r="D899" i="3"/>
  <c r="C899" i="3"/>
  <c r="E899" i="3" s="1"/>
  <c r="A899" i="3"/>
  <c r="H898" i="3"/>
  <c r="D898" i="3"/>
  <c r="C898" i="3"/>
  <c r="E898" i="3" s="1"/>
  <c r="A898" i="3"/>
  <c r="H897" i="3"/>
  <c r="D897" i="3"/>
  <c r="C897" i="3"/>
  <c r="E897" i="3" s="1"/>
  <c r="A897" i="3"/>
  <c r="H896" i="3"/>
  <c r="D896" i="3"/>
  <c r="C896" i="3"/>
  <c r="E896" i="3" s="1"/>
  <c r="A896" i="3"/>
  <c r="H895" i="3"/>
  <c r="D895" i="3"/>
  <c r="C895" i="3"/>
  <c r="E895" i="3" s="1"/>
  <c r="A895" i="3"/>
  <c r="H894" i="3"/>
  <c r="D894" i="3"/>
  <c r="C894" i="3"/>
  <c r="E894" i="3" s="1"/>
  <c r="A894" i="3"/>
  <c r="H893" i="3"/>
  <c r="D893" i="3"/>
  <c r="C893" i="3"/>
  <c r="E893" i="3" s="1"/>
  <c r="A893" i="3"/>
  <c r="H892" i="3"/>
  <c r="D892" i="3"/>
  <c r="C892" i="3"/>
  <c r="E892" i="3" s="1"/>
  <c r="A892" i="3"/>
  <c r="H891" i="3"/>
  <c r="D891" i="3"/>
  <c r="C891" i="3"/>
  <c r="E891" i="3" s="1"/>
  <c r="A891" i="3"/>
  <c r="H890" i="3"/>
  <c r="D890" i="3"/>
  <c r="C890" i="3"/>
  <c r="E890" i="3" s="1"/>
  <c r="A890" i="3"/>
  <c r="H889" i="3"/>
  <c r="D889" i="3"/>
  <c r="C889" i="3"/>
  <c r="E889" i="3" s="1"/>
  <c r="A889" i="3"/>
  <c r="H888" i="3"/>
  <c r="D888" i="3"/>
  <c r="C888" i="3"/>
  <c r="E888" i="3" s="1"/>
  <c r="A888" i="3"/>
  <c r="H887" i="3"/>
  <c r="D887" i="3"/>
  <c r="C887" i="3"/>
  <c r="E887" i="3" s="1"/>
  <c r="A887" i="3"/>
  <c r="H886" i="3"/>
  <c r="D886" i="3"/>
  <c r="C886" i="3"/>
  <c r="E886" i="3" s="1"/>
  <c r="A886" i="3"/>
  <c r="H885" i="3"/>
  <c r="D885" i="3"/>
  <c r="C885" i="3"/>
  <c r="E885" i="3" s="1"/>
  <c r="A885" i="3"/>
  <c r="H884" i="3"/>
  <c r="D884" i="3"/>
  <c r="C884" i="3"/>
  <c r="E884" i="3" s="1"/>
  <c r="A884" i="3"/>
  <c r="H883" i="3"/>
  <c r="D883" i="3"/>
  <c r="C883" i="3"/>
  <c r="E883" i="3" s="1"/>
  <c r="A883" i="3"/>
  <c r="H882" i="3"/>
  <c r="D882" i="3"/>
  <c r="C882" i="3"/>
  <c r="E882" i="3" s="1"/>
  <c r="A882" i="3"/>
  <c r="H881" i="3"/>
  <c r="D881" i="3"/>
  <c r="C881" i="3"/>
  <c r="E881" i="3" s="1"/>
  <c r="A881" i="3"/>
  <c r="H880" i="3"/>
  <c r="D880" i="3"/>
  <c r="C880" i="3"/>
  <c r="E880" i="3" s="1"/>
  <c r="A880" i="3"/>
  <c r="H879" i="3"/>
  <c r="D879" i="3"/>
  <c r="C879" i="3"/>
  <c r="E879" i="3" s="1"/>
  <c r="A879" i="3"/>
  <c r="H878" i="3"/>
  <c r="D878" i="3"/>
  <c r="C878" i="3"/>
  <c r="E878" i="3" s="1"/>
  <c r="A878" i="3"/>
  <c r="H877" i="3"/>
  <c r="D877" i="3"/>
  <c r="C877" i="3"/>
  <c r="E877" i="3" s="1"/>
  <c r="A877" i="3"/>
  <c r="H876" i="3"/>
  <c r="D876" i="3"/>
  <c r="C876" i="3"/>
  <c r="E876" i="3" s="1"/>
  <c r="A876" i="3"/>
  <c r="H875" i="3"/>
  <c r="D875" i="3"/>
  <c r="C875" i="3"/>
  <c r="E875" i="3" s="1"/>
  <c r="A875" i="3"/>
  <c r="H874" i="3"/>
  <c r="D874" i="3"/>
  <c r="C874" i="3"/>
  <c r="E874" i="3" s="1"/>
  <c r="A874" i="3"/>
  <c r="H873" i="3"/>
  <c r="D873" i="3"/>
  <c r="C873" i="3"/>
  <c r="E873" i="3" s="1"/>
  <c r="A873" i="3"/>
  <c r="H872" i="3"/>
  <c r="D872" i="3"/>
  <c r="C872" i="3"/>
  <c r="E872" i="3" s="1"/>
  <c r="A872" i="3"/>
  <c r="H871" i="3"/>
  <c r="D871" i="3"/>
  <c r="C871" i="3"/>
  <c r="E871" i="3" s="1"/>
  <c r="A871" i="3"/>
  <c r="H870" i="3"/>
  <c r="D870" i="3"/>
  <c r="C870" i="3"/>
  <c r="E870" i="3" s="1"/>
  <c r="A870" i="3"/>
  <c r="H869" i="3"/>
  <c r="D869" i="3"/>
  <c r="C869" i="3"/>
  <c r="E869" i="3" s="1"/>
  <c r="A869" i="3"/>
  <c r="H868" i="3"/>
  <c r="D868" i="3"/>
  <c r="C868" i="3"/>
  <c r="E868" i="3" s="1"/>
  <c r="A868" i="3"/>
  <c r="H867" i="3"/>
  <c r="D867" i="3"/>
  <c r="C867" i="3"/>
  <c r="E867" i="3" s="1"/>
  <c r="A867" i="3"/>
  <c r="H866" i="3"/>
  <c r="D866" i="3"/>
  <c r="C866" i="3"/>
  <c r="E866" i="3" s="1"/>
  <c r="A866" i="3"/>
  <c r="H865" i="3"/>
  <c r="D865" i="3"/>
  <c r="C865" i="3"/>
  <c r="E865" i="3" s="1"/>
  <c r="A865" i="3"/>
  <c r="H864" i="3"/>
  <c r="D864" i="3"/>
  <c r="C864" i="3"/>
  <c r="E864" i="3" s="1"/>
  <c r="A864" i="3"/>
  <c r="H863" i="3"/>
  <c r="D863" i="3"/>
  <c r="C863" i="3"/>
  <c r="E863" i="3" s="1"/>
  <c r="A863" i="3"/>
  <c r="H862" i="3"/>
  <c r="D862" i="3"/>
  <c r="C862" i="3"/>
  <c r="E862" i="3" s="1"/>
  <c r="A862" i="3"/>
  <c r="H861" i="3"/>
  <c r="D861" i="3"/>
  <c r="C861" i="3"/>
  <c r="E861" i="3" s="1"/>
  <c r="A861" i="3"/>
  <c r="H860" i="3"/>
  <c r="D860" i="3"/>
  <c r="C860" i="3"/>
  <c r="E860" i="3" s="1"/>
  <c r="A860" i="3"/>
  <c r="H859" i="3"/>
  <c r="D859" i="3"/>
  <c r="C859" i="3"/>
  <c r="E859" i="3" s="1"/>
  <c r="A859" i="3"/>
  <c r="H858" i="3"/>
  <c r="D858" i="3"/>
  <c r="C858" i="3"/>
  <c r="E858" i="3" s="1"/>
  <c r="A858" i="3"/>
  <c r="H857" i="3"/>
  <c r="D857" i="3"/>
  <c r="C857" i="3"/>
  <c r="E857" i="3" s="1"/>
  <c r="A857" i="3"/>
  <c r="H856" i="3"/>
  <c r="D856" i="3"/>
  <c r="C856" i="3"/>
  <c r="E856" i="3" s="1"/>
  <c r="A856" i="3"/>
  <c r="H855" i="3"/>
  <c r="D855" i="3"/>
  <c r="C855" i="3"/>
  <c r="E855" i="3" s="1"/>
  <c r="A855" i="3"/>
  <c r="H854" i="3"/>
  <c r="D854" i="3"/>
  <c r="C854" i="3"/>
  <c r="E854" i="3" s="1"/>
  <c r="A854" i="3"/>
  <c r="H853" i="3"/>
  <c r="D853" i="3"/>
  <c r="C853" i="3"/>
  <c r="E853" i="3" s="1"/>
  <c r="A853" i="3"/>
  <c r="H852" i="3"/>
  <c r="D852" i="3"/>
  <c r="C852" i="3"/>
  <c r="E852" i="3" s="1"/>
  <c r="A852" i="3"/>
  <c r="H851" i="3"/>
  <c r="D851" i="3"/>
  <c r="C851" i="3"/>
  <c r="E851" i="3" s="1"/>
  <c r="A851" i="3"/>
  <c r="H850" i="3"/>
  <c r="D850" i="3"/>
  <c r="C850" i="3"/>
  <c r="E850" i="3" s="1"/>
  <c r="A850" i="3"/>
  <c r="H849" i="3"/>
  <c r="D849" i="3"/>
  <c r="C849" i="3"/>
  <c r="E849" i="3" s="1"/>
  <c r="A849" i="3"/>
  <c r="H848" i="3"/>
  <c r="D848" i="3"/>
  <c r="C848" i="3"/>
  <c r="E848" i="3" s="1"/>
  <c r="A848" i="3"/>
  <c r="H847" i="3"/>
  <c r="D847" i="3"/>
  <c r="C847" i="3"/>
  <c r="E847" i="3" s="1"/>
  <c r="A847" i="3"/>
  <c r="H846" i="3"/>
  <c r="D846" i="3"/>
  <c r="C846" i="3"/>
  <c r="E846" i="3" s="1"/>
  <c r="A846" i="3"/>
  <c r="H845" i="3"/>
  <c r="D845" i="3"/>
  <c r="C845" i="3"/>
  <c r="E845" i="3" s="1"/>
  <c r="A845" i="3"/>
  <c r="H844" i="3"/>
  <c r="D844" i="3"/>
  <c r="C844" i="3"/>
  <c r="E844" i="3" s="1"/>
  <c r="A844" i="3"/>
  <c r="H843" i="3"/>
  <c r="D843" i="3"/>
  <c r="C843" i="3"/>
  <c r="E843" i="3" s="1"/>
  <c r="A843" i="3"/>
  <c r="H842" i="3"/>
  <c r="D842" i="3"/>
  <c r="C842" i="3"/>
  <c r="E842" i="3" s="1"/>
  <c r="A842" i="3"/>
  <c r="H841" i="3"/>
  <c r="D841" i="3"/>
  <c r="C841" i="3"/>
  <c r="E841" i="3" s="1"/>
  <c r="A841" i="3"/>
  <c r="H840" i="3"/>
  <c r="D840" i="3"/>
  <c r="C840" i="3"/>
  <c r="E840" i="3" s="1"/>
  <c r="A840" i="3"/>
  <c r="H839" i="3"/>
  <c r="D839" i="3"/>
  <c r="C839" i="3"/>
  <c r="E839" i="3" s="1"/>
  <c r="A839" i="3"/>
  <c r="H838" i="3"/>
  <c r="D838" i="3"/>
  <c r="C838" i="3"/>
  <c r="E838" i="3" s="1"/>
  <c r="A838" i="3"/>
  <c r="H837" i="3"/>
  <c r="D837" i="3"/>
  <c r="C837" i="3"/>
  <c r="E837" i="3" s="1"/>
  <c r="A837" i="3"/>
  <c r="H836" i="3"/>
  <c r="D836" i="3"/>
  <c r="C836" i="3"/>
  <c r="E836" i="3" s="1"/>
  <c r="A836" i="3"/>
  <c r="H835" i="3"/>
  <c r="D835" i="3"/>
  <c r="C835" i="3"/>
  <c r="E835" i="3" s="1"/>
  <c r="A835" i="3"/>
  <c r="H834" i="3"/>
  <c r="D834" i="3"/>
  <c r="C834" i="3"/>
  <c r="E834" i="3" s="1"/>
  <c r="A834" i="3"/>
  <c r="H833" i="3"/>
  <c r="D833" i="3"/>
  <c r="C833" i="3"/>
  <c r="E833" i="3" s="1"/>
  <c r="A833" i="3"/>
  <c r="H832" i="3"/>
  <c r="D832" i="3"/>
  <c r="C832" i="3"/>
  <c r="E832" i="3" s="1"/>
  <c r="A832" i="3"/>
  <c r="H831" i="3"/>
  <c r="D831" i="3"/>
  <c r="C831" i="3"/>
  <c r="E831" i="3" s="1"/>
  <c r="A831" i="3"/>
  <c r="H830" i="3"/>
  <c r="D830" i="3"/>
  <c r="C830" i="3"/>
  <c r="E830" i="3" s="1"/>
  <c r="A830" i="3"/>
  <c r="H829" i="3"/>
  <c r="D829" i="3"/>
  <c r="C829" i="3"/>
  <c r="E829" i="3" s="1"/>
  <c r="A829" i="3"/>
  <c r="H828" i="3"/>
  <c r="D828" i="3"/>
  <c r="C828" i="3"/>
  <c r="E828" i="3" s="1"/>
  <c r="A828" i="3"/>
  <c r="H827" i="3"/>
  <c r="D827" i="3"/>
  <c r="C827" i="3"/>
  <c r="E827" i="3" s="1"/>
  <c r="A827" i="3"/>
  <c r="H826" i="3"/>
  <c r="D826" i="3"/>
  <c r="C826" i="3"/>
  <c r="E826" i="3" s="1"/>
  <c r="A826" i="3"/>
  <c r="H825" i="3"/>
  <c r="D825" i="3"/>
  <c r="C825" i="3"/>
  <c r="E825" i="3" s="1"/>
  <c r="A825" i="3"/>
  <c r="H824" i="3"/>
  <c r="D824" i="3"/>
  <c r="C824" i="3"/>
  <c r="E824" i="3" s="1"/>
  <c r="A824" i="3"/>
  <c r="H823" i="3"/>
  <c r="D823" i="3"/>
  <c r="C823" i="3"/>
  <c r="E823" i="3" s="1"/>
  <c r="A823" i="3"/>
  <c r="H822" i="3"/>
  <c r="D822" i="3"/>
  <c r="C822" i="3"/>
  <c r="E822" i="3" s="1"/>
  <c r="A822" i="3"/>
  <c r="H821" i="3"/>
  <c r="D821" i="3"/>
  <c r="C821" i="3"/>
  <c r="E821" i="3" s="1"/>
  <c r="A821" i="3"/>
  <c r="H820" i="3"/>
  <c r="D820" i="3"/>
  <c r="C820" i="3"/>
  <c r="E820" i="3" s="1"/>
  <c r="A820" i="3"/>
  <c r="H819" i="3"/>
  <c r="D819" i="3"/>
  <c r="C819" i="3"/>
  <c r="E819" i="3" s="1"/>
  <c r="A819" i="3"/>
  <c r="H818" i="3"/>
  <c r="D818" i="3"/>
  <c r="C818" i="3"/>
  <c r="E818" i="3" s="1"/>
  <c r="A818" i="3"/>
  <c r="H817" i="3"/>
  <c r="D817" i="3"/>
  <c r="C817" i="3"/>
  <c r="E817" i="3" s="1"/>
  <c r="A817" i="3"/>
  <c r="H816" i="3"/>
  <c r="D816" i="3"/>
  <c r="C816" i="3"/>
  <c r="E816" i="3" s="1"/>
  <c r="A816" i="3"/>
  <c r="H815" i="3"/>
  <c r="D815" i="3"/>
  <c r="C815" i="3"/>
  <c r="E815" i="3" s="1"/>
  <c r="A815" i="3"/>
  <c r="H814" i="3"/>
  <c r="D814" i="3"/>
  <c r="C814" i="3"/>
  <c r="E814" i="3" s="1"/>
  <c r="A814" i="3"/>
  <c r="H813" i="3"/>
  <c r="D813" i="3"/>
  <c r="C813" i="3"/>
  <c r="E813" i="3" s="1"/>
  <c r="A813" i="3"/>
  <c r="H812" i="3"/>
  <c r="D812" i="3"/>
  <c r="C812" i="3"/>
  <c r="E812" i="3" s="1"/>
  <c r="A812" i="3"/>
  <c r="H811" i="3"/>
  <c r="D811" i="3"/>
  <c r="C811" i="3"/>
  <c r="E811" i="3" s="1"/>
  <c r="A811" i="3"/>
  <c r="H810" i="3"/>
  <c r="D810" i="3"/>
  <c r="C810" i="3"/>
  <c r="E810" i="3" s="1"/>
  <c r="A810" i="3"/>
  <c r="H809" i="3"/>
  <c r="D809" i="3"/>
  <c r="C809" i="3"/>
  <c r="E809" i="3" s="1"/>
  <c r="A809" i="3"/>
  <c r="H808" i="3"/>
  <c r="D808" i="3"/>
  <c r="C808" i="3"/>
  <c r="E808" i="3" s="1"/>
  <c r="A808" i="3"/>
  <c r="H807" i="3"/>
  <c r="D807" i="3"/>
  <c r="C807" i="3"/>
  <c r="E807" i="3" s="1"/>
  <c r="A807" i="3"/>
  <c r="H806" i="3"/>
  <c r="D806" i="3"/>
  <c r="C806" i="3"/>
  <c r="E806" i="3" s="1"/>
  <c r="A806" i="3"/>
  <c r="H805" i="3"/>
  <c r="D805" i="3"/>
  <c r="C805" i="3"/>
  <c r="E805" i="3" s="1"/>
  <c r="A805" i="3"/>
  <c r="H804" i="3"/>
  <c r="D804" i="3"/>
  <c r="C804" i="3"/>
  <c r="E804" i="3" s="1"/>
  <c r="A804" i="3"/>
  <c r="H803" i="3"/>
  <c r="D803" i="3"/>
  <c r="C803" i="3"/>
  <c r="E803" i="3" s="1"/>
  <c r="A803" i="3"/>
  <c r="H802" i="3"/>
  <c r="D802" i="3"/>
  <c r="C802" i="3"/>
  <c r="E802" i="3" s="1"/>
  <c r="A802" i="3"/>
  <c r="H801" i="3"/>
  <c r="D801" i="3"/>
  <c r="C801" i="3"/>
  <c r="E801" i="3" s="1"/>
  <c r="A801" i="3"/>
  <c r="H800" i="3"/>
  <c r="D800" i="3"/>
  <c r="C800" i="3"/>
  <c r="E800" i="3" s="1"/>
  <c r="A800" i="3"/>
  <c r="H799" i="3"/>
  <c r="D799" i="3"/>
  <c r="C799" i="3"/>
  <c r="E799" i="3" s="1"/>
  <c r="A799" i="3"/>
  <c r="H798" i="3"/>
  <c r="D798" i="3"/>
  <c r="C798" i="3"/>
  <c r="E798" i="3" s="1"/>
  <c r="A798" i="3"/>
  <c r="H797" i="3"/>
  <c r="D797" i="3"/>
  <c r="C797" i="3"/>
  <c r="E797" i="3" s="1"/>
  <c r="A797" i="3"/>
  <c r="H796" i="3"/>
  <c r="D796" i="3"/>
  <c r="C796" i="3"/>
  <c r="E796" i="3" s="1"/>
  <c r="A796" i="3"/>
  <c r="H795" i="3"/>
  <c r="D795" i="3"/>
  <c r="C795" i="3"/>
  <c r="E795" i="3" s="1"/>
  <c r="A795" i="3"/>
  <c r="H794" i="3"/>
  <c r="D794" i="3"/>
  <c r="C794" i="3"/>
  <c r="E794" i="3" s="1"/>
  <c r="A794" i="3"/>
  <c r="H793" i="3"/>
  <c r="D793" i="3"/>
  <c r="C793" i="3"/>
  <c r="E793" i="3" s="1"/>
  <c r="A793" i="3"/>
  <c r="H792" i="3"/>
  <c r="D792" i="3"/>
  <c r="C792" i="3"/>
  <c r="E792" i="3" s="1"/>
  <c r="A792" i="3"/>
  <c r="H791" i="3"/>
  <c r="D791" i="3"/>
  <c r="C791" i="3"/>
  <c r="E791" i="3" s="1"/>
  <c r="A791" i="3"/>
  <c r="H790" i="3"/>
  <c r="D790" i="3"/>
  <c r="C790" i="3"/>
  <c r="E790" i="3" s="1"/>
  <c r="A790" i="3"/>
  <c r="H789" i="3"/>
  <c r="D789" i="3"/>
  <c r="C789" i="3"/>
  <c r="E789" i="3" s="1"/>
  <c r="A789" i="3"/>
  <c r="H788" i="3"/>
  <c r="D788" i="3"/>
  <c r="C788" i="3"/>
  <c r="E788" i="3" s="1"/>
  <c r="A788" i="3"/>
  <c r="H787" i="3"/>
  <c r="D787" i="3"/>
  <c r="C787" i="3"/>
  <c r="E787" i="3" s="1"/>
  <c r="A787" i="3"/>
  <c r="H786" i="3"/>
  <c r="D786" i="3"/>
  <c r="C786" i="3"/>
  <c r="E786" i="3" s="1"/>
  <c r="A786" i="3"/>
  <c r="H785" i="3"/>
  <c r="D785" i="3"/>
  <c r="C785" i="3"/>
  <c r="E785" i="3" s="1"/>
  <c r="A785" i="3"/>
  <c r="H784" i="3"/>
  <c r="D784" i="3"/>
  <c r="C784" i="3"/>
  <c r="E784" i="3" s="1"/>
  <c r="A784" i="3"/>
  <c r="H783" i="3"/>
  <c r="D783" i="3"/>
  <c r="C783" i="3"/>
  <c r="E783" i="3" s="1"/>
  <c r="A783" i="3"/>
  <c r="H782" i="3"/>
  <c r="D782" i="3"/>
  <c r="C782" i="3"/>
  <c r="E782" i="3" s="1"/>
  <c r="A782" i="3"/>
  <c r="H781" i="3"/>
  <c r="D781" i="3"/>
  <c r="C781" i="3"/>
  <c r="E781" i="3" s="1"/>
  <c r="A781" i="3"/>
  <c r="H780" i="3"/>
  <c r="D780" i="3"/>
  <c r="C780" i="3"/>
  <c r="E780" i="3" s="1"/>
  <c r="A780" i="3"/>
  <c r="H779" i="3"/>
  <c r="D779" i="3"/>
  <c r="C779" i="3"/>
  <c r="E779" i="3" s="1"/>
  <c r="A779" i="3"/>
  <c r="H778" i="3"/>
  <c r="D778" i="3"/>
  <c r="C778" i="3"/>
  <c r="E778" i="3" s="1"/>
  <c r="A778" i="3"/>
  <c r="H777" i="3"/>
  <c r="D777" i="3"/>
  <c r="C777" i="3"/>
  <c r="E777" i="3" s="1"/>
  <c r="A777" i="3"/>
  <c r="H776" i="3"/>
  <c r="D776" i="3"/>
  <c r="C776" i="3"/>
  <c r="E776" i="3" s="1"/>
  <c r="A776" i="3"/>
  <c r="H775" i="3"/>
  <c r="D775" i="3"/>
  <c r="C775" i="3"/>
  <c r="E775" i="3" s="1"/>
  <c r="A775" i="3"/>
  <c r="H774" i="3"/>
  <c r="D774" i="3"/>
  <c r="C774" i="3"/>
  <c r="E774" i="3" s="1"/>
  <c r="A774" i="3"/>
  <c r="H773" i="3"/>
  <c r="D773" i="3"/>
  <c r="C773" i="3"/>
  <c r="E773" i="3" s="1"/>
  <c r="A773" i="3"/>
  <c r="H772" i="3"/>
  <c r="D772" i="3"/>
  <c r="C772" i="3"/>
  <c r="E772" i="3" s="1"/>
  <c r="A772" i="3"/>
  <c r="H771" i="3"/>
  <c r="D771" i="3"/>
  <c r="C771" i="3"/>
  <c r="E771" i="3" s="1"/>
  <c r="A771" i="3"/>
  <c r="H770" i="3"/>
  <c r="D770" i="3"/>
  <c r="C770" i="3"/>
  <c r="E770" i="3" s="1"/>
  <c r="A770" i="3"/>
  <c r="H769" i="3"/>
  <c r="D769" i="3"/>
  <c r="C769" i="3"/>
  <c r="E769" i="3" s="1"/>
  <c r="A769" i="3"/>
  <c r="H768" i="3"/>
  <c r="D768" i="3"/>
  <c r="C768" i="3"/>
  <c r="E768" i="3" s="1"/>
  <c r="A768" i="3"/>
  <c r="H767" i="3"/>
  <c r="D767" i="3"/>
  <c r="C767" i="3"/>
  <c r="E767" i="3" s="1"/>
  <c r="A767" i="3"/>
  <c r="H766" i="3"/>
  <c r="D766" i="3"/>
  <c r="C766" i="3"/>
  <c r="E766" i="3" s="1"/>
  <c r="A766" i="3"/>
  <c r="H765" i="3"/>
  <c r="D765" i="3"/>
  <c r="C765" i="3"/>
  <c r="E765" i="3" s="1"/>
  <c r="A765" i="3"/>
  <c r="H764" i="3"/>
  <c r="D764" i="3"/>
  <c r="C764" i="3"/>
  <c r="E764" i="3" s="1"/>
  <c r="A764" i="3"/>
  <c r="H763" i="3"/>
  <c r="D763" i="3"/>
  <c r="C763" i="3"/>
  <c r="E763" i="3" s="1"/>
  <c r="A763" i="3"/>
  <c r="H762" i="3"/>
  <c r="D762" i="3"/>
  <c r="C762" i="3"/>
  <c r="E762" i="3" s="1"/>
  <c r="A762" i="3"/>
  <c r="H761" i="3"/>
  <c r="D761" i="3"/>
  <c r="C761" i="3"/>
  <c r="E761" i="3" s="1"/>
  <c r="A761" i="3"/>
  <c r="H760" i="3"/>
  <c r="D760" i="3"/>
  <c r="C760" i="3"/>
  <c r="E760" i="3" s="1"/>
  <c r="A760" i="3"/>
  <c r="H759" i="3"/>
  <c r="D759" i="3"/>
  <c r="C759" i="3"/>
  <c r="E759" i="3" s="1"/>
  <c r="A759" i="3"/>
  <c r="H758" i="3"/>
  <c r="D758" i="3"/>
  <c r="C758" i="3"/>
  <c r="E758" i="3" s="1"/>
  <c r="A758" i="3"/>
  <c r="H757" i="3"/>
  <c r="D757" i="3"/>
  <c r="C757" i="3"/>
  <c r="E757" i="3" s="1"/>
  <c r="A757" i="3"/>
  <c r="H756" i="3"/>
  <c r="D756" i="3"/>
  <c r="C756" i="3"/>
  <c r="E756" i="3" s="1"/>
  <c r="A756" i="3"/>
  <c r="H755" i="3"/>
  <c r="D755" i="3"/>
  <c r="C755" i="3"/>
  <c r="E755" i="3" s="1"/>
  <c r="A755" i="3"/>
  <c r="H754" i="3"/>
  <c r="D754" i="3"/>
  <c r="C754" i="3"/>
  <c r="E754" i="3" s="1"/>
  <c r="A754" i="3"/>
  <c r="H753" i="3"/>
  <c r="D753" i="3"/>
  <c r="C753" i="3"/>
  <c r="E753" i="3" s="1"/>
  <c r="A753" i="3"/>
  <c r="H752" i="3"/>
  <c r="D752" i="3"/>
  <c r="C752" i="3"/>
  <c r="E752" i="3" s="1"/>
  <c r="A752" i="3"/>
  <c r="H751" i="3"/>
  <c r="D751" i="3"/>
  <c r="C751" i="3"/>
  <c r="E751" i="3" s="1"/>
  <c r="A751" i="3"/>
  <c r="H750" i="3"/>
  <c r="D750" i="3"/>
  <c r="C750" i="3"/>
  <c r="E750" i="3" s="1"/>
  <c r="A750" i="3"/>
  <c r="H749" i="3"/>
  <c r="D749" i="3"/>
  <c r="C749" i="3"/>
  <c r="E749" i="3" s="1"/>
  <c r="A749" i="3"/>
  <c r="H748" i="3"/>
  <c r="D748" i="3"/>
  <c r="C748" i="3"/>
  <c r="E748" i="3" s="1"/>
  <c r="A748" i="3"/>
  <c r="H747" i="3"/>
  <c r="D747" i="3"/>
  <c r="C747" i="3"/>
  <c r="E747" i="3" s="1"/>
  <c r="A747" i="3"/>
  <c r="H746" i="3"/>
  <c r="D746" i="3"/>
  <c r="C746" i="3"/>
  <c r="E746" i="3" s="1"/>
  <c r="A746" i="3"/>
  <c r="H745" i="3"/>
  <c r="D745" i="3"/>
  <c r="C745" i="3"/>
  <c r="E745" i="3" s="1"/>
  <c r="A745" i="3"/>
  <c r="H744" i="3"/>
  <c r="D744" i="3"/>
  <c r="C744" i="3"/>
  <c r="E744" i="3" s="1"/>
  <c r="A744" i="3"/>
  <c r="H743" i="3"/>
  <c r="D743" i="3"/>
  <c r="C743" i="3"/>
  <c r="E743" i="3" s="1"/>
  <c r="A743" i="3"/>
  <c r="H742" i="3"/>
  <c r="D742" i="3"/>
  <c r="C742" i="3"/>
  <c r="E742" i="3" s="1"/>
  <c r="A742" i="3"/>
  <c r="H741" i="3"/>
  <c r="D741" i="3"/>
  <c r="C741" i="3"/>
  <c r="E741" i="3" s="1"/>
  <c r="A741" i="3"/>
  <c r="H740" i="3"/>
  <c r="D740" i="3"/>
  <c r="C740" i="3"/>
  <c r="E740" i="3" s="1"/>
  <c r="A740" i="3"/>
  <c r="H739" i="3"/>
  <c r="D739" i="3"/>
  <c r="C739" i="3"/>
  <c r="E739" i="3" s="1"/>
  <c r="A739" i="3"/>
  <c r="H738" i="3"/>
  <c r="D738" i="3"/>
  <c r="C738" i="3"/>
  <c r="E738" i="3" s="1"/>
  <c r="A738" i="3"/>
  <c r="H737" i="3"/>
  <c r="D737" i="3"/>
  <c r="C737" i="3"/>
  <c r="E737" i="3" s="1"/>
  <c r="A737" i="3"/>
  <c r="H736" i="3"/>
  <c r="D736" i="3"/>
  <c r="C736" i="3"/>
  <c r="E736" i="3" s="1"/>
  <c r="A736" i="3"/>
  <c r="H735" i="3"/>
  <c r="D735" i="3"/>
  <c r="C735" i="3"/>
  <c r="E735" i="3" s="1"/>
  <c r="A735" i="3"/>
  <c r="H734" i="3"/>
  <c r="D734" i="3"/>
  <c r="C734" i="3"/>
  <c r="E734" i="3" s="1"/>
  <c r="A734" i="3"/>
  <c r="H733" i="3"/>
  <c r="D733" i="3"/>
  <c r="C733" i="3"/>
  <c r="E733" i="3" s="1"/>
  <c r="A733" i="3"/>
  <c r="H732" i="3"/>
  <c r="D732" i="3"/>
  <c r="C732" i="3"/>
  <c r="E732" i="3" s="1"/>
  <c r="A732" i="3"/>
  <c r="H731" i="3"/>
  <c r="D731" i="3"/>
  <c r="C731" i="3"/>
  <c r="E731" i="3" s="1"/>
  <c r="A731" i="3"/>
  <c r="H730" i="3"/>
  <c r="D730" i="3"/>
  <c r="C730" i="3"/>
  <c r="E730" i="3" s="1"/>
  <c r="A730" i="3"/>
  <c r="H729" i="3"/>
  <c r="D729" i="3"/>
  <c r="C729" i="3"/>
  <c r="E729" i="3" s="1"/>
  <c r="A729" i="3"/>
  <c r="H728" i="3"/>
  <c r="D728" i="3"/>
  <c r="C728" i="3"/>
  <c r="E728" i="3" s="1"/>
  <c r="A728" i="3"/>
  <c r="H727" i="3"/>
  <c r="D727" i="3"/>
  <c r="C727" i="3"/>
  <c r="E727" i="3" s="1"/>
  <c r="A727" i="3"/>
  <c r="H726" i="3"/>
  <c r="D726" i="3"/>
  <c r="C726" i="3"/>
  <c r="E726" i="3" s="1"/>
  <c r="A726" i="3"/>
  <c r="H725" i="3"/>
  <c r="D725" i="3"/>
  <c r="C725" i="3"/>
  <c r="E725" i="3" s="1"/>
  <c r="A725" i="3"/>
  <c r="H724" i="3"/>
  <c r="D724" i="3"/>
  <c r="C724" i="3"/>
  <c r="E724" i="3" s="1"/>
  <c r="A724" i="3"/>
  <c r="H723" i="3"/>
  <c r="D723" i="3"/>
  <c r="C723" i="3"/>
  <c r="E723" i="3" s="1"/>
  <c r="A723" i="3"/>
  <c r="H722" i="3"/>
  <c r="D722" i="3"/>
  <c r="C722" i="3"/>
  <c r="E722" i="3" s="1"/>
  <c r="A722" i="3"/>
  <c r="H721" i="3"/>
  <c r="D721" i="3"/>
  <c r="C721" i="3"/>
  <c r="E721" i="3" s="1"/>
  <c r="A721" i="3"/>
  <c r="H720" i="3"/>
  <c r="D720" i="3"/>
  <c r="C720" i="3"/>
  <c r="E720" i="3" s="1"/>
  <c r="A720" i="3"/>
  <c r="H719" i="3"/>
  <c r="D719" i="3"/>
  <c r="C719" i="3"/>
  <c r="E719" i="3" s="1"/>
  <c r="A719" i="3"/>
  <c r="H718" i="3"/>
  <c r="D718" i="3"/>
  <c r="C718" i="3"/>
  <c r="E718" i="3" s="1"/>
  <c r="A718" i="3"/>
  <c r="H717" i="3"/>
  <c r="D717" i="3"/>
  <c r="C717" i="3"/>
  <c r="E717" i="3" s="1"/>
  <c r="A717" i="3"/>
  <c r="H716" i="3"/>
  <c r="D716" i="3"/>
  <c r="C716" i="3"/>
  <c r="E716" i="3" s="1"/>
  <c r="A716" i="3"/>
  <c r="H715" i="3"/>
  <c r="D715" i="3"/>
  <c r="C715" i="3"/>
  <c r="E715" i="3" s="1"/>
  <c r="A715" i="3"/>
  <c r="H714" i="3"/>
  <c r="D714" i="3"/>
  <c r="C714" i="3"/>
  <c r="E714" i="3" s="1"/>
  <c r="A714" i="3"/>
  <c r="H713" i="3"/>
  <c r="D713" i="3"/>
  <c r="C713" i="3"/>
  <c r="E713" i="3" s="1"/>
  <c r="A713" i="3"/>
  <c r="H712" i="3"/>
  <c r="D712" i="3"/>
  <c r="C712" i="3"/>
  <c r="E712" i="3" s="1"/>
  <c r="A712" i="3"/>
  <c r="H711" i="3"/>
  <c r="D711" i="3"/>
  <c r="C711" i="3"/>
  <c r="E711" i="3" s="1"/>
  <c r="A711" i="3"/>
  <c r="H710" i="3"/>
  <c r="D710" i="3"/>
  <c r="C710" i="3"/>
  <c r="E710" i="3" s="1"/>
  <c r="A710" i="3"/>
  <c r="H709" i="3"/>
  <c r="D709" i="3"/>
  <c r="C709" i="3"/>
  <c r="E709" i="3" s="1"/>
  <c r="A709" i="3"/>
  <c r="H708" i="3"/>
  <c r="D708" i="3"/>
  <c r="C708" i="3"/>
  <c r="E708" i="3" s="1"/>
  <c r="A708" i="3"/>
  <c r="H707" i="3"/>
  <c r="D707" i="3"/>
  <c r="C707" i="3"/>
  <c r="E707" i="3" s="1"/>
  <c r="A707" i="3"/>
  <c r="H706" i="3"/>
  <c r="D706" i="3"/>
  <c r="C706" i="3"/>
  <c r="E706" i="3" s="1"/>
  <c r="A706" i="3"/>
  <c r="H705" i="3"/>
  <c r="D705" i="3"/>
  <c r="C705" i="3"/>
  <c r="E705" i="3" s="1"/>
  <c r="A705" i="3"/>
  <c r="H704" i="3"/>
  <c r="D704" i="3"/>
  <c r="C704" i="3"/>
  <c r="E704" i="3" s="1"/>
  <c r="A704" i="3"/>
  <c r="H703" i="3"/>
  <c r="D703" i="3"/>
  <c r="C703" i="3"/>
  <c r="E703" i="3" s="1"/>
  <c r="A703" i="3"/>
  <c r="H702" i="3"/>
  <c r="D702" i="3"/>
  <c r="C702" i="3"/>
  <c r="E702" i="3" s="1"/>
  <c r="A702" i="3"/>
  <c r="H701" i="3"/>
  <c r="D701" i="3"/>
  <c r="C701" i="3"/>
  <c r="E701" i="3" s="1"/>
  <c r="A701" i="3"/>
  <c r="H700" i="3"/>
  <c r="D700" i="3"/>
  <c r="C700" i="3"/>
  <c r="E700" i="3" s="1"/>
  <c r="A700" i="3"/>
  <c r="H699" i="3"/>
  <c r="D699" i="3"/>
  <c r="C699" i="3"/>
  <c r="E699" i="3" s="1"/>
  <c r="A699" i="3"/>
  <c r="H698" i="3"/>
  <c r="D698" i="3"/>
  <c r="C698" i="3"/>
  <c r="E698" i="3" s="1"/>
  <c r="A698" i="3"/>
  <c r="H697" i="3"/>
  <c r="D697" i="3"/>
  <c r="C697" i="3"/>
  <c r="E697" i="3" s="1"/>
  <c r="A697" i="3"/>
  <c r="H696" i="3"/>
  <c r="D696" i="3"/>
  <c r="C696" i="3"/>
  <c r="E696" i="3" s="1"/>
  <c r="A696" i="3"/>
  <c r="H695" i="3"/>
  <c r="D695" i="3"/>
  <c r="C695" i="3"/>
  <c r="E695" i="3" s="1"/>
  <c r="A695" i="3"/>
  <c r="H694" i="3"/>
  <c r="D694" i="3"/>
  <c r="C694" i="3"/>
  <c r="E694" i="3" s="1"/>
  <c r="A694" i="3"/>
  <c r="H693" i="3"/>
  <c r="D693" i="3"/>
  <c r="C693" i="3"/>
  <c r="E693" i="3" s="1"/>
  <c r="A693" i="3"/>
  <c r="H692" i="3"/>
  <c r="D692" i="3"/>
  <c r="C692" i="3"/>
  <c r="E692" i="3" s="1"/>
  <c r="A692" i="3"/>
  <c r="H691" i="3"/>
  <c r="D691" i="3"/>
  <c r="C691" i="3"/>
  <c r="E691" i="3" s="1"/>
  <c r="A691" i="3"/>
  <c r="H690" i="3"/>
  <c r="D690" i="3"/>
  <c r="C690" i="3"/>
  <c r="E690" i="3" s="1"/>
  <c r="A690" i="3"/>
  <c r="H689" i="3"/>
  <c r="D689" i="3"/>
  <c r="C689" i="3"/>
  <c r="E689" i="3" s="1"/>
  <c r="A689" i="3"/>
  <c r="H688" i="3"/>
  <c r="D688" i="3"/>
  <c r="C688" i="3"/>
  <c r="E688" i="3" s="1"/>
  <c r="A688" i="3"/>
  <c r="H687" i="3"/>
  <c r="D687" i="3"/>
  <c r="C687" i="3"/>
  <c r="E687" i="3" s="1"/>
  <c r="A687" i="3"/>
  <c r="H686" i="3"/>
  <c r="D686" i="3"/>
  <c r="C686" i="3"/>
  <c r="E686" i="3" s="1"/>
  <c r="A686" i="3"/>
  <c r="H685" i="3"/>
  <c r="D685" i="3"/>
  <c r="C685" i="3"/>
  <c r="E685" i="3" s="1"/>
  <c r="A685" i="3"/>
  <c r="H684" i="3"/>
  <c r="D684" i="3"/>
  <c r="C684" i="3"/>
  <c r="E684" i="3" s="1"/>
  <c r="A684" i="3"/>
  <c r="H683" i="3"/>
  <c r="D683" i="3"/>
  <c r="C683" i="3"/>
  <c r="E683" i="3" s="1"/>
  <c r="A683" i="3"/>
  <c r="H682" i="3"/>
  <c r="D682" i="3"/>
  <c r="C682" i="3"/>
  <c r="E682" i="3" s="1"/>
  <c r="A682" i="3"/>
  <c r="H681" i="3"/>
  <c r="D681" i="3"/>
  <c r="C681" i="3"/>
  <c r="E681" i="3" s="1"/>
  <c r="A681" i="3"/>
  <c r="H680" i="3"/>
  <c r="D680" i="3"/>
  <c r="C680" i="3"/>
  <c r="E680" i="3" s="1"/>
  <c r="A680" i="3"/>
  <c r="H679" i="3"/>
  <c r="D679" i="3"/>
  <c r="C679" i="3"/>
  <c r="E679" i="3" s="1"/>
  <c r="A679" i="3"/>
  <c r="H678" i="3"/>
  <c r="D678" i="3"/>
  <c r="C678" i="3"/>
  <c r="E678" i="3" s="1"/>
  <c r="A678" i="3"/>
  <c r="H677" i="3"/>
  <c r="D677" i="3"/>
  <c r="C677" i="3"/>
  <c r="E677" i="3" s="1"/>
  <c r="A677" i="3"/>
  <c r="H676" i="3"/>
  <c r="D676" i="3"/>
  <c r="C676" i="3"/>
  <c r="E676" i="3" s="1"/>
  <c r="A676" i="3"/>
  <c r="H675" i="3"/>
  <c r="D675" i="3"/>
  <c r="C675" i="3"/>
  <c r="E675" i="3" s="1"/>
  <c r="A675" i="3"/>
  <c r="H674" i="3"/>
  <c r="D674" i="3"/>
  <c r="C674" i="3"/>
  <c r="E674" i="3" s="1"/>
  <c r="A674" i="3"/>
  <c r="H673" i="3"/>
  <c r="D673" i="3"/>
  <c r="C673" i="3"/>
  <c r="E673" i="3" s="1"/>
  <c r="A673" i="3"/>
  <c r="H672" i="3"/>
  <c r="D672" i="3"/>
  <c r="C672" i="3"/>
  <c r="E672" i="3" s="1"/>
  <c r="A672" i="3"/>
  <c r="H671" i="3"/>
  <c r="D671" i="3"/>
  <c r="C671" i="3"/>
  <c r="E671" i="3" s="1"/>
  <c r="A671" i="3"/>
  <c r="H670" i="3"/>
  <c r="D670" i="3"/>
  <c r="C670" i="3"/>
  <c r="E670" i="3" s="1"/>
  <c r="A670" i="3"/>
  <c r="H669" i="3"/>
  <c r="D669" i="3"/>
  <c r="C669" i="3"/>
  <c r="E669" i="3" s="1"/>
  <c r="A669" i="3"/>
  <c r="H668" i="3"/>
  <c r="D668" i="3"/>
  <c r="C668" i="3"/>
  <c r="E668" i="3" s="1"/>
  <c r="A668" i="3"/>
  <c r="H667" i="3"/>
  <c r="D667" i="3"/>
  <c r="C667" i="3"/>
  <c r="E667" i="3" s="1"/>
  <c r="A667" i="3"/>
  <c r="H666" i="3"/>
  <c r="D666" i="3"/>
  <c r="C666" i="3"/>
  <c r="E666" i="3" s="1"/>
  <c r="A666" i="3"/>
  <c r="H665" i="3"/>
  <c r="D665" i="3"/>
  <c r="C665" i="3"/>
  <c r="E665" i="3" s="1"/>
  <c r="A665" i="3"/>
  <c r="H664" i="3"/>
  <c r="D664" i="3"/>
  <c r="C664" i="3"/>
  <c r="E664" i="3" s="1"/>
  <c r="A664" i="3"/>
  <c r="H663" i="3"/>
  <c r="D663" i="3"/>
  <c r="C663" i="3"/>
  <c r="E663" i="3" s="1"/>
  <c r="A663" i="3"/>
  <c r="H662" i="3"/>
  <c r="D662" i="3"/>
  <c r="C662" i="3"/>
  <c r="E662" i="3" s="1"/>
  <c r="A662" i="3"/>
  <c r="H661" i="3"/>
  <c r="D661" i="3"/>
  <c r="C661" i="3"/>
  <c r="E661" i="3" s="1"/>
  <c r="A661" i="3"/>
  <c r="H660" i="3"/>
  <c r="D660" i="3"/>
  <c r="C660" i="3"/>
  <c r="E660" i="3" s="1"/>
  <c r="A660" i="3"/>
  <c r="H659" i="3"/>
  <c r="D659" i="3"/>
  <c r="C659" i="3"/>
  <c r="E659" i="3" s="1"/>
  <c r="A659" i="3"/>
  <c r="H658" i="3"/>
  <c r="D658" i="3"/>
  <c r="C658" i="3"/>
  <c r="E658" i="3" s="1"/>
  <c r="A658" i="3"/>
  <c r="H657" i="3"/>
  <c r="D657" i="3"/>
  <c r="C657" i="3"/>
  <c r="E657" i="3" s="1"/>
  <c r="A657" i="3"/>
  <c r="H656" i="3"/>
  <c r="D656" i="3"/>
  <c r="C656" i="3"/>
  <c r="E656" i="3" s="1"/>
  <c r="A656" i="3"/>
  <c r="H655" i="3"/>
  <c r="D655" i="3"/>
  <c r="C655" i="3"/>
  <c r="E655" i="3" s="1"/>
  <c r="A655" i="3"/>
  <c r="H654" i="3"/>
  <c r="D654" i="3"/>
  <c r="C654" i="3"/>
  <c r="E654" i="3" s="1"/>
  <c r="A654" i="3"/>
  <c r="H653" i="3"/>
  <c r="D653" i="3"/>
  <c r="C653" i="3"/>
  <c r="E653" i="3" s="1"/>
  <c r="A653" i="3"/>
  <c r="H652" i="3"/>
  <c r="D652" i="3"/>
  <c r="C652" i="3"/>
  <c r="E652" i="3" s="1"/>
  <c r="A652" i="3"/>
  <c r="H651" i="3"/>
  <c r="D651" i="3"/>
  <c r="C651" i="3"/>
  <c r="E651" i="3" s="1"/>
  <c r="A651" i="3"/>
  <c r="H650" i="3"/>
  <c r="D650" i="3"/>
  <c r="C650" i="3"/>
  <c r="E650" i="3" s="1"/>
  <c r="A650" i="3"/>
  <c r="H649" i="3"/>
  <c r="D649" i="3"/>
  <c r="C649" i="3"/>
  <c r="E649" i="3" s="1"/>
  <c r="A649" i="3"/>
  <c r="H648" i="3"/>
  <c r="D648" i="3"/>
  <c r="C648" i="3"/>
  <c r="E648" i="3" s="1"/>
  <c r="A648" i="3"/>
  <c r="H647" i="3"/>
  <c r="D647" i="3"/>
  <c r="C647" i="3"/>
  <c r="E647" i="3" s="1"/>
  <c r="A647" i="3"/>
  <c r="H646" i="3"/>
  <c r="D646" i="3"/>
  <c r="C646" i="3"/>
  <c r="E646" i="3" s="1"/>
  <c r="A646" i="3"/>
  <c r="H645" i="3"/>
  <c r="D645" i="3"/>
  <c r="C645" i="3"/>
  <c r="E645" i="3" s="1"/>
  <c r="A645" i="3"/>
  <c r="H644" i="3"/>
  <c r="D644" i="3"/>
  <c r="C644" i="3"/>
  <c r="E644" i="3" s="1"/>
  <c r="A644" i="3"/>
  <c r="H643" i="3"/>
  <c r="D643" i="3"/>
  <c r="C643" i="3"/>
  <c r="E643" i="3" s="1"/>
  <c r="A643" i="3"/>
  <c r="H642" i="3"/>
  <c r="D642" i="3"/>
  <c r="C642" i="3"/>
  <c r="E642" i="3" s="1"/>
  <c r="A642" i="3"/>
  <c r="H641" i="3"/>
  <c r="D641" i="3"/>
  <c r="C641" i="3"/>
  <c r="E641" i="3" s="1"/>
  <c r="A641" i="3"/>
  <c r="H640" i="3"/>
  <c r="D640" i="3"/>
  <c r="C640" i="3"/>
  <c r="E640" i="3" s="1"/>
  <c r="A640" i="3"/>
  <c r="H639" i="3"/>
  <c r="D639" i="3"/>
  <c r="C639" i="3"/>
  <c r="E639" i="3" s="1"/>
  <c r="A639" i="3"/>
  <c r="H638" i="3"/>
  <c r="D638" i="3"/>
  <c r="C638" i="3"/>
  <c r="E638" i="3" s="1"/>
  <c r="A638" i="3"/>
  <c r="H637" i="3"/>
  <c r="D637" i="3"/>
  <c r="C637" i="3"/>
  <c r="E637" i="3" s="1"/>
  <c r="A637" i="3"/>
  <c r="H636" i="3"/>
  <c r="D636" i="3"/>
  <c r="C636" i="3"/>
  <c r="E636" i="3" s="1"/>
  <c r="A636" i="3"/>
  <c r="H635" i="3"/>
  <c r="D635" i="3"/>
  <c r="C635" i="3"/>
  <c r="E635" i="3" s="1"/>
  <c r="A635" i="3"/>
  <c r="H634" i="3"/>
  <c r="D634" i="3"/>
  <c r="C634" i="3"/>
  <c r="E634" i="3" s="1"/>
  <c r="A634" i="3"/>
  <c r="H633" i="3"/>
  <c r="D633" i="3"/>
  <c r="C633" i="3"/>
  <c r="E633" i="3" s="1"/>
  <c r="A633" i="3"/>
  <c r="H632" i="3"/>
  <c r="D632" i="3"/>
  <c r="C632" i="3"/>
  <c r="E632" i="3" s="1"/>
  <c r="A632" i="3"/>
  <c r="H631" i="3"/>
  <c r="D631" i="3"/>
  <c r="C631" i="3"/>
  <c r="E631" i="3" s="1"/>
  <c r="A631" i="3"/>
  <c r="H630" i="3"/>
  <c r="D630" i="3"/>
  <c r="C630" i="3"/>
  <c r="E630" i="3" s="1"/>
  <c r="A630" i="3"/>
  <c r="H629" i="3"/>
  <c r="D629" i="3"/>
  <c r="C629" i="3"/>
  <c r="E629" i="3" s="1"/>
  <c r="A629" i="3"/>
  <c r="H628" i="3"/>
  <c r="D628" i="3"/>
  <c r="C628" i="3"/>
  <c r="E628" i="3" s="1"/>
  <c r="A628" i="3"/>
  <c r="H627" i="3"/>
  <c r="D627" i="3"/>
  <c r="C627" i="3"/>
  <c r="E627" i="3" s="1"/>
  <c r="A627" i="3"/>
  <c r="H626" i="3"/>
  <c r="D626" i="3"/>
  <c r="C626" i="3"/>
  <c r="E626" i="3" s="1"/>
  <c r="A626" i="3"/>
  <c r="H625" i="3"/>
  <c r="D625" i="3"/>
  <c r="C625" i="3"/>
  <c r="E625" i="3" s="1"/>
  <c r="A625" i="3"/>
  <c r="H624" i="3"/>
  <c r="D624" i="3"/>
  <c r="C624" i="3"/>
  <c r="E624" i="3" s="1"/>
  <c r="A624" i="3"/>
  <c r="H623" i="3"/>
  <c r="D623" i="3"/>
  <c r="C623" i="3"/>
  <c r="E623" i="3" s="1"/>
  <c r="A623" i="3"/>
  <c r="H622" i="3"/>
  <c r="D622" i="3"/>
  <c r="C622" i="3"/>
  <c r="E622" i="3" s="1"/>
  <c r="A622" i="3"/>
  <c r="H621" i="3"/>
  <c r="D621" i="3"/>
  <c r="C621" i="3"/>
  <c r="E621" i="3" s="1"/>
  <c r="A621" i="3"/>
  <c r="H620" i="3"/>
  <c r="D620" i="3"/>
  <c r="C620" i="3"/>
  <c r="E620" i="3" s="1"/>
  <c r="A620" i="3"/>
  <c r="H619" i="3"/>
  <c r="D619" i="3"/>
  <c r="C619" i="3"/>
  <c r="E619" i="3" s="1"/>
  <c r="A619" i="3"/>
  <c r="H618" i="3"/>
  <c r="D618" i="3"/>
  <c r="C618" i="3"/>
  <c r="E618" i="3" s="1"/>
  <c r="A618" i="3"/>
  <c r="H617" i="3"/>
  <c r="D617" i="3"/>
  <c r="C617" i="3"/>
  <c r="E617" i="3" s="1"/>
  <c r="A617" i="3"/>
  <c r="H616" i="3"/>
  <c r="D616" i="3"/>
  <c r="C616" i="3"/>
  <c r="E616" i="3" s="1"/>
  <c r="A616" i="3"/>
  <c r="H615" i="3"/>
  <c r="D615" i="3"/>
  <c r="C615" i="3"/>
  <c r="E615" i="3" s="1"/>
  <c r="A615" i="3"/>
  <c r="H614" i="3"/>
  <c r="D614" i="3"/>
  <c r="C614" i="3"/>
  <c r="E614" i="3" s="1"/>
  <c r="A614" i="3"/>
  <c r="H613" i="3"/>
  <c r="D613" i="3"/>
  <c r="C613" i="3"/>
  <c r="E613" i="3" s="1"/>
  <c r="A613" i="3"/>
  <c r="H612" i="3"/>
  <c r="D612" i="3"/>
  <c r="C612" i="3"/>
  <c r="E612" i="3" s="1"/>
  <c r="A612" i="3"/>
  <c r="H611" i="3"/>
  <c r="D611" i="3"/>
  <c r="C611" i="3"/>
  <c r="E611" i="3" s="1"/>
  <c r="A611" i="3"/>
  <c r="H610" i="3"/>
  <c r="D610" i="3"/>
  <c r="C610" i="3"/>
  <c r="E610" i="3" s="1"/>
  <c r="A610" i="3"/>
  <c r="H609" i="3"/>
  <c r="D609" i="3"/>
  <c r="C609" i="3"/>
  <c r="E609" i="3" s="1"/>
  <c r="A609" i="3"/>
  <c r="H608" i="3"/>
  <c r="D608" i="3"/>
  <c r="C608" i="3"/>
  <c r="E608" i="3" s="1"/>
  <c r="A608" i="3"/>
  <c r="H607" i="3"/>
  <c r="D607" i="3"/>
  <c r="C607" i="3"/>
  <c r="E607" i="3" s="1"/>
  <c r="A607" i="3"/>
  <c r="H606" i="3"/>
  <c r="D606" i="3"/>
  <c r="C606" i="3"/>
  <c r="E606" i="3" s="1"/>
  <c r="A606" i="3"/>
  <c r="H605" i="3"/>
  <c r="D605" i="3"/>
  <c r="C605" i="3"/>
  <c r="E605" i="3" s="1"/>
  <c r="A605" i="3"/>
  <c r="H604" i="3"/>
  <c r="D604" i="3"/>
  <c r="C604" i="3"/>
  <c r="E604" i="3" s="1"/>
  <c r="A604" i="3"/>
  <c r="H603" i="3"/>
  <c r="D603" i="3"/>
  <c r="C603" i="3"/>
  <c r="E603" i="3" s="1"/>
  <c r="A603" i="3"/>
  <c r="H602" i="3"/>
  <c r="D602" i="3"/>
  <c r="C602" i="3"/>
  <c r="E602" i="3" s="1"/>
  <c r="A602" i="3"/>
  <c r="H601" i="3"/>
  <c r="D601" i="3"/>
  <c r="C601" i="3"/>
  <c r="E601" i="3" s="1"/>
  <c r="A601" i="3"/>
  <c r="H600" i="3"/>
  <c r="D600" i="3"/>
  <c r="C600" i="3"/>
  <c r="E600" i="3" s="1"/>
  <c r="A600" i="3"/>
  <c r="H599" i="3"/>
  <c r="D599" i="3"/>
  <c r="C599" i="3"/>
  <c r="E599" i="3" s="1"/>
  <c r="A599" i="3"/>
  <c r="H598" i="3"/>
  <c r="D598" i="3"/>
  <c r="C598" i="3"/>
  <c r="E598" i="3" s="1"/>
  <c r="A598" i="3"/>
  <c r="H597" i="3"/>
  <c r="D597" i="3"/>
  <c r="C597" i="3"/>
  <c r="E597" i="3" s="1"/>
  <c r="A597" i="3"/>
  <c r="H596" i="3"/>
  <c r="D596" i="3"/>
  <c r="C596" i="3"/>
  <c r="E596" i="3" s="1"/>
  <c r="A596" i="3"/>
  <c r="H595" i="3"/>
  <c r="D595" i="3"/>
  <c r="C595" i="3"/>
  <c r="E595" i="3" s="1"/>
  <c r="A595" i="3"/>
  <c r="H594" i="3"/>
  <c r="D594" i="3"/>
  <c r="C594" i="3"/>
  <c r="E594" i="3" s="1"/>
  <c r="A594" i="3"/>
  <c r="H593" i="3"/>
  <c r="D593" i="3"/>
  <c r="C593" i="3"/>
  <c r="E593" i="3" s="1"/>
  <c r="A593" i="3"/>
  <c r="H592" i="3"/>
  <c r="D592" i="3"/>
  <c r="C592" i="3"/>
  <c r="E592" i="3" s="1"/>
  <c r="A592" i="3"/>
  <c r="H591" i="3"/>
  <c r="D591" i="3"/>
  <c r="C591" i="3"/>
  <c r="E591" i="3" s="1"/>
  <c r="A591" i="3"/>
  <c r="H590" i="3"/>
  <c r="D590" i="3"/>
  <c r="C590" i="3"/>
  <c r="E590" i="3" s="1"/>
  <c r="A590" i="3"/>
  <c r="H589" i="3"/>
  <c r="D589" i="3"/>
  <c r="C589" i="3"/>
  <c r="E589" i="3" s="1"/>
  <c r="A589" i="3"/>
  <c r="H588" i="3"/>
  <c r="D588" i="3"/>
  <c r="C588" i="3"/>
  <c r="E588" i="3" s="1"/>
  <c r="A588" i="3"/>
  <c r="H587" i="3"/>
  <c r="D587" i="3"/>
  <c r="C587" i="3"/>
  <c r="E587" i="3" s="1"/>
  <c r="A587" i="3"/>
  <c r="H586" i="3"/>
  <c r="D586" i="3"/>
  <c r="C586" i="3"/>
  <c r="E586" i="3" s="1"/>
  <c r="A586" i="3"/>
  <c r="H585" i="3"/>
  <c r="D585" i="3"/>
  <c r="C585" i="3"/>
  <c r="E585" i="3" s="1"/>
  <c r="A585" i="3"/>
  <c r="H584" i="3"/>
  <c r="D584" i="3"/>
  <c r="C584" i="3"/>
  <c r="E584" i="3" s="1"/>
  <c r="A584" i="3"/>
  <c r="H583" i="3"/>
  <c r="D583" i="3"/>
  <c r="C583" i="3"/>
  <c r="E583" i="3" s="1"/>
  <c r="A583" i="3"/>
  <c r="H582" i="3"/>
  <c r="D582" i="3"/>
  <c r="C582" i="3"/>
  <c r="E582" i="3" s="1"/>
  <c r="A582" i="3"/>
  <c r="H581" i="3"/>
  <c r="D581" i="3"/>
  <c r="C581" i="3"/>
  <c r="E581" i="3" s="1"/>
  <c r="A581" i="3"/>
  <c r="H580" i="3"/>
  <c r="D580" i="3"/>
  <c r="C580" i="3"/>
  <c r="E580" i="3" s="1"/>
  <c r="A580" i="3"/>
  <c r="H579" i="3"/>
  <c r="D579" i="3"/>
  <c r="C579" i="3"/>
  <c r="E579" i="3" s="1"/>
  <c r="A579" i="3"/>
  <c r="H578" i="3"/>
  <c r="D578" i="3"/>
  <c r="C578" i="3"/>
  <c r="E578" i="3" s="1"/>
  <c r="A578" i="3"/>
  <c r="H577" i="3"/>
  <c r="D577" i="3"/>
  <c r="C577" i="3"/>
  <c r="E577" i="3" s="1"/>
  <c r="A577" i="3"/>
  <c r="H576" i="3"/>
  <c r="D576" i="3"/>
  <c r="C576" i="3"/>
  <c r="E576" i="3" s="1"/>
  <c r="A576" i="3"/>
  <c r="H575" i="3"/>
  <c r="D575" i="3"/>
  <c r="C575" i="3"/>
  <c r="E575" i="3" s="1"/>
  <c r="A575" i="3"/>
  <c r="H574" i="3"/>
  <c r="D574" i="3"/>
  <c r="C574" i="3"/>
  <c r="E574" i="3" s="1"/>
  <c r="A574" i="3"/>
  <c r="H573" i="3"/>
  <c r="D573" i="3"/>
  <c r="C573" i="3"/>
  <c r="E573" i="3" s="1"/>
  <c r="A573" i="3"/>
  <c r="H572" i="3"/>
  <c r="D572" i="3"/>
  <c r="C572" i="3"/>
  <c r="E572" i="3" s="1"/>
  <c r="A572" i="3"/>
  <c r="H571" i="3"/>
  <c r="D571" i="3"/>
  <c r="C571" i="3"/>
  <c r="E571" i="3" s="1"/>
  <c r="A571" i="3"/>
  <c r="H570" i="3"/>
  <c r="D570" i="3"/>
  <c r="C570" i="3"/>
  <c r="E570" i="3" s="1"/>
  <c r="A570" i="3"/>
  <c r="H569" i="3"/>
  <c r="D569" i="3"/>
  <c r="C569" i="3"/>
  <c r="E569" i="3" s="1"/>
  <c r="A569" i="3"/>
  <c r="H568" i="3"/>
  <c r="D568" i="3"/>
  <c r="C568" i="3"/>
  <c r="E568" i="3" s="1"/>
  <c r="A568" i="3"/>
  <c r="H567" i="3"/>
  <c r="D567" i="3"/>
  <c r="C567" i="3"/>
  <c r="E567" i="3" s="1"/>
  <c r="A567" i="3"/>
  <c r="H566" i="3"/>
  <c r="D566" i="3"/>
  <c r="C566" i="3"/>
  <c r="E566" i="3" s="1"/>
  <c r="A566" i="3"/>
  <c r="H565" i="3"/>
  <c r="D565" i="3"/>
  <c r="C565" i="3"/>
  <c r="E565" i="3" s="1"/>
  <c r="A565" i="3"/>
  <c r="H564" i="3"/>
  <c r="D564" i="3"/>
  <c r="C564" i="3"/>
  <c r="E564" i="3" s="1"/>
  <c r="A564" i="3"/>
  <c r="H563" i="3"/>
  <c r="D563" i="3"/>
  <c r="C563" i="3"/>
  <c r="E563" i="3" s="1"/>
  <c r="A563" i="3"/>
  <c r="H562" i="3"/>
  <c r="D562" i="3"/>
  <c r="C562" i="3"/>
  <c r="E562" i="3" s="1"/>
  <c r="A562" i="3"/>
  <c r="H561" i="3"/>
  <c r="D561" i="3"/>
  <c r="C561" i="3"/>
  <c r="E561" i="3" s="1"/>
  <c r="A561" i="3"/>
  <c r="H560" i="3"/>
  <c r="D560" i="3"/>
  <c r="C560" i="3"/>
  <c r="E560" i="3" s="1"/>
  <c r="A560" i="3"/>
  <c r="H559" i="3"/>
  <c r="D559" i="3"/>
  <c r="C559" i="3"/>
  <c r="E559" i="3" s="1"/>
  <c r="A559" i="3"/>
  <c r="H558" i="3"/>
  <c r="D558" i="3"/>
  <c r="C558" i="3"/>
  <c r="E558" i="3" s="1"/>
  <c r="A558" i="3"/>
  <c r="H557" i="3"/>
  <c r="D557" i="3"/>
  <c r="C557" i="3"/>
  <c r="E557" i="3" s="1"/>
  <c r="A557" i="3"/>
  <c r="H556" i="3"/>
  <c r="D556" i="3"/>
  <c r="C556" i="3"/>
  <c r="E556" i="3" s="1"/>
  <c r="A556" i="3"/>
  <c r="H555" i="3"/>
  <c r="D555" i="3"/>
  <c r="C555" i="3"/>
  <c r="E555" i="3" s="1"/>
  <c r="A555" i="3"/>
  <c r="H554" i="3"/>
  <c r="D554" i="3"/>
  <c r="C554" i="3"/>
  <c r="E554" i="3" s="1"/>
  <c r="A554" i="3"/>
  <c r="H553" i="3"/>
  <c r="D553" i="3"/>
  <c r="C553" i="3"/>
  <c r="E553" i="3" s="1"/>
  <c r="A553" i="3"/>
  <c r="H552" i="3"/>
  <c r="D552" i="3"/>
  <c r="C552" i="3"/>
  <c r="E552" i="3" s="1"/>
  <c r="A552" i="3"/>
  <c r="H551" i="3"/>
  <c r="D551" i="3"/>
  <c r="C551" i="3"/>
  <c r="E551" i="3" s="1"/>
  <c r="A551" i="3"/>
  <c r="H550" i="3"/>
  <c r="D550" i="3"/>
  <c r="C550" i="3"/>
  <c r="E550" i="3" s="1"/>
  <c r="A550" i="3"/>
  <c r="H549" i="3"/>
  <c r="D549" i="3"/>
  <c r="C549" i="3"/>
  <c r="E549" i="3" s="1"/>
  <c r="A549" i="3"/>
  <c r="H548" i="3"/>
  <c r="D548" i="3"/>
  <c r="C548" i="3"/>
  <c r="E548" i="3" s="1"/>
  <c r="A548" i="3"/>
  <c r="H547" i="3"/>
  <c r="D547" i="3"/>
  <c r="C547" i="3"/>
  <c r="E547" i="3" s="1"/>
  <c r="A547" i="3"/>
  <c r="H546" i="3"/>
  <c r="D546" i="3"/>
  <c r="C546" i="3"/>
  <c r="E546" i="3" s="1"/>
  <c r="A546" i="3"/>
  <c r="H545" i="3"/>
  <c r="D545" i="3"/>
  <c r="C545" i="3"/>
  <c r="E545" i="3" s="1"/>
  <c r="A545" i="3"/>
  <c r="H544" i="3"/>
  <c r="D544" i="3"/>
  <c r="C544" i="3"/>
  <c r="E544" i="3" s="1"/>
  <c r="A544" i="3"/>
  <c r="H543" i="3"/>
  <c r="D543" i="3"/>
  <c r="C543" i="3"/>
  <c r="E543" i="3" s="1"/>
  <c r="A543" i="3"/>
  <c r="H542" i="3"/>
  <c r="D542" i="3"/>
  <c r="C542" i="3"/>
  <c r="E542" i="3" s="1"/>
  <c r="A542" i="3"/>
  <c r="H541" i="3"/>
  <c r="D541" i="3"/>
  <c r="C541" i="3"/>
  <c r="E541" i="3" s="1"/>
  <c r="A541" i="3"/>
  <c r="H540" i="3"/>
  <c r="D540" i="3"/>
  <c r="C540" i="3"/>
  <c r="E540" i="3" s="1"/>
  <c r="A540" i="3"/>
  <c r="H539" i="3"/>
  <c r="D539" i="3"/>
  <c r="C539" i="3"/>
  <c r="E539" i="3" s="1"/>
  <c r="A539" i="3"/>
  <c r="H538" i="3"/>
  <c r="D538" i="3"/>
  <c r="C538" i="3"/>
  <c r="E538" i="3" s="1"/>
  <c r="A538" i="3"/>
  <c r="H537" i="3"/>
  <c r="D537" i="3"/>
  <c r="C537" i="3"/>
  <c r="E537" i="3" s="1"/>
  <c r="A537" i="3"/>
  <c r="H536" i="3"/>
  <c r="D536" i="3"/>
  <c r="C536" i="3"/>
  <c r="E536" i="3" s="1"/>
  <c r="A536" i="3"/>
  <c r="H535" i="3"/>
  <c r="D535" i="3"/>
  <c r="C535" i="3"/>
  <c r="E535" i="3" s="1"/>
  <c r="A535" i="3"/>
  <c r="H534" i="3"/>
  <c r="D534" i="3"/>
  <c r="C534" i="3"/>
  <c r="E534" i="3" s="1"/>
  <c r="A534" i="3"/>
  <c r="H533" i="3"/>
  <c r="D533" i="3"/>
  <c r="C533" i="3"/>
  <c r="E533" i="3" s="1"/>
  <c r="A533" i="3"/>
  <c r="H532" i="3"/>
  <c r="D532" i="3"/>
  <c r="C532" i="3"/>
  <c r="E532" i="3" s="1"/>
  <c r="A532" i="3"/>
  <c r="H531" i="3"/>
  <c r="D531" i="3"/>
  <c r="C531" i="3"/>
  <c r="E531" i="3" s="1"/>
  <c r="A531" i="3"/>
  <c r="H530" i="3"/>
  <c r="D530" i="3"/>
  <c r="C530" i="3"/>
  <c r="E530" i="3" s="1"/>
  <c r="A530" i="3"/>
  <c r="H529" i="3"/>
  <c r="D529" i="3"/>
  <c r="C529" i="3"/>
  <c r="E529" i="3" s="1"/>
  <c r="A529" i="3"/>
  <c r="H528" i="3"/>
  <c r="D528" i="3"/>
  <c r="C528" i="3"/>
  <c r="E528" i="3" s="1"/>
  <c r="A528" i="3"/>
  <c r="H527" i="3"/>
  <c r="D527" i="3"/>
  <c r="C527" i="3"/>
  <c r="E527" i="3" s="1"/>
  <c r="A527" i="3"/>
  <c r="H526" i="3"/>
  <c r="D526" i="3"/>
  <c r="C526" i="3"/>
  <c r="E526" i="3" s="1"/>
  <c r="A526" i="3"/>
  <c r="H525" i="3"/>
  <c r="D525" i="3"/>
  <c r="C525" i="3"/>
  <c r="E525" i="3" s="1"/>
  <c r="A525" i="3"/>
  <c r="H524" i="3"/>
  <c r="D524" i="3"/>
  <c r="C524" i="3"/>
  <c r="E524" i="3" s="1"/>
  <c r="A524" i="3"/>
  <c r="H523" i="3"/>
  <c r="D523" i="3"/>
  <c r="C523" i="3"/>
  <c r="E523" i="3" s="1"/>
  <c r="A523" i="3"/>
  <c r="H522" i="3"/>
  <c r="D522" i="3"/>
  <c r="C522" i="3"/>
  <c r="E522" i="3" s="1"/>
  <c r="A522" i="3"/>
  <c r="H521" i="3"/>
  <c r="D521" i="3"/>
  <c r="C521" i="3"/>
  <c r="E521" i="3" s="1"/>
  <c r="A521" i="3"/>
  <c r="H520" i="3"/>
  <c r="D520" i="3"/>
  <c r="C520" i="3"/>
  <c r="E520" i="3" s="1"/>
  <c r="A520" i="3"/>
  <c r="H519" i="3"/>
  <c r="D519" i="3"/>
  <c r="C519" i="3"/>
  <c r="E519" i="3" s="1"/>
  <c r="A519" i="3"/>
  <c r="H518" i="3"/>
  <c r="D518" i="3"/>
  <c r="C518" i="3"/>
  <c r="E518" i="3" s="1"/>
  <c r="A518" i="3"/>
  <c r="H517" i="3"/>
  <c r="D517" i="3"/>
  <c r="C517" i="3"/>
  <c r="E517" i="3" s="1"/>
  <c r="A517" i="3"/>
  <c r="H516" i="3"/>
  <c r="D516" i="3"/>
  <c r="C516" i="3"/>
  <c r="E516" i="3" s="1"/>
  <c r="A516" i="3"/>
  <c r="H515" i="3"/>
  <c r="D515" i="3"/>
  <c r="C515" i="3"/>
  <c r="E515" i="3" s="1"/>
  <c r="A515" i="3"/>
  <c r="H514" i="3"/>
  <c r="D514" i="3"/>
  <c r="C514" i="3"/>
  <c r="E514" i="3" s="1"/>
  <c r="A514" i="3"/>
  <c r="H513" i="3"/>
  <c r="D513" i="3"/>
  <c r="C513" i="3"/>
  <c r="E513" i="3" s="1"/>
  <c r="A513" i="3"/>
  <c r="H512" i="3"/>
  <c r="D512" i="3"/>
  <c r="C512" i="3"/>
  <c r="E512" i="3" s="1"/>
  <c r="A512" i="3"/>
  <c r="H511" i="3"/>
  <c r="D511" i="3"/>
  <c r="C511" i="3"/>
  <c r="E511" i="3" s="1"/>
  <c r="A511" i="3"/>
  <c r="H510" i="3"/>
  <c r="D510" i="3"/>
  <c r="C510" i="3"/>
  <c r="E510" i="3" s="1"/>
  <c r="A510" i="3"/>
  <c r="H509" i="3"/>
  <c r="D509" i="3"/>
  <c r="C509" i="3"/>
  <c r="E509" i="3" s="1"/>
  <c r="A509" i="3"/>
  <c r="H508" i="3"/>
  <c r="D508" i="3"/>
  <c r="C508" i="3"/>
  <c r="E508" i="3" s="1"/>
  <c r="A508" i="3"/>
  <c r="H507" i="3"/>
  <c r="D507" i="3"/>
  <c r="C507" i="3"/>
  <c r="E507" i="3" s="1"/>
  <c r="A507" i="3"/>
  <c r="H506" i="3"/>
  <c r="D506" i="3"/>
  <c r="C506" i="3"/>
  <c r="E506" i="3" s="1"/>
  <c r="A506" i="3"/>
  <c r="H505" i="3"/>
  <c r="D505" i="3"/>
  <c r="C505" i="3"/>
  <c r="E505" i="3" s="1"/>
  <c r="A505" i="3"/>
  <c r="H504" i="3"/>
  <c r="D504" i="3"/>
  <c r="C504" i="3"/>
  <c r="E504" i="3" s="1"/>
  <c r="A504" i="3"/>
  <c r="H503" i="3"/>
  <c r="D503" i="3"/>
  <c r="C503" i="3"/>
  <c r="E503" i="3" s="1"/>
  <c r="A503" i="3"/>
  <c r="H502" i="3"/>
  <c r="D502" i="3"/>
  <c r="C502" i="3"/>
  <c r="E502" i="3" s="1"/>
  <c r="A502" i="3"/>
  <c r="H501" i="3"/>
  <c r="D501" i="3"/>
  <c r="C501" i="3"/>
  <c r="E501" i="3" s="1"/>
  <c r="A501" i="3"/>
  <c r="H500" i="3"/>
  <c r="D500" i="3"/>
  <c r="C500" i="3"/>
  <c r="E500" i="3" s="1"/>
  <c r="A500" i="3"/>
  <c r="H499" i="3"/>
  <c r="D499" i="3"/>
  <c r="C499" i="3"/>
  <c r="E499" i="3" s="1"/>
  <c r="A499" i="3"/>
  <c r="H498" i="3"/>
  <c r="D498" i="3"/>
  <c r="C498" i="3"/>
  <c r="E498" i="3" s="1"/>
  <c r="A498" i="3"/>
  <c r="H497" i="3"/>
  <c r="D497" i="3"/>
  <c r="C497" i="3"/>
  <c r="E497" i="3" s="1"/>
  <c r="A497" i="3"/>
  <c r="H496" i="3"/>
  <c r="D496" i="3"/>
  <c r="C496" i="3"/>
  <c r="E496" i="3" s="1"/>
  <c r="A496" i="3"/>
  <c r="H495" i="3"/>
  <c r="D495" i="3"/>
  <c r="C495" i="3"/>
  <c r="E495" i="3" s="1"/>
  <c r="A495" i="3"/>
  <c r="H494" i="3"/>
  <c r="D494" i="3"/>
  <c r="C494" i="3"/>
  <c r="E494" i="3" s="1"/>
  <c r="A494" i="3"/>
  <c r="H493" i="3"/>
  <c r="D493" i="3"/>
  <c r="C493" i="3"/>
  <c r="E493" i="3" s="1"/>
  <c r="A493" i="3"/>
  <c r="H492" i="3"/>
  <c r="D492" i="3"/>
  <c r="C492" i="3"/>
  <c r="E492" i="3" s="1"/>
  <c r="A492" i="3"/>
  <c r="H491" i="3"/>
  <c r="D491" i="3"/>
  <c r="C491" i="3"/>
  <c r="E491" i="3" s="1"/>
  <c r="A491" i="3"/>
  <c r="H490" i="3"/>
  <c r="D490" i="3"/>
  <c r="C490" i="3"/>
  <c r="E490" i="3" s="1"/>
  <c r="A490" i="3"/>
  <c r="H489" i="3"/>
  <c r="D489" i="3"/>
  <c r="C489" i="3"/>
  <c r="E489" i="3" s="1"/>
  <c r="A489" i="3"/>
  <c r="H488" i="3"/>
  <c r="D488" i="3"/>
  <c r="C488" i="3"/>
  <c r="E488" i="3" s="1"/>
  <c r="A488" i="3"/>
  <c r="H487" i="3"/>
  <c r="D487" i="3"/>
  <c r="C487" i="3"/>
  <c r="E487" i="3" s="1"/>
  <c r="A487" i="3"/>
  <c r="H486" i="3"/>
  <c r="D486" i="3"/>
  <c r="C486" i="3"/>
  <c r="E486" i="3" s="1"/>
  <c r="A486" i="3"/>
  <c r="H485" i="3"/>
  <c r="D485" i="3"/>
  <c r="C485" i="3"/>
  <c r="E485" i="3" s="1"/>
  <c r="A485" i="3"/>
  <c r="H484" i="3"/>
  <c r="D484" i="3"/>
  <c r="C484" i="3"/>
  <c r="E484" i="3" s="1"/>
  <c r="A484" i="3"/>
  <c r="H483" i="3"/>
  <c r="D483" i="3"/>
  <c r="C483" i="3"/>
  <c r="E483" i="3" s="1"/>
  <c r="A483" i="3"/>
  <c r="H482" i="3"/>
  <c r="D482" i="3"/>
  <c r="C482" i="3"/>
  <c r="E482" i="3" s="1"/>
  <c r="A482" i="3"/>
  <c r="H481" i="3"/>
  <c r="D481" i="3"/>
  <c r="C481" i="3"/>
  <c r="E481" i="3" s="1"/>
  <c r="A481" i="3"/>
  <c r="H480" i="3"/>
  <c r="D480" i="3"/>
  <c r="C480" i="3"/>
  <c r="E480" i="3" s="1"/>
  <c r="A480" i="3"/>
  <c r="H479" i="3"/>
  <c r="D479" i="3"/>
  <c r="C479" i="3"/>
  <c r="E479" i="3" s="1"/>
  <c r="A479" i="3"/>
  <c r="H478" i="3"/>
  <c r="D478" i="3"/>
  <c r="C478" i="3"/>
  <c r="E478" i="3" s="1"/>
  <c r="A478" i="3"/>
  <c r="H477" i="3"/>
  <c r="D477" i="3"/>
  <c r="C477" i="3"/>
  <c r="E477" i="3" s="1"/>
  <c r="A477" i="3"/>
  <c r="H476" i="3"/>
  <c r="D476" i="3"/>
  <c r="C476" i="3"/>
  <c r="E476" i="3" s="1"/>
  <c r="A476" i="3"/>
  <c r="H475" i="3"/>
  <c r="D475" i="3"/>
  <c r="C475" i="3"/>
  <c r="E475" i="3" s="1"/>
  <c r="A475" i="3"/>
  <c r="H474" i="3"/>
  <c r="D474" i="3"/>
  <c r="C474" i="3"/>
  <c r="E474" i="3" s="1"/>
  <c r="A474" i="3"/>
  <c r="H473" i="3"/>
  <c r="D473" i="3"/>
  <c r="C473" i="3"/>
  <c r="E473" i="3" s="1"/>
  <c r="A473" i="3"/>
  <c r="H472" i="3"/>
  <c r="D472" i="3"/>
  <c r="C472" i="3"/>
  <c r="E472" i="3" s="1"/>
  <c r="A472" i="3"/>
  <c r="H471" i="3"/>
  <c r="D471" i="3"/>
  <c r="C471" i="3"/>
  <c r="E471" i="3" s="1"/>
  <c r="A471" i="3"/>
  <c r="H470" i="3"/>
  <c r="D470" i="3"/>
  <c r="C470" i="3"/>
  <c r="E470" i="3" s="1"/>
  <c r="A470" i="3"/>
  <c r="H469" i="3"/>
  <c r="D469" i="3"/>
  <c r="C469" i="3"/>
  <c r="E469" i="3" s="1"/>
  <c r="A469" i="3"/>
  <c r="H468" i="3"/>
  <c r="D468" i="3"/>
  <c r="C468" i="3"/>
  <c r="E468" i="3" s="1"/>
  <c r="A468" i="3"/>
  <c r="H467" i="3"/>
  <c r="D467" i="3"/>
  <c r="C467" i="3"/>
  <c r="E467" i="3" s="1"/>
  <c r="A467" i="3"/>
  <c r="H466" i="3"/>
  <c r="D466" i="3"/>
  <c r="C466" i="3"/>
  <c r="E466" i="3" s="1"/>
  <c r="A466" i="3"/>
  <c r="H465" i="3"/>
  <c r="D465" i="3"/>
  <c r="C465" i="3"/>
  <c r="E465" i="3" s="1"/>
  <c r="A465" i="3"/>
  <c r="H464" i="3"/>
  <c r="D464" i="3"/>
  <c r="C464" i="3"/>
  <c r="E464" i="3" s="1"/>
  <c r="A464" i="3"/>
  <c r="H463" i="3"/>
  <c r="D463" i="3"/>
  <c r="C463" i="3"/>
  <c r="E463" i="3" s="1"/>
  <c r="A463" i="3"/>
  <c r="H462" i="3"/>
  <c r="D462" i="3"/>
  <c r="C462" i="3"/>
  <c r="E462" i="3" s="1"/>
  <c r="A462" i="3"/>
  <c r="H461" i="3"/>
  <c r="D461" i="3"/>
  <c r="C461" i="3"/>
  <c r="E461" i="3" s="1"/>
  <c r="A461" i="3"/>
  <c r="H460" i="3"/>
  <c r="D460" i="3"/>
  <c r="C460" i="3"/>
  <c r="E460" i="3" s="1"/>
  <c r="A460" i="3"/>
  <c r="H459" i="3"/>
  <c r="D459" i="3"/>
  <c r="C459" i="3"/>
  <c r="E459" i="3" s="1"/>
  <c r="A459" i="3"/>
  <c r="H458" i="3"/>
  <c r="D458" i="3"/>
  <c r="C458" i="3"/>
  <c r="E458" i="3" s="1"/>
  <c r="A458" i="3"/>
  <c r="H457" i="3"/>
  <c r="D457" i="3"/>
  <c r="C457" i="3"/>
  <c r="E457" i="3" s="1"/>
  <c r="A457" i="3"/>
  <c r="H456" i="3"/>
  <c r="D456" i="3"/>
  <c r="C456" i="3"/>
  <c r="E456" i="3" s="1"/>
  <c r="A456" i="3"/>
  <c r="H455" i="3"/>
  <c r="D455" i="3"/>
  <c r="C455" i="3"/>
  <c r="E455" i="3" s="1"/>
  <c r="A455" i="3"/>
  <c r="H454" i="3"/>
  <c r="D454" i="3"/>
  <c r="C454" i="3"/>
  <c r="E454" i="3" s="1"/>
  <c r="A454" i="3"/>
  <c r="H453" i="3"/>
  <c r="D453" i="3"/>
  <c r="C453" i="3"/>
  <c r="E453" i="3" s="1"/>
  <c r="A453" i="3"/>
  <c r="H452" i="3"/>
  <c r="D452" i="3"/>
  <c r="C452" i="3"/>
  <c r="E452" i="3" s="1"/>
  <c r="A452" i="3"/>
  <c r="H451" i="3"/>
  <c r="D451" i="3"/>
  <c r="C451" i="3"/>
  <c r="E451" i="3" s="1"/>
  <c r="A451" i="3"/>
  <c r="H450" i="3"/>
  <c r="D450" i="3"/>
  <c r="C450" i="3"/>
  <c r="E450" i="3" s="1"/>
  <c r="A450" i="3"/>
  <c r="H449" i="3"/>
  <c r="D449" i="3"/>
  <c r="C449" i="3"/>
  <c r="E449" i="3" s="1"/>
  <c r="A449" i="3"/>
  <c r="H448" i="3"/>
  <c r="D448" i="3"/>
  <c r="C448" i="3"/>
  <c r="E448" i="3" s="1"/>
  <c r="A448" i="3"/>
  <c r="H447" i="3"/>
  <c r="D447" i="3"/>
  <c r="C447" i="3"/>
  <c r="E447" i="3" s="1"/>
  <c r="A447" i="3"/>
  <c r="H446" i="3"/>
  <c r="D446" i="3"/>
  <c r="C446" i="3"/>
  <c r="E446" i="3" s="1"/>
  <c r="A446" i="3"/>
  <c r="H445" i="3"/>
  <c r="D445" i="3"/>
  <c r="C445" i="3"/>
  <c r="E445" i="3" s="1"/>
  <c r="A445" i="3"/>
  <c r="H444" i="3"/>
  <c r="D444" i="3"/>
  <c r="C444" i="3"/>
  <c r="E444" i="3" s="1"/>
  <c r="A444" i="3"/>
  <c r="H443" i="3"/>
  <c r="D443" i="3"/>
  <c r="C443" i="3"/>
  <c r="E443" i="3" s="1"/>
  <c r="A443" i="3"/>
  <c r="H442" i="3"/>
  <c r="D442" i="3"/>
  <c r="C442" i="3"/>
  <c r="E442" i="3" s="1"/>
  <c r="A442" i="3"/>
  <c r="H441" i="3"/>
  <c r="D441" i="3"/>
  <c r="C441" i="3"/>
  <c r="E441" i="3" s="1"/>
  <c r="A441" i="3"/>
  <c r="H440" i="3"/>
  <c r="D440" i="3"/>
  <c r="C440" i="3"/>
  <c r="E440" i="3" s="1"/>
  <c r="A440" i="3"/>
  <c r="H439" i="3"/>
  <c r="D439" i="3"/>
  <c r="C439" i="3"/>
  <c r="E439" i="3" s="1"/>
  <c r="A439" i="3"/>
  <c r="H438" i="3"/>
  <c r="D438" i="3"/>
  <c r="C438" i="3"/>
  <c r="E438" i="3" s="1"/>
  <c r="A438" i="3"/>
  <c r="H437" i="3"/>
  <c r="D437" i="3"/>
  <c r="C437" i="3"/>
  <c r="E437" i="3" s="1"/>
  <c r="A437" i="3"/>
  <c r="H436" i="3"/>
  <c r="D436" i="3"/>
  <c r="C436" i="3"/>
  <c r="E436" i="3" s="1"/>
  <c r="A436" i="3"/>
  <c r="H435" i="3"/>
  <c r="D435" i="3"/>
  <c r="C435" i="3"/>
  <c r="E435" i="3" s="1"/>
  <c r="A435" i="3"/>
  <c r="H434" i="3"/>
  <c r="D434" i="3"/>
  <c r="C434" i="3"/>
  <c r="E434" i="3" s="1"/>
  <c r="A434" i="3"/>
  <c r="H433" i="3"/>
  <c r="D433" i="3"/>
  <c r="C433" i="3"/>
  <c r="E433" i="3" s="1"/>
  <c r="A433" i="3"/>
  <c r="H432" i="3"/>
  <c r="D432" i="3"/>
  <c r="C432" i="3"/>
  <c r="E432" i="3" s="1"/>
  <c r="A432" i="3"/>
  <c r="H431" i="3"/>
  <c r="D431" i="3"/>
  <c r="C431" i="3"/>
  <c r="E431" i="3" s="1"/>
  <c r="A431" i="3"/>
  <c r="H430" i="3"/>
  <c r="D430" i="3"/>
  <c r="C430" i="3"/>
  <c r="E430" i="3" s="1"/>
  <c r="A430" i="3"/>
  <c r="H429" i="3"/>
  <c r="D429" i="3"/>
  <c r="C429" i="3"/>
  <c r="E429" i="3" s="1"/>
  <c r="A429" i="3"/>
  <c r="H428" i="3"/>
  <c r="D428" i="3"/>
  <c r="C428" i="3"/>
  <c r="E428" i="3" s="1"/>
  <c r="A428" i="3"/>
  <c r="H427" i="3"/>
  <c r="D427" i="3"/>
  <c r="C427" i="3"/>
  <c r="E427" i="3" s="1"/>
  <c r="A427" i="3"/>
  <c r="H426" i="3"/>
  <c r="D426" i="3"/>
  <c r="C426" i="3"/>
  <c r="E426" i="3" s="1"/>
  <c r="A426" i="3"/>
  <c r="H425" i="3"/>
  <c r="D425" i="3"/>
  <c r="C425" i="3"/>
  <c r="E425" i="3" s="1"/>
  <c r="A425" i="3"/>
  <c r="H424" i="3"/>
  <c r="D424" i="3"/>
  <c r="C424" i="3"/>
  <c r="E424" i="3" s="1"/>
  <c r="A424" i="3"/>
  <c r="H423" i="3"/>
  <c r="D423" i="3"/>
  <c r="C423" i="3"/>
  <c r="E423" i="3" s="1"/>
  <c r="A423" i="3"/>
  <c r="H422" i="3"/>
  <c r="D422" i="3"/>
  <c r="C422" i="3"/>
  <c r="E422" i="3" s="1"/>
  <c r="A422" i="3"/>
  <c r="H421" i="3"/>
  <c r="D421" i="3"/>
  <c r="C421" i="3"/>
  <c r="E421" i="3" s="1"/>
  <c r="A421" i="3"/>
  <c r="H420" i="3"/>
  <c r="D420" i="3"/>
  <c r="C420" i="3"/>
  <c r="E420" i="3" s="1"/>
  <c r="A420" i="3"/>
  <c r="H419" i="3"/>
  <c r="D419" i="3"/>
  <c r="C419" i="3"/>
  <c r="E419" i="3" s="1"/>
  <c r="A419" i="3"/>
  <c r="H418" i="3"/>
  <c r="D418" i="3"/>
  <c r="C418" i="3"/>
  <c r="E418" i="3" s="1"/>
  <c r="A418" i="3"/>
  <c r="H417" i="3"/>
  <c r="D417" i="3"/>
  <c r="C417" i="3"/>
  <c r="E417" i="3" s="1"/>
  <c r="A417" i="3"/>
  <c r="H416" i="3"/>
  <c r="D416" i="3"/>
  <c r="C416" i="3"/>
  <c r="E416" i="3" s="1"/>
  <c r="A416" i="3"/>
  <c r="H415" i="3"/>
  <c r="D415" i="3"/>
  <c r="C415" i="3"/>
  <c r="E415" i="3" s="1"/>
  <c r="A415" i="3"/>
  <c r="H414" i="3"/>
  <c r="D414" i="3"/>
  <c r="C414" i="3"/>
  <c r="E414" i="3" s="1"/>
  <c r="A414" i="3"/>
  <c r="H413" i="3"/>
  <c r="D413" i="3"/>
  <c r="C413" i="3"/>
  <c r="E413" i="3" s="1"/>
  <c r="A413" i="3"/>
  <c r="H412" i="3"/>
  <c r="D412" i="3"/>
  <c r="C412" i="3"/>
  <c r="E412" i="3" s="1"/>
  <c r="A412" i="3"/>
  <c r="H411" i="3"/>
  <c r="D411" i="3"/>
  <c r="C411" i="3"/>
  <c r="E411" i="3" s="1"/>
  <c r="A411" i="3"/>
  <c r="H410" i="3"/>
  <c r="D410" i="3"/>
  <c r="C410" i="3"/>
  <c r="E410" i="3" s="1"/>
  <c r="A410" i="3"/>
  <c r="H409" i="3"/>
  <c r="D409" i="3"/>
  <c r="C409" i="3"/>
  <c r="E409" i="3" s="1"/>
  <c r="A409" i="3"/>
  <c r="H408" i="3"/>
  <c r="D408" i="3"/>
  <c r="C408" i="3"/>
  <c r="E408" i="3" s="1"/>
  <c r="A408" i="3"/>
  <c r="H407" i="3"/>
  <c r="D407" i="3"/>
  <c r="C407" i="3"/>
  <c r="E407" i="3" s="1"/>
  <c r="A407" i="3"/>
  <c r="H406" i="3"/>
  <c r="D406" i="3"/>
  <c r="C406" i="3"/>
  <c r="E406" i="3" s="1"/>
  <c r="A406" i="3"/>
  <c r="H405" i="3"/>
  <c r="D405" i="3"/>
  <c r="C405" i="3"/>
  <c r="E405" i="3" s="1"/>
  <c r="A405" i="3"/>
  <c r="H404" i="3"/>
  <c r="D404" i="3"/>
  <c r="C404" i="3"/>
  <c r="E404" i="3" s="1"/>
  <c r="A404" i="3"/>
  <c r="H403" i="3"/>
  <c r="D403" i="3"/>
  <c r="C403" i="3"/>
  <c r="E403" i="3" s="1"/>
  <c r="A403" i="3"/>
  <c r="H402" i="3"/>
  <c r="D402" i="3"/>
  <c r="C402" i="3"/>
  <c r="E402" i="3" s="1"/>
  <c r="A402" i="3"/>
  <c r="H401" i="3"/>
  <c r="D401" i="3"/>
  <c r="C401" i="3"/>
  <c r="E401" i="3" s="1"/>
  <c r="A401" i="3"/>
  <c r="H400" i="3"/>
  <c r="D400" i="3"/>
  <c r="C400" i="3"/>
  <c r="E400" i="3" s="1"/>
  <c r="A400" i="3"/>
  <c r="H399" i="3"/>
  <c r="D399" i="3"/>
  <c r="C399" i="3"/>
  <c r="E399" i="3" s="1"/>
  <c r="A399" i="3"/>
  <c r="H398" i="3"/>
  <c r="D398" i="3"/>
  <c r="C398" i="3"/>
  <c r="E398" i="3" s="1"/>
  <c r="A398" i="3"/>
  <c r="H397" i="3"/>
  <c r="D397" i="3"/>
  <c r="C397" i="3"/>
  <c r="E397" i="3" s="1"/>
  <c r="A397" i="3"/>
  <c r="H396" i="3"/>
  <c r="D396" i="3"/>
  <c r="C396" i="3"/>
  <c r="E396" i="3" s="1"/>
  <c r="A396" i="3"/>
  <c r="H395" i="3"/>
  <c r="D395" i="3"/>
  <c r="C395" i="3"/>
  <c r="E395" i="3" s="1"/>
  <c r="A395" i="3"/>
  <c r="H394" i="3"/>
  <c r="D394" i="3"/>
  <c r="C394" i="3"/>
  <c r="E394" i="3" s="1"/>
  <c r="A394" i="3"/>
  <c r="H393" i="3"/>
  <c r="D393" i="3"/>
  <c r="C393" i="3"/>
  <c r="E393" i="3" s="1"/>
  <c r="A393" i="3"/>
  <c r="H392" i="3"/>
  <c r="D392" i="3"/>
  <c r="C392" i="3"/>
  <c r="E392" i="3" s="1"/>
  <c r="A392" i="3"/>
  <c r="H391" i="3"/>
  <c r="D391" i="3"/>
  <c r="C391" i="3"/>
  <c r="E391" i="3" s="1"/>
  <c r="A391" i="3"/>
  <c r="H390" i="3"/>
  <c r="D390" i="3"/>
  <c r="C390" i="3"/>
  <c r="E390" i="3" s="1"/>
  <c r="A390" i="3"/>
  <c r="H389" i="3"/>
  <c r="D389" i="3"/>
  <c r="C389" i="3"/>
  <c r="E389" i="3" s="1"/>
  <c r="A389" i="3"/>
  <c r="H388" i="3"/>
  <c r="D388" i="3"/>
  <c r="C388" i="3"/>
  <c r="E388" i="3" s="1"/>
  <c r="A388" i="3"/>
  <c r="H387" i="3"/>
  <c r="D387" i="3"/>
  <c r="C387" i="3"/>
  <c r="E387" i="3" s="1"/>
  <c r="A387" i="3"/>
  <c r="H386" i="3"/>
  <c r="D386" i="3"/>
  <c r="C386" i="3"/>
  <c r="E386" i="3" s="1"/>
  <c r="A386" i="3"/>
  <c r="H385" i="3"/>
  <c r="D385" i="3"/>
  <c r="C385" i="3"/>
  <c r="E385" i="3" s="1"/>
  <c r="A385" i="3"/>
  <c r="H384" i="3"/>
  <c r="D384" i="3"/>
  <c r="C384" i="3"/>
  <c r="E384" i="3" s="1"/>
  <c r="A384" i="3"/>
  <c r="H383" i="3"/>
  <c r="D383" i="3"/>
  <c r="C383" i="3"/>
  <c r="E383" i="3" s="1"/>
  <c r="A383" i="3"/>
  <c r="H382" i="3"/>
  <c r="D382" i="3"/>
  <c r="C382" i="3"/>
  <c r="E382" i="3" s="1"/>
  <c r="A382" i="3"/>
  <c r="H381" i="3"/>
  <c r="D381" i="3"/>
  <c r="C381" i="3"/>
  <c r="E381" i="3" s="1"/>
  <c r="A381" i="3"/>
  <c r="H380" i="3"/>
  <c r="D380" i="3"/>
  <c r="C380" i="3"/>
  <c r="E380" i="3" s="1"/>
  <c r="A380" i="3"/>
  <c r="H379" i="3"/>
  <c r="D379" i="3"/>
  <c r="C379" i="3"/>
  <c r="E379" i="3" s="1"/>
  <c r="A379" i="3"/>
  <c r="H378" i="3"/>
  <c r="D378" i="3"/>
  <c r="C378" i="3"/>
  <c r="E378" i="3" s="1"/>
  <c r="A378" i="3"/>
  <c r="H377" i="3"/>
  <c r="D377" i="3"/>
  <c r="C377" i="3"/>
  <c r="E377" i="3" s="1"/>
  <c r="A377" i="3"/>
  <c r="H376" i="3"/>
  <c r="D376" i="3"/>
  <c r="C376" i="3"/>
  <c r="E376" i="3" s="1"/>
  <c r="A376" i="3"/>
  <c r="H375" i="3"/>
  <c r="D375" i="3"/>
  <c r="C375" i="3"/>
  <c r="E375" i="3" s="1"/>
  <c r="A375" i="3"/>
  <c r="H374" i="3"/>
  <c r="D374" i="3"/>
  <c r="C374" i="3"/>
  <c r="E374" i="3" s="1"/>
  <c r="A374" i="3"/>
  <c r="H373" i="3"/>
  <c r="D373" i="3"/>
  <c r="C373" i="3"/>
  <c r="E373" i="3" s="1"/>
  <c r="A373" i="3"/>
  <c r="H372" i="3"/>
  <c r="D372" i="3"/>
  <c r="C372" i="3"/>
  <c r="E372" i="3" s="1"/>
  <c r="A372" i="3"/>
  <c r="H371" i="3"/>
  <c r="D371" i="3"/>
  <c r="C371" i="3"/>
  <c r="E371" i="3" s="1"/>
  <c r="A371" i="3"/>
  <c r="H370" i="3"/>
  <c r="D370" i="3"/>
  <c r="C370" i="3"/>
  <c r="E370" i="3" s="1"/>
  <c r="A370" i="3"/>
  <c r="H369" i="3"/>
  <c r="D369" i="3"/>
  <c r="C369" i="3"/>
  <c r="E369" i="3" s="1"/>
  <c r="A369" i="3"/>
  <c r="H368" i="3"/>
  <c r="D368" i="3"/>
  <c r="C368" i="3"/>
  <c r="E368" i="3" s="1"/>
  <c r="A368" i="3"/>
  <c r="H367" i="3"/>
  <c r="D367" i="3"/>
  <c r="C367" i="3"/>
  <c r="E367" i="3" s="1"/>
  <c r="A367" i="3"/>
  <c r="H366" i="3"/>
  <c r="D366" i="3"/>
  <c r="C366" i="3"/>
  <c r="E366" i="3" s="1"/>
  <c r="A366" i="3"/>
  <c r="H365" i="3"/>
  <c r="D365" i="3"/>
  <c r="C365" i="3"/>
  <c r="E365" i="3" s="1"/>
  <c r="A365" i="3"/>
  <c r="H364" i="3"/>
  <c r="D364" i="3"/>
  <c r="C364" i="3"/>
  <c r="E364" i="3" s="1"/>
  <c r="A364" i="3"/>
  <c r="H363" i="3"/>
  <c r="D363" i="3"/>
  <c r="C363" i="3"/>
  <c r="E363" i="3" s="1"/>
  <c r="A363" i="3"/>
  <c r="H362" i="3"/>
  <c r="D362" i="3"/>
  <c r="C362" i="3"/>
  <c r="E362" i="3" s="1"/>
  <c r="A362" i="3"/>
  <c r="H361" i="3"/>
  <c r="D361" i="3"/>
  <c r="C361" i="3"/>
  <c r="E361" i="3" s="1"/>
  <c r="A361" i="3"/>
  <c r="H360" i="3"/>
  <c r="D360" i="3"/>
  <c r="C360" i="3"/>
  <c r="E360" i="3" s="1"/>
  <c r="A360" i="3"/>
  <c r="H359" i="3"/>
  <c r="D359" i="3"/>
  <c r="C359" i="3"/>
  <c r="E359" i="3" s="1"/>
  <c r="A359" i="3"/>
  <c r="H358" i="3"/>
  <c r="D358" i="3"/>
  <c r="C358" i="3"/>
  <c r="E358" i="3" s="1"/>
  <c r="A358" i="3"/>
  <c r="H357" i="3"/>
  <c r="D357" i="3"/>
  <c r="C357" i="3"/>
  <c r="E357" i="3" s="1"/>
  <c r="A357" i="3"/>
  <c r="H356" i="3"/>
  <c r="D356" i="3"/>
  <c r="C356" i="3"/>
  <c r="E356" i="3" s="1"/>
  <c r="A356" i="3"/>
  <c r="H355" i="3"/>
  <c r="D355" i="3"/>
  <c r="C355" i="3"/>
  <c r="E355" i="3" s="1"/>
  <c r="A355" i="3"/>
  <c r="H354" i="3"/>
  <c r="D354" i="3"/>
  <c r="C354" i="3"/>
  <c r="E354" i="3" s="1"/>
  <c r="A354" i="3"/>
  <c r="H353" i="3"/>
  <c r="D353" i="3"/>
  <c r="C353" i="3"/>
  <c r="E353" i="3" s="1"/>
  <c r="A353" i="3"/>
  <c r="H352" i="3"/>
  <c r="D352" i="3"/>
  <c r="C352" i="3"/>
  <c r="E352" i="3" s="1"/>
  <c r="A352" i="3"/>
  <c r="H351" i="3"/>
  <c r="D351" i="3"/>
  <c r="C351" i="3"/>
  <c r="E351" i="3" s="1"/>
  <c r="A351" i="3"/>
  <c r="H350" i="3"/>
  <c r="D350" i="3"/>
  <c r="C350" i="3"/>
  <c r="E350" i="3" s="1"/>
  <c r="A350" i="3"/>
  <c r="H349" i="3"/>
  <c r="D349" i="3"/>
  <c r="C349" i="3"/>
  <c r="E349" i="3" s="1"/>
  <c r="A349" i="3"/>
  <c r="H348" i="3"/>
  <c r="D348" i="3"/>
  <c r="C348" i="3"/>
  <c r="E348" i="3" s="1"/>
  <c r="A348" i="3"/>
  <c r="H347" i="3"/>
  <c r="D347" i="3"/>
  <c r="C347" i="3"/>
  <c r="E347" i="3" s="1"/>
  <c r="A347" i="3"/>
  <c r="H346" i="3"/>
  <c r="D346" i="3"/>
  <c r="C346" i="3"/>
  <c r="E346" i="3" s="1"/>
  <c r="A346" i="3"/>
  <c r="H345" i="3"/>
  <c r="D345" i="3"/>
  <c r="C345" i="3"/>
  <c r="E345" i="3" s="1"/>
  <c r="A345" i="3"/>
  <c r="H344" i="3"/>
  <c r="D344" i="3"/>
  <c r="C344" i="3"/>
  <c r="E344" i="3" s="1"/>
  <c r="A344" i="3"/>
  <c r="H343" i="3"/>
  <c r="D343" i="3"/>
  <c r="C343" i="3"/>
  <c r="E343" i="3" s="1"/>
  <c r="A343" i="3"/>
  <c r="H342" i="3"/>
  <c r="D342" i="3"/>
  <c r="C342" i="3"/>
  <c r="E342" i="3" s="1"/>
  <c r="A342" i="3"/>
  <c r="H341" i="3"/>
  <c r="D341" i="3"/>
  <c r="C341" i="3"/>
  <c r="E341" i="3" s="1"/>
  <c r="A341" i="3"/>
  <c r="H340" i="3"/>
  <c r="D340" i="3"/>
  <c r="C340" i="3"/>
  <c r="E340" i="3" s="1"/>
  <c r="A340" i="3"/>
  <c r="H339" i="3"/>
  <c r="D339" i="3"/>
  <c r="C339" i="3"/>
  <c r="E339" i="3" s="1"/>
  <c r="A339" i="3"/>
  <c r="H338" i="3"/>
  <c r="D338" i="3"/>
  <c r="C338" i="3"/>
  <c r="E338" i="3" s="1"/>
  <c r="A338" i="3"/>
  <c r="H337" i="3"/>
  <c r="D337" i="3"/>
  <c r="C337" i="3"/>
  <c r="E337" i="3" s="1"/>
  <c r="A337" i="3"/>
  <c r="H336" i="3"/>
  <c r="D336" i="3"/>
  <c r="C336" i="3"/>
  <c r="E336" i="3" s="1"/>
  <c r="A336" i="3"/>
  <c r="H335" i="3"/>
  <c r="D335" i="3"/>
  <c r="C335" i="3"/>
  <c r="E335" i="3" s="1"/>
  <c r="A335" i="3"/>
  <c r="H334" i="3"/>
  <c r="D334" i="3"/>
  <c r="C334" i="3"/>
  <c r="E334" i="3" s="1"/>
  <c r="A334" i="3"/>
  <c r="H333" i="3"/>
  <c r="D333" i="3"/>
  <c r="C333" i="3"/>
  <c r="E333" i="3" s="1"/>
  <c r="A333" i="3"/>
  <c r="H332" i="3"/>
  <c r="D332" i="3"/>
  <c r="C332" i="3"/>
  <c r="E332" i="3" s="1"/>
  <c r="A332" i="3"/>
  <c r="H331" i="3"/>
  <c r="D331" i="3"/>
  <c r="C331" i="3"/>
  <c r="E331" i="3" s="1"/>
  <c r="A331" i="3"/>
  <c r="H330" i="3"/>
  <c r="D330" i="3"/>
  <c r="C330" i="3"/>
  <c r="E330" i="3" s="1"/>
  <c r="A330" i="3"/>
  <c r="H329" i="3"/>
  <c r="D329" i="3"/>
  <c r="C329" i="3"/>
  <c r="E329" i="3" s="1"/>
  <c r="A329" i="3"/>
  <c r="H328" i="3"/>
  <c r="D328" i="3"/>
  <c r="C328" i="3"/>
  <c r="E328" i="3" s="1"/>
  <c r="A328" i="3"/>
  <c r="H327" i="3"/>
  <c r="D327" i="3"/>
  <c r="C327" i="3"/>
  <c r="E327" i="3" s="1"/>
  <c r="A327" i="3"/>
  <c r="H326" i="3"/>
  <c r="D326" i="3"/>
  <c r="C326" i="3"/>
  <c r="E326" i="3" s="1"/>
  <c r="A326" i="3"/>
  <c r="H325" i="3"/>
  <c r="D325" i="3"/>
  <c r="C325" i="3"/>
  <c r="E325" i="3" s="1"/>
  <c r="A325" i="3"/>
  <c r="H324" i="3"/>
  <c r="D324" i="3"/>
  <c r="C324" i="3"/>
  <c r="E324" i="3" s="1"/>
  <c r="A324" i="3"/>
  <c r="H323" i="3"/>
  <c r="D323" i="3"/>
  <c r="C323" i="3"/>
  <c r="E323" i="3" s="1"/>
  <c r="A323" i="3"/>
  <c r="H322" i="3"/>
  <c r="D322" i="3"/>
  <c r="C322" i="3"/>
  <c r="E322" i="3" s="1"/>
  <c r="A322" i="3"/>
  <c r="H321" i="3"/>
  <c r="D321" i="3"/>
  <c r="C321" i="3"/>
  <c r="E321" i="3" s="1"/>
  <c r="A321" i="3"/>
  <c r="H320" i="3"/>
  <c r="D320" i="3"/>
  <c r="C320" i="3"/>
  <c r="E320" i="3" s="1"/>
  <c r="A320" i="3"/>
  <c r="H319" i="3"/>
  <c r="D319" i="3"/>
  <c r="C319" i="3"/>
  <c r="E319" i="3" s="1"/>
  <c r="A319" i="3"/>
  <c r="H318" i="3"/>
  <c r="D318" i="3"/>
  <c r="C318" i="3"/>
  <c r="E318" i="3" s="1"/>
  <c r="A318" i="3"/>
  <c r="H317" i="3"/>
  <c r="D317" i="3"/>
  <c r="C317" i="3"/>
  <c r="E317" i="3" s="1"/>
  <c r="A317" i="3"/>
  <c r="H316" i="3"/>
  <c r="D316" i="3"/>
  <c r="C316" i="3"/>
  <c r="E316" i="3" s="1"/>
  <c r="A316" i="3"/>
  <c r="H315" i="3"/>
  <c r="D315" i="3"/>
  <c r="C315" i="3"/>
  <c r="E315" i="3" s="1"/>
  <c r="A315" i="3"/>
  <c r="H314" i="3"/>
  <c r="D314" i="3"/>
  <c r="C314" i="3"/>
  <c r="E314" i="3" s="1"/>
  <c r="A314" i="3"/>
  <c r="H313" i="3"/>
  <c r="D313" i="3"/>
  <c r="C313" i="3"/>
  <c r="E313" i="3" s="1"/>
  <c r="A313" i="3"/>
  <c r="H312" i="3"/>
  <c r="D312" i="3"/>
  <c r="C312" i="3"/>
  <c r="E312" i="3" s="1"/>
  <c r="A312" i="3"/>
  <c r="H311" i="3"/>
  <c r="D311" i="3"/>
  <c r="C311" i="3"/>
  <c r="E311" i="3" s="1"/>
  <c r="A311" i="3"/>
  <c r="H310" i="3"/>
  <c r="D310" i="3"/>
  <c r="C310" i="3"/>
  <c r="E310" i="3" s="1"/>
  <c r="A310" i="3"/>
  <c r="H309" i="3"/>
  <c r="D309" i="3"/>
  <c r="C309" i="3"/>
  <c r="E309" i="3" s="1"/>
  <c r="A309" i="3"/>
  <c r="H308" i="3"/>
  <c r="D308" i="3"/>
  <c r="C308" i="3"/>
  <c r="E308" i="3" s="1"/>
  <c r="A308" i="3"/>
  <c r="H307" i="3"/>
  <c r="D307" i="3"/>
  <c r="C307" i="3"/>
  <c r="E307" i="3" s="1"/>
  <c r="A307" i="3"/>
  <c r="H306" i="3"/>
  <c r="D306" i="3"/>
  <c r="C306" i="3"/>
  <c r="E306" i="3" s="1"/>
  <c r="A306" i="3"/>
  <c r="H305" i="3"/>
  <c r="D305" i="3"/>
  <c r="C305" i="3"/>
  <c r="E305" i="3" s="1"/>
  <c r="A305" i="3"/>
  <c r="H304" i="3"/>
  <c r="D304" i="3"/>
  <c r="C304" i="3"/>
  <c r="E304" i="3" s="1"/>
  <c r="A304" i="3"/>
  <c r="H303" i="3"/>
  <c r="D303" i="3"/>
  <c r="C303" i="3"/>
  <c r="E303" i="3" s="1"/>
  <c r="A303" i="3"/>
  <c r="H302" i="3"/>
  <c r="D302" i="3"/>
  <c r="C302" i="3"/>
  <c r="E302" i="3" s="1"/>
  <c r="A302" i="3"/>
  <c r="H301" i="3"/>
  <c r="D301" i="3"/>
  <c r="C301" i="3"/>
  <c r="E301" i="3" s="1"/>
  <c r="A301" i="3"/>
  <c r="H300" i="3"/>
  <c r="D300" i="3"/>
  <c r="C300" i="3"/>
  <c r="E300" i="3" s="1"/>
  <c r="A300" i="3"/>
  <c r="H299" i="3"/>
  <c r="D299" i="3"/>
  <c r="C299" i="3"/>
  <c r="E299" i="3" s="1"/>
  <c r="A299" i="3"/>
  <c r="H298" i="3"/>
  <c r="D298" i="3"/>
  <c r="C298" i="3"/>
  <c r="E298" i="3" s="1"/>
  <c r="A298" i="3"/>
  <c r="H297" i="3"/>
  <c r="D297" i="3"/>
  <c r="C297" i="3"/>
  <c r="E297" i="3" s="1"/>
  <c r="A297" i="3"/>
  <c r="H296" i="3"/>
  <c r="D296" i="3"/>
  <c r="C296" i="3"/>
  <c r="E296" i="3" s="1"/>
  <c r="A296" i="3"/>
  <c r="H295" i="3"/>
  <c r="D295" i="3"/>
  <c r="C295" i="3"/>
  <c r="E295" i="3" s="1"/>
  <c r="A295" i="3"/>
  <c r="H294" i="3"/>
  <c r="D294" i="3"/>
  <c r="C294" i="3"/>
  <c r="E294" i="3" s="1"/>
  <c r="A294" i="3"/>
  <c r="H293" i="3"/>
  <c r="D293" i="3"/>
  <c r="C293" i="3"/>
  <c r="E293" i="3" s="1"/>
  <c r="A293" i="3"/>
  <c r="H292" i="3"/>
  <c r="D292" i="3"/>
  <c r="C292" i="3"/>
  <c r="E292" i="3" s="1"/>
  <c r="A292" i="3"/>
  <c r="H291" i="3"/>
  <c r="D291" i="3"/>
  <c r="C291" i="3"/>
  <c r="E291" i="3" s="1"/>
  <c r="A291" i="3"/>
  <c r="H290" i="3"/>
  <c r="D290" i="3"/>
  <c r="C290" i="3"/>
  <c r="E290" i="3" s="1"/>
  <c r="A290" i="3"/>
  <c r="H289" i="3"/>
  <c r="D289" i="3"/>
  <c r="C289" i="3"/>
  <c r="E289" i="3" s="1"/>
  <c r="A289" i="3"/>
  <c r="H288" i="3"/>
  <c r="D288" i="3"/>
  <c r="C288" i="3"/>
  <c r="E288" i="3" s="1"/>
  <c r="A288" i="3"/>
  <c r="H287" i="3"/>
  <c r="D287" i="3"/>
  <c r="C287" i="3"/>
  <c r="E287" i="3" s="1"/>
  <c r="A287" i="3"/>
  <c r="H286" i="3"/>
  <c r="D286" i="3"/>
  <c r="C286" i="3"/>
  <c r="E286" i="3" s="1"/>
  <c r="A286" i="3"/>
  <c r="H285" i="3"/>
  <c r="D285" i="3"/>
  <c r="C285" i="3"/>
  <c r="E285" i="3" s="1"/>
  <c r="A285" i="3"/>
  <c r="H284" i="3"/>
  <c r="D284" i="3"/>
  <c r="C284" i="3"/>
  <c r="E284" i="3" s="1"/>
  <c r="A284" i="3"/>
  <c r="H283" i="3"/>
  <c r="D283" i="3"/>
  <c r="C283" i="3"/>
  <c r="E283" i="3" s="1"/>
  <c r="A283" i="3"/>
  <c r="H282" i="3"/>
  <c r="D282" i="3"/>
  <c r="C282" i="3"/>
  <c r="E282" i="3" s="1"/>
  <c r="A282" i="3"/>
  <c r="H281" i="3"/>
  <c r="D281" i="3"/>
  <c r="C281" i="3"/>
  <c r="E281" i="3" s="1"/>
  <c r="A281" i="3"/>
  <c r="H280" i="3"/>
  <c r="D280" i="3"/>
  <c r="C280" i="3"/>
  <c r="E280" i="3" s="1"/>
  <c r="A280" i="3"/>
  <c r="H279" i="3"/>
  <c r="D279" i="3"/>
  <c r="C279" i="3"/>
  <c r="E279" i="3" s="1"/>
  <c r="A279" i="3"/>
  <c r="H278" i="3"/>
  <c r="D278" i="3"/>
  <c r="C278" i="3"/>
  <c r="E278" i="3" s="1"/>
  <c r="A278" i="3"/>
  <c r="H277" i="3"/>
  <c r="D277" i="3"/>
  <c r="C277" i="3"/>
  <c r="E277" i="3" s="1"/>
  <c r="A277" i="3"/>
  <c r="H276" i="3"/>
  <c r="D276" i="3"/>
  <c r="C276" i="3"/>
  <c r="E276" i="3" s="1"/>
  <c r="A276" i="3"/>
  <c r="H275" i="3"/>
  <c r="D275" i="3"/>
  <c r="C275" i="3"/>
  <c r="E275" i="3" s="1"/>
  <c r="A275" i="3"/>
  <c r="H274" i="3"/>
  <c r="D274" i="3"/>
  <c r="C274" i="3"/>
  <c r="E274" i="3" s="1"/>
  <c r="A274" i="3"/>
  <c r="H273" i="3"/>
  <c r="D273" i="3"/>
  <c r="C273" i="3"/>
  <c r="E273" i="3" s="1"/>
  <c r="A273" i="3"/>
  <c r="H272" i="3"/>
  <c r="D272" i="3"/>
  <c r="C272" i="3"/>
  <c r="E272" i="3" s="1"/>
  <c r="A272" i="3"/>
  <c r="H271" i="3"/>
  <c r="D271" i="3"/>
  <c r="C271" i="3"/>
  <c r="E271" i="3" s="1"/>
  <c r="A271" i="3"/>
  <c r="H270" i="3"/>
  <c r="D270" i="3"/>
  <c r="C270" i="3"/>
  <c r="E270" i="3" s="1"/>
  <c r="A270" i="3"/>
  <c r="H269" i="3"/>
  <c r="D269" i="3"/>
  <c r="C269" i="3"/>
  <c r="E269" i="3" s="1"/>
  <c r="A269" i="3"/>
  <c r="H268" i="3"/>
  <c r="D268" i="3"/>
  <c r="C268" i="3"/>
  <c r="E268" i="3" s="1"/>
  <c r="A268" i="3"/>
  <c r="H267" i="3"/>
  <c r="D267" i="3"/>
  <c r="C267" i="3"/>
  <c r="E267" i="3" s="1"/>
  <c r="A267" i="3"/>
  <c r="H266" i="3"/>
  <c r="D266" i="3"/>
  <c r="C266" i="3"/>
  <c r="E266" i="3" s="1"/>
  <c r="A266" i="3"/>
  <c r="H265" i="3"/>
  <c r="D265" i="3"/>
  <c r="C265" i="3"/>
  <c r="E265" i="3" s="1"/>
  <c r="A265" i="3"/>
  <c r="H264" i="3"/>
  <c r="D264" i="3"/>
  <c r="C264" i="3"/>
  <c r="E264" i="3" s="1"/>
  <c r="A264" i="3"/>
  <c r="H263" i="3"/>
  <c r="D263" i="3"/>
  <c r="C263" i="3"/>
  <c r="E263" i="3" s="1"/>
  <c r="A263" i="3"/>
  <c r="H262" i="3"/>
  <c r="D262" i="3"/>
  <c r="C262" i="3"/>
  <c r="E262" i="3" s="1"/>
  <c r="A262" i="3"/>
  <c r="H261" i="3"/>
  <c r="D261" i="3"/>
  <c r="C261" i="3"/>
  <c r="E261" i="3" s="1"/>
  <c r="A261" i="3"/>
  <c r="H260" i="3"/>
  <c r="D260" i="3"/>
  <c r="C260" i="3"/>
  <c r="E260" i="3" s="1"/>
  <c r="A260" i="3"/>
  <c r="H259" i="3"/>
  <c r="D259" i="3"/>
  <c r="C259" i="3"/>
  <c r="E259" i="3" s="1"/>
  <c r="A259" i="3"/>
  <c r="H258" i="3"/>
  <c r="D258" i="3"/>
  <c r="C258" i="3"/>
  <c r="E258" i="3" s="1"/>
  <c r="A258" i="3"/>
  <c r="H257" i="3"/>
  <c r="D257" i="3"/>
  <c r="C257" i="3"/>
  <c r="E257" i="3" s="1"/>
  <c r="A257" i="3"/>
  <c r="H256" i="3"/>
  <c r="D256" i="3"/>
  <c r="C256" i="3"/>
  <c r="E256" i="3" s="1"/>
  <c r="A256" i="3"/>
  <c r="H255" i="3"/>
  <c r="D255" i="3"/>
  <c r="C255" i="3"/>
  <c r="E255" i="3" s="1"/>
  <c r="A255" i="3"/>
  <c r="H254" i="3"/>
  <c r="D254" i="3"/>
  <c r="C254" i="3"/>
  <c r="E254" i="3" s="1"/>
  <c r="A254" i="3"/>
  <c r="H253" i="3"/>
  <c r="D253" i="3"/>
  <c r="C253" i="3"/>
  <c r="E253" i="3" s="1"/>
  <c r="A253" i="3"/>
  <c r="H252" i="3"/>
  <c r="D252" i="3"/>
  <c r="C252" i="3"/>
  <c r="E252" i="3" s="1"/>
  <c r="A252" i="3"/>
  <c r="H251" i="3"/>
  <c r="D251" i="3"/>
  <c r="C251" i="3"/>
  <c r="E251" i="3" s="1"/>
  <c r="A251" i="3"/>
  <c r="H250" i="3"/>
  <c r="D250" i="3"/>
  <c r="C250" i="3"/>
  <c r="E250" i="3" s="1"/>
  <c r="A250" i="3"/>
  <c r="H249" i="3"/>
  <c r="D249" i="3"/>
  <c r="C249" i="3"/>
  <c r="E249" i="3" s="1"/>
  <c r="A249" i="3"/>
  <c r="H248" i="3"/>
  <c r="D248" i="3"/>
  <c r="C248" i="3"/>
  <c r="E248" i="3" s="1"/>
  <c r="A248" i="3"/>
  <c r="H247" i="3"/>
  <c r="D247" i="3"/>
  <c r="C247" i="3"/>
  <c r="E247" i="3" s="1"/>
  <c r="A247" i="3"/>
  <c r="H246" i="3"/>
  <c r="D246" i="3"/>
  <c r="C246" i="3"/>
  <c r="E246" i="3" s="1"/>
  <c r="A246" i="3"/>
  <c r="H245" i="3"/>
  <c r="D245" i="3"/>
  <c r="C245" i="3"/>
  <c r="E245" i="3" s="1"/>
  <c r="A245" i="3"/>
  <c r="H244" i="3"/>
  <c r="D244" i="3"/>
  <c r="C244" i="3"/>
  <c r="E244" i="3" s="1"/>
  <c r="A244" i="3"/>
  <c r="H243" i="3"/>
  <c r="D243" i="3"/>
  <c r="C243" i="3"/>
  <c r="E243" i="3" s="1"/>
  <c r="A243" i="3"/>
  <c r="H242" i="3"/>
  <c r="D242" i="3"/>
  <c r="C242" i="3"/>
  <c r="E242" i="3" s="1"/>
  <c r="A242" i="3"/>
  <c r="H241" i="3"/>
  <c r="D241" i="3"/>
  <c r="C241" i="3"/>
  <c r="E241" i="3" s="1"/>
  <c r="A241" i="3"/>
  <c r="H240" i="3"/>
  <c r="D240" i="3"/>
  <c r="C240" i="3"/>
  <c r="E240" i="3" s="1"/>
  <c r="A240" i="3"/>
  <c r="H239" i="3"/>
  <c r="D239" i="3"/>
  <c r="C239" i="3"/>
  <c r="E239" i="3" s="1"/>
  <c r="A239" i="3"/>
  <c r="H238" i="3"/>
  <c r="D238" i="3"/>
  <c r="C238" i="3"/>
  <c r="E238" i="3" s="1"/>
  <c r="A238" i="3"/>
  <c r="H237" i="3"/>
  <c r="D237" i="3"/>
  <c r="C237" i="3"/>
  <c r="E237" i="3" s="1"/>
  <c r="A237" i="3"/>
  <c r="H236" i="3"/>
  <c r="D236" i="3"/>
  <c r="C236" i="3"/>
  <c r="E236" i="3" s="1"/>
  <c r="A236" i="3"/>
  <c r="H235" i="3"/>
  <c r="D235" i="3"/>
  <c r="C235" i="3"/>
  <c r="E235" i="3" s="1"/>
  <c r="A235" i="3"/>
  <c r="H234" i="3"/>
  <c r="D234" i="3"/>
  <c r="C234" i="3"/>
  <c r="E234" i="3" s="1"/>
  <c r="A234" i="3"/>
  <c r="H233" i="3"/>
  <c r="D233" i="3"/>
  <c r="C233" i="3"/>
  <c r="E233" i="3" s="1"/>
  <c r="A233" i="3"/>
  <c r="H232" i="3"/>
  <c r="D232" i="3"/>
  <c r="C232" i="3"/>
  <c r="E232" i="3" s="1"/>
  <c r="A232" i="3"/>
  <c r="H231" i="3"/>
  <c r="D231" i="3"/>
  <c r="C231" i="3"/>
  <c r="E231" i="3" s="1"/>
  <c r="A231" i="3"/>
  <c r="H230" i="3"/>
  <c r="D230" i="3"/>
  <c r="C230" i="3"/>
  <c r="E230" i="3" s="1"/>
  <c r="A230" i="3"/>
  <c r="H229" i="3"/>
  <c r="D229" i="3"/>
  <c r="C229" i="3"/>
  <c r="E229" i="3" s="1"/>
  <c r="A229" i="3"/>
  <c r="H228" i="3"/>
  <c r="D228" i="3"/>
  <c r="C228" i="3"/>
  <c r="E228" i="3" s="1"/>
  <c r="A228" i="3"/>
  <c r="H227" i="3"/>
  <c r="D227" i="3"/>
  <c r="C227" i="3"/>
  <c r="E227" i="3" s="1"/>
  <c r="A227" i="3"/>
  <c r="H226" i="3"/>
  <c r="D226" i="3"/>
  <c r="C226" i="3"/>
  <c r="E226" i="3" s="1"/>
  <c r="A226" i="3"/>
  <c r="H225" i="3"/>
  <c r="D225" i="3"/>
  <c r="C225" i="3"/>
  <c r="E225" i="3" s="1"/>
  <c r="A225" i="3"/>
  <c r="H224" i="3"/>
  <c r="D224" i="3"/>
  <c r="C224" i="3"/>
  <c r="E224" i="3" s="1"/>
  <c r="A224" i="3"/>
  <c r="H223" i="3"/>
  <c r="D223" i="3"/>
  <c r="C223" i="3"/>
  <c r="E223" i="3" s="1"/>
  <c r="A223" i="3"/>
  <c r="H222" i="3"/>
  <c r="D222" i="3"/>
  <c r="C222" i="3"/>
  <c r="E222" i="3" s="1"/>
  <c r="A222" i="3"/>
  <c r="H221" i="3"/>
  <c r="D221" i="3"/>
  <c r="C221" i="3"/>
  <c r="E221" i="3" s="1"/>
  <c r="A221" i="3"/>
  <c r="H220" i="3"/>
  <c r="D220" i="3"/>
  <c r="C220" i="3"/>
  <c r="E220" i="3" s="1"/>
  <c r="A220" i="3"/>
  <c r="H219" i="3"/>
  <c r="D219" i="3"/>
  <c r="C219" i="3"/>
  <c r="E219" i="3" s="1"/>
  <c r="A219" i="3"/>
  <c r="H218" i="3"/>
  <c r="D218" i="3"/>
  <c r="C218" i="3"/>
  <c r="E218" i="3" s="1"/>
  <c r="A218" i="3"/>
  <c r="H217" i="3"/>
  <c r="D217" i="3"/>
  <c r="C217" i="3"/>
  <c r="E217" i="3" s="1"/>
  <c r="A217" i="3"/>
  <c r="H216" i="3"/>
  <c r="D216" i="3"/>
  <c r="C216" i="3"/>
  <c r="E216" i="3" s="1"/>
  <c r="A216" i="3"/>
  <c r="H215" i="3"/>
  <c r="D215" i="3"/>
  <c r="C215" i="3"/>
  <c r="E215" i="3" s="1"/>
  <c r="A215" i="3"/>
  <c r="H214" i="3"/>
  <c r="D214" i="3"/>
  <c r="C214" i="3"/>
  <c r="E214" i="3" s="1"/>
  <c r="A214" i="3"/>
  <c r="H213" i="3"/>
  <c r="D213" i="3"/>
  <c r="C213" i="3"/>
  <c r="E213" i="3" s="1"/>
  <c r="A213" i="3"/>
  <c r="H212" i="3"/>
  <c r="D212" i="3"/>
  <c r="C212" i="3"/>
  <c r="E212" i="3" s="1"/>
  <c r="A212" i="3"/>
  <c r="H211" i="3"/>
  <c r="D211" i="3"/>
  <c r="C211" i="3"/>
  <c r="E211" i="3" s="1"/>
  <c r="A211" i="3"/>
  <c r="H210" i="3"/>
  <c r="D210" i="3"/>
  <c r="C210" i="3"/>
  <c r="E210" i="3" s="1"/>
  <c r="A210" i="3"/>
  <c r="H209" i="3"/>
  <c r="D209" i="3"/>
  <c r="C209" i="3"/>
  <c r="E209" i="3" s="1"/>
  <c r="A209" i="3"/>
  <c r="H208" i="3"/>
  <c r="D208" i="3"/>
  <c r="C208" i="3"/>
  <c r="E208" i="3" s="1"/>
  <c r="A208" i="3"/>
  <c r="H207" i="3"/>
  <c r="D207" i="3"/>
  <c r="C207" i="3"/>
  <c r="E207" i="3" s="1"/>
  <c r="A207" i="3"/>
  <c r="H206" i="3"/>
  <c r="D206" i="3"/>
  <c r="C206" i="3"/>
  <c r="E206" i="3" s="1"/>
  <c r="A206" i="3"/>
  <c r="H205" i="3"/>
  <c r="D205" i="3"/>
  <c r="C205" i="3"/>
  <c r="E205" i="3" s="1"/>
  <c r="A205" i="3"/>
  <c r="H204" i="3"/>
  <c r="D204" i="3"/>
  <c r="C204" i="3"/>
  <c r="E204" i="3" s="1"/>
  <c r="A204" i="3"/>
  <c r="H203" i="3"/>
  <c r="D203" i="3"/>
  <c r="C203" i="3"/>
  <c r="E203" i="3" s="1"/>
  <c r="A203" i="3"/>
  <c r="H202" i="3"/>
  <c r="D202" i="3"/>
  <c r="C202" i="3"/>
  <c r="E202" i="3" s="1"/>
  <c r="A202" i="3"/>
  <c r="H201" i="3"/>
  <c r="D201" i="3"/>
  <c r="C201" i="3"/>
  <c r="E201" i="3" s="1"/>
  <c r="A201" i="3"/>
  <c r="H200" i="3"/>
  <c r="D200" i="3"/>
  <c r="C200" i="3"/>
  <c r="E200" i="3" s="1"/>
  <c r="A200" i="3"/>
  <c r="H199" i="3"/>
  <c r="D199" i="3"/>
  <c r="C199" i="3"/>
  <c r="E199" i="3" s="1"/>
  <c r="A199" i="3"/>
  <c r="H198" i="3"/>
  <c r="D198" i="3"/>
  <c r="C198" i="3"/>
  <c r="E198" i="3" s="1"/>
  <c r="A198" i="3"/>
  <c r="H197" i="3"/>
  <c r="D197" i="3"/>
  <c r="C197" i="3"/>
  <c r="E197" i="3" s="1"/>
  <c r="A197" i="3"/>
  <c r="H196" i="3"/>
  <c r="D196" i="3"/>
  <c r="C196" i="3"/>
  <c r="E196" i="3" s="1"/>
  <c r="A196" i="3"/>
  <c r="H195" i="3"/>
  <c r="D195" i="3"/>
  <c r="C195" i="3"/>
  <c r="E195" i="3" s="1"/>
  <c r="A195" i="3"/>
  <c r="H194" i="3"/>
  <c r="D194" i="3"/>
  <c r="C194" i="3"/>
  <c r="E194" i="3" s="1"/>
  <c r="A194" i="3"/>
  <c r="H193" i="3"/>
  <c r="D193" i="3"/>
  <c r="C193" i="3"/>
  <c r="E193" i="3" s="1"/>
  <c r="A193" i="3"/>
  <c r="H192" i="3"/>
  <c r="D192" i="3"/>
  <c r="C192" i="3"/>
  <c r="E192" i="3" s="1"/>
  <c r="A192" i="3"/>
  <c r="H191" i="3"/>
  <c r="D191" i="3"/>
  <c r="C191" i="3"/>
  <c r="E191" i="3" s="1"/>
  <c r="A191" i="3"/>
  <c r="H190" i="3"/>
  <c r="D190" i="3"/>
  <c r="C190" i="3"/>
  <c r="E190" i="3" s="1"/>
  <c r="A190" i="3"/>
  <c r="H189" i="3"/>
  <c r="D189" i="3"/>
  <c r="C189" i="3"/>
  <c r="E189" i="3" s="1"/>
  <c r="A189" i="3"/>
  <c r="H188" i="3"/>
  <c r="D188" i="3"/>
  <c r="C188" i="3"/>
  <c r="E188" i="3" s="1"/>
  <c r="A188" i="3"/>
  <c r="H187" i="3"/>
  <c r="D187" i="3"/>
  <c r="C187" i="3"/>
  <c r="E187" i="3" s="1"/>
  <c r="A187" i="3"/>
  <c r="H186" i="3"/>
  <c r="D186" i="3"/>
  <c r="C186" i="3"/>
  <c r="E186" i="3" s="1"/>
  <c r="A186" i="3"/>
  <c r="H185" i="3"/>
  <c r="D185" i="3"/>
  <c r="C185" i="3"/>
  <c r="E185" i="3" s="1"/>
  <c r="A185" i="3"/>
  <c r="H184" i="3"/>
  <c r="D184" i="3"/>
  <c r="C184" i="3"/>
  <c r="E184" i="3" s="1"/>
  <c r="A184" i="3"/>
  <c r="H183" i="3"/>
  <c r="D183" i="3"/>
  <c r="C183" i="3"/>
  <c r="E183" i="3" s="1"/>
  <c r="A183" i="3"/>
  <c r="H182" i="3"/>
  <c r="D182" i="3"/>
  <c r="C182" i="3"/>
  <c r="E182" i="3" s="1"/>
  <c r="A182" i="3"/>
  <c r="H181" i="3"/>
  <c r="D181" i="3"/>
  <c r="C181" i="3"/>
  <c r="E181" i="3" s="1"/>
  <c r="A181" i="3"/>
  <c r="H180" i="3"/>
  <c r="D180" i="3"/>
  <c r="C180" i="3"/>
  <c r="E180" i="3" s="1"/>
  <c r="A180" i="3"/>
  <c r="H179" i="3"/>
  <c r="D179" i="3"/>
  <c r="C179" i="3"/>
  <c r="E179" i="3" s="1"/>
  <c r="A179" i="3"/>
  <c r="H178" i="3"/>
  <c r="D178" i="3"/>
  <c r="C178" i="3"/>
  <c r="E178" i="3" s="1"/>
  <c r="A178" i="3"/>
  <c r="H177" i="3"/>
  <c r="D177" i="3"/>
  <c r="C177" i="3"/>
  <c r="E177" i="3" s="1"/>
  <c r="A177" i="3"/>
  <c r="H176" i="3"/>
  <c r="D176" i="3"/>
  <c r="C176" i="3"/>
  <c r="E176" i="3" s="1"/>
  <c r="A176" i="3"/>
  <c r="H175" i="3"/>
  <c r="D175" i="3"/>
  <c r="C175" i="3"/>
  <c r="E175" i="3" s="1"/>
  <c r="A175" i="3"/>
  <c r="H174" i="3"/>
  <c r="D174" i="3"/>
  <c r="C174" i="3"/>
  <c r="E174" i="3" s="1"/>
  <c r="A174" i="3"/>
  <c r="H173" i="3"/>
  <c r="D173" i="3"/>
  <c r="C173" i="3"/>
  <c r="E173" i="3" s="1"/>
  <c r="A173" i="3"/>
  <c r="H172" i="3"/>
  <c r="D172" i="3"/>
  <c r="C172" i="3"/>
  <c r="E172" i="3" s="1"/>
  <c r="A172" i="3"/>
  <c r="H171" i="3"/>
  <c r="D171" i="3"/>
  <c r="C171" i="3"/>
  <c r="E171" i="3" s="1"/>
  <c r="A171" i="3"/>
  <c r="H170" i="3"/>
  <c r="D170" i="3"/>
  <c r="C170" i="3"/>
  <c r="E170" i="3" s="1"/>
  <c r="A170" i="3"/>
  <c r="H169" i="3"/>
  <c r="D169" i="3"/>
  <c r="C169" i="3"/>
  <c r="E169" i="3" s="1"/>
  <c r="A169" i="3"/>
  <c r="H168" i="3"/>
  <c r="D168" i="3"/>
  <c r="C168" i="3"/>
  <c r="E168" i="3" s="1"/>
  <c r="A168" i="3"/>
  <c r="H167" i="3"/>
  <c r="D167" i="3"/>
  <c r="C167" i="3"/>
  <c r="E167" i="3" s="1"/>
  <c r="A167" i="3"/>
  <c r="H166" i="3"/>
  <c r="D166" i="3"/>
  <c r="C166" i="3"/>
  <c r="E166" i="3" s="1"/>
  <c r="A166" i="3"/>
  <c r="H165" i="3"/>
  <c r="D165" i="3"/>
  <c r="C165" i="3"/>
  <c r="E165" i="3" s="1"/>
  <c r="A165" i="3"/>
  <c r="H164" i="3"/>
  <c r="D164" i="3"/>
  <c r="C164" i="3"/>
  <c r="E164" i="3" s="1"/>
  <c r="A164" i="3"/>
  <c r="H163" i="3"/>
  <c r="D163" i="3"/>
  <c r="C163" i="3"/>
  <c r="E163" i="3" s="1"/>
  <c r="A163" i="3"/>
  <c r="H162" i="3"/>
  <c r="D162" i="3"/>
  <c r="C162" i="3"/>
  <c r="E162" i="3" s="1"/>
  <c r="A162" i="3"/>
  <c r="H161" i="3"/>
  <c r="D161" i="3"/>
  <c r="C161" i="3"/>
  <c r="E161" i="3" s="1"/>
  <c r="A161" i="3"/>
  <c r="H160" i="3"/>
  <c r="D160" i="3"/>
  <c r="C160" i="3"/>
  <c r="E160" i="3" s="1"/>
  <c r="A160" i="3"/>
  <c r="H159" i="3"/>
  <c r="D159" i="3"/>
  <c r="C159" i="3"/>
  <c r="E159" i="3" s="1"/>
  <c r="A159" i="3"/>
  <c r="H158" i="3"/>
  <c r="D158" i="3"/>
  <c r="C158" i="3"/>
  <c r="E158" i="3" s="1"/>
  <c r="A158" i="3"/>
  <c r="H157" i="3"/>
  <c r="D157" i="3"/>
  <c r="C157" i="3"/>
  <c r="E157" i="3" s="1"/>
  <c r="A157" i="3"/>
  <c r="H156" i="3"/>
  <c r="D156" i="3"/>
  <c r="C156" i="3"/>
  <c r="E156" i="3" s="1"/>
  <c r="A156" i="3"/>
  <c r="H155" i="3"/>
  <c r="D155" i="3"/>
  <c r="C155" i="3"/>
  <c r="E155" i="3" s="1"/>
  <c r="A155" i="3"/>
  <c r="H154" i="3"/>
  <c r="D154" i="3"/>
  <c r="C154" i="3"/>
  <c r="E154" i="3" s="1"/>
  <c r="A154" i="3"/>
  <c r="H153" i="3"/>
  <c r="D153" i="3"/>
  <c r="C153" i="3"/>
  <c r="E153" i="3" s="1"/>
  <c r="A153" i="3"/>
  <c r="H152" i="3"/>
  <c r="D152" i="3"/>
  <c r="C152" i="3"/>
  <c r="E152" i="3" s="1"/>
  <c r="A152" i="3"/>
  <c r="H151" i="3"/>
  <c r="D151" i="3"/>
  <c r="C151" i="3"/>
  <c r="E151" i="3" s="1"/>
  <c r="A151" i="3"/>
  <c r="H150" i="3"/>
  <c r="D150" i="3"/>
  <c r="C150" i="3"/>
  <c r="E150" i="3" s="1"/>
  <c r="A150" i="3"/>
  <c r="H149" i="3"/>
  <c r="D149" i="3"/>
  <c r="C149" i="3"/>
  <c r="E149" i="3" s="1"/>
  <c r="A149" i="3"/>
  <c r="H148" i="3"/>
  <c r="D148" i="3"/>
  <c r="C148" i="3"/>
  <c r="E148" i="3" s="1"/>
  <c r="A148" i="3"/>
  <c r="H147" i="3"/>
  <c r="D147" i="3"/>
  <c r="C147" i="3"/>
  <c r="E147" i="3" s="1"/>
  <c r="A147" i="3"/>
  <c r="H146" i="3"/>
  <c r="D146" i="3"/>
  <c r="C146" i="3"/>
  <c r="E146" i="3" s="1"/>
  <c r="A146" i="3"/>
  <c r="H145" i="3"/>
  <c r="D145" i="3"/>
  <c r="C145" i="3"/>
  <c r="E145" i="3" s="1"/>
  <c r="A145" i="3"/>
  <c r="H144" i="3"/>
  <c r="D144" i="3"/>
  <c r="C144" i="3"/>
  <c r="E144" i="3" s="1"/>
  <c r="A144" i="3"/>
  <c r="H143" i="3"/>
  <c r="D143" i="3"/>
  <c r="C143" i="3"/>
  <c r="E143" i="3" s="1"/>
  <c r="A143" i="3"/>
  <c r="H142" i="3"/>
  <c r="D142" i="3"/>
  <c r="C142" i="3"/>
  <c r="E142" i="3" s="1"/>
  <c r="A142" i="3"/>
  <c r="H141" i="3"/>
  <c r="D141" i="3"/>
  <c r="C141" i="3"/>
  <c r="E141" i="3" s="1"/>
  <c r="A141" i="3"/>
  <c r="H140" i="3"/>
  <c r="D140" i="3"/>
  <c r="C140" i="3"/>
  <c r="E140" i="3" s="1"/>
  <c r="A140" i="3"/>
  <c r="H139" i="3"/>
  <c r="D139" i="3"/>
  <c r="C139" i="3"/>
  <c r="E139" i="3" s="1"/>
  <c r="A139" i="3"/>
  <c r="H138" i="3"/>
  <c r="D138" i="3"/>
  <c r="C138" i="3"/>
  <c r="E138" i="3" s="1"/>
  <c r="A138" i="3"/>
  <c r="H137" i="3"/>
  <c r="D137" i="3"/>
  <c r="C137" i="3"/>
  <c r="E137" i="3" s="1"/>
  <c r="A137" i="3"/>
  <c r="H136" i="3"/>
  <c r="D136" i="3"/>
  <c r="C136" i="3"/>
  <c r="E136" i="3" s="1"/>
  <c r="A136" i="3"/>
  <c r="H135" i="3"/>
  <c r="D135" i="3"/>
  <c r="C135" i="3"/>
  <c r="E135" i="3" s="1"/>
  <c r="A135" i="3"/>
  <c r="H134" i="3"/>
  <c r="D134" i="3"/>
  <c r="C134" i="3"/>
  <c r="E134" i="3" s="1"/>
  <c r="A134" i="3"/>
  <c r="H133" i="3"/>
  <c r="D133" i="3"/>
  <c r="C133" i="3"/>
  <c r="E133" i="3" s="1"/>
  <c r="A133" i="3"/>
  <c r="H132" i="3"/>
  <c r="D132" i="3"/>
  <c r="C132" i="3"/>
  <c r="E132" i="3" s="1"/>
  <c r="A132" i="3"/>
  <c r="H131" i="3"/>
  <c r="D131" i="3"/>
  <c r="C131" i="3"/>
  <c r="E131" i="3" s="1"/>
  <c r="A131" i="3"/>
  <c r="H130" i="3"/>
  <c r="D130" i="3"/>
  <c r="C130" i="3"/>
  <c r="E130" i="3" s="1"/>
  <c r="A130" i="3"/>
  <c r="H129" i="3"/>
  <c r="D129" i="3"/>
  <c r="C129" i="3"/>
  <c r="E129" i="3" s="1"/>
  <c r="A129" i="3"/>
  <c r="H128" i="3"/>
  <c r="D128" i="3"/>
  <c r="C128" i="3"/>
  <c r="E128" i="3" s="1"/>
  <c r="A128" i="3"/>
  <c r="H127" i="3"/>
  <c r="D127" i="3"/>
  <c r="C127" i="3"/>
  <c r="E127" i="3" s="1"/>
  <c r="A127" i="3"/>
  <c r="H126" i="3"/>
  <c r="D126" i="3"/>
  <c r="C126" i="3"/>
  <c r="E126" i="3" s="1"/>
  <c r="A126" i="3"/>
  <c r="H125" i="3"/>
  <c r="D125" i="3"/>
  <c r="C125" i="3"/>
  <c r="E125" i="3" s="1"/>
  <c r="A125" i="3"/>
  <c r="H124" i="3"/>
  <c r="D124" i="3"/>
  <c r="C124" i="3"/>
  <c r="E124" i="3" s="1"/>
  <c r="A124" i="3"/>
  <c r="H123" i="3"/>
  <c r="D123" i="3"/>
  <c r="C123" i="3"/>
  <c r="E123" i="3" s="1"/>
  <c r="A123" i="3"/>
  <c r="H122" i="3"/>
  <c r="D122" i="3"/>
  <c r="C122" i="3"/>
  <c r="E122" i="3" s="1"/>
  <c r="A122" i="3"/>
  <c r="H121" i="3"/>
  <c r="D121" i="3"/>
  <c r="C121" i="3"/>
  <c r="E121" i="3" s="1"/>
  <c r="A121" i="3"/>
  <c r="H120" i="3"/>
  <c r="D120" i="3"/>
  <c r="C120" i="3"/>
  <c r="E120" i="3" s="1"/>
  <c r="A120" i="3"/>
  <c r="H119" i="3"/>
  <c r="D119" i="3"/>
  <c r="C119" i="3"/>
  <c r="E119" i="3" s="1"/>
  <c r="A119" i="3"/>
  <c r="H118" i="3"/>
  <c r="D118" i="3"/>
  <c r="C118" i="3"/>
  <c r="E118" i="3" s="1"/>
  <c r="A118" i="3"/>
  <c r="H117" i="3"/>
  <c r="D117" i="3"/>
  <c r="C117" i="3"/>
  <c r="E117" i="3" s="1"/>
  <c r="A117" i="3"/>
  <c r="H116" i="3"/>
  <c r="D116" i="3"/>
  <c r="C116" i="3"/>
  <c r="E116" i="3" s="1"/>
  <c r="A116" i="3"/>
  <c r="H115" i="3"/>
  <c r="D115" i="3"/>
  <c r="C115" i="3"/>
  <c r="E115" i="3" s="1"/>
  <c r="A115" i="3"/>
  <c r="H114" i="3"/>
  <c r="D114" i="3"/>
  <c r="C114" i="3"/>
  <c r="E114" i="3" s="1"/>
  <c r="A114" i="3"/>
  <c r="H113" i="3"/>
  <c r="D113" i="3"/>
  <c r="C113" i="3"/>
  <c r="E113" i="3" s="1"/>
  <c r="A113" i="3"/>
  <c r="H112" i="3"/>
  <c r="D112" i="3"/>
  <c r="C112" i="3"/>
  <c r="E112" i="3" s="1"/>
  <c r="A112" i="3"/>
  <c r="H111" i="3"/>
  <c r="D111" i="3"/>
  <c r="C111" i="3"/>
  <c r="E111" i="3" s="1"/>
  <c r="A111" i="3"/>
  <c r="H110" i="3"/>
  <c r="D110" i="3"/>
  <c r="C110" i="3"/>
  <c r="E110" i="3" s="1"/>
  <c r="A110" i="3"/>
  <c r="H109" i="3"/>
  <c r="D109" i="3"/>
  <c r="C109" i="3"/>
  <c r="E109" i="3" s="1"/>
  <c r="A109" i="3"/>
  <c r="H108" i="3"/>
  <c r="D108" i="3"/>
  <c r="C108" i="3"/>
  <c r="E108" i="3" s="1"/>
  <c r="A108" i="3"/>
  <c r="H107" i="3"/>
  <c r="D107" i="3"/>
  <c r="C107" i="3"/>
  <c r="E107" i="3" s="1"/>
  <c r="A107" i="3"/>
  <c r="H106" i="3"/>
  <c r="D106" i="3"/>
  <c r="C106" i="3"/>
  <c r="E106" i="3" s="1"/>
  <c r="A106" i="3"/>
  <c r="H105" i="3"/>
  <c r="D105" i="3"/>
  <c r="C105" i="3"/>
  <c r="E105" i="3" s="1"/>
  <c r="A105" i="3"/>
  <c r="H104" i="3"/>
  <c r="D104" i="3"/>
  <c r="C104" i="3"/>
  <c r="E104" i="3" s="1"/>
  <c r="A104" i="3"/>
  <c r="H103" i="3"/>
  <c r="D103" i="3"/>
  <c r="C103" i="3"/>
  <c r="E103" i="3" s="1"/>
  <c r="A103" i="3"/>
  <c r="H102" i="3"/>
  <c r="D102" i="3"/>
  <c r="C102" i="3"/>
  <c r="E102" i="3" s="1"/>
  <c r="A102" i="3"/>
  <c r="H101" i="3"/>
  <c r="D101" i="3"/>
  <c r="C101" i="3"/>
  <c r="E101" i="3" s="1"/>
  <c r="A101" i="3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H220" i="8"/>
  <c r="I220" i="8" s="1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H294" i="8"/>
  <c r="I294" i="8" s="1"/>
  <c r="H295" i="8"/>
  <c r="I295" i="8" s="1"/>
  <c r="H296" i="8"/>
  <c r="I296" i="8" s="1"/>
  <c r="H297" i="8"/>
  <c r="I297" i="8" s="1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H326" i="8"/>
  <c r="I326" i="8" s="1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7" i="8"/>
  <c r="I347" i="8" s="1"/>
  <c r="H348" i="8"/>
  <c r="I348" i="8" s="1"/>
  <c r="H349" i="8"/>
  <c r="I349" i="8" s="1"/>
  <c r="H350" i="8"/>
  <c r="I350" i="8" s="1"/>
  <c r="H351" i="8"/>
  <c r="I351" i="8" s="1"/>
  <c r="H352" i="8"/>
  <c r="I352" i="8" s="1"/>
  <c r="H353" i="8"/>
  <c r="I353" i="8" s="1"/>
  <c r="H354" i="8"/>
  <c r="I354" i="8" s="1"/>
  <c r="H355" i="8"/>
  <c r="I355" i="8" s="1"/>
  <c r="H356" i="8"/>
  <c r="I356" i="8" s="1"/>
  <c r="H357" i="8"/>
  <c r="I357" i="8" s="1"/>
  <c r="H358" i="8"/>
  <c r="I358" i="8" s="1"/>
  <c r="H359" i="8"/>
  <c r="I359" i="8" s="1"/>
  <c r="H360" i="8"/>
  <c r="I360" i="8" s="1"/>
  <c r="H361" i="8"/>
  <c r="I361" i="8" s="1"/>
  <c r="H362" i="8"/>
  <c r="I362" i="8" s="1"/>
  <c r="H363" i="8"/>
  <c r="I363" i="8" s="1"/>
  <c r="H364" i="8"/>
  <c r="I364" i="8" s="1"/>
  <c r="H365" i="8"/>
  <c r="I365" i="8" s="1"/>
  <c r="H366" i="8"/>
  <c r="I366" i="8" s="1"/>
  <c r="H367" i="8"/>
  <c r="I367" i="8" s="1"/>
  <c r="H368" i="8"/>
  <c r="I368" i="8" s="1"/>
  <c r="H369" i="8"/>
  <c r="I369" i="8" s="1"/>
  <c r="H370" i="8"/>
  <c r="I370" i="8" s="1"/>
  <c r="H371" i="8"/>
  <c r="I371" i="8" s="1"/>
  <c r="H372" i="8"/>
  <c r="I372" i="8" s="1"/>
  <c r="H373" i="8"/>
  <c r="I373" i="8" s="1"/>
  <c r="H374" i="8"/>
  <c r="I374" i="8" s="1"/>
  <c r="H375" i="8"/>
  <c r="I375" i="8" s="1"/>
  <c r="H376" i="8"/>
  <c r="I376" i="8" s="1"/>
  <c r="H377" i="8"/>
  <c r="I377" i="8" s="1"/>
  <c r="H378" i="8"/>
  <c r="I378" i="8" s="1"/>
  <c r="H379" i="8"/>
  <c r="I379" i="8" s="1"/>
  <c r="H380" i="8"/>
  <c r="I380" i="8" s="1"/>
  <c r="H381" i="8"/>
  <c r="I381" i="8" s="1"/>
  <c r="H382" i="8"/>
  <c r="I382" i="8" s="1"/>
  <c r="H383" i="8"/>
  <c r="I383" i="8" s="1"/>
  <c r="H384" i="8"/>
  <c r="I384" i="8" s="1"/>
  <c r="H385" i="8"/>
  <c r="I385" i="8" s="1"/>
  <c r="H386" i="8"/>
  <c r="I386" i="8" s="1"/>
  <c r="H387" i="8"/>
  <c r="I387" i="8" s="1"/>
  <c r="H388" i="8"/>
  <c r="I388" i="8" s="1"/>
  <c r="H389" i="8"/>
  <c r="I389" i="8" s="1"/>
  <c r="H390" i="8"/>
  <c r="I390" i="8" s="1"/>
  <c r="H391" i="8"/>
  <c r="I391" i="8" s="1"/>
  <c r="H392" i="8"/>
  <c r="I392" i="8" s="1"/>
  <c r="H393" i="8"/>
  <c r="I393" i="8" s="1"/>
  <c r="H394" i="8"/>
  <c r="I394" i="8" s="1"/>
  <c r="H395" i="8"/>
  <c r="I395" i="8" s="1"/>
  <c r="H396" i="8"/>
  <c r="I396" i="8" s="1"/>
  <c r="H397" i="8"/>
  <c r="I397" i="8" s="1"/>
  <c r="H398" i="8"/>
  <c r="I398" i="8" s="1"/>
  <c r="H399" i="8"/>
  <c r="I399" i="8" s="1"/>
  <c r="H400" i="8"/>
  <c r="I400" i="8" s="1"/>
  <c r="H401" i="8"/>
  <c r="I401" i="8" s="1"/>
  <c r="H402" i="8"/>
  <c r="I402" i="8" s="1"/>
  <c r="H403" i="8"/>
  <c r="I403" i="8" s="1"/>
  <c r="H404" i="8"/>
  <c r="I404" i="8" s="1"/>
  <c r="H405" i="8"/>
  <c r="I405" i="8" s="1"/>
  <c r="H406" i="8"/>
  <c r="I406" i="8" s="1"/>
  <c r="H407" i="8"/>
  <c r="I407" i="8" s="1"/>
  <c r="H408" i="8"/>
  <c r="I408" i="8" s="1"/>
  <c r="H409" i="8"/>
  <c r="I409" i="8" s="1"/>
  <c r="H410" i="8"/>
  <c r="I410" i="8" s="1"/>
  <c r="H411" i="8"/>
  <c r="I411" i="8" s="1"/>
  <c r="H412" i="8"/>
  <c r="I412" i="8" s="1"/>
  <c r="H413" i="8"/>
  <c r="I413" i="8" s="1"/>
  <c r="H414" i="8"/>
  <c r="I414" i="8" s="1"/>
  <c r="H415" i="8"/>
  <c r="I415" i="8" s="1"/>
  <c r="H416" i="8"/>
  <c r="I416" i="8" s="1"/>
  <c r="H417" i="8"/>
  <c r="I417" i="8" s="1"/>
  <c r="H418" i="8"/>
  <c r="I418" i="8" s="1"/>
  <c r="H419" i="8"/>
  <c r="I419" i="8" s="1"/>
  <c r="H420" i="8"/>
  <c r="I420" i="8" s="1"/>
  <c r="H421" i="8"/>
  <c r="I421" i="8" s="1"/>
  <c r="H422" i="8"/>
  <c r="I422" i="8" s="1"/>
  <c r="H423" i="8"/>
  <c r="I423" i="8" s="1"/>
  <c r="H424" i="8"/>
  <c r="I424" i="8" s="1"/>
  <c r="H425" i="8"/>
  <c r="I425" i="8" s="1"/>
  <c r="H426" i="8"/>
  <c r="I426" i="8" s="1"/>
  <c r="H427" i="8"/>
  <c r="I427" i="8" s="1"/>
  <c r="H428" i="8"/>
  <c r="I428" i="8" s="1"/>
  <c r="H429" i="8"/>
  <c r="I429" i="8" s="1"/>
  <c r="H430" i="8"/>
  <c r="I430" i="8" s="1"/>
  <c r="H431" i="8"/>
  <c r="I431" i="8" s="1"/>
  <c r="H432" i="8"/>
  <c r="I432" i="8" s="1"/>
  <c r="H433" i="8"/>
  <c r="I433" i="8" s="1"/>
  <c r="H434" i="8"/>
  <c r="I434" i="8" s="1"/>
  <c r="H435" i="8"/>
  <c r="I435" i="8" s="1"/>
  <c r="H436" i="8"/>
  <c r="I436" i="8" s="1"/>
  <c r="H437" i="8"/>
  <c r="I437" i="8" s="1"/>
  <c r="H438" i="8"/>
  <c r="I438" i="8" s="1"/>
  <c r="H439" i="8"/>
  <c r="I439" i="8" s="1"/>
  <c r="H440" i="8"/>
  <c r="I440" i="8" s="1"/>
  <c r="H441" i="8"/>
  <c r="I441" i="8" s="1"/>
  <c r="H442" i="8"/>
  <c r="I442" i="8" s="1"/>
  <c r="H443" i="8"/>
  <c r="I443" i="8" s="1"/>
  <c r="H444" i="8"/>
  <c r="I444" i="8" s="1"/>
  <c r="H445" i="8"/>
  <c r="I445" i="8" s="1"/>
  <c r="H446" i="8"/>
  <c r="I446" i="8" s="1"/>
  <c r="H447" i="8"/>
  <c r="I447" i="8" s="1"/>
  <c r="H448" i="8"/>
  <c r="I448" i="8" s="1"/>
  <c r="H449" i="8"/>
  <c r="I449" i="8" s="1"/>
  <c r="H450" i="8"/>
  <c r="I450" i="8" s="1"/>
  <c r="H451" i="8"/>
  <c r="I451" i="8" s="1"/>
  <c r="H452" i="8"/>
  <c r="I452" i="8" s="1"/>
  <c r="H453" i="8"/>
  <c r="I453" i="8" s="1"/>
  <c r="H454" i="8"/>
  <c r="I454" i="8" s="1"/>
  <c r="H455" i="8"/>
  <c r="I455" i="8" s="1"/>
  <c r="H456" i="8"/>
  <c r="I456" i="8" s="1"/>
  <c r="H457" i="8"/>
  <c r="I457" i="8" s="1"/>
  <c r="H458" i="8"/>
  <c r="I458" i="8" s="1"/>
  <c r="H459" i="8"/>
  <c r="I459" i="8" s="1"/>
  <c r="H460" i="8"/>
  <c r="I460" i="8" s="1"/>
  <c r="H461" i="8"/>
  <c r="I461" i="8" s="1"/>
  <c r="H462" i="8"/>
  <c r="I462" i="8" s="1"/>
  <c r="H463" i="8"/>
  <c r="I463" i="8" s="1"/>
  <c r="H464" i="8"/>
  <c r="I464" i="8" s="1"/>
  <c r="H465" i="8"/>
  <c r="I465" i="8" s="1"/>
  <c r="H466" i="8"/>
  <c r="I466" i="8" s="1"/>
  <c r="H467" i="8"/>
  <c r="I467" i="8" s="1"/>
  <c r="H468" i="8"/>
  <c r="I468" i="8" s="1"/>
  <c r="H469" i="8"/>
  <c r="I469" i="8" s="1"/>
  <c r="H470" i="8"/>
  <c r="I470" i="8" s="1"/>
  <c r="H471" i="8"/>
  <c r="I471" i="8" s="1"/>
  <c r="H472" i="8"/>
  <c r="I472" i="8" s="1"/>
  <c r="H473" i="8"/>
  <c r="I473" i="8" s="1"/>
  <c r="H474" i="8"/>
  <c r="I474" i="8" s="1"/>
  <c r="H475" i="8"/>
  <c r="I475" i="8" s="1"/>
  <c r="H476" i="8"/>
  <c r="I476" i="8" s="1"/>
  <c r="H477" i="8"/>
  <c r="I477" i="8" s="1"/>
  <c r="H478" i="8"/>
  <c r="I478" i="8" s="1"/>
  <c r="H479" i="8"/>
  <c r="I479" i="8" s="1"/>
  <c r="H480" i="8"/>
  <c r="I480" i="8" s="1"/>
  <c r="H481" i="8"/>
  <c r="I481" i="8" s="1"/>
  <c r="H482" i="8"/>
  <c r="I482" i="8" s="1"/>
  <c r="H483" i="8"/>
  <c r="I483" i="8" s="1"/>
  <c r="H484" i="8"/>
  <c r="I484" i="8" s="1"/>
  <c r="H485" i="8"/>
  <c r="I485" i="8" s="1"/>
  <c r="H486" i="8"/>
  <c r="I486" i="8" s="1"/>
  <c r="H487" i="8"/>
  <c r="I487" i="8" s="1"/>
  <c r="H488" i="8"/>
  <c r="I488" i="8" s="1"/>
  <c r="H489" i="8"/>
  <c r="I489" i="8" s="1"/>
  <c r="H490" i="8"/>
  <c r="I490" i="8" s="1"/>
  <c r="H491" i="8"/>
  <c r="I491" i="8" s="1"/>
  <c r="H492" i="8"/>
  <c r="I492" i="8" s="1"/>
  <c r="H493" i="8"/>
  <c r="I493" i="8" s="1"/>
  <c r="H494" i="8"/>
  <c r="I494" i="8" s="1"/>
  <c r="H495" i="8"/>
  <c r="I495" i="8" s="1"/>
  <c r="H496" i="8"/>
  <c r="I496" i="8" s="1"/>
  <c r="H497" i="8"/>
  <c r="I497" i="8" s="1"/>
  <c r="H498" i="8"/>
  <c r="I498" i="8" s="1"/>
  <c r="H499" i="8"/>
  <c r="I499" i="8" s="1"/>
  <c r="H500" i="8"/>
  <c r="I500" i="8" s="1"/>
  <c r="H501" i="8"/>
  <c r="I501" i="8" s="1"/>
  <c r="H502" i="8"/>
  <c r="I502" i="8" s="1"/>
  <c r="H503" i="8"/>
  <c r="I503" i="8" s="1"/>
  <c r="H504" i="8"/>
  <c r="I504" i="8" s="1"/>
  <c r="H505" i="8"/>
  <c r="I505" i="8" s="1"/>
  <c r="H506" i="8"/>
  <c r="I506" i="8" s="1"/>
  <c r="H507" i="8"/>
  <c r="I507" i="8" s="1"/>
  <c r="H508" i="8"/>
  <c r="I508" i="8" s="1"/>
  <c r="H509" i="8"/>
  <c r="I509" i="8" s="1"/>
  <c r="H510" i="8"/>
  <c r="I510" i="8" s="1"/>
  <c r="H511" i="8"/>
  <c r="I511" i="8" s="1"/>
  <c r="H512" i="8"/>
  <c r="I512" i="8" s="1"/>
  <c r="H513" i="8"/>
  <c r="I513" i="8" s="1"/>
  <c r="H514" i="8"/>
  <c r="I514" i="8" s="1"/>
  <c r="H515" i="8"/>
  <c r="I515" i="8" s="1"/>
  <c r="H516" i="8"/>
  <c r="I516" i="8" s="1"/>
  <c r="H517" i="8"/>
  <c r="I517" i="8" s="1"/>
  <c r="H518" i="8"/>
  <c r="I518" i="8" s="1"/>
  <c r="H519" i="8"/>
  <c r="I519" i="8" s="1"/>
  <c r="H520" i="8"/>
  <c r="I520" i="8" s="1"/>
  <c r="H521" i="8"/>
  <c r="I521" i="8" s="1"/>
  <c r="H522" i="8"/>
  <c r="I522" i="8" s="1"/>
  <c r="H523" i="8"/>
  <c r="I523" i="8" s="1"/>
  <c r="H524" i="8"/>
  <c r="I524" i="8" s="1"/>
  <c r="H525" i="8"/>
  <c r="I525" i="8" s="1"/>
  <c r="H526" i="8"/>
  <c r="I526" i="8" s="1"/>
  <c r="H527" i="8"/>
  <c r="I527" i="8" s="1"/>
  <c r="H528" i="8"/>
  <c r="I528" i="8" s="1"/>
  <c r="H529" i="8"/>
  <c r="I529" i="8" s="1"/>
  <c r="H530" i="8"/>
  <c r="I530" i="8" s="1"/>
  <c r="H531" i="8"/>
  <c r="I531" i="8" s="1"/>
  <c r="H532" i="8"/>
  <c r="I532" i="8" s="1"/>
  <c r="H533" i="8"/>
  <c r="I533" i="8" s="1"/>
  <c r="H534" i="8"/>
  <c r="I534" i="8" s="1"/>
  <c r="H535" i="8"/>
  <c r="I535" i="8" s="1"/>
  <c r="H536" i="8"/>
  <c r="I536" i="8" s="1"/>
  <c r="H537" i="8"/>
  <c r="I537" i="8" s="1"/>
  <c r="H538" i="8"/>
  <c r="I538" i="8" s="1"/>
  <c r="H539" i="8"/>
  <c r="I539" i="8" s="1"/>
  <c r="H540" i="8"/>
  <c r="I540" i="8" s="1"/>
  <c r="H541" i="8"/>
  <c r="I541" i="8" s="1"/>
  <c r="H542" i="8"/>
  <c r="I542" i="8" s="1"/>
  <c r="H543" i="8"/>
  <c r="I543" i="8" s="1"/>
  <c r="H544" i="8"/>
  <c r="I544" i="8" s="1"/>
  <c r="H545" i="8"/>
  <c r="I545" i="8" s="1"/>
  <c r="H546" i="8"/>
  <c r="I546" i="8" s="1"/>
  <c r="H547" i="8"/>
  <c r="I547" i="8" s="1"/>
  <c r="H548" i="8"/>
  <c r="I548" i="8" s="1"/>
  <c r="H549" i="8"/>
  <c r="I549" i="8" s="1"/>
  <c r="H550" i="8"/>
  <c r="I550" i="8" s="1"/>
  <c r="H551" i="8"/>
  <c r="I551" i="8" s="1"/>
  <c r="H552" i="8"/>
  <c r="I552" i="8" s="1"/>
  <c r="H553" i="8"/>
  <c r="I553" i="8" s="1"/>
  <c r="H554" i="8"/>
  <c r="I554" i="8" s="1"/>
  <c r="H555" i="8"/>
  <c r="I555" i="8" s="1"/>
  <c r="H556" i="8"/>
  <c r="I556" i="8" s="1"/>
  <c r="H557" i="8"/>
  <c r="I557" i="8" s="1"/>
  <c r="H558" i="8"/>
  <c r="I558" i="8" s="1"/>
  <c r="H559" i="8"/>
  <c r="I559" i="8" s="1"/>
  <c r="H560" i="8"/>
  <c r="I560" i="8" s="1"/>
  <c r="H561" i="8"/>
  <c r="I561" i="8" s="1"/>
  <c r="H562" i="8"/>
  <c r="I562" i="8" s="1"/>
  <c r="H563" i="8"/>
  <c r="I563" i="8" s="1"/>
  <c r="H564" i="8"/>
  <c r="I564" i="8" s="1"/>
  <c r="H565" i="8"/>
  <c r="I565" i="8" s="1"/>
  <c r="H566" i="8"/>
  <c r="I566" i="8" s="1"/>
  <c r="H567" i="8"/>
  <c r="I567" i="8" s="1"/>
  <c r="H568" i="8"/>
  <c r="I568" i="8" s="1"/>
  <c r="H569" i="8"/>
  <c r="I569" i="8" s="1"/>
  <c r="H570" i="8"/>
  <c r="I570" i="8" s="1"/>
  <c r="H571" i="8"/>
  <c r="I571" i="8" s="1"/>
  <c r="H572" i="8"/>
  <c r="I572" i="8" s="1"/>
  <c r="H573" i="8"/>
  <c r="I573" i="8" s="1"/>
  <c r="H574" i="8"/>
  <c r="I574" i="8" s="1"/>
  <c r="H575" i="8"/>
  <c r="I575" i="8" s="1"/>
  <c r="H576" i="8"/>
  <c r="I576" i="8" s="1"/>
  <c r="H577" i="8"/>
  <c r="I577" i="8" s="1"/>
  <c r="H578" i="8"/>
  <c r="I578" i="8" s="1"/>
  <c r="H579" i="8"/>
  <c r="I579" i="8" s="1"/>
  <c r="H580" i="8"/>
  <c r="I580" i="8" s="1"/>
  <c r="H581" i="8"/>
  <c r="I581" i="8" s="1"/>
  <c r="H582" i="8"/>
  <c r="I582" i="8" s="1"/>
  <c r="H583" i="8"/>
  <c r="I583" i="8" s="1"/>
  <c r="H584" i="8"/>
  <c r="I584" i="8" s="1"/>
  <c r="H585" i="8"/>
  <c r="I585" i="8" s="1"/>
  <c r="H586" i="8"/>
  <c r="I586" i="8" s="1"/>
  <c r="H587" i="8"/>
  <c r="I587" i="8" s="1"/>
  <c r="H588" i="8"/>
  <c r="I588" i="8" s="1"/>
  <c r="H589" i="8"/>
  <c r="I589" i="8" s="1"/>
  <c r="H590" i="8"/>
  <c r="I590" i="8" s="1"/>
  <c r="H591" i="8"/>
  <c r="I591" i="8" s="1"/>
  <c r="H592" i="8"/>
  <c r="I592" i="8" s="1"/>
  <c r="H593" i="8"/>
  <c r="I593" i="8" s="1"/>
  <c r="H594" i="8"/>
  <c r="I594" i="8" s="1"/>
  <c r="H595" i="8"/>
  <c r="I595" i="8" s="1"/>
  <c r="H596" i="8"/>
  <c r="I596" i="8" s="1"/>
  <c r="H597" i="8"/>
  <c r="I597" i="8" s="1"/>
  <c r="H598" i="8"/>
  <c r="I598" i="8" s="1"/>
  <c r="H599" i="8"/>
  <c r="I599" i="8" s="1"/>
  <c r="H600" i="8"/>
  <c r="I600" i="8" s="1"/>
  <c r="H601" i="8"/>
  <c r="I601" i="8" s="1"/>
  <c r="H602" i="8"/>
  <c r="I602" i="8" s="1"/>
  <c r="H603" i="8"/>
  <c r="I603" i="8" s="1"/>
  <c r="H604" i="8"/>
  <c r="I604" i="8" s="1"/>
  <c r="H605" i="8"/>
  <c r="I605" i="8" s="1"/>
  <c r="H606" i="8"/>
  <c r="I606" i="8" s="1"/>
  <c r="H607" i="8"/>
  <c r="I607" i="8" s="1"/>
  <c r="H608" i="8"/>
  <c r="I608" i="8" s="1"/>
  <c r="H609" i="8"/>
  <c r="I609" i="8" s="1"/>
  <c r="H610" i="8"/>
  <c r="I610" i="8" s="1"/>
  <c r="H611" i="8"/>
  <c r="I611" i="8" s="1"/>
  <c r="H612" i="8"/>
  <c r="I612" i="8" s="1"/>
  <c r="H613" i="8"/>
  <c r="I613" i="8" s="1"/>
  <c r="H614" i="8"/>
  <c r="I614" i="8" s="1"/>
  <c r="H615" i="8"/>
  <c r="I615" i="8" s="1"/>
  <c r="H616" i="8"/>
  <c r="I616" i="8" s="1"/>
  <c r="H617" i="8"/>
  <c r="I617" i="8" s="1"/>
  <c r="H618" i="8"/>
  <c r="I618" i="8" s="1"/>
  <c r="H619" i="8"/>
  <c r="I619" i="8" s="1"/>
  <c r="H620" i="8"/>
  <c r="I620" i="8" s="1"/>
  <c r="H621" i="8"/>
  <c r="I621" i="8" s="1"/>
  <c r="H622" i="8"/>
  <c r="I622" i="8" s="1"/>
  <c r="H623" i="8"/>
  <c r="I623" i="8" s="1"/>
  <c r="H624" i="8"/>
  <c r="I624" i="8" s="1"/>
  <c r="H625" i="8"/>
  <c r="I625" i="8" s="1"/>
  <c r="H626" i="8"/>
  <c r="I626" i="8" s="1"/>
  <c r="H627" i="8"/>
  <c r="I627" i="8" s="1"/>
  <c r="H628" i="8"/>
  <c r="I628" i="8" s="1"/>
  <c r="H629" i="8"/>
  <c r="I629" i="8" s="1"/>
  <c r="H630" i="8"/>
  <c r="I630" i="8" s="1"/>
  <c r="H631" i="8"/>
  <c r="I631" i="8" s="1"/>
  <c r="H632" i="8"/>
  <c r="I632" i="8" s="1"/>
  <c r="H633" i="8"/>
  <c r="I633" i="8" s="1"/>
  <c r="H634" i="8"/>
  <c r="I634" i="8" s="1"/>
  <c r="H635" i="8"/>
  <c r="I635" i="8" s="1"/>
  <c r="H636" i="8"/>
  <c r="I636" i="8" s="1"/>
  <c r="H637" i="8"/>
  <c r="I637" i="8" s="1"/>
  <c r="H638" i="8"/>
  <c r="I638" i="8" s="1"/>
  <c r="H639" i="8"/>
  <c r="I639" i="8" s="1"/>
  <c r="H640" i="8"/>
  <c r="I640" i="8" s="1"/>
  <c r="H641" i="8"/>
  <c r="I641" i="8" s="1"/>
  <c r="H642" i="8"/>
  <c r="I642" i="8" s="1"/>
  <c r="H643" i="8"/>
  <c r="I643" i="8" s="1"/>
  <c r="H644" i="8"/>
  <c r="I644" i="8" s="1"/>
  <c r="H645" i="8"/>
  <c r="I645" i="8" s="1"/>
  <c r="H646" i="8"/>
  <c r="I646" i="8" s="1"/>
  <c r="H647" i="8"/>
  <c r="I647" i="8" s="1"/>
  <c r="H648" i="8"/>
  <c r="I648" i="8" s="1"/>
  <c r="H649" i="8"/>
  <c r="I649" i="8" s="1"/>
  <c r="H650" i="8"/>
  <c r="I650" i="8" s="1"/>
  <c r="H651" i="8"/>
  <c r="I651" i="8" s="1"/>
  <c r="H652" i="8"/>
  <c r="I652" i="8" s="1"/>
  <c r="H653" i="8"/>
  <c r="I653" i="8" s="1"/>
  <c r="H654" i="8"/>
  <c r="I654" i="8" s="1"/>
  <c r="H655" i="8"/>
  <c r="I655" i="8" s="1"/>
  <c r="H656" i="8"/>
  <c r="I656" i="8" s="1"/>
  <c r="H657" i="8"/>
  <c r="I657" i="8" s="1"/>
  <c r="H658" i="8"/>
  <c r="I658" i="8" s="1"/>
  <c r="H659" i="8"/>
  <c r="I659" i="8" s="1"/>
  <c r="H660" i="8"/>
  <c r="I660" i="8" s="1"/>
  <c r="H661" i="8"/>
  <c r="I661" i="8" s="1"/>
  <c r="H662" i="8"/>
  <c r="I662" i="8" s="1"/>
  <c r="H663" i="8"/>
  <c r="I663" i="8" s="1"/>
  <c r="H664" i="8"/>
  <c r="I664" i="8" s="1"/>
  <c r="H665" i="8"/>
  <c r="I665" i="8" s="1"/>
  <c r="H666" i="8"/>
  <c r="I666" i="8" s="1"/>
  <c r="H667" i="8"/>
  <c r="I667" i="8" s="1"/>
  <c r="H668" i="8"/>
  <c r="I668" i="8" s="1"/>
  <c r="H669" i="8"/>
  <c r="I669" i="8" s="1"/>
  <c r="H670" i="8"/>
  <c r="I670" i="8" s="1"/>
  <c r="H671" i="8"/>
  <c r="I671" i="8" s="1"/>
  <c r="H672" i="8"/>
  <c r="I672" i="8" s="1"/>
  <c r="H673" i="8"/>
  <c r="I673" i="8" s="1"/>
  <c r="H674" i="8"/>
  <c r="I674" i="8" s="1"/>
  <c r="H675" i="8"/>
  <c r="I675" i="8" s="1"/>
  <c r="H676" i="8"/>
  <c r="I676" i="8" s="1"/>
  <c r="H677" i="8"/>
  <c r="I677" i="8" s="1"/>
  <c r="H678" i="8"/>
  <c r="I678" i="8" s="1"/>
  <c r="H679" i="8"/>
  <c r="I679" i="8" s="1"/>
  <c r="H680" i="8"/>
  <c r="I680" i="8" s="1"/>
  <c r="H681" i="8"/>
  <c r="I681" i="8" s="1"/>
  <c r="H682" i="8"/>
  <c r="I682" i="8" s="1"/>
  <c r="H683" i="8"/>
  <c r="I683" i="8" s="1"/>
  <c r="H684" i="8"/>
  <c r="I684" i="8" s="1"/>
  <c r="H685" i="8"/>
  <c r="I685" i="8" s="1"/>
  <c r="H686" i="8"/>
  <c r="I686" i="8" s="1"/>
  <c r="H687" i="8"/>
  <c r="I687" i="8" s="1"/>
  <c r="H688" i="8"/>
  <c r="I688" i="8" s="1"/>
  <c r="H689" i="8"/>
  <c r="I689" i="8" s="1"/>
  <c r="H690" i="8"/>
  <c r="I690" i="8" s="1"/>
  <c r="H691" i="8"/>
  <c r="I691" i="8" s="1"/>
  <c r="H692" i="8"/>
  <c r="I692" i="8" s="1"/>
  <c r="H693" i="8"/>
  <c r="I693" i="8" s="1"/>
  <c r="H694" i="8"/>
  <c r="I694" i="8" s="1"/>
  <c r="H695" i="8"/>
  <c r="I695" i="8" s="1"/>
  <c r="H696" i="8"/>
  <c r="I696" i="8" s="1"/>
  <c r="H697" i="8"/>
  <c r="I697" i="8" s="1"/>
  <c r="H698" i="8"/>
  <c r="I698" i="8" s="1"/>
  <c r="H699" i="8"/>
  <c r="I699" i="8" s="1"/>
  <c r="H700" i="8"/>
  <c r="I700" i="8" s="1"/>
  <c r="H701" i="8"/>
  <c r="I701" i="8" s="1"/>
  <c r="H702" i="8"/>
  <c r="I702" i="8" s="1"/>
  <c r="H703" i="8"/>
  <c r="I703" i="8" s="1"/>
  <c r="H704" i="8"/>
  <c r="I704" i="8" s="1"/>
  <c r="H705" i="8"/>
  <c r="I705" i="8" s="1"/>
  <c r="H706" i="8"/>
  <c r="I706" i="8" s="1"/>
  <c r="H707" i="8"/>
  <c r="I707" i="8" s="1"/>
  <c r="H708" i="8"/>
  <c r="I708" i="8" s="1"/>
  <c r="H709" i="8"/>
  <c r="I709" i="8" s="1"/>
  <c r="H710" i="8"/>
  <c r="I710" i="8" s="1"/>
  <c r="H711" i="8"/>
  <c r="I711" i="8" s="1"/>
  <c r="H712" i="8"/>
  <c r="I712" i="8" s="1"/>
  <c r="H713" i="8"/>
  <c r="I713" i="8" s="1"/>
  <c r="H714" i="8"/>
  <c r="I714" i="8" s="1"/>
  <c r="H715" i="8"/>
  <c r="I715" i="8" s="1"/>
  <c r="H716" i="8"/>
  <c r="I716" i="8" s="1"/>
  <c r="H717" i="8"/>
  <c r="I717" i="8" s="1"/>
  <c r="H718" i="8"/>
  <c r="I718" i="8" s="1"/>
  <c r="H719" i="8"/>
  <c r="I719" i="8" s="1"/>
  <c r="H720" i="8"/>
  <c r="I720" i="8" s="1"/>
  <c r="H721" i="8"/>
  <c r="I721" i="8" s="1"/>
  <c r="H722" i="8"/>
  <c r="I722" i="8" s="1"/>
  <c r="H723" i="8"/>
  <c r="I723" i="8" s="1"/>
  <c r="H724" i="8"/>
  <c r="I724" i="8" s="1"/>
  <c r="H725" i="8"/>
  <c r="I725" i="8" s="1"/>
  <c r="H726" i="8"/>
  <c r="I726" i="8" s="1"/>
  <c r="H727" i="8"/>
  <c r="I727" i="8" s="1"/>
  <c r="H728" i="8"/>
  <c r="I728" i="8" s="1"/>
  <c r="H729" i="8"/>
  <c r="I729" i="8" s="1"/>
  <c r="H730" i="8"/>
  <c r="I730" i="8" s="1"/>
  <c r="H731" i="8"/>
  <c r="I731" i="8" s="1"/>
  <c r="H732" i="8"/>
  <c r="I732" i="8" s="1"/>
  <c r="H733" i="8"/>
  <c r="I733" i="8" s="1"/>
  <c r="H734" i="8"/>
  <c r="I734" i="8" s="1"/>
  <c r="H735" i="8"/>
  <c r="I735" i="8" s="1"/>
  <c r="H736" i="8"/>
  <c r="I736" i="8" s="1"/>
  <c r="H737" i="8"/>
  <c r="I737" i="8" s="1"/>
  <c r="H738" i="8"/>
  <c r="I738" i="8" s="1"/>
  <c r="H739" i="8"/>
  <c r="I739" i="8" s="1"/>
  <c r="H740" i="8"/>
  <c r="I740" i="8" s="1"/>
  <c r="H741" i="8"/>
  <c r="I741" i="8" s="1"/>
  <c r="H742" i="8"/>
  <c r="I742" i="8" s="1"/>
  <c r="H743" i="8"/>
  <c r="I743" i="8" s="1"/>
  <c r="H744" i="8"/>
  <c r="I744" i="8" s="1"/>
  <c r="H745" i="8"/>
  <c r="I745" i="8" s="1"/>
  <c r="H746" i="8"/>
  <c r="I746" i="8" s="1"/>
  <c r="H747" i="8"/>
  <c r="I747" i="8" s="1"/>
  <c r="H748" i="8"/>
  <c r="I748" i="8" s="1"/>
  <c r="H749" i="8"/>
  <c r="I749" i="8" s="1"/>
  <c r="H750" i="8"/>
  <c r="I750" i="8" s="1"/>
  <c r="H751" i="8"/>
  <c r="I751" i="8" s="1"/>
  <c r="H752" i="8"/>
  <c r="I752" i="8" s="1"/>
  <c r="H753" i="8"/>
  <c r="I753" i="8" s="1"/>
  <c r="H754" i="8"/>
  <c r="I754" i="8" s="1"/>
  <c r="H755" i="8"/>
  <c r="I755" i="8" s="1"/>
  <c r="H756" i="8"/>
  <c r="I756" i="8" s="1"/>
  <c r="H757" i="8"/>
  <c r="I757" i="8" s="1"/>
  <c r="H758" i="8"/>
  <c r="I758" i="8" s="1"/>
  <c r="H759" i="8"/>
  <c r="I759" i="8" s="1"/>
  <c r="H760" i="8"/>
  <c r="I760" i="8" s="1"/>
  <c r="H761" i="8"/>
  <c r="I761" i="8" s="1"/>
  <c r="H762" i="8"/>
  <c r="I762" i="8" s="1"/>
  <c r="H763" i="8"/>
  <c r="I763" i="8" s="1"/>
  <c r="H764" i="8"/>
  <c r="I764" i="8" s="1"/>
  <c r="H765" i="8"/>
  <c r="I765" i="8" s="1"/>
  <c r="H766" i="8"/>
  <c r="I766" i="8" s="1"/>
  <c r="H767" i="8"/>
  <c r="I767" i="8" s="1"/>
  <c r="H768" i="8"/>
  <c r="I768" i="8" s="1"/>
  <c r="H769" i="8"/>
  <c r="I769" i="8" s="1"/>
  <c r="H770" i="8"/>
  <c r="I770" i="8" s="1"/>
  <c r="H771" i="8"/>
  <c r="I771" i="8" s="1"/>
  <c r="H772" i="8"/>
  <c r="I772" i="8" s="1"/>
  <c r="H773" i="8"/>
  <c r="I773" i="8" s="1"/>
  <c r="H774" i="8"/>
  <c r="I774" i="8" s="1"/>
  <c r="H775" i="8"/>
  <c r="I775" i="8" s="1"/>
  <c r="H776" i="8"/>
  <c r="I776" i="8" s="1"/>
  <c r="H777" i="8"/>
  <c r="I777" i="8" s="1"/>
  <c r="H778" i="8"/>
  <c r="I778" i="8" s="1"/>
  <c r="H779" i="8"/>
  <c r="I779" i="8" s="1"/>
  <c r="H780" i="8"/>
  <c r="I780" i="8" s="1"/>
  <c r="H781" i="8"/>
  <c r="I781" i="8" s="1"/>
  <c r="H782" i="8"/>
  <c r="I782" i="8" s="1"/>
  <c r="H783" i="8"/>
  <c r="I783" i="8" s="1"/>
  <c r="H784" i="8"/>
  <c r="I784" i="8" s="1"/>
  <c r="H785" i="8"/>
  <c r="I785" i="8" s="1"/>
  <c r="H786" i="8"/>
  <c r="I786" i="8" s="1"/>
  <c r="H787" i="8"/>
  <c r="I787" i="8" s="1"/>
  <c r="H788" i="8"/>
  <c r="I788" i="8" s="1"/>
  <c r="H789" i="8"/>
  <c r="I789" i="8" s="1"/>
  <c r="H790" i="8"/>
  <c r="I790" i="8" s="1"/>
  <c r="H791" i="8"/>
  <c r="I791" i="8" s="1"/>
  <c r="H792" i="8"/>
  <c r="I792" i="8" s="1"/>
  <c r="H793" i="8"/>
  <c r="I793" i="8" s="1"/>
  <c r="H794" i="8"/>
  <c r="I794" i="8" s="1"/>
  <c r="H795" i="8"/>
  <c r="I795" i="8" s="1"/>
  <c r="H796" i="8"/>
  <c r="I796" i="8" s="1"/>
  <c r="H797" i="8"/>
  <c r="I797" i="8" s="1"/>
  <c r="H798" i="8"/>
  <c r="I798" i="8" s="1"/>
  <c r="H799" i="8"/>
  <c r="I799" i="8" s="1"/>
  <c r="H800" i="8"/>
  <c r="I800" i="8" s="1"/>
  <c r="H801" i="8"/>
  <c r="I801" i="8" s="1"/>
  <c r="H802" i="8"/>
  <c r="I802" i="8" s="1"/>
  <c r="H803" i="8"/>
  <c r="I803" i="8" s="1"/>
  <c r="H804" i="8"/>
  <c r="I804" i="8" s="1"/>
  <c r="H805" i="8"/>
  <c r="I805" i="8" s="1"/>
  <c r="H806" i="8"/>
  <c r="I806" i="8" s="1"/>
  <c r="H807" i="8"/>
  <c r="I807" i="8" s="1"/>
  <c r="H808" i="8"/>
  <c r="I808" i="8" s="1"/>
  <c r="H809" i="8"/>
  <c r="I809" i="8" s="1"/>
  <c r="H810" i="8"/>
  <c r="I810" i="8" s="1"/>
  <c r="H811" i="8"/>
  <c r="I811" i="8" s="1"/>
  <c r="H812" i="8"/>
  <c r="I812" i="8" s="1"/>
  <c r="H813" i="8"/>
  <c r="I813" i="8" s="1"/>
  <c r="H814" i="8"/>
  <c r="I814" i="8" s="1"/>
  <c r="H815" i="8"/>
  <c r="I815" i="8" s="1"/>
  <c r="H816" i="8"/>
  <c r="I816" i="8" s="1"/>
  <c r="H817" i="8"/>
  <c r="I817" i="8" s="1"/>
  <c r="H818" i="8"/>
  <c r="I818" i="8" s="1"/>
  <c r="H819" i="8"/>
  <c r="I819" i="8" s="1"/>
  <c r="H820" i="8"/>
  <c r="I820" i="8" s="1"/>
  <c r="H821" i="8"/>
  <c r="I821" i="8" s="1"/>
  <c r="H822" i="8"/>
  <c r="I822" i="8" s="1"/>
  <c r="H823" i="8"/>
  <c r="I823" i="8" s="1"/>
  <c r="H824" i="8"/>
  <c r="I824" i="8" s="1"/>
  <c r="H825" i="8"/>
  <c r="I825" i="8" s="1"/>
  <c r="H826" i="8"/>
  <c r="I826" i="8" s="1"/>
  <c r="H827" i="8"/>
  <c r="I827" i="8" s="1"/>
  <c r="H828" i="8"/>
  <c r="I828" i="8" s="1"/>
  <c r="H829" i="8"/>
  <c r="I829" i="8" s="1"/>
  <c r="H830" i="8"/>
  <c r="I830" i="8" s="1"/>
  <c r="H831" i="8"/>
  <c r="I831" i="8" s="1"/>
  <c r="H832" i="8"/>
  <c r="I832" i="8" s="1"/>
  <c r="H833" i="8"/>
  <c r="I833" i="8" s="1"/>
  <c r="H834" i="8"/>
  <c r="I834" i="8" s="1"/>
  <c r="H835" i="8"/>
  <c r="I835" i="8" s="1"/>
  <c r="H836" i="8"/>
  <c r="I836" i="8" s="1"/>
  <c r="H837" i="8"/>
  <c r="I837" i="8" s="1"/>
  <c r="H838" i="8"/>
  <c r="I838" i="8" s="1"/>
  <c r="H839" i="8"/>
  <c r="I839" i="8" s="1"/>
  <c r="H840" i="8"/>
  <c r="I840" i="8" s="1"/>
  <c r="H841" i="8"/>
  <c r="I841" i="8" s="1"/>
  <c r="H842" i="8"/>
  <c r="I842" i="8" s="1"/>
  <c r="H843" i="8"/>
  <c r="I843" i="8" s="1"/>
  <c r="H844" i="8"/>
  <c r="I844" i="8" s="1"/>
  <c r="H845" i="8"/>
  <c r="I845" i="8" s="1"/>
  <c r="H846" i="8"/>
  <c r="I846" i="8" s="1"/>
  <c r="H847" i="8"/>
  <c r="I847" i="8" s="1"/>
  <c r="H848" i="8"/>
  <c r="I848" i="8" s="1"/>
  <c r="H849" i="8"/>
  <c r="I849" i="8" s="1"/>
  <c r="H850" i="8"/>
  <c r="I850" i="8" s="1"/>
  <c r="H851" i="8"/>
  <c r="I851" i="8" s="1"/>
  <c r="H852" i="8"/>
  <c r="I852" i="8" s="1"/>
  <c r="H853" i="8"/>
  <c r="I853" i="8" s="1"/>
  <c r="H854" i="8"/>
  <c r="I854" i="8" s="1"/>
  <c r="H855" i="8"/>
  <c r="I855" i="8" s="1"/>
  <c r="H856" i="8"/>
  <c r="I856" i="8" s="1"/>
  <c r="H857" i="8"/>
  <c r="I857" i="8" s="1"/>
  <c r="H858" i="8"/>
  <c r="I858" i="8" s="1"/>
  <c r="H859" i="8"/>
  <c r="I859" i="8" s="1"/>
  <c r="H860" i="8"/>
  <c r="I860" i="8" s="1"/>
  <c r="H861" i="8"/>
  <c r="I861" i="8" s="1"/>
  <c r="H862" i="8"/>
  <c r="I862" i="8" s="1"/>
  <c r="H863" i="8"/>
  <c r="I863" i="8" s="1"/>
  <c r="H864" i="8"/>
  <c r="I864" i="8" s="1"/>
  <c r="H865" i="8"/>
  <c r="I865" i="8" s="1"/>
  <c r="H866" i="8"/>
  <c r="I866" i="8" s="1"/>
  <c r="H867" i="8"/>
  <c r="I867" i="8" s="1"/>
  <c r="H868" i="8"/>
  <c r="I868" i="8" s="1"/>
  <c r="H869" i="8"/>
  <c r="I869" i="8" s="1"/>
  <c r="H870" i="8"/>
  <c r="I870" i="8" s="1"/>
  <c r="H871" i="8"/>
  <c r="I871" i="8" s="1"/>
  <c r="H872" i="8"/>
  <c r="I872" i="8" s="1"/>
  <c r="H873" i="8"/>
  <c r="I873" i="8" s="1"/>
  <c r="H874" i="8"/>
  <c r="I874" i="8" s="1"/>
  <c r="H875" i="8"/>
  <c r="I875" i="8" s="1"/>
  <c r="H876" i="8"/>
  <c r="I876" i="8" s="1"/>
  <c r="H877" i="8"/>
  <c r="I877" i="8" s="1"/>
  <c r="H878" i="8"/>
  <c r="I878" i="8" s="1"/>
  <c r="H879" i="8"/>
  <c r="I879" i="8" s="1"/>
  <c r="H880" i="8"/>
  <c r="I880" i="8" s="1"/>
  <c r="H881" i="8"/>
  <c r="I881" i="8" s="1"/>
  <c r="H882" i="8"/>
  <c r="I882" i="8" s="1"/>
  <c r="H883" i="8"/>
  <c r="I883" i="8" s="1"/>
  <c r="H884" i="8"/>
  <c r="I884" i="8" s="1"/>
  <c r="H885" i="8"/>
  <c r="I885" i="8" s="1"/>
  <c r="H886" i="8"/>
  <c r="I886" i="8" s="1"/>
  <c r="H887" i="8"/>
  <c r="I887" i="8" s="1"/>
  <c r="H888" i="8"/>
  <c r="I888" i="8" s="1"/>
  <c r="H889" i="8"/>
  <c r="I889" i="8" s="1"/>
  <c r="H890" i="8"/>
  <c r="I890" i="8" s="1"/>
  <c r="H891" i="8"/>
  <c r="I891" i="8" s="1"/>
  <c r="H892" i="8"/>
  <c r="I892" i="8" s="1"/>
  <c r="H893" i="8"/>
  <c r="I893" i="8" s="1"/>
  <c r="H894" i="8"/>
  <c r="I894" i="8" s="1"/>
  <c r="H895" i="8"/>
  <c r="I895" i="8" s="1"/>
  <c r="H896" i="8"/>
  <c r="I896" i="8" s="1"/>
  <c r="H897" i="8"/>
  <c r="I897" i="8" s="1"/>
  <c r="H898" i="8"/>
  <c r="I898" i="8" s="1"/>
  <c r="H899" i="8"/>
  <c r="I899" i="8" s="1"/>
  <c r="H900" i="8"/>
  <c r="I900" i="8" s="1"/>
  <c r="H901" i="8"/>
  <c r="I901" i="8" s="1"/>
  <c r="H902" i="8"/>
  <c r="I902" i="8" s="1"/>
  <c r="H903" i="8"/>
  <c r="I903" i="8" s="1"/>
  <c r="H904" i="8"/>
  <c r="I904" i="8" s="1"/>
  <c r="H905" i="8"/>
  <c r="I905" i="8" s="1"/>
  <c r="H906" i="8"/>
  <c r="I906" i="8" s="1"/>
  <c r="H907" i="8"/>
  <c r="I907" i="8" s="1"/>
  <c r="H908" i="8"/>
  <c r="I908" i="8" s="1"/>
  <c r="H909" i="8"/>
  <c r="I909" i="8" s="1"/>
  <c r="H910" i="8"/>
  <c r="I910" i="8" s="1"/>
  <c r="H911" i="8"/>
  <c r="I911" i="8" s="1"/>
  <c r="H912" i="8"/>
  <c r="I912" i="8" s="1"/>
  <c r="H913" i="8"/>
  <c r="I913" i="8" s="1"/>
  <c r="H914" i="8"/>
  <c r="I914" i="8" s="1"/>
  <c r="H915" i="8"/>
  <c r="I915" i="8" s="1"/>
  <c r="H916" i="8"/>
  <c r="I916" i="8" s="1"/>
  <c r="H917" i="8"/>
  <c r="I917" i="8" s="1"/>
  <c r="H918" i="8"/>
  <c r="I918" i="8" s="1"/>
  <c r="H919" i="8"/>
  <c r="I919" i="8" s="1"/>
  <c r="H920" i="8"/>
  <c r="I920" i="8" s="1"/>
  <c r="H921" i="8"/>
  <c r="I921" i="8" s="1"/>
  <c r="H922" i="8"/>
  <c r="I922" i="8" s="1"/>
  <c r="H923" i="8"/>
  <c r="I923" i="8" s="1"/>
  <c r="H924" i="8"/>
  <c r="I924" i="8" s="1"/>
  <c r="H925" i="8"/>
  <c r="I925" i="8" s="1"/>
  <c r="H926" i="8"/>
  <c r="I926" i="8" s="1"/>
  <c r="H927" i="8"/>
  <c r="I927" i="8" s="1"/>
  <c r="H928" i="8"/>
  <c r="I928" i="8" s="1"/>
  <c r="H929" i="8"/>
  <c r="I929" i="8" s="1"/>
  <c r="H930" i="8"/>
  <c r="I930" i="8" s="1"/>
  <c r="H931" i="8"/>
  <c r="I931" i="8" s="1"/>
  <c r="H932" i="8"/>
  <c r="I932" i="8" s="1"/>
  <c r="H933" i="8"/>
  <c r="I933" i="8" s="1"/>
  <c r="H934" i="8"/>
  <c r="I934" i="8" s="1"/>
  <c r="H935" i="8"/>
  <c r="I935" i="8" s="1"/>
  <c r="H936" i="8"/>
  <c r="I936" i="8" s="1"/>
  <c r="H937" i="8"/>
  <c r="I937" i="8" s="1"/>
  <c r="H938" i="8"/>
  <c r="I938" i="8" s="1"/>
  <c r="H939" i="8"/>
  <c r="I939" i="8" s="1"/>
  <c r="H940" i="8"/>
  <c r="I940" i="8" s="1"/>
  <c r="H941" i="8"/>
  <c r="I941" i="8" s="1"/>
  <c r="H942" i="8"/>
  <c r="I942" i="8" s="1"/>
  <c r="H943" i="8"/>
  <c r="I943" i="8" s="1"/>
  <c r="H944" i="8"/>
  <c r="I944" i="8" s="1"/>
  <c r="H945" i="8"/>
  <c r="I945" i="8" s="1"/>
  <c r="H946" i="8"/>
  <c r="I946" i="8" s="1"/>
  <c r="H947" i="8"/>
  <c r="I947" i="8" s="1"/>
  <c r="H948" i="8"/>
  <c r="I948" i="8" s="1"/>
  <c r="H949" i="8"/>
  <c r="I949" i="8" s="1"/>
  <c r="H950" i="8"/>
  <c r="I950" i="8" s="1"/>
  <c r="H951" i="8"/>
  <c r="I951" i="8" s="1"/>
  <c r="H952" i="8"/>
  <c r="I952" i="8" s="1"/>
  <c r="H953" i="8"/>
  <c r="I953" i="8" s="1"/>
  <c r="H954" i="8"/>
  <c r="I954" i="8" s="1"/>
  <c r="H955" i="8"/>
  <c r="I955" i="8" s="1"/>
  <c r="H956" i="8"/>
  <c r="I956" i="8" s="1"/>
  <c r="H957" i="8"/>
  <c r="I957" i="8" s="1"/>
  <c r="H958" i="8"/>
  <c r="I958" i="8" s="1"/>
  <c r="H959" i="8"/>
  <c r="I959" i="8" s="1"/>
  <c r="H960" i="8"/>
  <c r="I960" i="8" s="1"/>
  <c r="H961" i="8"/>
  <c r="I961" i="8" s="1"/>
  <c r="H962" i="8"/>
  <c r="I962" i="8" s="1"/>
  <c r="H963" i="8"/>
  <c r="I963" i="8" s="1"/>
  <c r="H964" i="8"/>
  <c r="I964" i="8" s="1"/>
  <c r="H965" i="8"/>
  <c r="I965" i="8" s="1"/>
  <c r="H966" i="8"/>
  <c r="I966" i="8" s="1"/>
  <c r="H967" i="8"/>
  <c r="I967" i="8" s="1"/>
  <c r="H968" i="8"/>
  <c r="I968" i="8" s="1"/>
  <c r="H969" i="8"/>
  <c r="I969" i="8" s="1"/>
  <c r="H970" i="8"/>
  <c r="I970" i="8" s="1"/>
  <c r="H971" i="8"/>
  <c r="I971" i="8" s="1"/>
  <c r="H972" i="8"/>
  <c r="I972" i="8" s="1"/>
  <c r="H973" i="8"/>
  <c r="I973" i="8" s="1"/>
  <c r="H974" i="8"/>
  <c r="I974" i="8" s="1"/>
  <c r="H975" i="8"/>
  <c r="I975" i="8" s="1"/>
  <c r="H976" i="8"/>
  <c r="I976" i="8" s="1"/>
  <c r="H977" i="8"/>
  <c r="I977" i="8" s="1"/>
  <c r="H978" i="8"/>
  <c r="I978" i="8" s="1"/>
  <c r="H979" i="8"/>
  <c r="I979" i="8" s="1"/>
  <c r="H980" i="8"/>
  <c r="I980" i="8" s="1"/>
  <c r="H981" i="8"/>
  <c r="I981" i="8" s="1"/>
  <c r="H982" i="8"/>
  <c r="I982" i="8" s="1"/>
  <c r="H983" i="8"/>
  <c r="I983" i="8" s="1"/>
  <c r="H984" i="8"/>
  <c r="I984" i="8" s="1"/>
  <c r="H985" i="8"/>
  <c r="I985" i="8" s="1"/>
  <c r="H986" i="8"/>
  <c r="I986" i="8" s="1"/>
  <c r="H987" i="8"/>
  <c r="I987" i="8" s="1"/>
  <c r="H988" i="8"/>
  <c r="I988" i="8" s="1"/>
  <c r="H989" i="8"/>
  <c r="I989" i="8" s="1"/>
  <c r="H990" i="8"/>
  <c r="I990" i="8" s="1"/>
  <c r="H991" i="8"/>
  <c r="I991" i="8" s="1"/>
  <c r="H992" i="8"/>
  <c r="I992" i="8" s="1"/>
  <c r="H993" i="8"/>
  <c r="I993" i="8" s="1"/>
  <c r="H994" i="8"/>
  <c r="I994" i="8" s="1"/>
  <c r="H995" i="8"/>
  <c r="I995" i="8" s="1"/>
  <c r="H996" i="8"/>
  <c r="I996" i="8" s="1"/>
  <c r="H997" i="8"/>
  <c r="I997" i="8" s="1"/>
  <c r="H998" i="8"/>
  <c r="I998" i="8" s="1"/>
  <c r="H999" i="8"/>
  <c r="I999" i="8" s="1"/>
  <c r="H1000" i="8"/>
  <c r="I1000" i="8" s="1"/>
  <c r="D1000" i="8"/>
  <c r="C1000" i="8"/>
  <c r="E1000" i="8" s="1"/>
  <c r="A1000" i="8"/>
  <c r="D999" i="8"/>
  <c r="C999" i="8"/>
  <c r="E999" i="8" s="1"/>
  <c r="A999" i="8"/>
  <c r="D998" i="8"/>
  <c r="C998" i="8"/>
  <c r="E998" i="8" s="1"/>
  <c r="A998" i="8"/>
  <c r="D997" i="8"/>
  <c r="C997" i="8"/>
  <c r="E997" i="8" s="1"/>
  <c r="A997" i="8"/>
  <c r="D996" i="8"/>
  <c r="C996" i="8"/>
  <c r="E996" i="8" s="1"/>
  <c r="A996" i="8"/>
  <c r="D995" i="8"/>
  <c r="C995" i="8"/>
  <c r="E995" i="8" s="1"/>
  <c r="A995" i="8"/>
  <c r="D994" i="8"/>
  <c r="C994" i="8"/>
  <c r="E994" i="8" s="1"/>
  <c r="A994" i="8"/>
  <c r="D993" i="8"/>
  <c r="C993" i="8"/>
  <c r="E993" i="8" s="1"/>
  <c r="A993" i="8"/>
  <c r="D992" i="8"/>
  <c r="C992" i="8"/>
  <c r="E992" i="8" s="1"/>
  <c r="A992" i="8"/>
  <c r="D991" i="8"/>
  <c r="C991" i="8"/>
  <c r="E991" i="8" s="1"/>
  <c r="A991" i="8"/>
  <c r="D990" i="8"/>
  <c r="C990" i="8"/>
  <c r="E990" i="8" s="1"/>
  <c r="A990" i="8"/>
  <c r="D989" i="8"/>
  <c r="C989" i="8"/>
  <c r="E989" i="8" s="1"/>
  <c r="A989" i="8"/>
  <c r="D988" i="8"/>
  <c r="C988" i="8"/>
  <c r="E988" i="8" s="1"/>
  <c r="A988" i="8"/>
  <c r="D987" i="8"/>
  <c r="C987" i="8"/>
  <c r="E987" i="8" s="1"/>
  <c r="A987" i="8"/>
  <c r="D986" i="8"/>
  <c r="C986" i="8"/>
  <c r="E986" i="8" s="1"/>
  <c r="A986" i="8"/>
  <c r="D985" i="8"/>
  <c r="C985" i="8"/>
  <c r="E985" i="8" s="1"/>
  <c r="A985" i="8"/>
  <c r="D984" i="8"/>
  <c r="C984" i="8"/>
  <c r="E984" i="8" s="1"/>
  <c r="A984" i="8"/>
  <c r="D983" i="8"/>
  <c r="C983" i="8"/>
  <c r="E983" i="8" s="1"/>
  <c r="A983" i="8"/>
  <c r="D982" i="8"/>
  <c r="C982" i="8"/>
  <c r="E982" i="8" s="1"/>
  <c r="A982" i="8"/>
  <c r="D981" i="8"/>
  <c r="C981" i="8"/>
  <c r="E981" i="8" s="1"/>
  <c r="A981" i="8"/>
  <c r="D980" i="8"/>
  <c r="C980" i="8"/>
  <c r="E980" i="8" s="1"/>
  <c r="A980" i="8"/>
  <c r="D979" i="8"/>
  <c r="C979" i="8"/>
  <c r="E979" i="8" s="1"/>
  <c r="A979" i="8"/>
  <c r="D978" i="8"/>
  <c r="C978" i="8"/>
  <c r="E978" i="8" s="1"/>
  <c r="A978" i="8"/>
  <c r="D977" i="8"/>
  <c r="C977" i="8"/>
  <c r="E977" i="8" s="1"/>
  <c r="A977" i="8"/>
  <c r="D976" i="8"/>
  <c r="C976" i="8"/>
  <c r="E976" i="8" s="1"/>
  <c r="A976" i="8"/>
  <c r="D975" i="8"/>
  <c r="C975" i="8"/>
  <c r="E975" i="8" s="1"/>
  <c r="A975" i="8"/>
  <c r="D974" i="8"/>
  <c r="C974" i="8"/>
  <c r="E974" i="8" s="1"/>
  <c r="A974" i="8"/>
  <c r="D973" i="8"/>
  <c r="C973" i="8"/>
  <c r="E973" i="8" s="1"/>
  <c r="A973" i="8"/>
  <c r="D972" i="8"/>
  <c r="C972" i="8"/>
  <c r="E972" i="8" s="1"/>
  <c r="A972" i="8"/>
  <c r="D971" i="8"/>
  <c r="C971" i="8"/>
  <c r="E971" i="8" s="1"/>
  <c r="A971" i="8"/>
  <c r="D970" i="8"/>
  <c r="C970" i="8"/>
  <c r="E970" i="8" s="1"/>
  <c r="A970" i="8"/>
  <c r="D969" i="8"/>
  <c r="C969" i="8"/>
  <c r="E969" i="8" s="1"/>
  <c r="A969" i="8"/>
  <c r="D968" i="8"/>
  <c r="C968" i="8"/>
  <c r="E968" i="8" s="1"/>
  <c r="A968" i="8"/>
  <c r="D967" i="8"/>
  <c r="C967" i="8"/>
  <c r="E967" i="8" s="1"/>
  <c r="A967" i="8"/>
  <c r="D966" i="8"/>
  <c r="C966" i="8"/>
  <c r="E966" i="8" s="1"/>
  <c r="A966" i="8"/>
  <c r="D965" i="8"/>
  <c r="C965" i="8"/>
  <c r="E965" i="8" s="1"/>
  <c r="A965" i="8"/>
  <c r="D964" i="8"/>
  <c r="C964" i="8"/>
  <c r="E964" i="8" s="1"/>
  <c r="A964" i="8"/>
  <c r="D963" i="8"/>
  <c r="C963" i="8"/>
  <c r="E963" i="8" s="1"/>
  <c r="A963" i="8"/>
  <c r="D962" i="8"/>
  <c r="C962" i="8"/>
  <c r="E962" i="8" s="1"/>
  <c r="A962" i="8"/>
  <c r="D961" i="8"/>
  <c r="C961" i="8"/>
  <c r="E961" i="8" s="1"/>
  <c r="A961" i="8"/>
  <c r="D960" i="8"/>
  <c r="C960" i="8"/>
  <c r="E960" i="8" s="1"/>
  <c r="A960" i="8"/>
  <c r="D959" i="8"/>
  <c r="C959" i="8"/>
  <c r="E959" i="8" s="1"/>
  <c r="A959" i="8"/>
  <c r="D958" i="8"/>
  <c r="C958" i="8"/>
  <c r="E958" i="8" s="1"/>
  <c r="A958" i="8"/>
  <c r="D957" i="8"/>
  <c r="C957" i="8"/>
  <c r="E957" i="8" s="1"/>
  <c r="A957" i="8"/>
  <c r="D956" i="8"/>
  <c r="C956" i="8"/>
  <c r="E956" i="8" s="1"/>
  <c r="A956" i="8"/>
  <c r="D955" i="8"/>
  <c r="C955" i="8"/>
  <c r="E955" i="8" s="1"/>
  <c r="A955" i="8"/>
  <c r="D954" i="8"/>
  <c r="C954" i="8"/>
  <c r="E954" i="8" s="1"/>
  <c r="A954" i="8"/>
  <c r="D953" i="8"/>
  <c r="C953" i="8"/>
  <c r="E953" i="8" s="1"/>
  <c r="A953" i="8"/>
  <c r="D952" i="8"/>
  <c r="C952" i="8"/>
  <c r="E952" i="8" s="1"/>
  <c r="A952" i="8"/>
  <c r="D951" i="8"/>
  <c r="C951" i="8"/>
  <c r="E951" i="8" s="1"/>
  <c r="A951" i="8"/>
  <c r="D950" i="8"/>
  <c r="C950" i="8"/>
  <c r="E950" i="8" s="1"/>
  <c r="A950" i="8"/>
  <c r="D949" i="8"/>
  <c r="C949" i="8"/>
  <c r="E949" i="8" s="1"/>
  <c r="A949" i="8"/>
  <c r="D948" i="8"/>
  <c r="C948" i="8"/>
  <c r="E948" i="8" s="1"/>
  <c r="A948" i="8"/>
  <c r="D947" i="8"/>
  <c r="C947" i="8"/>
  <c r="E947" i="8" s="1"/>
  <c r="A947" i="8"/>
  <c r="D946" i="8"/>
  <c r="C946" i="8"/>
  <c r="E946" i="8" s="1"/>
  <c r="A946" i="8"/>
  <c r="D945" i="8"/>
  <c r="C945" i="8"/>
  <c r="E945" i="8" s="1"/>
  <c r="A945" i="8"/>
  <c r="D944" i="8"/>
  <c r="C944" i="8"/>
  <c r="E944" i="8" s="1"/>
  <c r="A944" i="8"/>
  <c r="D943" i="8"/>
  <c r="C943" i="8"/>
  <c r="E943" i="8" s="1"/>
  <c r="A943" i="8"/>
  <c r="D942" i="8"/>
  <c r="C942" i="8"/>
  <c r="E942" i="8" s="1"/>
  <c r="A942" i="8"/>
  <c r="D941" i="8"/>
  <c r="C941" i="8"/>
  <c r="E941" i="8" s="1"/>
  <c r="A941" i="8"/>
  <c r="D940" i="8"/>
  <c r="C940" i="8"/>
  <c r="E940" i="8" s="1"/>
  <c r="A940" i="8"/>
  <c r="D939" i="8"/>
  <c r="C939" i="8"/>
  <c r="E939" i="8" s="1"/>
  <c r="A939" i="8"/>
  <c r="D938" i="8"/>
  <c r="C938" i="8"/>
  <c r="E938" i="8" s="1"/>
  <c r="A938" i="8"/>
  <c r="D937" i="8"/>
  <c r="C937" i="8"/>
  <c r="E937" i="8" s="1"/>
  <c r="A937" i="8"/>
  <c r="D936" i="8"/>
  <c r="C936" i="8"/>
  <c r="E936" i="8" s="1"/>
  <c r="A936" i="8"/>
  <c r="D935" i="8"/>
  <c r="C935" i="8"/>
  <c r="E935" i="8" s="1"/>
  <c r="A935" i="8"/>
  <c r="D934" i="8"/>
  <c r="C934" i="8"/>
  <c r="E934" i="8" s="1"/>
  <c r="A934" i="8"/>
  <c r="D933" i="8"/>
  <c r="C933" i="8"/>
  <c r="E933" i="8" s="1"/>
  <c r="A933" i="8"/>
  <c r="D932" i="8"/>
  <c r="C932" i="8"/>
  <c r="E932" i="8" s="1"/>
  <c r="A932" i="8"/>
  <c r="D931" i="8"/>
  <c r="C931" i="8"/>
  <c r="E931" i="8" s="1"/>
  <c r="A931" i="8"/>
  <c r="D930" i="8"/>
  <c r="C930" i="8"/>
  <c r="E930" i="8" s="1"/>
  <c r="A930" i="8"/>
  <c r="D929" i="8"/>
  <c r="C929" i="8"/>
  <c r="E929" i="8" s="1"/>
  <c r="A929" i="8"/>
  <c r="D928" i="8"/>
  <c r="C928" i="8"/>
  <c r="E928" i="8" s="1"/>
  <c r="A928" i="8"/>
  <c r="D927" i="8"/>
  <c r="C927" i="8"/>
  <c r="E927" i="8" s="1"/>
  <c r="A927" i="8"/>
  <c r="D926" i="8"/>
  <c r="C926" i="8"/>
  <c r="E926" i="8" s="1"/>
  <c r="A926" i="8"/>
  <c r="D925" i="8"/>
  <c r="C925" i="8"/>
  <c r="E925" i="8" s="1"/>
  <c r="A925" i="8"/>
  <c r="D924" i="8"/>
  <c r="C924" i="8"/>
  <c r="E924" i="8" s="1"/>
  <c r="A924" i="8"/>
  <c r="D923" i="8"/>
  <c r="C923" i="8"/>
  <c r="E923" i="8" s="1"/>
  <c r="A923" i="8"/>
  <c r="D922" i="8"/>
  <c r="C922" i="8"/>
  <c r="E922" i="8" s="1"/>
  <c r="A922" i="8"/>
  <c r="D921" i="8"/>
  <c r="C921" i="8"/>
  <c r="E921" i="8" s="1"/>
  <c r="A921" i="8"/>
  <c r="D920" i="8"/>
  <c r="C920" i="8"/>
  <c r="E920" i="8" s="1"/>
  <c r="A920" i="8"/>
  <c r="D919" i="8"/>
  <c r="C919" i="8"/>
  <c r="E919" i="8" s="1"/>
  <c r="A919" i="8"/>
  <c r="D918" i="8"/>
  <c r="C918" i="8"/>
  <c r="E918" i="8" s="1"/>
  <c r="A918" i="8"/>
  <c r="D917" i="8"/>
  <c r="C917" i="8"/>
  <c r="E917" i="8" s="1"/>
  <c r="A917" i="8"/>
  <c r="D916" i="8"/>
  <c r="C916" i="8"/>
  <c r="E916" i="8" s="1"/>
  <c r="A916" i="8"/>
  <c r="D915" i="8"/>
  <c r="C915" i="8"/>
  <c r="E915" i="8" s="1"/>
  <c r="A915" i="8"/>
  <c r="D914" i="8"/>
  <c r="C914" i="8"/>
  <c r="E914" i="8" s="1"/>
  <c r="A914" i="8"/>
  <c r="D913" i="8"/>
  <c r="C913" i="8"/>
  <c r="E913" i="8" s="1"/>
  <c r="A913" i="8"/>
  <c r="D912" i="8"/>
  <c r="C912" i="8"/>
  <c r="E912" i="8" s="1"/>
  <c r="A912" i="8"/>
  <c r="D911" i="8"/>
  <c r="C911" i="8"/>
  <c r="E911" i="8" s="1"/>
  <c r="A911" i="8"/>
  <c r="D910" i="8"/>
  <c r="C910" i="8"/>
  <c r="E910" i="8" s="1"/>
  <c r="A910" i="8"/>
  <c r="D909" i="8"/>
  <c r="C909" i="8"/>
  <c r="E909" i="8" s="1"/>
  <c r="A909" i="8"/>
  <c r="D908" i="8"/>
  <c r="C908" i="8"/>
  <c r="E908" i="8" s="1"/>
  <c r="A908" i="8"/>
  <c r="D907" i="8"/>
  <c r="C907" i="8"/>
  <c r="E907" i="8" s="1"/>
  <c r="A907" i="8"/>
  <c r="D906" i="8"/>
  <c r="C906" i="8"/>
  <c r="E906" i="8" s="1"/>
  <c r="A906" i="8"/>
  <c r="D905" i="8"/>
  <c r="C905" i="8"/>
  <c r="E905" i="8" s="1"/>
  <c r="A905" i="8"/>
  <c r="D904" i="8"/>
  <c r="C904" i="8"/>
  <c r="E904" i="8" s="1"/>
  <c r="A904" i="8"/>
  <c r="D903" i="8"/>
  <c r="C903" i="8"/>
  <c r="E903" i="8" s="1"/>
  <c r="A903" i="8"/>
  <c r="D902" i="8"/>
  <c r="C902" i="8"/>
  <c r="E902" i="8" s="1"/>
  <c r="A902" i="8"/>
  <c r="D901" i="8"/>
  <c r="C901" i="8"/>
  <c r="E901" i="8" s="1"/>
  <c r="A901" i="8"/>
  <c r="D900" i="8"/>
  <c r="C900" i="8"/>
  <c r="E900" i="8" s="1"/>
  <c r="A900" i="8"/>
  <c r="D899" i="8"/>
  <c r="C899" i="8"/>
  <c r="E899" i="8" s="1"/>
  <c r="A899" i="8"/>
  <c r="D898" i="8"/>
  <c r="C898" i="8"/>
  <c r="E898" i="8" s="1"/>
  <c r="A898" i="8"/>
  <c r="D897" i="8"/>
  <c r="C897" i="8"/>
  <c r="E897" i="8" s="1"/>
  <c r="A897" i="8"/>
  <c r="D896" i="8"/>
  <c r="C896" i="8"/>
  <c r="E896" i="8" s="1"/>
  <c r="A896" i="8"/>
  <c r="D895" i="8"/>
  <c r="C895" i="8"/>
  <c r="E895" i="8" s="1"/>
  <c r="A895" i="8"/>
  <c r="D894" i="8"/>
  <c r="C894" i="8"/>
  <c r="E894" i="8" s="1"/>
  <c r="A894" i="8"/>
  <c r="D893" i="8"/>
  <c r="C893" i="8"/>
  <c r="E893" i="8" s="1"/>
  <c r="A893" i="8"/>
  <c r="D892" i="8"/>
  <c r="C892" i="8"/>
  <c r="E892" i="8" s="1"/>
  <c r="A892" i="8"/>
  <c r="D891" i="8"/>
  <c r="C891" i="8"/>
  <c r="E891" i="8" s="1"/>
  <c r="A891" i="8"/>
  <c r="D890" i="8"/>
  <c r="C890" i="8"/>
  <c r="E890" i="8" s="1"/>
  <c r="A890" i="8"/>
  <c r="D889" i="8"/>
  <c r="C889" i="8"/>
  <c r="E889" i="8" s="1"/>
  <c r="A889" i="8"/>
  <c r="D888" i="8"/>
  <c r="C888" i="8"/>
  <c r="E888" i="8" s="1"/>
  <c r="A888" i="8"/>
  <c r="D887" i="8"/>
  <c r="C887" i="8"/>
  <c r="E887" i="8" s="1"/>
  <c r="A887" i="8"/>
  <c r="D886" i="8"/>
  <c r="C886" i="8"/>
  <c r="E886" i="8" s="1"/>
  <c r="A886" i="8"/>
  <c r="D885" i="8"/>
  <c r="C885" i="8"/>
  <c r="E885" i="8" s="1"/>
  <c r="A885" i="8"/>
  <c r="D884" i="8"/>
  <c r="C884" i="8"/>
  <c r="E884" i="8" s="1"/>
  <c r="A884" i="8"/>
  <c r="D883" i="8"/>
  <c r="C883" i="8"/>
  <c r="E883" i="8" s="1"/>
  <c r="A883" i="8"/>
  <c r="D882" i="8"/>
  <c r="C882" i="8"/>
  <c r="E882" i="8" s="1"/>
  <c r="A882" i="8"/>
  <c r="D881" i="8"/>
  <c r="C881" i="8"/>
  <c r="E881" i="8" s="1"/>
  <c r="A881" i="8"/>
  <c r="D880" i="8"/>
  <c r="C880" i="8"/>
  <c r="E880" i="8" s="1"/>
  <c r="A880" i="8"/>
  <c r="D879" i="8"/>
  <c r="C879" i="8"/>
  <c r="E879" i="8" s="1"/>
  <c r="A879" i="8"/>
  <c r="D878" i="8"/>
  <c r="C878" i="8"/>
  <c r="E878" i="8" s="1"/>
  <c r="A878" i="8"/>
  <c r="D877" i="8"/>
  <c r="C877" i="8"/>
  <c r="E877" i="8" s="1"/>
  <c r="A877" i="8"/>
  <c r="D876" i="8"/>
  <c r="C876" i="8"/>
  <c r="E876" i="8" s="1"/>
  <c r="A876" i="8"/>
  <c r="D875" i="8"/>
  <c r="C875" i="8"/>
  <c r="E875" i="8" s="1"/>
  <c r="A875" i="8"/>
  <c r="D874" i="8"/>
  <c r="C874" i="8"/>
  <c r="E874" i="8" s="1"/>
  <c r="A874" i="8"/>
  <c r="D873" i="8"/>
  <c r="C873" i="8"/>
  <c r="E873" i="8" s="1"/>
  <c r="A873" i="8"/>
  <c r="D872" i="8"/>
  <c r="C872" i="8"/>
  <c r="E872" i="8" s="1"/>
  <c r="A872" i="8"/>
  <c r="D871" i="8"/>
  <c r="C871" i="8"/>
  <c r="E871" i="8" s="1"/>
  <c r="A871" i="8"/>
  <c r="D870" i="8"/>
  <c r="C870" i="8"/>
  <c r="E870" i="8" s="1"/>
  <c r="A870" i="8"/>
  <c r="D869" i="8"/>
  <c r="C869" i="8"/>
  <c r="E869" i="8" s="1"/>
  <c r="A869" i="8"/>
  <c r="D868" i="8"/>
  <c r="C868" i="8"/>
  <c r="E868" i="8" s="1"/>
  <c r="A868" i="8"/>
  <c r="D867" i="8"/>
  <c r="C867" i="8"/>
  <c r="E867" i="8" s="1"/>
  <c r="A867" i="8"/>
  <c r="D866" i="8"/>
  <c r="C866" i="8"/>
  <c r="E866" i="8" s="1"/>
  <c r="A866" i="8"/>
  <c r="D865" i="8"/>
  <c r="C865" i="8"/>
  <c r="E865" i="8" s="1"/>
  <c r="A865" i="8"/>
  <c r="D864" i="8"/>
  <c r="C864" i="8"/>
  <c r="E864" i="8" s="1"/>
  <c r="A864" i="8"/>
  <c r="D863" i="8"/>
  <c r="C863" i="8"/>
  <c r="E863" i="8" s="1"/>
  <c r="A863" i="8"/>
  <c r="D862" i="8"/>
  <c r="C862" i="8"/>
  <c r="E862" i="8" s="1"/>
  <c r="A862" i="8"/>
  <c r="D861" i="8"/>
  <c r="C861" i="8"/>
  <c r="E861" i="8" s="1"/>
  <c r="A861" i="8"/>
  <c r="D860" i="8"/>
  <c r="C860" i="8"/>
  <c r="E860" i="8" s="1"/>
  <c r="A860" i="8"/>
  <c r="D859" i="8"/>
  <c r="C859" i="8"/>
  <c r="E859" i="8" s="1"/>
  <c r="A859" i="8"/>
  <c r="D858" i="8"/>
  <c r="C858" i="8"/>
  <c r="E858" i="8" s="1"/>
  <c r="A858" i="8"/>
  <c r="D857" i="8"/>
  <c r="C857" i="8"/>
  <c r="E857" i="8" s="1"/>
  <c r="A857" i="8"/>
  <c r="D856" i="8"/>
  <c r="C856" i="8"/>
  <c r="E856" i="8" s="1"/>
  <c r="A856" i="8"/>
  <c r="D855" i="8"/>
  <c r="C855" i="8"/>
  <c r="E855" i="8" s="1"/>
  <c r="A855" i="8"/>
  <c r="D854" i="8"/>
  <c r="C854" i="8"/>
  <c r="E854" i="8" s="1"/>
  <c r="A854" i="8"/>
  <c r="D853" i="8"/>
  <c r="C853" i="8"/>
  <c r="E853" i="8" s="1"/>
  <c r="A853" i="8"/>
  <c r="D852" i="8"/>
  <c r="C852" i="8"/>
  <c r="E852" i="8" s="1"/>
  <c r="A852" i="8"/>
  <c r="D851" i="8"/>
  <c r="C851" i="8"/>
  <c r="E851" i="8" s="1"/>
  <c r="A851" i="8"/>
  <c r="D850" i="8"/>
  <c r="C850" i="8"/>
  <c r="E850" i="8" s="1"/>
  <c r="A850" i="8"/>
  <c r="D849" i="8"/>
  <c r="C849" i="8"/>
  <c r="E849" i="8" s="1"/>
  <c r="A849" i="8"/>
  <c r="D848" i="8"/>
  <c r="C848" i="8"/>
  <c r="E848" i="8" s="1"/>
  <c r="A848" i="8"/>
  <c r="D847" i="8"/>
  <c r="C847" i="8"/>
  <c r="E847" i="8" s="1"/>
  <c r="A847" i="8"/>
  <c r="D846" i="8"/>
  <c r="C846" i="8"/>
  <c r="E846" i="8" s="1"/>
  <c r="A846" i="8"/>
  <c r="D845" i="8"/>
  <c r="C845" i="8"/>
  <c r="E845" i="8" s="1"/>
  <c r="A845" i="8"/>
  <c r="D844" i="8"/>
  <c r="C844" i="8"/>
  <c r="E844" i="8" s="1"/>
  <c r="A844" i="8"/>
  <c r="D843" i="8"/>
  <c r="C843" i="8"/>
  <c r="E843" i="8" s="1"/>
  <c r="A843" i="8"/>
  <c r="D842" i="8"/>
  <c r="C842" i="8"/>
  <c r="E842" i="8" s="1"/>
  <c r="A842" i="8"/>
  <c r="D841" i="8"/>
  <c r="C841" i="8"/>
  <c r="E841" i="8" s="1"/>
  <c r="A841" i="8"/>
  <c r="D840" i="8"/>
  <c r="C840" i="8"/>
  <c r="E840" i="8" s="1"/>
  <c r="A840" i="8"/>
  <c r="D839" i="8"/>
  <c r="C839" i="8"/>
  <c r="E839" i="8" s="1"/>
  <c r="A839" i="8"/>
  <c r="D838" i="8"/>
  <c r="C838" i="8"/>
  <c r="E838" i="8" s="1"/>
  <c r="A838" i="8"/>
  <c r="D837" i="8"/>
  <c r="C837" i="8"/>
  <c r="E837" i="8" s="1"/>
  <c r="A837" i="8"/>
  <c r="D836" i="8"/>
  <c r="C836" i="8"/>
  <c r="E836" i="8" s="1"/>
  <c r="A836" i="8"/>
  <c r="D835" i="8"/>
  <c r="C835" i="8"/>
  <c r="E835" i="8" s="1"/>
  <c r="A835" i="8"/>
  <c r="D834" i="8"/>
  <c r="C834" i="8"/>
  <c r="E834" i="8" s="1"/>
  <c r="A834" i="8"/>
  <c r="D833" i="8"/>
  <c r="C833" i="8"/>
  <c r="E833" i="8" s="1"/>
  <c r="A833" i="8"/>
  <c r="D832" i="8"/>
  <c r="C832" i="8"/>
  <c r="E832" i="8" s="1"/>
  <c r="A832" i="8"/>
  <c r="D831" i="8"/>
  <c r="C831" i="8"/>
  <c r="E831" i="8" s="1"/>
  <c r="A831" i="8"/>
  <c r="D830" i="8"/>
  <c r="C830" i="8"/>
  <c r="E830" i="8" s="1"/>
  <c r="A830" i="8"/>
  <c r="D829" i="8"/>
  <c r="C829" i="8"/>
  <c r="E829" i="8" s="1"/>
  <c r="A829" i="8"/>
  <c r="D828" i="8"/>
  <c r="C828" i="8"/>
  <c r="E828" i="8" s="1"/>
  <c r="A828" i="8"/>
  <c r="D827" i="8"/>
  <c r="C827" i="8"/>
  <c r="E827" i="8" s="1"/>
  <c r="A827" i="8"/>
  <c r="D826" i="8"/>
  <c r="C826" i="8"/>
  <c r="E826" i="8" s="1"/>
  <c r="A826" i="8"/>
  <c r="D825" i="8"/>
  <c r="C825" i="8"/>
  <c r="E825" i="8" s="1"/>
  <c r="A825" i="8"/>
  <c r="D824" i="8"/>
  <c r="C824" i="8"/>
  <c r="E824" i="8" s="1"/>
  <c r="A824" i="8"/>
  <c r="D823" i="8"/>
  <c r="C823" i="8"/>
  <c r="E823" i="8" s="1"/>
  <c r="A823" i="8"/>
  <c r="D822" i="8"/>
  <c r="C822" i="8"/>
  <c r="E822" i="8" s="1"/>
  <c r="A822" i="8"/>
  <c r="D821" i="8"/>
  <c r="C821" i="8"/>
  <c r="E821" i="8" s="1"/>
  <c r="A821" i="8"/>
  <c r="D820" i="8"/>
  <c r="C820" i="8"/>
  <c r="E820" i="8" s="1"/>
  <c r="A820" i="8"/>
  <c r="D819" i="8"/>
  <c r="C819" i="8"/>
  <c r="E819" i="8" s="1"/>
  <c r="A819" i="8"/>
  <c r="D818" i="8"/>
  <c r="C818" i="8"/>
  <c r="E818" i="8" s="1"/>
  <c r="A818" i="8"/>
  <c r="D817" i="8"/>
  <c r="C817" i="8"/>
  <c r="E817" i="8" s="1"/>
  <c r="A817" i="8"/>
  <c r="D816" i="8"/>
  <c r="C816" i="8"/>
  <c r="E816" i="8" s="1"/>
  <c r="A816" i="8"/>
  <c r="D815" i="8"/>
  <c r="C815" i="8"/>
  <c r="E815" i="8" s="1"/>
  <c r="A815" i="8"/>
  <c r="D814" i="8"/>
  <c r="C814" i="8"/>
  <c r="E814" i="8" s="1"/>
  <c r="A814" i="8"/>
  <c r="D813" i="8"/>
  <c r="C813" i="8"/>
  <c r="E813" i="8" s="1"/>
  <c r="A813" i="8"/>
  <c r="D812" i="8"/>
  <c r="C812" i="8"/>
  <c r="E812" i="8" s="1"/>
  <c r="A812" i="8"/>
  <c r="D811" i="8"/>
  <c r="C811" i="8"/>
  <c r="E811" i="8" s="1"/>
  <c r="A811" i="8"/>
  <c r="D810" i="8"/>
  <c r="C810" i="8"/>
  <c r="E810" i="8" s="1"/>
  <c r="A810" i="8"/>
  <c r="D809" i="8"/>
  <c r="C809" i="8"/>
  <c r="E809" i="8" s="1"/>
  <c r="A809" i="8"/>
  <c r="D808" i="8"/>
  <c r="C808" i="8"/>
  <c r="E808" i="8" s="1"/>
  <c r="A808" i="8"/>
  <c r="D807" i="8"/>
  <c r="C807" i="8"/>
  <c r="E807" i="8" s="1"/>
  <c r="A807" i="8"/>
  <c r="D806" i="8"/>
  <c r="C806" i="8"/>
  <c r="E806" i="8" s="1"/>
  <c r="A806" i="8"/>
  <c r="D805" i="8"/>
  <c r="C805" i="8"/>
  <c r="E805" i="8" s="1"/>
  <c r="A805" i="8"/>
  <c r="D804" i="8"/>
  <c r="C804" i="8"/>
  <c r="E804" i="8" s="1"/>
  <c r="A804" i="8"/>
  <c r="D803" i="8"/>
  <c r="C803" i="8"/>
  <c r="E803" i="8" s="1"/>
  <c r="A803" i="8"/>
  <c r="D802" i="8"/>
  <c r="C802" i="8"/>
  <c r="E802" i="8" s="1"/>
  <c r="A802" i="8"/>
  <c r="D801" i="8"/>
  <c r="C801" i="8"/>
  <c r="E801" i="8" s="1"/>
  <c r="A801" i="8"/>
  <c r="D800" i="8"/>
  <c r="C800" i="8"/>
  <c r="E800" i="8" s="1"/>
  <c r="A800" i="8"/>
  <c r="D799" i="8"/>
  <c r="C799" i="8"/>
  <c r="E799" i="8" s="1"/>
  <c r="A799" i="8"/>
  <c r="D798" i="8"/>
  <c r="C798" i="8"/>
  <c r="E798" i="8" s="1"/>
  <c r="A798" i="8"/>
  <c r="D797" i="8"/>
  <c r="C797" i="8"/>
  <c r="E797" i="8" s="1"/>
  <c r="A797" i="8"/>
  <c r="D796" i="8"/>
  <c r="C796" i="8"/>
  <c r="E796" i="8" s="1"/>
  <c r="A796" i="8"/>
  <c r="D795" i="8"/>
  <c r="C795" i="8"/>
  <c r="E795" i="8" s="1"/>
  <c r="A795" i="8"/>
  <c r="D794" i="8"/>
  <c r="C794" i="8"/>
  <c r="E794" i="8" s="1"/>
  <c r="A794" i="8"/>
  <c r="D793" i="8"/>
  <c r="C793" i="8"/>
  <c r="E793" i="8" s="1"/>
  <c r="A793" i="8"/>
  <c r="D792" i="8"/>
  <c r="C792" i="8"/>
  <c r="E792" i="8" s="1"/>
  <c r="A792" i="8"/>
  <c r="D791" i="8"/>
  <c r="C791" i="8"/>
  <c r="E791" i="8" s="1"/>
  <c r="A791" i="8"/>
  <c r="D790" i="8"/>
  <c r="C790" i="8"/>
  <c r="E790" i="8" s="1"/>
  <c r="A790" i="8"/>
  <c r="D789" i="8"/>
  <c r="C789" i="8"/>
  <c r="E789" i="8" s="1"/>
  <c r="A789" i="8"/>
  <c r="D788" i="8"/>
  <c r="C788" i="8"/>
  <c r="E788" i="8" s="1"/>
  <c r="A788" i="8"/>
  <c r="D787" i="8"/>
  <c r="C787" i="8"/>
  <c r="E787" i="8" s="1"/>
  <c r="A787" i="8"/>
  <c r="D786" i="8"/>
  <c r="C786" i="8"/>
  <c r="E786" i="8" s="1"/>
  <c r="A786" i="8"/>
  <c r="D785" i="8"/>
  <c r="C785" i="8"/>
  <c r="E785" i="8" s="1"/>
  <c r="A785" i="8"/>
  <c r="D784" i="8"/>
  <c r="C784" i="8"/>
  <c r="E784" i="8" s="1"/>
  <c r="A784" i="8"/>
  <c r="D783" i="8"/>
  <c r="C783" i="8"/>
  <c r="E783" i="8" s="1"/>
  <c r="A783" i="8"/>
  <c r="D782" i="8"/>
  <c r="C782" i="8"/>
  <c r="E782" i="8" s="1"/>
  <c r="A782" i="8"/>
  <c r="D781" i="8"/>
  <c r="C781" i="8"/>
  <c r="E781" i="8" s="1"/>
  <c r="A781" i="8"/>
  <c r="D780" i="8"/>
  <c r="C780" i="8"/>
  <c r="E780" i="8" s="1"/>
  <c r="A780" i="8"/>
  <c r="D779" i="8"/>
  <c r="C779" i="8"/>
  <c r="E779" i="8" s="1"/>
  <c r="A779" i="8"/>
  <c r="D778" i="8"/>
  <c r="C778" i="8"/>
  <c r="E778" i="8" s="1"/>
  <c r="A778" i="8"/>
  <c r="D777" i="8"/>
  <c r="C777" i="8"/>
  <c r="E777" i="8" s="1"/>
  <c r="A777" i="8"/>
  <c r="D776" i="8"/>
  <c r="C776" i="8"/>
  <c r="E776" i="8" s="1"/>
  <c r="A776" i="8"/>
  <c r="D775" i="8"/>
  <c r="C775" i="8"/>
  <c r="E775" i="8" s="1"/>
  <c r="A775" i="8"/>
  <c r="D774" i="8"/>
  <c r="C774" i="8"/>
  <c r="E774" i="8" s="1"/>
  <c r="A774" i="8"/>
  <c r="D773" i="8"/>
  <c r="C773" i="8"/>
  <c r="E773" i="8" s="1"/>
  <c r="A773" i="8"/>
  <c r="D772" i="8"/>
  <c r="C772" i="8"/>
  <c r="E772" i="8" s="1"/>
  <c r="A772" i="8"/>
  <c r="D771" i="8"/>
  <c r="C771" i="8"/>
  <c r="E771" i="8" s="1"/>
  <c r="A771" i="8"/>
  <c r="D770" i="8"/>
  <c r="C770" i="8"/>
  <c r="E770" i="8" s="1"/>
  <c r="A770" i="8"/>
  <c r="D769" i="8"/>
  <c r="C769" i="8"/>
  <c r="E769" i="8" s="1"/>
  <c r="A769" i="8"/>
  <c r="D768" i="8"/>
  <c r="C768" i="8"/>
  <c r="E768" i="8" s="1"/>
  <c r="A768" i="8"/>
  <c r="D767" i="8"/>
  <c r="C767" i="8"/>
  <c r="E767" i="8" s="1"/>
  <c r="A767" i="8"/>
  <c r="D766" i="8"/>
  <c r="C766" i="8"/>
  <c r="E766" i="8" s="1"/>
  <c r="A766" i="8"/>
  <c r="D765" i="8"/>
  <c r="C765" i="8"/>
  <c r="E765" i="8" s="1"/>
  <c r="A765" i="8"/>
  <c r="D764" i="8"/>
  <c r="C764" i="8"/>
  <c r="E764" i="8" s="1"/>
  <c r="A764" i="8"/>
  <c r="D763" i="8"/>
  <c r="C763" i="8"/>
  <c r="E763" i="8" s="1"/>
  <c r="A763" i="8"/>
  <c r="D762" i="8"/>
  <c r="C762" i="8"/>
  <c r="E762" i="8" s="1"/>
  <c r="A762" i="8"/>
  <c r="D761" i="8"/>
  <c r="C761" i="8"/>
  <c r="E761" i="8" s="1"/>
  <c r="A761" i="8"/>
  <c r="D760" i="8"/>
  <c r="C760" i="8"/>
  <c r="E760" i="8" s="1"/>
  <c r="A760" i="8"/>
  <c r="D759" i="8"/>
  <c r="C759" i="8"/>
  <c r="E759" i="8" s="1"/>
  <c r="A759" i="8"/>
  <c r="D758" i="8"/>
  <c r="C758" i="8"/>
  <c r="E758" i="8" s="1"/>
  <c r="A758" i="8"/>
  <c r="D757" i="8"/>
  <c r="C757" i="8"/>
  <c r="E757" i="8" s="1"/>
  <c r="A757" i="8"/>
  <c r="D756" i="8"/>
  <c r="C756" i="8"/>
  <c r="E756" i="8" s="1"/>
  <c r="A756" i="8"/>
  <c r="D755" i="8"/>
  <c r="C755" i="8"/>
  <c r="E755" i="8" s="1"/>
  <c r="A755" i="8"/>
  <c r="D754" i="8"/>
  <c r="C754" i="8"/>
  <c r="E754" i="8" s="1"/>
  <c r="A754" i="8"/>
  <c r="D753" i="8"/>
  <c r="C753" i="8"/>
  <c r="E753" i="8" s="1"/>
  <c r="A753" i="8"/>
  <c r="D752" i="8"/>
  <c r="C752" i="8"/>
  <c r="E752" i="8" s="1"/>
  <c r="A752" i="8"/>
  <c r="D751" i="8"/>
  <c r="C751" i="8"/>
  <c r="E751" i="8" s="1"/>
  <c r="A751" i="8"/>
  <c r="D750" i="8"/>
  <c r="C750" i="8"/>
  <c r="E750" i="8" s="1"/>
  <c r="A750" i="8"/>
  <c r="D749" i="8"/>
  <c r="C749" i="8"/>
  <c r="E749" i="8" s="1"/>
  <c r="A749" i="8"/>
  <c r="D748" i="8"/>
  <c r="C748" i="8"/>
  <c r="E748" i="8" s="1"/>
  <c r="A748" i="8"/>
  <c r="D747" i="8"/>
  <c r="C747" i="8"/>
  <c r="E747" i="8" s="1"/>
  <c r="A747" i="8"/>
  <c r="D746" i="8"/>
  <c r="C746" i="8"/>
  <c r="E746" i="8" s="1"/>
  <c r="A746" i="8"/>
  <c r="D745" i="8"/>
  <c r="C745" i="8"/>
  <c r="E745" i="8" s="1"/>
  <c r="A745" i="8"/>
  <c r="D744" i="8"/>
  <c r="C744" i="8"/>
  <c r="E744" i="8" s="1"/>
  <c r="A744" i="8"/>
  <c r="D743" i="8"/>
  <c r="C743" i="8"/>
  <c r="E743" i="8" s="1"/>
  <c r="A743" i="8"/>
  <c r="D742" i="8"/>
  <c r="C742" i="8"/>
  <c r="E742" i="8" s="1"/>
  <c r="A742" i="8"/>
  <c r="D741" i="8"/>
  <c r="C741" i="8"/>
  <c r="E741" i="8" s="1"/>
  <c r="A741" i="8"/>
  <c r="D740" i="8"/>
  <c r="C740" i="8"/>
  <c r="E740" i="8" s="1"/>
  <c r="A740" i="8"/>
  <c r="D739" i="8"/>
  <c r="C739" i="8"/>
  <c r="E739" i="8" s="1"/>
  <c r="A739" i="8"/>
  <c r="D738" i="8"/>
  <c r="C738" i="8"/>
  <c r="E738" i="8" s="1"/>
  <c r="A738" i="8"/>
  <c r="D737" i="8"/>
  <c r="C737" i="8"/>
  <c r="E737" i="8" s="1"/>
  <c r="A737" i="8"/>
  <c r="D736" i="8"/>
  <c r="C736" i="8"/>
  <c r="E736" i="8" s="1"/>
  <c r="A736" i="8"/>
  <c r="D735" i="8"/>
  <c r="C735" i="8"/>
  <c r="E735" i="8" s="1"/>
  <c r="A735" i="8"/>
  <c r="D734" i="8"/>
  <c r="C734" i="8"/>
  <c r="E734" i="8" s="1"/>
  <c r="A734" i="8"/>
  <c r="D733" i="8"/>
  <c r="C733" i="8"/>
  <c r="E733" i="8" s="1"/>
  <c r="A733" i="8"/>
  <c r="D732" i="8"/>
  <c r="C732" i="8"/>
  <c r="E732" i="8" s="1"/>
  <c r="A732" i="8"/>
  <c r="D731" i="8"/>
  <c r="C731" i="8"/>
  <c r="E731" i="8" s="1"/>
  <c r="A731" i="8"/>
  <c r="D730" i="8"/>
  <c r="C730" i="8"/>
  <c r="E730" i="8" s="1"/>
  <c r="A730" i="8"/>
  <c r="D729" i="8"/>
  <c r="C729" i="8"/>
  <c r="E729" i="8" s="1"/>
  <c r="A729" i="8"/>
  <c r="D728" i="8"/>
  <c r="C728" i="8"/>
  <c r="E728" i="8" s="1"/>
  <c r="A728" i="8"/>
  <c r="D727" i="8"/>
  <c r="C727" i="8"/>
  <c r="E727" i="8" s="1"/>
  <c r="A727" i="8"/>
  <c r="D726" i="8"/>
  <c r="C726" i="8"/>
  <c r="E726" i="8" s="1"/>
  <c r="A726" i="8"/>
  <c r="D725" i="8"/>
  <c r="C725" i="8"/>
  <c r="E725" i="8" s="1"/>
  <c r="A725" i="8"/>
  <c r="D724" i="8"/>
  <c r="C724" i="8"/>
  <c r="E724" i="8" s="1"/>
  <c r="A724" i="8"/>
  <c r="D723" i="8"/>
  <c r="C723" i="8"/>
  <c r="E723" i="8" s="1"/>
  <c r="A723" i="8"/>
  <c r="D722" i="8"/>
  <c r="C722" i="8"/>
  <c r="E722" i="8" s="1"/>
  <c r="A722" i="8"/>
  <c r="D721" i="8"/>
  <c r="C721" i="8"/>
  <c r="E721" i="8" s="1"/>
  <c r="A721" i="8"/>
  <c r="D720" i="8"/>
  <c r="C720" i="8"/>
  <c r="E720" i="8" s="1"/>
  <c r="A720" i="8"/>
  <c r="D719" i="8"/>
  <c r="C719" i="8"/>
  <c r="E719" i="8" s="1"/>
  <c r="A719" i="8"/>
  <c r="D718" i="8"/>
  <c r="C718" i="8"/>
  <c r="E718" i="8" s="1"/>
  <c r="A718" i="8"/>
  <c r="D717" i="8"/>
  <c r="C717" i="8"/>
  <c r="E717" i="8" s="1"/>
  <c r="A717" i="8"/>
  <c r="D716" i="8"/>
  <c r="C716" i="8"/>
  <c r="E716" i="8" s="1"/>
  <c r="A716" i="8"/>
  <c r="D715" i="8"/>
  <c r="C715" i="8"/>
  <c r="E715" i="8" s="1"/>
  <c r="A715" i="8"/>
  <c r="D714" i="8"/>
  <c r="C714" i="8"/>
  <c r="E714" i="8" s="1"/>
  <c r="A714" i="8"/>
  <c r="D713" i="8"/>
  <c r="C713" i="8"/>
  <c r="E713" i="8" s="1"/>
  <c r="A713" i="8"/>
  <c r="D712" i="8"/>
  <c r="C712" i="8"/>
  <c r="E712" i="8" s="1"/>
  <c r="A712" i="8"/>
  <c r="D711" i="8"/>
  <c r="C711" i="8"/>
  <c r="E711" i="8" s="1"/>
  <c r="A711" i="8"/>
  <c r="D710" i="8"/>
  <c r="C710" i="8"/>
  <c r="E710" i="8" s="1"/>
  <c r="A710" i="8"/>
  <c r="D709" i="8"/>
  <c r="C709" i="8"/>
  <c r="E709" i="8" s="1"/>
  <c r="A709" i="8"/>
  <c r="D708" i="8"/>
  <c r="C708" i="8"/>
  <c r="E708" i="8" s="1"/>
  <c r="A708" i="8"/>
  <c r="D707" i="8"/>
  <c r="C707" i="8"/>
  <c r="E707" i="8" s="1"/>
  <c r="A707" i="8"/>
  <c r="D706" i="8"/>
  <c r="C706" i="8"/>
  <c r="E706" i="8" s="1"/>
  <c r="A706" i="8"/>
  <c r="D705" i="8"/>
  <c r="C705" i="8"/>
  <c r="E705" i="8" s="1"/>
  <c r="A705" i="8"/>
  <c r="D704" i="8"/>
  <c r="C704" i="8"/>
  <c r="E704" i="8" s="1"/>
  <c r="A704" i="8"/>
  <c r="D703" i="8"/>
  <c r="C703" i="8"/>
  <c r="E703" i="8" s="1"/>
  <c r="A703" i="8"/>
  <c r="D702" i="8"/>
  <c r="C702" i="8"/>
  <c r="E702" i="8" s="1"/>
  <c r="A702" i="8"/>
  <c r="D701" i="8"/>
  <c r="C701" i="8"/>
  <c r="E701" i="8" s="1"/>
  <c r="A701" i="8"/>
  <c r="D700" i="8"/>
  <c r="C700" i="8"/>
  <c r="E700" i="8" s="1"/>
  <c r="A700" i="8"/>
  <c r="D699" i="8"/>
  <c r="C699" i="8"/>
  <c r="E699" i="8" s="1"/>
  <c r="A699" i="8"/>
  <c r="D698" i="8"/>
  <c r="C698" i="8"/>
  <c r="E698" i="8" s="1"/>
  <c r="A698" i="8"/>
  <c r="D697" i="8"/>
  <c r="C697" i="8"/>
  <c r="E697" i="8" s="1"/>
  <c r="A697" i="8"/>
  <c r="D696" i="8"/>
  <c r="C696" i="8"/>
  <c r="E696" i="8" s="1"/>
  <c r="A696" i="8"/>
  <c r="D695" i="8"/>
  <c r="C695" i="8"/>
  <c r="E695" i="8" s="1"/>
  <c r="A695" i="8"/>
  <c r="D694" i="8"/>
  <c r="C694" i="8"/>
  <c r="E694" i="8" s="1"/>
  <c r="A694" i="8"/>
  <c r="D693" i="8"/>
  <c r="C693" i="8"/>
  <c r="E693" i="8" s="1"/>
  <c r="A693" i="8"/>
  <c r="D692" i="8"/>
  <c r="C692" i="8"/>
  <c r="E692" i="8" s="1"/>
  <c r="A692" i="8"/>
  <c r="D691" i="8"/>
  <c r="C691" i="8"/>
  <c r="E691" i="8" s="1"/>
  <c r="A691" i="8"/>
  <c r="D690" i="8"/>
  <c r="C690" i="8"/>
  <c r="E690" i="8" s="1"/>
  <c r="A690" i="8"/>
  <c r="D689" i="8"/>
  <c r="C689" i="8"/>
  <c r="E689" i="8" s="1"/>
  <c r="A689" i="8"/>
  <c r="D688" i="8"/>
  <c r="C688" i="8"/>
  <c r="E688" i="8" s="1"/>
  <c r="A688" i="8"/>
  <c r="D687" i="8"/>
  <c r="C687" i="8"/>
  <c r="E687" i="8" s="1"/>
  <c r="A687" i="8"/>
  <c r="D686" i="8"/>
  <c r="C686" i="8"/>
  <c r="E686" i="8" s="1"/>
  <c r="A686" i="8"/>
  <c r="D685" i="8"/>
  <c r="C685" i="8"/>
  <c r="E685" i="8" s="1"/>
  <c r="A685" i="8"/>
  <c r="D684" i="8"/>
  <c r="C684" i="8"/>
  <c r="E684" i="8" s="1"/>
  <c r="A684" i="8"/>
  <c r="D683" i="8"/>
  <c r="C683" i="8"/>
  <c r="E683" i="8" s="1"/>
  <c r="A683" i="8"/>
  <c r="D682" i="8"/>
  <c r="C682" i="8"/>
  <c r="E682" i="8" s="1"/>
  <c r="A682" i="8"/>
  <c r="D681" i="8"/>
  <c r="C681" i="8"/>
  <c r="E681" i="8" s="1"/>
  <c r="A681" i="8"/>
  <c r="D680" i="8"/>
  <c r="C680" i="8"/>
  <c r="E680" i="8" s="1"/>
  <c r="A680" i="8"/>
  <c r="D679" i="8"/>
  <c r="C679" i="8"/>
  <c r="E679" i="8" s="1"/>
  <c r="A679" i="8"/>
  <c r="D678" i="8"/>
  <c r="C678" i="8"/>
  <c r="E678" i="8" s="1"/>
  <c r="A678" i="8"/>
  <c r="D677" i="8"/>
  <c r="C677" i="8"/>
  <c r="E677" i="8" s="1"/>
  <c r="A677" i="8"/>
  <c r="D676" i="8"/>
  <c r="C676" i="8"/>
  <c r="E676" i="8" s="1"/>
  <c r="A676" i="8"/>
  <c r="D675" i="8"/>
  <c r="C675" i="8"/>
  <c r="E675" i="8" s="1"/>
  <c r="A675" i="8"/>
  <c r="D674" i="8"/>
  <c r="C674" i="8"/>
  <c r="E674" i="8" s="1"/>
  <c r="A674" i="8"/>
  <c r="D673" i="8"/>
  <c r="C673" i="8"/>
  <c r="E673" i="8" s="1"/>
  <c r="A673" i="8"/>
  <c r="D672" i="8"/>
  <c r="C672" i="8"/>
  <c r="E672" i="8" s="1"/>
  <c r="A672" i="8"/>
  <c r="D671" i="8"/>
  <c r="C671" i="8"/>
  <c r="E671" i="8" s="1"/>
  <c r="A671" i="8"/>
  <c r="D670" i="8"/>
  <c r="C670" i="8"/>
  <c r="E670" i="8" s="1"/>
  <c r="A670" i="8"/>
  <c r="D669" i="8"/>
  <c r="C669" i="8"/>
  <c r="E669" i="8" s="1"/>
  <c r="A669" i="8"/>
  <c r="D668" i="8"/>
  <c r="C668" i="8"/>
  <c r="E668" i="8" s="1"/>
  <c r="A668" i="8"/>
  <c r="D667" i="8"/>
  <c r="C667" i="8"/>
  <c r="E667" i="8" s="1"/>
  <c r="A667" i="8"/>
  <c r="D666" i="8"/>
  <c r="C666" i="8"/>
  <c r="E666" i="8" s="1"/>
  <c r="A666" i="8"/>
  <c r="D665" i="8"/>
  <c r="C665" i="8"/>
  <c r="E665" i="8" s="1"/>
  <c r="A665" i="8"/>
  <c r="D664" i="8"/>
  <c r="C664" i="8"/>
  <c r="E664" i="8" s="1"/>
  <c r="A664" i="8"/>
  <c r="D663" i="8"/>
  <c r="C663" i="8"/>
  <c r="E663" i="8" s="1"/>
  <c r="A663" i="8"/>
  <c r="D662" i="8"/>
  <c r="C662" i="8"/>
  <c r="E662" i="8" s="1"/>
  <c r="A662" i="8"/>
  <c r="D661" i="8"/>
  <c r="C661" i="8"/>
  <c r="E661" i="8" s="1"/>
  <c r="A661" i="8"/>
  <c r="D660" i="8"/>
  <c r="C660" i="8"/>
  <c r="E660" i="8" s="1"/>
  <c r="A660" i="8"/>
  <c r="D659" i="8"/>
  <c r="C659" i="8"/>
  <c r="E659" i="8" s="1"/>
  <c r="A659" i="8"/>
  <c r="D658" i="8"/>
  <c r="C658" i="8"/>
  <c r="E658" i="8" s="1"/>
  <c r="A658" i="8"/>
  <c r="D657" i="8"/>
  <c r="C657" i="8"/>
  <c r="E657" i="8" s="1"/>
  <c r="A657" i="8"/>
  <c r="D656" i="8"/>
  <c r="C656" i="8"/>
  <c r="E656" i="8" s="1"/>
  <c r="A656" i="8"/>
  <c r="D655" i="8"/>
  <c r="C655" i="8"/>
  <c r="E655" i="8" s="1"/>
  <c r="A655" i="8"/>
  <c r="D654" i="8"/>
  <c r="C654" i="8"/>
  <c r="E654" i="8" s="1"/>
  <c r="A654" i="8"/>
  <c r="D653" i="8"/>
  <c r="C653" i="8"/>
  <c r="E653" i="8" s="1"/>
  <c r="A653" i="8"/>
  <c r="D652" i="8"/>
  <c r="C652" i="8"/>
  <c r="E652" i="8" s="1"/>
  <c r="A652" i="8"/>
  <c r="D651" i="8"/>
  <c r="C651" i="8"/>
  <c r="E651" i="8" s="1"/>
  <c r="A651" i="8"/>
  <c r="D650" i="8"/>
  <c r="C650" i="8"/>
  <c r="E650" i="8" s="1"/>
  <c r="A650" i="8"/>
  <c r="D649" i="8"/>
  <c r="C649" i="8"/>
  <c r="E649" i="8" s="1"/>
  <c r="A649" i="8"/>
  <c r="D648" i="8"/>
  <c r="C648" i="8"/>
  <c r="E648" i="8" s="1"/>
  <c r="A648" i="8"/>
  <c r="D647" i="8"/>
  <c r="C647" i="8"/>
  <c r="E647" i="8" s="1"/>
  <c r="A647" i="8"/>
  <c r="D646" i="8"/>
  <c r="C646" i="8"/>
  <c r="E646" i="8" s="1"/>
  <c r="A646" i="8"/>
  <c r="D645" i="8"/>
  <c r="C645" i="8"/>
  <c r="E645" i="8" s="1"/>
  <c r="A645" i="8"/>
  <c r="D644" i="8"/>
  <c r="C644" i="8"/>
  <c r="E644" i="8" s="1"/>
  <c r="A644" i="8"/>
  <c r="D643" i="8"/>
  <c r="C643" i="8"/>
  <c r="E643" i="8" s="1"/>
  <c r="A643" i="8"/>
  <c r="D642" i="8"/>
  <c r="C642" i="8"/>
  <c r="E642" i="8" s="1"/>
  <c r="A642" i="8"/>
  <c r="D641" i="8"/>
  <c r="C641" i="8"/>
  <c r="E641" i="8" s="1"/>
  <c r="A641" i="8"/>
  <c r="D640" i="8"/>
  <c r="C640" i="8"/>
  <c r="E640" i="8" s="1"/>
  <c r="A640" i="8"/>
  <c r="D639" i="8"/>
  <c r="C639" i="8"/>
  <c r="E639" i="8" s="1"/>
  <c r="A639" i="8"/>
  <c r="D638" i="8"/>
  <c r="C638" i="8"/>
  <c r="E638" i="8" s="1"/>
  <c r="A638" i="8"/>
  <c r="D637" i="8"/>
  <c r="C637" i="8"/>
  <c r="E637" i="8" s="1"/>
  <c r="A637" i="8"/>
  <c r="D636" i="8"/>
  <c r="C636" i="8"/>
  <c r="E636" i="8" s="1"/>
  <c r="A636" i="8"/>
  <c r="D635" i="8"/>
  <c r="C635" i="8"/>
  <c r="E635" i="8" s="1"/>
  <c r="A635" i="8"/>
  <c r="D634" i="8"/>
  <c r="C634" i="8"/>
  <c r="E634" i="8" s="1"/>
  <c r="A634" i="8"/>
  <c r="D633" i="8"/>
  <c r="C633" i="8"/>
  <c r="E633" i="8" s="1"/>
  <c r="A633" i="8"/>
  <c r="D632" i="8"/>
  <c r="C632" i="8"/>
  <c r="E632" i="8" s="1"/>
  <c r="A632" i="8"/>
  <c r="D631" i="8"/>
  <c r="C631" i="8"/>
  <c r="E631" i="8" s="1"/>
  <c r="A631" i="8"/>
  <c r="D630" i="8"/>
  <c r="C630" i="8"/>
  <c r="E630" i="8" s="1"/>
  <c r="A630" i="8"/>
  <c r="D629" i="8"/>
  <c r="C629" i="8"/>
  <c r="E629" i="8" s="1"/>
  <c r="A629" i="8"/>
  <c r="D628" i="8"/>
  <c r="C628" i="8"/>
  <c r="E628" i="8" s="1"/>
  <c r="A628" i="8"/>
  <c r="D627" i="8"/>
  <c r="C627" i="8"/>
  <c r="E627" i="8" s="1"/>
  <c r="A627" i="8"/>
  <c r="D626" i="8"/>
  <c r="C626" i="8"/>
  <c r="E626" i="8" s="1"/>
  <c r="A626" i="8"/>
  <c r="D625" i="8"/>
  <c r="C625" i="8"/>
  <c r="E625" i="8" s="1"/>
  <c r="A625" i="8"/>
  <c r="D624" i="8"/>
  <c r="C624" i="8"/>
  <c r="E624" i="8" s="1"/>
  <c r="A624" i="8"/>
  <c r="D623" i="8"/>
  <c r="C623" i="8"/>
  <c r="E623" i="8" s="1"/>
  <c r="A623" i="8"/>
  <c r="D622" i="8"/>
  <c r="C622" i="8"/>
  <c r="E622" i="8" s="1"/>
  <c r="A622" i="8"/>
  <c r="D621" i="8"/>
  <c r="C621" i="8"/>
  <c r="E621" i="8" s="1"/>
  <c r="A621" i="8"/>
  <c r="D620" i="8"/>
  <c r="C620" i="8"/>
  <c r="E620" i="8" s="1"/>
  <c r="A620" i="8"/>
  <c r="D619" i="8"/>
  <c r="C619" i="8"/>
  <c r="E619" i="8" s="1"/>
  <c r="A619" i="8"/>
  <c r="D618" i="8"/>
  <c r="C618" i="8"/>
  <c r="E618" i="8" s="1"/>
  <c r="A618" i="8"/>
  <c r="D617" i="8"/>
  <c r="C617" i="8"/>
  <c r="E617" i="8" s="1"/>
  <c r="A617" i="8"/>
  <c r="D616" i="8"/>
  <c r="C616" i="8"/>
  <c r="E616" i="8" s="1"/>
  <c r="A616" i="8"/>
  <c r="D615" i="8"/>
  <c r="C615" i="8"/>
  <c r="E615" i="8" s="1"/>
  <c r="A615" i="8"/>
  <c r="D614" i="8"/>
  <c r="C614" i="8"/>
  <c r="E614" i="8" s="1"/>
  <c r="A614" i="8"/>
  <c r="D613" i="8"/>
  <c r="C613" i="8"/>
  <c r="E613" i="8" s="1"/>
  <c r="A613" i="8"/>
  <c r="D612" i="8"/>
  <c r="C612" i="8"/>
  <c r="E612" i="8" s="1"/>
  <c r="A612" i="8"/>
  <c r="D611" i="8"/>
  <c r="C611" i="8"/>
  <c r="E611" i="8" s="1"/>
  <c r="A611" i="8"/>
  <c r="D610" i="8"/>
  <c r="C610" i="8"/>
  <c r="E610" i="8" s="1"/>
  <c r="A610" i="8"/>
  <c r="D609" i="8"/>
  <c r="C609" i="8"/>
  <c r="E609" i="8" s="1"/>
  <c r="A609" i="8"/>
  <c r="D608" i="8"/>
  <c r="C608" i="8"/>
  <c r="E608" i="8" s="1"/>
  <c r="A608" i="8"/>
  <c r="D607" i="8"/>
  <c r="C607" i="8"/>
  <c r="E607" i="8" s="1"/>
  <c r="A607" i="8"/>
  <c r="D606" i="8"/>
  <c r="C606" i="8"/>
  <c r="E606" i="8" s="1"/>
  <c r="A606" i="8"/>
  <c r="D605" i="8"/>
  <c r="C605" i="8"/>
  <c r="E605" i="8" s="1"/>
  <c r="A605" i="8"/>
  <c r="D604" i="8"/>
  <c r="C604" i="8"/>
  <c r="E604" i="8" s="1"/>
  <c r="A604" i="8"/>
  <c r="D603" i="8"/>
  <c r="C603" i="8"/>
  <c r="E603" i="8" s="1"/>
  <c r="A603" i="8"/>
  <c r="D602" i="8"/>
  <c r="C602" i="8"/>
  <c r="E602" i="8" s="1"/>
  <c r="A602" i="8"/>
  <c r="D601" i="8"/>
  <c r="C601" i="8"/>
  <c r="E601" i="8" s="1"/>
  <c r="A601" i="8"/>
  <c r="D600" i="8"/>
  <c r="C600" i="8"/>
  <c r="E600" i="8" s="1"/>
  <c r="A600" i="8"/>
  <c r="D599" i="8"/>
  <c r="C599" i="8"/>
  <c r="E599" i="8" s="1"/>
  <c r="A599" i="8"/>
  <c r="D598" i="8"/>
  <c r="C598" i="8"/>
  <c r="E598" i="8" s="1"/>
  <c r="A598" i="8"/>
  <c r="D597" i="8"/>
  <c r="C597" i="8"/>
  <c r="E597" i="8" s="1"/>
  <c r="A597" i="8"/>
  <c r="D596" i="8"/>
  <c r="C596" i="8"/>
  <c r="E596" i="8" s="1"/>
  <c r="A596" i="8"/>
  <c r="D595" i="8"/>
  <c r="C595" i="8"/>
  <c r="E595" i="8" s="1"/>
  <c r="A595" i="8"/>
  <c r="D594" i="8"/>
  <c r="C594" i="8"/>
  <c r="E594" i="8" s="1"/>
  <c r="A594" i="8"/>
  <c r="D593" i="8"/>
  <c r="C593" i="8"/>
  <c r="E593" i="8" s="1"/>
  <c r="A593" i="8"/>
  <c r="D592" i="8"/>
  <c r="C592" i="8"/>
  <c r="E592" i="8" s="1"/>
  <c r="A592" i="8"/>
  <c r="D591" i="8"/>
  <c r="C591" i="8"/>
  <c r="E591" i="8" s="1"/>
  <c r="A591" i="8"/>
  <c r="D590" i="8"/>
  <c r="C590" i="8"/>
  <c r="E590" i="8" s="1"/>
  <c r="A590" i="8"/>
  <c r="D589" i="8"/>
  <c r="C589" i="8"/>
  <c r="E589" i="8" s="1"/>
  <c r="A589" i="8"/>
  <c r="D588" i="8"/>
  <c r="C588" i="8"/>
  <c r="E588" i="8" s="1"/>
  <c r="A588" i="8"/>
  <c r="D587" i="8"/>
  <c r="C587" i="8"/>
  <c r="E587" i="8" s="1"/>
  <c r="A587" i="8"/>
  <c r="D586" i="8"/>
  <c r="C586" i="8"/>
  <c r="E586" i="8" s="1"/>
  <c r="A586" i="8"/>
  <c r="D585" i="8"/>
  <c r="C585" i="8"/>
  <c r="E585" i="8" s="1"/>
  <c r="A585" i="8"/>
  <c r="D584" i="8"/>
  <c r="C584" i="8"/>
  <c r="E584" i="8" s="1"/>
  <c r="A584" i="8"/>
  <c r="D583" i="8"/>
  <c r="C583" i="8"/>
  <c r="E583" i="8" s="1"/>
  <c r="A583" i="8"/>
  <c r="D582" i="8"/>
  <c r="C582" i="8"/>
  <c r="E582" i="8" s="1"/>
  <c r="A582" i="8"/>
  <c r="D581" i="8"/>
  <c r="C581" i="8"/>
  <c r="E581" i="8" s="1"/>
  <c r="A581" i="8"/>
  <c r="D580" i="8"/>
  <c r="C580" i="8"/>
  <c r="E580" i="8" s="1"/>
  <c r="A580" i="8"/>
  <c r="D579" i="8"/>
  <c r="C579" i="8"/>
  <c r="E579" i="8" s="1"/>
  <c r="A579" i="8"/>
  <c r="D578" i="8"/>
  <c r="C578" i="8"/>
  <c r="E578" i="8" s="1"/>
  <c r="A578" i="8"/>
  <c r="D577" i="8"/>
  <c r="C577" i="8"/>
  <c r="E577" i="8" s="1"/>
  <c r="A577" i="8"/>
  <c r="D576" i="8"/>
  <c r="C576" i="8"/>
  <c r="E576" i="8" s="1"/>
  <c r="A576" i="8"/>
  <c r="D575" i="8"/>
  <c r="C575" i="8"/>
  <c r="E575" i="8" s="1"/>
  <c r="A575" i="8"/>
  <c r="D574" i="8"/>
  <c r="C574" i="8"/>
  <c r="E574" i="8" s="1"/>
  <c r="A574" i="8"/>
  <c r="D573" i="8"/>
  <c r="C573" i="8"/>
  <c r="E573" i="8" s="1"/>
  <c r="A573" i="8"/>
  <c r="D572" i="8"/>
  <c r="C572" i="8"/>
  <c r="E572" i="8" s="1"/>
  <c r="A572" i="8"/>
  <c r="D571" i="8"/>
  <c r="C571" i="8"/>
  <c r="E571" i="8" s="1"/>
  <c r="A571" i="8"/>
  <c r="D570" i="8"/>
  <c r="C570" i="8"/>
  <c r="E570" i="8" s="1"/>
  <c r="A570" i="8"/>
  <c r="D569" i="8"/>
  <c r="C569" i="8"/>
  <c r="E569" i="8" s="1"/>
  <c r="A569" i="8"/>
  <c r="D568" i="8"/>
  <c r="C568" i="8"/>
  <c r="E568" i="8" s="1"/>
  <c r="A568" i="8"/>
  <c r="D567" i="8"/>
  <c r="C567" i="8"/>
  <c r="E567" i="8" s="1"/>
  <c r="A567" i="8"/>
  <c r="D566" i="8"/>
  <c r="C566" i="8"/>
  <c r="E566" i="8" s="1"/>
  <c r="A566" i="8"/>
  <c r="D565" i="8"/>
  <c r="C565" i="8"/>
  <c r="E565" i="8" s="1"/>
  <c r="A565" i="8"/>
  <c r="D564" i="8"/>
  <c r="C564" i="8"/>
  <c r="E564" i="8" s="1"/>
  <c r="A564" i="8"/>
  <c r="D563" i="8"/>
  <c r="C563" i="8"/>
  <c r="E563" i="8" s="1"/>
  <c r="A563" i="8"/>
  <c r="D562" i="8"/>
  <c r="C562" i="8"/>
  <c r="E562" i="8" s="1"/>
  <c r="A562" i="8"/>
  <c r="D561" i="8"/>
  <c r="C561" i="8"/>
  <c r="E561" i="8" s="1"/>
  <c r="A561" i="8"/>
  <c r="D560" i="8"/>
  <c r="C560" i="8"/>
  <c r="E560" i="8" s="1"/>
  <c r="A560" i="8"/>
  <c r="D559" i="8"/>
  <c r="C559" i="8"/>
  <c r="E559" i="8" s="1"/>
  <c r="A559" i="8"/>
  <c r="D558" i="8"/>
  <c r="C558" i="8"/>
  <c r="E558" i="8" s="1"/>
  <c r="A558" i="8"/>
  <c r="D557" i="8"/>
  <c r="C557" i="8"/>
  <c r="E557" i="8" s="1"/>
  <c r="A557" i="8"/>
  <c r="D556" i="8"/>
  <c r="C556" i="8"/>
  <c r="E556" i="8" s="1"/>
  <c r="A556" i="8"/>
  <c r="D555" i="8"/>
  <c r="C555" i="8"/>
  <c r="E555" i="8" s="1"/>
  <c r="A555" i="8"/>
  <c r="D554" i="8"/>
  <c r="C554" i="8"/>
  <c r="E554" i="8" s="1"/>
  <c r="A554" i="8"/>
  <c r="D553" i="8"/>
  <c r="C553" i="8"/>
  <c r="E553" i="8" s="1"/>
  <c r="A553" i="8"/>
  <c r="D552" i="8"/>
  <c r="C552" i="8"/>
  <c r="E552" i="8" s="1"/>
  <c r="A552" i="8"/>
  <c r="D551" i="8"/>
  <c r="C551" i="8"/>
  <c r="E551" i="8" s="1"/>
  <c r="A551" i="8"/>
  <c r="D550" i="8"/>
  <c r="C550" i="8"/>
  <c r="E550" i="8" s="1"/>
  <c r="A550" i="8"/>
  <c r="D549" i="8"/>
  <c r="C549" i="8"/>
  <c r="E549" i="8" s="1"/>
  <c r="A549" i="8"/>
  <c r="D548" i="8"/>
  <c r="C548" i="8"/>
  <c r="E548" i="8" s="1"/>
  <c r="A548" i="8"/>
  <c r="D547" i="8"/>
  <c r="C547" i="8"/>
  <c r="E547" i="8" s="1"/>
  <c r="A547" i="8"/>
  <c r="D546" i="8"/>
  <c r="C546" i="8"/>
  <c r="E546" i="8" s="1"/>
  <c r="A546" i="8"/>
  <c r="D545" i="8"/>
  <c r="C545" i="8"/>
  <c r="E545" i="8" s="1"/>
  <c r="A545" i="8"/>
  <c r="D544" i="8"/>
  <c r="C544" i="8"/>
  <c r="E544" i="8" s="1"/>
  <c r="A544" i="8"/>
  <c r="D543" i="8"/>
  <c r="C543" i="8"/>
  <c r="E543" i="8" s="1"/>
  <c r="A543" i="8"/>
  <c r="D542" i="8"/>
  <c r="C542" i="8"/>
  <c r="E542" i="8" s="1"/>
  <c r="A542" i="8"/>
  <c r="D541" i="8"/>
  <c r="C541" i="8"/>
  <c r="E541" i="8" s="1"/>
  <c r="A541" i="8"/>
  <c r="D540" i="8"/>
  <c r="C540" i="8"/>
  <c r="E540" i="8" s="1"/>
  <c r="A540" i="8"/>
  <c r="D539" i="8"/>
  <c r="C539" i="8"/>
  <c r="E539" i="8" s="1"/>
  <c r="A539" i="8"/>
  <c r="D538" i="8"/>
  <c r="C538" i="8"/>
  <c r="E538" i="8" s="1"/>
  <c r="A538" i="8"/>
  <c r="D537" i="8"/>
  <c r="C537" i="8"/>
  <c r="E537" i="8" s="1"/>
  <c r="A537" i="8"/>
  <c r="D536" i="8"/>
  <c r="C536" i="8"/>
  <c r="E536" i="8" s="1"/>
  <c r="A536" i="8"/>
  <c r="D535" i="8"/>
  <c r="C535" i="8"/>
  <c r="E535" i="8" s="1"/>
  <c r="A535" i="8"/>
  <c r="D534" i="8"/>
  <c r="C534" i="8"/>
  <c r="E534" i="8" s="1"/>
  <c r="A534" i="8"/>
  <c r="D533" i="8"/>
  <c r="C533" i="8"/>
  <c r="E533" i="8" s="1"/>
  <c r="A533" i="8"/>
  <c r="D532" i="8"/>
  <c r="C532" i="8"/>
  <c r="E532" i="8" s="1"/>
  <c r="A532" i="8"/>
  <c r="D531" i="8"/>
  <c r="C531" i="8"/>
  <c r="E531" i="8" s="1"/>
  <c r="A531" i="8"/>
  <c r="D530" i="8"/>
  <c r="C530" i="8"/>
  <c r="E530" i="8" s="1"/>
  <c r="A530" i="8"/>
  <c r="D529" i="8"/>
  <c r="C529" i="8"/>
  <c r="E529" i="8" s="1"/>
  <c r="A529" i="8"/>
  <c r="D528" i="8"/>
  <c r="C528" i="8"/>
  <c r="E528" i="8" s="1"/>
  <c r="A528" i="8"/>
  <c r="D527" i="8"/>
  <c r="C527" i="8"/>
  <c r="E527" i="8" s="1"/>
  <c r="A527" i="8"/>
  <c r="D526" i="8"/>
  <c r="C526" i="8"/>
  <c r="E526" i="8" s="1"/>
  <c r="A526" i="8"/>
  <c r="D525" i="8"/>
  <c r="C525" i="8"/>
  <c r="E525" i="8" s="1"/>
  <c r="A525" i="8"/>
  <c r="D524" i="8"/>
  <c r="C524" i="8"/>
  <c r="E524" i="8" s="1"/>
  <c r="A524" i="8"/>
  <c r="D523" i="8"/>
  <c r="C523" i="8"/>
  <c r="E523" i="8" s="1"/>
  <c r="A523" i="8"/>
  <c r="D522" i="8"/>
  <c r="C522" i="8"/>
  <c r="E522" i="8" s="1"/>
  <c r="A522" i="8"/>
  <c r="D521" i="8"/>
  <c r="C521" i="8"/>
  <c r="E521" i="8" s="1"/>
  <c r="A521" i="8"/>
  <c r="D520" i="8"/>
  <c r="C520" i="8"/>
  <c r="E520" i="8" s="1"/>
  <c r="A520" i="8"/>
  <c r="D519" i="8"/>
  <c r="C519" i="8"/>
  <c r="E519" i="8" s="1"/>
  <c r="A519" i="8"/>
  <c r="D518" i="8"/>
  <c r="C518" i="8"/>
  <c r="E518" i="8" s="1"/>
  <c r="A518" i="8"/>
  <c r="D517" i="8"/>
  <c r="C517" i="8"/>
  <c r="E517" i="8" s="1"/>
  <c r="A517" i="8"/>
  <c r="D516" i="8"/>
  <c r="C516" i="8"/>
  <c r="E516" i="8" s="1"/>
  <c r="A516" i="8"/>
  <c r="D515" i="8"/>
  <c r="C515" i="8"/>
  <c r="E515" i="8" s="1"/>
  <c r="A515" i="8"/>
  <c r="D514" i="8"/>
  <c r="C514" i="8"/>
  <c r="E514" i="8" s="1"/>
  <c r="A514" i="8"/>
  <c r="D513" i="8"/>
  <c r="C513" i="8"/>
  <c r="E513" i="8" s="1"/>
  <c r="A513" i="8"/>
  <c r="D512" i="8"/>
  <c r="C512" i="8"/>
  <c r="E512" i="8" s="1"/>
  <c r="A512" i="8"/>
  <c r="D511" i="8"/>
  <c r="C511" i="8"/>
  <c r="E511" i="8" s="1"/>
  <c r="A511" i="8"/>
  <c r="D510" i="8"/>
  <c r="C510" i="8"/>
  <c r="E510" i="8" s="1"/>
  <c r="A510" i="8"/>
  <c r="D509" i="8"/>
  <c r="C509" i="8"/>
  <c r="E509" i="8" s="1"/>
  <c r="A509" i="8"/>
  <c r="D508" i="8"/>
  <c r="C508" i="8"/>
  <c r="E508" i="8" s="1"/>
  <c r="A508" i="8"/>
  <c r="D507" i="8"/>
  <c r="C507" i="8"/>
  <c r="E507" i="8" s="1"/>
  <c r="A507" i="8"/>
  <c r="D506" i="8"/>
  <c r="C506" i="8"/>
  <c r="E506" i="8" s="1"/>
  <c r="A506" i="8"/>
  <c r="D505" i="8"/>
  <c r="C505" i="8"/>
  <c r="E505" i="8" s="1"/>
  <c r="A505" i="8"/>
  <c r="D504" i="8"/>
  <c r="C504" i="8"/>
  <c r="E504" i="8" s="1"/>
  <c r="A504" i="8"/>
  <c r="D503" i="8"/>
  <c r="C503" i="8"/>
  <c r="E503" i="8" s="1"/>
  <c r="A503" i="8"/>
  <c r="D502" i="8"/>
  <c r="C502" i="8"/>
  <c r="E502" i="8" s="1"/>
  <c r="A502" i="8"/>
  <c r="D501" i="8"/>
  <c r="C501" i="8"/>
  <c r="E501" i="8" s="1"/>
  <c r="A501" i="8"/>
  <c r="D500" i="8"/>
  <c r="C500" i="8"/>
  <c r="E500" i="8" s="1"/>
  <c r="A500" i="8"/>
  <c r="D499" i="8"/>
  <c r="C499" i="8"/>
  <c r="E499" i="8" s="1"/>
  <c r="A499" i="8"/>
  <c r="D498" i="8"/>
  <c r="C498" i="8"/>
  <c r="E498" i="8" s="1"/>
  <c r="A498" i="8"/>
  <c r="D497" i="8"/>
  <c r="C497" i="8"/>
  <c r="E497" i="8" s="1"/>
  <c r="A497" i="8"/>
  <c r="D496" i="8"/>
  <c r="C496" i="8"/>
  <c r="E496" i="8" s="1"/>
  <c r="A496" i="8"/>
  <c r="D495" i="8"/>
  <c r="C495" i="8"/>
  <c r="E495" i="8" s="1"/>
  <c r="A495" i="8"/>
  <c r="D494" i="8"/>
  <c r="C494" i="8"/>
  <c r="E494" i="8" s="1"/>
  <c r="A494" i="8"/>
  <c r="D493" i="8"/>
  <c r="C493" i="8"/>
  <c r="E493" i="8" s="1"/>
  <c r="A493" i="8"/>
  <c r="D492" i="8"/>
  <c r="C492" i="8"/>
  <c r="E492" i="8" s="1"/>
  <c r="A492" i="8"/>
  <c r="D491" i="8"/>
  <c r="C491" i="8"/>
  <c r="E491" i="8" s="1"/>
  <c r="A491" i="8"/>
  <c r="D490" i="8"/>
  <c r="C490" i="8"/>
  <c r="E490" i="8" s="1"/>
  <c r="A490" i="8"/>
  <c r="D489" i="8"/>
  <c r="C489" i="8"/>
  <c r="E489" i="8" s="1"/>
  <c r="A489" i="8"/>
  <c r="D488" i="8"/>
  <c r="C488" i="8"/>
  <c r="E488" i="8" s="1"/>
  <c r="A488" i="8"/>
  <c r="D487" i="8"/>
  <c r="C487" i="8"/>
  <c r="E487" i="8" s="1"/>
  <c r="A487" i="8"/>
  <c r="D486" i="8"/>
  <c r="C486" i="8"/>
  <c r="E486" i="8" s="1"/>
  <c r="A486" i="8"/>
  <c r="D485" i="8"/>
  <c r="C485" i="8"/>
  <c r="E485" i="8" s="1"/>
  <c r="A485" i="8"/>
  <c r="D484" i="8"/>
  <c r="C484" i="8"/>
  <c r="E484" i="8" s="1"/>
  <c r="A484" i="8"/>
  <c r="D483" i="8"/>
  <c r="C483" i="8"/>
  <c r="E483" i="8" s="1"/>
  <c r="A483" i="8"/>
  <c r="D482" i="8"/>
  <c r="C482" i="8"/>
  <c r="E482" i="8" s="1"/>
  <c r="A482" i="8"/>
  <c r="D481" i="8"/>
  <c r="C481" i="8"/>
  <c r="E481" i="8" s="1"/>
  <c r="A481" i="8"/>
  <c r="D480" i="8"/>
  <c r="C480" i="8"/>
  <c r="E480" i="8" s="1"/>
  <c r="A480" i="8"/>
  <c r="D479" i="8"/>
  <c r="C479" i="8"/>
  <c r="E479" i="8" s="1"/>
  <c r="A479" i="8"/>
  <c r="D478" i="8"/>
  <c r="C478" i="8"/>
  <c r="E478" i="8" s="1"/>
  <c r="A478" i="8"/>
  <c r="D477" i="8"/>
  <c r="C477" i="8"/>
  <c r="E477" i="8" s="1"/>
  <c r="A477" i="8"/>
  <c r="D476" i="8"/>
  <c r="C476" i="8"/>
  <c r="E476" i="8" s="1"/>
  <c r="A476" i="8"/>
  <c r="D475" i="8"/>
  <c r="C475" i="8"/>
  <c r="E475" i="8" s="1"/>
  <c r="A475" i="8"/>
  <c r="D474" i="8"/>
  <c r="C474" i="8"/>
  <c r="E474" i="8" s="1"/>
  <c r="A474" i="8"/>
  <c r="D473" i="8"/>
  <c r="C473" i="8"/>
  <c r="E473" i="8" s="1"/>
  <c r="A473" i="8"/>
  <c r="D472" i="8"/>
  <c r="C472" i="8"/>
  <c r="E472" i="8" s="1"/>
  <c r="A472" i="8"/>
  <c r="D471" i="8"/>
  <c r="C471" i="8"/>
  <c r="E471" i="8" s="1"/>
  <c r="A471" i="8"/>
  <c r="D470" i="8"/>
  <c r="C470" i="8"/>
  <c r="E470" i="8" s="1"/>
  <c r="A470" i="8"/>
  <c r="D469" i="8"/>
  <c r="C469" i="8"/>
  <c r="E469" i="8" s="1"/>
  <c r="A469" i="8"/>
  <c r="D468" i="8"/>
  <c r="C468" i="8"/>
  <c r="E468" i="8" s="1"/>
  <c r="A468" i="8"/>
  <c r="D467" i="8"/>
  <c r="C467" i="8"/>
  <c r="E467" i="8" s="1"/>
  <c r="A467" i="8"/>
  <c r="D466" i="8"/>
  <c r="C466" i="8"/>
  <c r="E466" i="8" s="1"/>
  <c r="A466" i="8"/>
  <c r="D465" i="8"/>
  <c r="C465" i="8"/>
  <c r="E465" i="8" s="1"/>
  <c r="A465" i="8"/>
  <c r="D464" i="8"/>
  <c r="C464" i="8"/>
  <c r="E464" i="8" s="1"/>
  <c r="A464" i="8"/>
  <c r="D463" i="8"/>
  <c r="C463" i="8"/>
  <c r="E463" i="8" s="1"/>
  <c r="A463" i="8"/>
  <c r="D462" i="8"/>
  <c r="C462" i="8"/>
  <c r="E462" i="8" s="1"/>
  <c r="A462" i="8"/>
  <c r="D461" i="8"/>
  <c r="C461" i="8"/>
  <c r="E461" i="8" s="1"/>
  <c r="A461" i="8"/>
  <c r="D460" i="8"/>
  <c r="C460" i="8"/>
  <c r="E460" i="8" s="1"/>
  <c r="A460" i="8"/>
  <c r="D459" i="8"/>
  <c r="C459" i="8"/>
  <c r="E459" i="8" s="1"/>
  <c r="A459" i="8"/>
  <c r="D458" i="8"/>
  <c r="C458" i="8"/>
  <c r="E458" i="8" s="1"/>
  <c r="A458" i="8"/>
  <c r="D457" i="8"/>
  <c r="C457" i="8"/>
  <c r="E457" i="8" s="1"/>
  <c r="A457" i="8"/>
  <c r="D456" i="8"/>
  <c r="C456" i="8"/>
  <c r="E456" i="8" s="1"/>
  <c r="A456" i="8"/>
  <c r="D455" i="8"/>
  <c r="C455" i="8"/>
  <c r="E455" i="8" s="1"/>
  <c r="A455" i="8"/>
  <c r="D454" i="8"/>
  <c r="C454" i="8"/>
  <c r="E454" i="8" s="1"/>
  <c r="A454" i="8"/>
  <c r="D453" i="8"/>
  <c r="C453" i="8"/>
  <c r="E453" i="8" s="1"/>
  <c r="A453" i="8"/>
  <c r="D452" i="8"/>
  <c r="C452" i="8"/>
  <c r="E452" i="8" s="1"/>
  <c r="A452" i="8"/>
  <c r="D451" i="8"/>
  <c r="C451" i="8"/>
  <c r="E451" i="8" s="1"/>
  <c r="A451" i="8"/>
  <c r="D450" i="8"/>
  <c r="C450" i="8"/>
  <c r="E450" i="8" s="1"/>
  <c r="A450" i="8"/>
  <c r="D449" i="8"/>
  <c r="C449" i="8"/>
  <c r="E449" i="8" s="1"/>
  <c r="A449" i="8"/>
  <c r="D448" i="8"/>
  <c r="C448" i="8"/>
  <c r="E448" i="8" s="1"/>
  <c r="A448" i="8"/>
  <c r="D447" i="8"/>
  <c r="C447" i="8"/>
  <c r="E447" i="8" s="1"/>
  <c r="A447" i="8"/>
  <c r="D446" i="8"/>
  <c r="C446" i="8"/>
  <c r="E446" i="8" s="1"/>
  <c r="A446" i="8"/>
  <c r="D445" i="8"/>
  <c r="C445" i="8"/>
  <c r="E445" i="8" s="1"/>
  <c r="A445" i="8"/>
  <c r="D444" i="8"/>
  <c r="C444" i="8"/>
  <c r="E444" i="8" s="1"/>
  <c r="A444" i="8"/>
  <c r="D443" i="8"/>
  <c r="C443" i="8"/>
  <c r="E443" i="8" s="1"/>
  <c r="A443" i="8"/>
  <c r="D442" i="8"/>
  <c r="C442" i="8"/>
  <c r="E442" i="8" s="1"/>
  <c r="A442" i="8"/>
  <c r="D441" i="8"/>
  <c r="C441" i="8"/>
  <c r="E441" i="8" s="1"/>
  <c r="A441" i="8"/>
  <c r="D440" i="8"/>
  <c r="C440" i="8"/>
  <c r="E440" i="8" s="1"/>
  <c r="A440" i="8"/>
  <c r="D439" i="8"/>
  <c r="C439" i="8"/>
  <c r="E439" i="8" s="1"/>
  <c r="A439" i="8"/>
  <c r="D438" i="8"/>
  <c r="C438" i="8"/>
  <c r="E438" i="8" s="1"/>
  <c r="A438" i="8"/>
  <c r="D437" i="8"/>
  <c r="C437" i="8"/>
  <c r="E437" i="8" s="1"/>
  <c r="A437" i="8"/>
  <c r="D436" i="8"/>
  <c r="C436" i="8"/>
  <c r="E436" i="8" s="1"/>
  <c r="A436" i="8"/>
  <c r="D435" i="8"/>
  <c r="C435" i="8"/>
  <c r="E435" i="8" s="1"/>
  <c r="A435" i="8"/>
  <c r="D434" i="8"/>
  <c r="C434" i="8"/>
  <c r="E434" i="8" s="1"/>
  <c r="A434" i="8"/>
  <c r="D433" i="8"/>
  <c r="C433" i="8"/>
  <c r="E433" i="8" s="1"/>
  <c r="A433" i="8"/>
  <c r="D432" i="8"/>
  <c r="C432" i="8"/>
  <c r="E432" i="8" s="1"/>
  <c r="A432" i="8"/>
  <c r="D431" i="8"/>
  <c r="C431" i="8"/>
  <c r="E431" i="8" s="1"/>
  <c r="A431" i="8"/>
  <c r="D430" i="8"/>
  <c r="C430" i="8"/>
  <c r="E430" i="8" s="1"/>
  <c r="A430" i="8"/>
  <c r="D429" i="8"/>
  <c r="C429" i="8"/>
  <c r="E429" i="8" s="1"/>
  <c r="A429" i="8"/>
  <c r="D428" i="8"/>
  <c r="C428" i="8"/>
  <c r="E428" i="8" s="1"/>
  <c r="A428" i="8"/>
  <c r="D427" i="8"/>
  <c r="C427" i="8"/>
  <c r="E427" i="8" s="1"/>
  <c r="A427" i="8"/>
  <c r="D426" i="8"/>
  <c r="C426" i="8"/>
  <c r="E426" i="8" s="1"/>
  <c r="A426" i="8"/>
  <c r="D425" i="8"/>
  <c r="C425" i="8"/>
  <c r="E425" i="8" s="1"/>
  <c r="A425" i="8"/>
  <c r="D424" i="8"/>
  <c r="C424" i="8"/>
  <c r="E424" i="8" s="1"/>
  <c r="A424" i="8"/>
  <c r="D423" i="8"/>
  <c r="C423" i="8"/>
  <c r="E423" i="8" s="1"/>
  <c r="A423" i="8"/>
  <c r="D422" i="8"/>
  <c r="C422" i="8"/>
  <c r="E422" i="8" s="1"/>
  <c r="A422" i="8"/>
  <c r="D421" i="8"/>
  <c r="C421" i="8"/>
  <c r="E421" i="8" s="1"/>
  <c r="A421" i="8"/>
  <c r="D420" i="8"/>
  <c r="C420" i="8"/>
  <c r="E420" i="8" s="1"/>
  <c r="A420" i="8"/>
  <c r="D419" i="8"/>
  <c r="C419" i="8"/>
  <c r="E419" i="8" s="1"/>
  <c r="A419" i="8"/>
  <c r="D418" i="8"/>
  <c r="C418" i="8"/>
  <c r="E418" i="8" s="1"/>
  <c r="A418" i="8"/>
  <c r="D417" i="8"/>
  <c r="C417" i="8"/>
  <c r="E417" i="8" s="1"/>
  <c r="A417" i="8"/>
  <c r="D416" i="8"/>
  <c r="C416" i="8"/>
  <c r="E416" i="8" s="1"/>
  <c r="A416" i="8"/>
  <c r="D415" i="8"/>
  <c r="C415" i="8"/>
  <c r="E415" i="8" s="1"/>
  <c r="A415" i="8"/>
  <c r="D414" i="8"/>
  <c r="C414" i="8"/>
  <c r="E414" i="8" s="1"/>
  <c r="A414" i="8"/>
  <c r="D413" i="8"/>
  <c r="C413" i="8"/>
  <c r="E413" i="8" s="1"/>
  <c r="A413" i="8"/>
  <c r="D412" i="8"/>
  <c r="C412" i="8"/>
  <c r="E412" i="8" s="1"/>
  <c r="A412" i="8"/>
  <c r="D411" i="8"/>
  <c r="C411" i="8"/>
  <c r="E411" i="8" s="1"/>
  <c r="A411" i="8"/>
  <c r="D410" i="8"/>
  <c r="C410" i="8"/>
  <c r="E410" i="8" s="1"/>
  <c r="A410" i="8"/>
  <c r="D409" i="8"/>
  <c r="C409" i="8"/>
  <c r="E409" i="8" s="1"/>
  <c r="A409" i="8"/>
  <c r="D408" i="8"/>
  <c r="C408" i="8"/>
  <c r="E408" i="8" s="1"/>
  <c r="A408" i="8"/>
  <c r="D407" i="8"/>
  <c r="C407" i="8"/>
  <c r="E407" i="8" s="1"/>
  <c r="A407" i="8"/>
  <c r="D406" i="8"/>
  <c r="C406" i="8"/>
  <c r="E406" i="8" s="1"/>
  <c r="A406" i="8"/>
  <c r="D405" i="8"/>
  <c r="C405" i="8"/>
  <c r="E405" i="8" s="1"/>
  <c r="A405" i="8"/>
  <c r="D404" i="8"/>
  <c r="C404" i="8"/>
  <c r="E404" i="8" s="1"/>
  <c r="A404" i="8"/>
  <c r="D403" i="8"/>
  <c r="C403" i="8"/>
  <c r="E403" i="8" s="1"/>
  <c r="A403" i="8"/>
  <c r="D402" i="8"/>
  <c r="C402" i="8"/>
  <c r="E402" i="8" s="1"/>
  <c r="A402" i="8"/>
  <c r="D401" i="8"/>
  <c r="C401" i="8"/>
  <c r="E401" i="8" s="1"/>
  <c r="A401" i="8"/>
  <c r="D400" i="8"/>
  <c r="C400" i="8"/>
  <c r="E400" i="8" s="1"/>
  <c r="A400" i="8"/>
  <c r="D399" i="8"/>
  <c r="C399" i="8"/>
  <c r="E399" i="8" s="1"/>
  <c r="A399" i="8"/>
  <c r="D398" i="8"/>
  <c r="C398" i="8"/>
  <c r="E398" i="8" s="1"/>
  <c r="A398" i="8"/>
  <c r="D397" i="8"/>
  <c r="C397" i="8"/>
  <c r="E397" i="8" s="1"/>
  <c r="A397" i="8"/>
  <c r="D396" i="8"/>
  <c r="C396" i="8"/>
  <c r="E396" i="8" s="1"/>
  <c r="A396" i="8"/>
  <c r="D395" i="8"/>
  <c r="C395" i="8"/>
  <c r="E395" i="8" s="1"/>
  <c r="A395" i="8"/>
  <c r="D394" i="8"/>
  <c r="C394" i="8"/>
  <c r="E394" i="8" s="1"/>
  <c r="A394" i="8"/>
  <c r="D393" i="8"/>
  <c r="C393" i="8"/>
  <c r="E393" i="8" s="1"/>
  <c r="A393" i="8"/>
  <c r="D392" i="8"/>
  <c r="C392" i="8"/>
  <c r="E392" i="8" s="1"/>
  <c r="A392" i="8"/>
  <c r="D391" i="8"/>
  <c r="C391" i="8"/>
  <c r="E391" i="8" s="1"/>
  <c r="A391" i="8"/>
  <c r="D390" i="8"/>
  <c r="C390" i="8"/>
  <c r="E390" i="8" s="1"/>
  <c r="A390" i="8"/>
  <c r="D389" i="8"/>
  <c r="C389" i="8"/>
  <c r="E389" i="8" s="1"/>
  <c r="A389" i="8"/>
  <c r="D388" i="8"/>
  <c r="C388" i="8"/>
  <c r="E388" i="8" s="1"/>
  <c r="A388" i="8"/>
  <c r="D387" i="8"/>
  <c r="C387" i="8"/>
  <c r="E387" i="8" s="1"/>
  <c r="A387" i="8"/>
  <c r="D386" i="8"/>
  <c r="C386" i="8"/>
  <c r="E386" i="8" s="1"/>
  <c r="A386" i="8"/>
  <c r="D385" i="8"/>
  <c r="C385" i="8"/>
  <c r="E385" i="8" s="1"/>
  <c r="A385" i="8"/>
  <c r="D384" i="8"/>
  <c r="C384" i="8"/>
  <c r="E384" i="8" s="1"/>
  <c r="A384" i="8"/>
  <c r="D383" i="8"/>
  <c r="C383" i="8"/>
  <c r="E383" i="8" s="1"/>
  <c r="A383" i="8"/>
  <c r="D382" i="8"/>
  <c r="C382" i="8"/>
  <c r="E382" i="8" s="1"/>
  <c r="A382" i="8"/>
  <c r="D381" i="8"/>
  <c r="C381" i="8"/>
  <c r="E381" i="8" s="1"/>
  <c r="A381" i="8"/>
  <c r="D380" i="8"/>
  <c r="C380" i="8"/>
  <c r="E380" i="8" s="1"/>
  <c r="A380" i="8"/>
  <c r="D379" i="8"/>
  <c r="C379" i="8"/>
  <c r="E379" i="8" s="1"/>
  <c r="A379" i="8"/>
  <c r="D378" i="8"/>
  <c r="C378" i="8"/>
  <c r="E378" i="8" s="1"/>
  <c r="A378" i="8"/>
  <c r="D377" i="8"/>
  <c r="C377" i="8"/>
  <c r="E377" i="8" s="1"/>
  <c r="A377" i="8"/>
  <c r="D376" i="8"/>
  <c r="C376" i="8"/>
  <c r="E376" i="8" s="1"/>
  <c r="A376" i="8"/>
  <c r="D375" i="8"/>
  <c r="C375" i="8"/>
  <c r="E375" i="8" s="1"/>
  <c r="A375" i="8"/>
  <c r="D374" i="8"/>
  <c r="C374" i="8"/>
  <c r="E374" i="8" s="1"/>
  <c r="A374" i="8"/>
  <c r="D373" i="8"/>
  <c r="C373" i="8"/>
  <c r="E373" i="8" s="1"/>
  <c r="A373" i="8"/>
  <c r="D372" i="8"/>
  <c r="C372" i="8"/>
  <c r="E372" i="8" s="1"/>
  <c r="A372" i="8"/>
  <c r="D371" i="8"/>
  <c r="C371" i="8"/>
  <c r="E371" i="8" s="1"/>
  <c r="A371" i="8"/>
  <c r="D370" i="8"/>
  <c r="C370" i="8"/>
  <c r="E370" i="8" s="1"/>
  <c r="A370" i="8"/>
  <c r="D369" i="8"/>
  <c r="C369" i="8"/>
  <c r="E369" i="8" s="1"/>
  <c r="A369" i="8"/>
  <c r="D368" i="8"/>
  <c r="C368" i="8"/>
  <c r="E368" i="8" s="1"/>
  <c r="A368" i="8"/>
  <c r="D367" i="8"/>
  <c r="C367" i="8"/>
  <c r="E367" i="8" s="1"/>
  <c r="A367" i="8"/>
  <c r="D366" i="8"/>
  <c r="C366" i="8"/>
  <c r="E366" i="8" s="1"/>
  <c r="A366" i="8"/>
  <c r="D365" i="8"/>
  <c r="C365" i="8"/>
  <c r="E365" i="8" s="1"/>
  <c r="A365" i="8"/>
  <c r="D364" i="8"/>
  <c r="C364" i="8"/>
  <c r="E364" i="8" s="1"/>
  <c r="A364" i="8"/>
  <c r="D363" i="8"/>
  <c r="C363" i="8"/>
  <c r="E363" i="8" s="1"/>
  <c r="A363" i="8"/>
  <c r="D362" i="8"/>
  <c r="C362" i="8"/>
  <c r="E362" i="8" s="1"/>
  <c r="A362" i="8"/>
  <c r="D361" i="8"/>
  <c r="C361" i="8"/>
  <c r="E361" i="8" s="1"/>
  <c r="A361" i="8"/>
  <c r="D360" i="8"/>
  <c r="C360" i="8"/>
  <c r="E360" i="8" s="1"/>
  <c r="A360" i="8"/>
  <c r="D359" i="8"/>
  <c r="C359" i="8"/>
  <c r="E359" i="8" s="1"/>
  <c r="A359" i="8"/>
  <c r="D358" i="8"/>
  <c r="C358" i="8"/>
  <c r="E358" i="8" s="1"/>
  <c r="A358" i="8"/>
  <c r="D357" i="8"/>
  <c r="C357" i="8"/>
  <c r="E357" i="8" s="1"/>
  <c r="A357" i="8"/>
  <c r="D356" i="8"/>
  <c r="C356" i="8"/>
  <c r="E356" i="8" s="1"/>
  <c r="A356" i="8"/>
  <c r="D355" i="8"/>
  <c r="C355" i="8"/>
  <c r="E355" i="8" s="1"/>
  <c r="A355" i="8"/>
  <c r="D354" i="8"/>
  <c r="C354" i="8"/>
  <c r="E354" i="8" s="1"/>
  <c r="A354" i="8"/>
  <c r="D353" i="8"/>
  <c r="C353" i="8"/>
  <c r="E353" i="8" s="1"/>
  <c r="A353" i="8"/>
  <c r="D352" i="8"/>
  <c r="C352" i="8"/>
  <c r="E352" i="8" s="1"/>
  <c r="A352" i="8"/>
  <c r="D351" i="8"/>
  <c r="C351" i="8"/>
  <c r="E351" i="8" s="1"/>
  <c r="A351" i="8"/>
  <c r="D350" i="8"/>
  <c r="C350" i="8"/>
  <c r="E350" i="8" s="1"/>
  <c r="A350" i="8"/>
  <c r="D349" i="8"/>
  <c r="C349" i="8"/>
  <c r="E349" i="8" s="1"/>
  <c r="A349" i="8"/>
  <c r="D348" i="8"/>
  <c r="C348" i="8"/>
  <c r="E348" i="8" s="1"/>
  <c r="A348" i="8"/>
  <c r="D347" i="8"/>
  <c r="C347" i="8"/>
  <c r="E347" i="8" s="1"/>
  <c r="A347" i="8"/>
  <c r="D346" i="8"/>
  <c r="C346" i="8"/>
  <c r="E346" i="8" s="1"/>
  <c r="A346" i="8"/>
  <c r="D345" i="8"/>
  <c r="C345" i="8"/>
  <c r="E345" i="8" s="1"/>
  <c r="A345" i="8"/>
  <c r="D344" i="8"/>
  <c r="C344" i="8"/>
  <c r="E344" i="8" s="1"/>
  <c r="A344" i="8"/>
  <c r="D343" i="8"/>
  <c r="C343" i="8"/>
  <c r="E343" i="8" s="1"/>
  <c r="A343" i="8"/>
  <c r="D342" i="8"/>
  <c r="C342" i="8"/>
  <c r="E342" i="8" s="1"/>
  <c r="A342" i="8"/>
  <c r="D341" i="8"/>
  <c r="C341" i="8"/>
  <c r="E341" i="8" s="1"/>
  <c r="A341" i="8"/>
  <c r="D340" i="8"/>
  <c r="C340" i="8"/>
  <c r="E340" i="8" s="1"/>
  <c r="A340" i="8"/>
  <c r="D339" i="8"/>
  <c r="C339" i="8"/>
  <c r="E339" i="8" s="1"/>
  <c r="A339" i="8"/>
  <c r="D338" i="8"/>
  <c r="C338" i="8"/>
  <c r="E338" i="8" s="1"/>
  <c r="A338" i="8"/>
  <c r="D337" i="8"/>
  <c r="C337" i="8"/>
  <c r="E337" i="8" s="1"/>
  <c r="A337" i="8"/>
  <c r="D336" i="8"/>
  <c r="C336" i="8"/>
  <c r="E336" i="8" s="1"/>
  <c r="A336" i="8"/>
  <c r="D335" i="8"/>
  <c r="C335" i="8"/>
  <c r="E335" i="8" s="1"/>
  <c r="A335" i="8"/>
  <c r="D334" i="8"/>
  <c r="C334" i="8"/>
  <c r="E334" i="8" s="1"/>
  <c r="A334" i="8"/>
  <c r="D333" i="8"/>
  <c r="C333" i="8"/>
  <c r="E333" i="8" s="1"/>
  <c r="A333" i="8"/>
  <c r="D332" i="8"/>
  <c r="C332" i="8"/>
  <c r="E332" i="8" s="1"/>
  <c r="A332" i="8"/>
  <c r="D331" i="8"/>
  <c r="C331" i="8"/>
  <c r="E331" i="8" s="1"/>
  <c r="A331" i="8"/>
  <c r="D330" i="8"/>
  <c r="C330" i="8"/>
  <c r="E330" i="8" s="1"/>
  <c r="A330" i="8"/>
  <c r="D329" i="8"/>
  <c r="C329" i="8"/>
  <c r="E329" i="8" s="1"/>
  <c r="A329" i="8"/>
  <c r="D328" i="8"/>
  <c r="C328" i="8"/>
  <c r="E328" i="8" s="1"/>
  <c r="A328" i="8"/>
  <c r="D327" i="8"/>
  <c r="C327" i="8"/>
  <c r="E327" i="8" s="1"/>
  <c r="A327" i="8"/>
  <c r="D326" i="8"/>
  <c r="C326" i="8"/>
  <c r="E326" i="8" s="1"/>
  <c r="A326" i="8"/>
  <c r="D325" i="8"/>
  <c r="C325" i="8"/>
  <c r="E325" i="8" s="1"/>
  <c r="A325" i="8"/>
  <c r="D324" i="8"/>
  <c r="C324" i="8"/>
  <c r="E324" i="8" s="1"/>
  <c r="A324" i="8"/>
  <c r="D323" i="8"/>
  <c r="C323" i="8"/>
  <c r="E323" i="8" s="1"/>
  <c r="A323" i="8"/>
  <c r="D322" i="8"/>
  <c r="C322" i="8"/>
  <c r="E322" i="8" s="1"/>
  <c r="A322" i="8"/>
  <c r="D321" i="8"/>
  <c r="C321" i="8"/>
  <c r="E321" i="8" s="1"/>
  <c r="A321" i="8"/>
  <c r="D320" i="8"/>
  <c r="C320" i="8"/>
  <c r="E320" i="8" s="1"/>
  <c r="A320" i="8"/>
  <c r="D319" i="8"/>
  <c r="C319" i="8"/>
  <c r="E319" i="8" s="1"/>
  <c r="A319" i="8"/>
  <c r="D318" i="8"/>
  <c r="C318" i="8"/>
  <c r="E318" i="8" s="1"/>
  <c r="A318" i="8"/>
  <c r="D317" i="8"/>
  <c r="C317" i="8"/>
  <c r="E317" i="8" s="1"/>
  <c r="A317" i="8"/>
  <c r="D316" i="8"/>
  <c r="C316" i="8"/>
  <c r="E316" i="8" s="1"/>
  <c r="A316" i="8"/>
  <c r="D315" i="8"/>
  <c r="C315" i="8"/>
  <c r="E315" i="8" s="1"/>
  <c r="A315" i="8"/>
  <c r="D314" i="8"/>
  <c r="C314" i="8"/>
  <c r="E314" i="8" s="1"/>
  <c r="A314" i="8"/>
  <c r="D313" i="8"/>
  <c r="C313" i="8"/>
  <c r="E313" i="8" s="1"/>
  <c r="A313" i="8"/>
  <c r="D312" i="8"/>
  <c r="C312" i="8"/>
  <c r="E312" i="8" s="1"/>
  <c r="A312" i="8"/>
  <c r="D311" i="8"/>
  <c r="C311" i="8"/>
  <c r="E311" i="8" s="1"/>
  <c r="A311" i="8"/>
  <c r="D310" i="8"/>
  <c r="C310" i="8"/>
  <c r="E310" i="8" s="1"/>
  <c r="A310" i="8"/>
  <c r="D309" i="8"/>
  <c r="C309" i="8"/>
  <c r="E309" i="8" s="1"/>
  <c r="A309" i="8"/>
  <c r="D308" i="8"/>
  <c r="C308" i="8"/>
  <c r="E308" i="8" s="1"/>
  <c r="A308" i="8"/>
  <c r="D307" i="8"/>
  <c r="C307" i="8"/>
  <c r="E307" i="8" s="1"/>
  <c r="A307" i="8"/>
  <c r="D306" i="8"/>
  <c r="C306" i="8"/>
  <c r="E306" i="8" s="1"/>
  <c r="A306" i="8"/>
  <c r="D305" i="8"/>
  <c r="C305" i="8"/>
  <c r="E305" i="8" s="1"/>
  <c r="A305" i="8"/>
  <c r="D304" i="8"/>
  <c r="C304" i="8"/>
  <c r="E304" i="8" s="1"/>
  <c r="A304" i="8"/>
  <c r="D303" i="8"/>
  <c r="C303" i="8"/>
  <c r="E303" i="8" s="1"/>
  <c r="A303" i="8"/>
  <c r="D302" i="8"/>
  <c r="C302" i="8"/>
  <c r="E302" i="8" s="1"/>
  <c r="A302" i="8"/>
  <c r="D301" i="8"/>
  <c r="C301" i="8"/>
  <c r="E301" i="8" s="1"/>
  <c r="A301" i="8"/>
  <c r="D300" i="8"/>
  <c r="C300" i="8"/>
  <c r="E300" i="8" s="1"/>
  <c r="A300" i="8"/>
  <c r="D299" i="8"/>
  <c r="C299" i="8"/>
  <c r="E299" i="8" s="1"/>
  <c r="A299" i="8"/>
  <c r="D298" i="8"/>
  <c r="C298" i="8"/>
  <c r="E298" i="8" s="1"/>
  <c r="A298" i="8"/>
  <c r="D297" i="8"/>
  <c r="C297" i="8"/>
  <c r="E297" i="8" s="1"/>
  <c r="A297" i="8"/>
  <c r="D296" i="8"/>
  <c r="C296" i="8"/>
  <c r="E296" i="8" s="1"/>
  <c r="A296" i="8"/>
  <c r="D295" i="8"/>
  <c r="C295" i="8"/>
  <c r="E295" i="8" s="1"/>
  <c r="A295" i="8"/>
  <c r="D294" i="8"/>
  <c r="C294" i="8"/>
  <c r="E294" i="8" s="1"/>
  <c r="A294" i="8"/>
  <c r="D293" i="8"/>
  <c r="C293" i="8"/>
  <c r="E293" i="8" s="1"/>
  <c r="A293" i="8"/>
  <c r="D292" i="8"/>
  <c r="C292" i="8"/>
  <c r="E292" i="8" s="1"/>
  <c r="A292" i="8"/>
  <c r="D291" i="8"/>
  <c r="C291" i="8"/>
  <c r="E291" i="8" s="1"/>
  <c r="A291" i="8"/>
  <c r="D290" i="8"/>
  <c r="C290" i="8"/>
  <c r="E290" i="8" s="1"/>
  <c r="A290" i="8"/>
  <c r="D289" i="8"/>
  <c r="C289" i="8"/>
  <c r="E289" i="8" s="1"/>
  <c r="A289" i="8"/>
  <c r="D288" i="8"/>
  <c r="C288" i="8"/>
  <c r="E288" i="8" s="1"/>
  <c r="A288" i="8"/>
  <c r="D287" i="8"/>
  <c r="C287" i="8"/>
  <c r="E287" i="8" s="1"/>
  <c r="A287" i="8"/>
  <c r="D286" i="8"/>
  <c r="C286" i="8"/>
  <c r="E286" i="8" s="1"/>
  <c r="A286" i="8"/>
  <c r="D285" i="8"/>
  <c r="C285" i="8"/>
  <c r="E285" i="8" s="1"/>
  <c r="A285" i="8"/>
  <c r="D284" i="8"/>
  <c r="C284" i="8"/>
  <c r="E284" i="8" s="1"/>
  <c r="A284" i="8"/>
  <c r="D283" i="8"/>
  <c r="C283" i="8"/>
  <c r="E283" i="8" s="1"/>
  <c r="A283" i="8"/>
  <c r="D282" i="8"/>
  <c r="C282" i="8"/>
  <c r="E282" i="8" s="1"/>
  <c r="A282" i="8"/>
  <c r="D281" i="8"/>
  <c r="C281" i="8"/>
  <c r="E281" i="8" s="1"/>
  <c r="A281" i="8"/>
  <c r="D280" i="8"/>
  <c r="C280" i="8"/>
  <c r="E280" i="8" s="1"/>
  <c r="A280" i="8"/>
  <c r="D279" i="8"/>
  <c r="C279" i="8"/>
  <c r="E279" i="8" s="1"/>
  <c r="A279" i="8"/>
  <c r="D278" i="8"/>
  <c r="C278" i="8"/>
  <c r="E278" i="8" s="1"/>
  <c r="A278" i="8"/>
  <c r="D277" i="8"/>
  <c r="C277" i="8"/>
  <c r="E277" i="8" s="1"/>
  <c r="A277" i="8"/>
  <c r="D276" i="8"/>
  <c r="C276" i="8"/>
  <c r="E276" i="8" s="1"/>
  <c r="A276" i="8"/>
  <c r="D275" i="8"/>
  <c r="C275" i="8"/>
  <c r="E275" i="8" s="1"/>
  <c r="A275" i="8"/>
  <c r="D274" i="8"/>
  <c r="C274" i="8"/>
  <c r="E274" i="8" s="1"/>
  <c r="A274" i="8"/>
  <c r="D273" i="8"/>
  <c r="C273" i="8"/>
  <c r="E273" i="8" s="1"/>
  <c r="A273" i="8"/>
  <c r="D272" i="8"/>
  <c r="C272" i="8"/>
  <c r="E272" i="8" s="1"/>
  <c r="A272" i="8"/>
  <c r="D271" i="8"/>
  <c r="C271" i="8"/>
  <c r="E271" i="8" s="1"/>
  <c r="A271" i="8"/>
  <c r="D270" i="8"/>
  <c r="C270" i="8"/>
  <c r="E270" i="8" s="1"/>
  <c r="A270" i="8"/>
  <c r="D269" i="8"/>
  <c r="C269" i="8"/>
  <c r="E269" i="8" s="1"/>
  <c r="A269" i="8"/>
  <c r="D268" i="8"/>
  <c r="C268" i="8"/>
  <c r="E268" i="8" s="1"/>
  <c r="A268" i="8"/>
  <c r="D267" i="8"/>
  <c r="C267" i="8"/>
  <c r="E267" i="8" s="1"/>
  <c r="A267" i="8"/>
  <c r="D266" i="8"/>
  <c r="C266" i="8"/>
  <c r="E266" i="8" s="1"/>
  <c r="A266" i="8"/>
  <c r="D265" i="8"/>
  <c r="C265" i="8"/>
  <c r="E265" i="8" s="1"/>
  <c r="A265" i="8"/>
  <c r="D264" i="8"/>
  <c r="C264" i="8"/>
  <c r="E264" i="8" s="1"/>
  <c r="A264" i="8"/>
  <c r="D263" i="8"/>
  <c r="C263" i="8"/>
  <c r="E263" i="8" s="1"/>
  <c r="A263" i="8"/>
  <c r="D262" i="8"/>
  <c r="C262" i="8"/>
  <c r="E262" i="8" s="1"/>
  <c r="A262" i="8"/>
  <c r="D261" i="8"/>
  <c r="C261" i="8"/>
  <c r="E261" i="8" s="1"/>
  <c r="A261" i="8"/>
  <c r="D260" i="8"/>
  <c r="C260" i="8"/>
  <c r="E260" i="8" s="1"/>
  <c r="A260" i="8"/>
  <c r="D259" i="8"/>
  <c r="C259" i="8"/>
  <c r="E259" i="8" s="1"/>
  <c r="A259" i="8"/>
  <c r="D258" i="8"/>
  <c r="C258" i="8"/>
  <c r="E258" i="8" s="1"/>
  <c r="A258" i="8"/>
  <c r="D257" i="8"/>
  <c r="C257" i="8"/>
  <c r="E257" i="8" s="1"/>
  <c r="A257" i="8"/>
  <c r="D256" i="8"/>
  <c r="C256" i="8"/>
  <c r="E256" i="8" s="1"/>
  <c r="A256" i="8"/>
  <c r="D255" i="8"/>
  <c r="C255" i="8"/>
  <c r="E255" i="8" s="1"/>
  <c r="A255" i="8"/>
  <c r="D254" i="8"/>
  <c r="C254" i="8"/>
  <c r="E254" i="8" s="1"/>
  <c r="A254" i="8"/>
  <c r="D253" i="8"/>
  <c r="C253" i="8"/>
  <c r="E253" i="8" s="1"/>
  <c r="A253" i="8"/>
  <c r="D252" i="8"/>
  <c r="C252" i="8"/>
  <c r="E252" i="8" s="1"/>
  <c r="A252" i="8"/>
  <c r="D251" i="8"/>
  <c r="C251" i="8"/>
  <c r="E251" i="8" s="1"/>
  <c r="A251" i="8"/>
  <c r="D250" i="8"/>
  <c r="C250" i="8"/>
  <c r="E250" i="8" s="1"/>
  <c r="A250" i="8"/>
  <c r="D249" i="8"/>
  <c r="C249" i="8"/>
  <c r="E249" i="8" s="1"/>
  <c r="A249" i="8"/>
  <c r="D248" i="8"/>
  <c r="C248" i="8"/>
  <c r="E248" i="8" s="1"/>
  <c r="A248" i="8"/>
  <c r="D247" i="8"/>
  <c r="C247" i="8"/>
  <c r="E247" i="8" s="1"/>
  <c r="A247" i="8"/>
  <c r="D246" i="8"/>
  <c r="C246" i="8"/>
  <c r="E246" i="8" s="1"/>
  <c r="A246" i="8"/>
  <c r="D245" i="8"/>
  <c r="C245" i="8"/>
  <c r="E245" i="8" s="1"/>
  <c r="A245" i="8"/>
  <c r="D244" i="8"/>
  <c r="C244" i="8"/>
  <c r="E244" i="8" s="1"/>
  <c r="A244" i="8"/>
  <c r="D243" i="8"/>
  <c r="C243" i="8"/>
  <c r="E243" i="8" s="1"/>
  <c r="A243" i="8"/>
  <c r="D242" i="8"/>
  <c r="C242" i="8"/>
  <c r="E242" i="8" s="1"/>
  <c r="A242" i="8"/>
  <c r="D241" i="8"/>
  <c r="C241" i="8"/>
  <c r="E241" i="8" s="1"/>
  <c r="A241" i="8"/>
  <c r="D240" i="8"/>
  <c r="C240" i="8"/>
  <c r="E240" i="8" s="1"/>
  <c r="A240" i="8"/>
  <c r="D239" i="8"/>
  <c r="C239" i="8"/>
  <c r="E239" i="8" s="1"/>
  <c r="A239" i="8"/>
  <c r="D238" i="8"/>
  <c r="C238" i="8"/>
  <c r="E238" i="8" s="1"/>
  <c r="A238" i="8"/>
  <c r="D237" i="8"/>
  <c r="C237" i="8"/>
  <c r="E237" i="8" s="1"/>
  <c r="A237" i="8"/>
  <c r="D236" i="8"/>
  <c r="C236" i="8"/>
  <c r="E236" i="8" s="1"/>
  <c r="A236" i="8"/>
  <c r="D235" i="8"/>
  <c r="C235" i="8"/>
  <c r="E235" i="8" s="1"/>
  <c r="A235" i="8"/>
  <c r="D234" i="8"/>
  <c r="C234" i="8"/>
  <c r="E234" i="8" s="1"/>
  <c r="A234" i="8"/>
  <c r="D233" i="8"/>
  <c r="C233" i="8"/>
  <c r="E233" i="8" s="1"/>
  <c r="A233" i="8"/>
  <c r="D232" i="8"/>
  <c r="C232" i="8"/>
  <c r="E232" i="8" s="1"/>
  <c r="A232" i="8"/>
  <c r="D231" i="8"/>
  <c r="C231" i="8"/>
  <c r="E231" i="8" s="1"/>
  <c r="A231" i="8"/>
  <c r="D230" i="8"/>
  <c r="C230" i="8"/>
  <c r="E230" i="8" s="1"/>
  <c r="A230" i="8"/>
  <c r="D229" i="8"/>
  <c r="C229" i="8"/>
  <c r="E229" i="8" s="1"/>
  <c r="A229" i="8"/>
  <c r="D228" i="8"/>
  <c r="C228" i="8"/>
  <c r="E228" i="8" s="1"/>
  <c r="A228" i="8"/>
  <c r="D227" i="8"/>
  <c r="C227" i="8"/>
  <c r="E227" i="8" s="1"/>
  <c r="A227" i="8"/>
  <c r="D226" i="8"/>
  <c r="C226" i="8"/>
  <c r="E226" i="8" s="1"/>
  <c r="A226" i="8"/>
  <c r="D225" i="8"/>
  <c r="C225" i="8"/>
  <c r="E225" i="8" s="1"/>
  <c r="A225" i="8"/>
  <c r="D224" i="8"/>
  <c r="C224" i="8"/>
  <c r="E224" i="8" s="1"/>
  <c r="A224" i="8"/>
  <c r="D223" i="8"/>
  <c r="C223" i="8"/>
  <c r="E223" i="8" s="1"/>
  <c r="A223" i="8"/>
  <c r="D222" i="8"/>
  <c r="C222" i="8"/>
  <c r="E222" i="8" s="1"/>
  <c r="A222" i="8"/>
  <c r="D221" i="8"/>
  <c r="C221" i="8"/>
  <c r="E221" i="8" s="1"/>
  <c r="A221" i="8"/>
  <c r="D220" i="8"/>
  <c r="C220" i="8"/>
  <c r="E220" i="8" s="1"/>
  <c r="A220" i="8"/>
  <c r="D219" i="8"/>
  <c r="C219" i="8"/>
  <c r="E219" i="8" s="1"/>
  <c r="A219" i="8"/>
  <c r="D218" i="8"/>
  <c r="C218" i="8"/>
  <c r="E218" i="8" s="1"/>
  <c r="A218" i="8"/>
  <c r="D217" i="8"/>
  <c r="C217" i="8"/>
  <c r="E217" i="8" s="1"/>
  <c r="A217" i="8"/>
  <c r="D216" i="8"/>
  <c r="C216" i="8"/>
  <c r="E216" i="8" s="1"/>
  <c r="A216" i="8"/>
  <c r="D215" i="8"/>
  <c r="C215" i="8"/>
  <c r="E215" i="8" s="1"/>
  <c r="A215" i="8"/>
  <c r="D214" i="8"/>
  <c r="C214" i="8"/>
  <c r="E214" i="8" s="1"/>
  <c r="A214" i="8"/>
  <c r="D213" i="8"/>
  <c r="C213" i="8"/>
  <c r="E213" i="8" s="1"/>
  <c r="A213" i="8"/>
  <c r="D212" i="8"/>
  <c r="C212" i="8"/>
  <c r="E212" i="8" s="1"/>
  <c r="A212" i="8"/>
  <c r="D211" i="8"/>
  <c r="C211" i="8"/>
  <c r="E211" i="8" s="1"/>
  <c r="A211" i="8"/>
  <c r="D210" i="8"/>
  <c r="C210" i="8"/>
  <c r="E210" i="8" s="1"/>
  <c r="A210" i="8"/>
  <c r="D209" i="8"/>
  <c r="C209" i="8"/>
  <c r="E209" i="8" s="1"/>
  <c r="A209" i="8"/>
  <c r="D208" i="8"/>
  <c r="C208" i="8"/>
  <c r="E208" i="8" s="1"/>
  <c r="A208" i="8"/>
  <c r="D207" i="8"/>
  <c r="C207" i="8"/>
  <c r="E207" i="8" s="1"/>
  <c r="A207" i="8"/>
  <c r="D206" i="8"/>
  <c r="C206" i="8"/>
  <c r="E206" i="8" s="1"/>
  <c r="A206" i="8"/>
  <c r="D205" i="8"/>
  <c r="C205" i="8"/>
  <c r="E205" i="8" s="1"/>
  <c r="A205" i="8"/>
  <c r="D204" i="8"/>
  <c r="C204" i="8"/>
  <c r="E204" i="8" s="1"/>
  <c r="A204" i="8"/>
  <c r="D203" i="8"/>
  <c r="C203" i="8"/>
  <c r="E203" i="8" s="1"/>
  <c r="A203" i="8"/>
  <c r="D202" i="8"/>
  <c r="C202" i="8"/>
  <c r="E202" i="8" s="1"/>
  <c r="A202" i="8"/>
  <c r="D201" i="8"/>
  <c r="C201" i="8"/>
  <c r="E201" i="8" s="1"/>
  <c r="A201" i="8"/>
  <c r="D200" i="8"/>
  <c r="C200" i="8"/>
  <c r="E200" i="8" s="1"/>
  <c r="A200" i="8"/>
  <c r="D199" i="8"/>
  <c r="C199" i="8"/>
  <c r="E199" i="8" s="1"/>
  <c r="A199" i="8"/>
  <c r="D198" i="8"/>
  <c r="C198" i="8"/>
  <c r="E198" i="8" s="1"/>
  <c r="A198" i="8"/>
  <c r="D197" i="8"/>
  <c r="C197" i="8"/>
  <c r="E197" i="8" s="1"/>
  <c r="A197" i="8"/>
  <c r="D196" i="8"/>
  <c r="C196" i="8"/>
  <c r="E196" i="8" s="1"/>
  <c r="A196" i="8"/>
  <c r="D195" i="8"/>
  <c r="C195" i="8"/>
  <c r="E195" i="8" s="1"/>
  <c r="A195" i="8"/>
  <c r="D194" i="8"/>
  <c r="C194" i="8"/>
  <c r="E194" i="8" s="1"/>
  <c r="A194" i="8"/>
  <c r="D193" i="8"/>
  <c r="C193" i="8"/>
  <c r="E193" i="8" s="1"/>
  <c r="A193" i="8"/>
  <c r="D192" i="8"/>
  <c r="C192" i="8"/>
  <c r="E192" i="8" s="1"/>
  <c r="A192" i="8"/>
  <c r="D191" i="8"/>
  <c r="C191" i="8"/>
  <c r="E191" i="8" s="1"/>
  <c r="A191" i="8"/>
  <c r="D190" i="8"/>
  <c r="C190" i="8"/>
  <c r="E190" i="8" s="1"/>
  <c r="A190" i="8"/>
  <c r="D189" i="8"/>
  <c r="C189" i="8"/>
  <c r="E189" i="8" s="1"/>
  <c r="A189" i="8"/>
  <c r="D188" i="8"/>
  <c r="C188" i="8"/>
  <c r="E188" i="8" s="1"/>
  <c r="A188" i="8"/>
  <c r="D187" i="8"/>
  <c r="C187" i="8"/>
  <c r="E187" i="8" s="1"/>
  <c r="A187" i="8"/>
  <c r="D186" i="8"/>
  <c r="C186" i="8"/>
  <c r="E186" i="8" s="1"/>
  <c r="A186" i="8"/>
  <c r="D185" i="8"/>
  <c r="C185" i="8"/>
  <c r="E185" i="8" s="1"/>
  <c r="A185" i="8"/>
  <c r="D184" i="8"/>
  <c r="C184" i="8"/>
  <c r="E184" i="8" s="1"/>
  <c r="A184" i="8"/>
  <c r="D183" i="8"/>
  <c r="C183" i="8"/>
  <c r="E183" i="8" s="1"/>
  <c r="A183" i="8"/>
  <c r="D182" i="8"/>
  <c r="C182" i="8"/>
  <c r="E182" i="8" s="1"/>
  <c r="A182" i="8"/>
  <c r="D181" i="8"/>
  <c r="C181" i="8"/>
  <c r="E181" i="8" s="1"/>
  <c r="A181" i="8"/>
  <c r="D180" i="8"/>
  <c r="C180" i="8"/>
  <c r="E180" i="8" s="1"/>
  <c r="A180" i="8"/>
  <c r="D179" i="8"/>
  <c r="C179" i="8"/>
  <c r="E179" i="8" s="1"/>
  <c r="A179" i="8"/>
  <c r="D178" i="8"/>
  <c r="C178" i="8"/>
  <c r="E178" i="8" s="1"/>
  <c r="A178" i="8"/>
  <c r="D177" i="8"/>
  <c r="C177" i="8"/>
  <c r="E177" i="8" s="1"/>
  <c r="A177" i="8"/>
  <c r="D176" i="8"/>
  <c r="C176" i="8"/>
  <c r="E176" i="8" s="1"/>
  <c r="A176" i="8"/>
  <c r="D175" i="8"/>
  <c r="C175" i="8"/>
  <c r="E175" i="8" s="1"/>
  <c r="A175" i="8"/>
  <c r="D174" i="8"/>
  <c r="C174" i="8"/>
  <c r="E174" i="8" s="1"/>
  <c r="A174" i="8"/>
  <c r="D173" i="8"/>
  <c r="C173" i="8"/>
  <c r="E173" i="8" s="1"/>
  <c r="A173" i="8"/>
  <c r="D172" i="8"/>
  <c r="C172" i="8"/>
  <c r="E172" i="8" s="1"/>
  <c r="A172" i="8"/>
  <c r="D171" i="8"/>
  <c r="C171" i="8"/>
  <c r="E171" i="8" s="1"/>
  <c r="A171" i="8"/>
  <c r="D170" i="8"/>
  <c r="C170" i="8"/>
  <c r="E170" i="8" s="1"/>
  <c r="A170" i="8"/>
  <c r="D169" i="8"/>
  <c r="C169" i="8"/>
  <c r="E169" i="8" s="1"/>
  <c r="A169" i="8"/>
  <c r="D168" i="8"/>
  <c r="C168" i="8"/>
  <c r="E168" i="8" s="1"/>
  <c r="A168" i="8"/>
  <c r="D167" i="8"/>
  <c r="C167" i="8"/>
  <c r="E167" i="8" s="1"/>
  <c r="A167" i="8"/>
  <c r="D166" i="8"/>
  <c r="C166" i="8"/>
  <c r="E166" i="8" s="1"/>
  <c r="A166" i="8"/>
  <c r="D165" i="8"/>
  <c r="C165" i="8"/>
  <c r="E165" i="8" s="1"/>
  <c r="A165" i="8"/>
  <c r="D164" i="8"/>
  <c r="C164" i="8"/>
  <c r="E164" i="8" s="1"/>
  <c r="A164" i="8"/>
  <c r="D163" i="8"/>
  <c r="C163" i="8"/>
  <c r="E163" i="8" s="1"/>
  <c r="A163" i="8"/>
  <c r="D162" i="8"/>
  <c r="C162" i="8"/>
  <c r="E162" i="8" s="1"/>
  <c r="A162" i="8"/>
  <c r="D161" i="8"/>
  <c r="C161" i="8"/>
  <c r="E161" i="8" s="1"/>
  <c r="A161" i="8"/>
  <c r="D160" i="8"/>
  <c r="C160" i="8"/>
  <c r="E160" i="8" s="1"/>
  <c r="A160" i="8"/>
  <c r="D159" i="8"/>
  <c r="C159" i="8"/>
  <c r="E159" i="8" s="1"/>
  <c r="A159" i="8"/>
  <c r="D158" i="8"/>
  <c r="C158" i="8"/>
  <c r="E158" i="8" s="1"/>
  <c r="A158" i="8"/>
  <c r="D157" i="8"/>
  <c r="C157" i="8"/>
  <c r="E157" i="8" s="1"/>
  <c r="A157" i="8"/>
  <c r="D156" i="8"/>
  <c r="C156" i="8"/>
  <c r="E156" i="8" s="1"/>
  <c r="A156" i="8"/>
  <c r="D155" i="8"/>
  <c r="C155" i="8"/>
  <c r="E155" i="8" s="1"/>
  <c r="A155" i="8"/>
  <c r="D154" i="8"/>
  <c r="C154" i="8"/>
  <c r="E154" i="8" s="1"/>
  <c r="A154" i="8"/>
  <c r="D153" i="8"/>
  <c r="C153" i="8"/>
  <c r="E153" i="8" s="1"/>
  <c r="A153" i="8"/>
  <c r="D152" i="8"/>
  <c r="C152" i="8"/>
  <c r="E152" i="8" s="1"/>
  <c r="A152" i="8"/>
  <c r="D151" i="8"/>
  <c r="C151" i="8"/>
  <c r="E151" i="8" s="1"/>
  <c r="A151" i="8"/>
  <c r="D150" i="8"/>
  <c r="C150" i="8"/>
  <c r="E150" i="8" s="1"/>
  <c r="A150" i="8"/>
  <c r="D149" i="8"/>
  <c r="C149" i="8"/>
  <c r="E149" i="8" s="1"/>
  <c r="A149" i="8"/>
  <c r="D148" i="8"/>
  <c r="C148" i="8"/>
  <c r="E148" i="8" s="1"/>
  <c r="A148" i="8"/>
  <c r="D147" i="8"/>
  <c r="C147" i="8"/>
  <c r="E147" i="8" s="1"/>
  <c r="A147" i="8"/>
  <c r="D146" i="8"/>
  <c r="C146" i="8"/>
  <c r="E146" i="8" s="1"/>
  <c r="A146" i="8"/>
  <c r="D145" i="8"/>
  <c r="C145" i="8"/>
  <c r="E145" i="8" s="1"/>
  <c r="A145" i="8"/>
  <c r="D144" i="8"/>
  <c r="C144" i="8"/>
  <c r="E144" i="8" s="1"/>
  <c r="A144" i="8"/>
  <c r="D143" i="8"/>
  <c r="C143" i="8"/>
  <c r="E143" i="8" s="1"/>
  <c r="A143" i="8"/>
  <c r="D142" i="8"/>
  <c r="C142" i="8"/>
  <c r="E142" i="8" s="1"/>
  <c r="A142" i="8"/>
  <c r="D141" i="8"/>
  <c r="C141" i="8"/>
  <c r="E141" i="8" s="1"/>
  <c r="A141" i="8"/>
  <c r="D140" i="8"/>
  <c r="C140" i="8"/>
  <c r="E140" i="8" s="1"/>
  <c r="A140" i="8"/>
  <c r="D139" i="8"/>
  <c r="C139" i="8"/>
  <c r="E139" i="8" s="1"/>
  <c r="A139" i="8"/>
  <c r="D138" i="8"/>
  <c r="C138" i="8"/>
  <c r="E138" i="8" s="1"/>
  <c r="A138" i="8"/>
  <c r="D137" i="8"/>
  <c r="C137" i="8"/>
  <c r="E137" i="8" s="1"/>
  <c r="A137" i="8"/>
  <c r="D136" i="8"/>
  <c r="C136" i="8"/>
  <c r="E136" i="8" s="1"/>
  <c r="A136" i="8"/>
  <c r="D135" i="8"/>
  <c r="C135" i="8"/>
  <c r="E135" i="8" s="1"/>
  <c r="A135" i="8"/>
  <c r="D134" i="8"/>
  <c r="C134" i="8"/>
  <c r="E134" i="8" s="1"/>
  <c r="A134" i="8"/>
  <c r="D133" i="8"/>
  <c r="C133" i="8"/>
  <c r="E133" i="8" s="1"/>
  <c r="A133" i="8"/>
  <c r="D132" i="8"/>
  <c r="C132" i="8"/>
  <c r="E132" i="8" s="1"/>
  <c r="A132" i="8"/>
  <c r="D131" i="8"/>
  <c r="C131" i="8"/>
  <c r="E131" i="8" s="1"/>
  <c r="A131" i="8"/>
  <c r="D130" i="8"/>
  <c r="C130" i="8"/>
  <c r="E130" i="8" s="1"/>
  <c r="A130" i="8"/>
  <c r="D129" i="8"/>
  <c r="C129" i="8"/>
  <c r="E129" i="8" s="1"/>
  <c r="A129" i="8"/>
  <c r="D128" i="8"/>
  <c r="C128" i="8"/>
  <c r="E128" i="8" s="1"/>
  <c r="A128" i="8"/>
  <c r="D127" i="8"/>
  <c r="C127" i="8"/>
  <c r="E127" i="8" s="1"/>
  <c r="A127" i="8"/>
  <c r="D126" i="8"/>
  <c r="C126" i="8"/>
  <c r="E126" i="8" s="1"/>
  <c r="A126" i="8"/>
  <c r="D125" i="8"/>
  <c r="C125" i="8"/>
  <c r="E125" i="8" s="1"/>
  <c r="A125" i="8"/>
  <c r="D124" i="8"/>
  <c r="C124" i="8"/>
  <c r="E124" i="8" s="1"/>
  <c r="A124" i="8"/>
  <c r="D123" i="8"/>
  <c r="C123" i="8"/>
  <c r="E123" i="8" s="1"/>
  <c r="A123" i="8"/>
  <c r="D122" i="8"/>
  <c r="C122" i="8"/>
  <c r="E122" i="8" s="1"/>
  <c r="A122" i="8"/>
  <c r="D121" i="8"/>
  <c r="C121" i="8"/>
  <c r="E121" i="8" s="1"/>
  <c r="A121" i="8"/>
  <c r="D120" i="8"/>
  <c r="C120" i="8"/>
  <c r="E120" i="8" s="1"/>
  <c r="A120" i="8"/>
  <c r="D119" i="8"/>
  <c r="C119" i="8"/>
  <c r="E119" i="8" s="1"/>
  <c r="A119" i="8"/>
  <c r="D118" i="8"/>
  <c r="C118" i="8"/>
  <c r="E118" i="8" s="1"/>
  <c r="A118" i="8"/>
  <c r="D117" i="8"/>
  <c r="C117" i="8"/>
  <c r="E117" i="8" s="1"/>
  <c r="A117" i="8"/>
  <c r="D116" i="8"/>
  <c r="C116" i="8"/>
  <c r="E116" i="8" s="1"/>
  <c r="A116" i="8"/>
  <c r="D115" i="8"/>
  <c r="C115" i="8"/>
  <c r="E115" i="8" s="1"/>
  <c r="A115" i="8"/>
  <c r="D114" i="8"/>
  <c r="C114" i="8"/>
  <c r="E114" i="8" s="1"/>
  <c r="A114" i="8"/>
  <c r="D113" i="8"/>
  <c r="C113" i="8"/>
  <c r="E113" i="8" s="1"/>
  <c r="A113" i="8"/>
  <c r="D112" i="8"/>
  <c r="C112" i="8"/>
  <c r="E112" i="8" s="1"/>
  <c r="A112" i="8"/>
  <c r="D111" i="8"/>
  <c r="C111" i="8"/>
  <c r="E111" i="8" s="1"/>
  <c r="A111" i="8"/>
  <c r="D110" i="8"/>
  <c r="C110" i="8"/>
  <c r="E110" i="8" s="1"/>
  <c r="A110" i="8"/>
  <c r="D109" i="8"/>
  <c r="C109" i="8"/>
  <c r="E109" i="8" s="1"/>
  <c r="A109" i="8"/>
  <c r="D108" i="8"/>
  <c r="C108" i="8"/>
  <c r="E108" i="8" s="1"/>
  <c r="A108" i="8"/>
  <c r="D107" i="8"/>
  <c r="C107" i="8"/>
  <c r="E107" i="8" s="1"/>
  <c r="A107" i="8"/>
  <c r="D106" i="8"/>
  <c r="C106" i="8"/>
  <c r="E106" i="8" s="1"/>
  <c r="A106" i="8"/>
  <c r="D105" i="8"/>
  <c r="C105" i="8"/>
  <c r="E105" i="8" s="1"/>
  <c r="A105" i="8"/>
  <c r="D104" i="8"/>
  <c r="C104" i="8"/>
  <c r="E104" i="8" s="1"/>
  <c r="A104" i="8"/>
  <c r="D103" i="8"/>
  <c r="C103" i="8"/>
  <c r="E103" i="8" s="1"/>
  <c r="A103" i="8"/>
  <c r="D102" i="8"/>
  <c r="C102" i="8"/>
  <c r="E102" i="8" s="1"/>
  <c r="A102" i="8"/>
  <c r="D101" i="8"/>
  <c r="C101" i="8"/>
  <c r="E101" i="8" s="1"/>
  <c r="A101" i="8"/>
  <c r="D100" i="8"/>
  <c r="C100" i="8"/>
  <c r="E100" i="8" s="1"/>
  <c r="A100" i="8"/>
  <c r="D99" i="8"/>
  <c r="C99" i="8"/>
  <c r="E99" i="8" s="1"/>
  <c r="A99" i="8"/>
  <c r="D98" i="8"/>
  <c r="C98" i="8"/>
  <c r="E98" i="8" s="1"/>
  <c r="A98" i="8"/>
  <c r="H12" i="1"/>
  <c r="H11" i="1"/>
  <c r="H7" i="8" s="1"/>
  <c r="I7" i="8" s="1"/>
  <c r="H10" i="1"/>
  <c r="H6" i="8" s="1"/>
  <c r="I6" i="8" s="1"/>
  <c r="H9" i="1"/>
  <c r="D15" i="8"/>
  <c r="C15" i="8"/>
  <c r="E15" i="8" s="1"/>
  <c r="D14" i="8"/>
  <c r="C14" i="8"/>
  <c r="E14" i="8" s="1"/>
  <c r="D13" i="8"/>
  <c r="C13" i="8"/>
  <c r="E13" i="8" s="1"/>
  <c r="D12" i="8"/>
  <c r="C12" i="8"/>
  <c r="E12" i="8" s="1"/>
  <c r="D11" i="8"/>
  <c r="C11" i="8"/>
  <c r="E11" i="8" s="1"/>
  <c r="D10" i="8"/>
  <c r="C10" i="8"/>
  <c r="E10" i="8" s="1"/>
  <c r="D9" i="8"/>
  <c r="C9" i="8"/>
  <c r="E9" i="8" s="1"/>
  <c r="D8" i="8"/>
  <c r="C8" i="8"/>
  <c r="E8" i="8" s="1"/>
  <c r="D7" i="8"/>
  <c r="C7" i="8"/>
  <c r="E7" i="8" s="1"/>
  <c r="D6" i="8"/>
  <c r="C6" i="8"/>
  <c r="E6" i="8" s="1"/>
  <c r="D5" i="8"/>
  <c r="C5" i="8"/>
  <c r="E5" i="8" s="1"/>
  <c r="D4" i="8"/>
  <c r="C4" i="8"/>
  <c r="E4" i="8" s="1"/>
  <c r="D3" i="8"/>
  <c r="C3" i="8"/>
  <c r="E3" i="8" s="1"/>
  <c r="D2" i="8"/>
  <c r="C2" i="8"/>
  <c r="E2" i="8" s="1"/>
  <c r="D21" i="3"/>
  <c r="C21" i="3"/>
  <c r="E21" i="3" s="1"/>
  <c r="D20" i="3"/>
  <c r="C20" i="3"/>
  <c r="E20" i="3" s="1"/>
  <c r="D19" i="3"/>
  <c r="C19" i="3"/>
  <c r="E19" i="3" s="1"/>
  <c r="D18" i="3"/>
  <c r="C18" i="3"/>
  <c r="E18" i="3" s="1"/>
  <c r="D17" i="3"/>
  <c r="C17" i="3"/>
  <c r="E17" i="3" s="1"/>
  <c r="D16" i="3"/>
  <c r="C16" i="3"/>
  <c r="E16" i="3" s="1"/>
  <c r="D15" i="3"/>
  <c r="C15" i="3"/>
  <c r="E15" i="3" s="1"/>
  <c r="D14" i="3"/>
  <c r="C14" i="3"/>
  <c r="E14" i="3" s="1"/>
  <c r="D13" i="3"/>
  <c r="C13" i="3"/>
  <c r="E13" i="3" s="1"/>
  <c r="D12" i="3"/>
  <c r="C12" i="3"/>
  <c r="E12" i="3" s="1"/>
  <c r="D11" i="3"/>
  <c r="C11" i="3"/>
  <c r="E11" i="3" s="1"/>
  <c r="D10" i="3"/>
  <c r="C10" i="3"/>
  <c r="E10" i="3" s="1"/>
  <c r="D9" i="3"/>
  <c r="C9" i="3"/>
  <c r="E9" i="3" s="1"/>
  <c r="D8" i="3"/>
  <c r="C8" i="3"/>
  <c r="E8" i="3" s="1"/>
  <c r="D7" i="3"/>
  <c r="C7" i="3"/>
  <c r="E7" i="3" s="1"/>
  <c r="D6" i="3"/>
  <c r="C6" i="3"/>
  <c r="E6" i="3" s="1"/>
  <c r="D5" i="3"/>
  <c r="C5" i="3"/>
  <c r="E5" i="3" s="1"/>
  <c r="D4" i="3"/>
  <c r="C4" i="3"/>
  <c r="E4" i="3" s="1"/>
  <c r="D3" i="3"/>
  <c r="C3" i="3"/>
  <c r="E3" i="3" s="1"/>
  <c r="D2" i="3"/>
  <c r="C2" i="3"/>
  <c r="E2" i="3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4" i="8"/>
  <c r="I4" i="8" s="1"/>
  <c r="H4" i="3"/>
  <c r="H5" i="3"/>
  <c r="H8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E14" i="4"/>
  <c r="E13" i="4"/>
  <c r="B14" i="4"/>
  <c r="B13" i="4"/>
  <c r="D97" i="8"/>
  <c r="C97" i="8"/>
  <c r="E97" i="8" s="1"/>
  <c r="A97" i="8"/>
  <c r="D96" i="8"/>
  <c r="C96" i="8"/>
  <c r="E96" i="8" s="1"/>
  <c r="A96" i="8"/>
  <c r="D95" i="8"/>
  <c r="C95" i="8"/>
  <c r="E95" i="8" s="1"/>
  <c r="A95" i="8"/>
  <c r="D94" i="8"/>
  <c r="C94" i="8"/>
  <c r="E94" i="8" s="1"/>
  <c r="A94" i="8"/>
  <c r="D93" i="8"/>
  <c r="C93" i="8"/>
  <c r="E93" i="8" s="1"/>
  <c r="A93" i="8"/>
  <c r="D92" i="8"/>
  <c r="C92" i="8"/>
  <c r="E92" i="8" s="1"/>
  <c r="A92" i="8"/>
  <c r="D91" i="8"/>
  <c r="C91" i="8"/>
  <c r="E91" i="8" s="1"/>
  <c r="A91" i="8"/>
  <c r="D90" i="8"/>
  <c r="C90" i="8"/>
  <c r="E90" i="8" s="1"/>
  <c r="A90" i="8"/>
  <c r="D89" i="8"/>
  <c r="C89" i="8"/>
  <c r="E89" i="8" s="1"/>
  <c r="A89" i="8"/>
  <c r="D88" i="8"/>
  <c r="C88" i="8"/>
  <c r="E88" i="8" s="1"/>
  <c r="A88" i="8"/>
  <c r="D87" i="8"/>
  <c r="C87" i="8"/>
  <c r="E87" i="8" s="1"/>
  <c r="A87" i="8"/>
  <c r="D86" i="8"/>
  <c r="C86" i="8"/>
  <c r="E86" i="8" s="1"/>
  <c r="A86" i="8"/>
  <c r="D85" i="8"/>
  <c r="C85" i="8"/>
  <c r="E85" i="8" s="1"/>
  <c r="A85" i="8"/>
  <c r="D84" i="8"/>
  <c r="C84" i="8"/>
  <c r="E84" i="8" s="1"/>
  <c r="A84" i="8"/>
  <c r="D83" i="8"/>
  <c r="C83" i="8"/>
  <c r="E83" i="8" s="1"/>
  <c r="A83" i="8"/>
  <c r="D82" i="8"/>
  <c r="C82" i="8"/>
  <c r="E82" i="8" s="1"/>
  <c r="A82" i="8"/>
  <c r="D81" i="8"/>
  <c r="C81" i="8"/>
  <c r="E81" i="8" s="1"/>
  <c r="A81" i="8"/>
  <c r="D80" i="8"/>
  <c r="C80" i="8"/>
  <c r="E80" i="8" s="1"/>
  <c r="A80" i="8"/>
  <c r="D79" i="8"/>
  <c r="C79" i="8"/>
  <c r="E79" i="8" s="1"/>
  <c r="A79" i="8"/>
  <c r="D78" i="8"/>
  <c r="C78" i="8"/>
  <c r="E78" i="8" s="1"/>
  <c r="A78" i="8"/>
  <c r="D77" i="8"/>
  <c r="C77" i="8"/>
  <c r="E77" i="8" s="1"/>
  <c r="A77" i="8"/>
  <c r="D76" i="8"/>
  <c r="C76" i="8"/>
  <c r="E76" i="8" s="1"/>
  <c r="A76" i="8"/>
  <c r="D75" i="8"/>
  <c r="C75" i="8"/>
  <c r="E75" i="8" s="1"/>
  <c r="A75" i="8"/>
  <c r="D74" i="8"/>
  <c r="C74" i="8"/>
  <c r="E74" i="8" s="1"/>
  <c r="A74" i="8"/>
  <c r="D73" i="8"/>
  <c r="C73" i="8"/>
  <c r="E73" i="8" s="1"/>
  <c r="A73" i="8"/>
  <c r="D72" i="8"/>
  <c r="C72" i="8"/>
  <c r="E72" i="8" s="1"/>
  <c r="A72" i="8"/>
  <c r="D71" i="8"/>
  <c r="C71" i="8"/>
  <c r="E71" i="8" s="1"/>
  <c r="A71" i="8"/>
  <c r="D70" i="8"/>
  <c r="C70" i="8"/>
  <c r="E70" i="8" s="1"/>
  <c r="A70" i="8"/>
  <c r="D69" i="8"/>
  <c r="C69" i="8"/>
  <c r="E69" i="8" s="1"/>
  <c r="A69" i="8"/>
  <c r="D68" i="8"/>
  <c r="C68" i="8"/>
  <c r="E68" i="8" s="1"/>
  <c r="A68" i="8"/>
  <c r="D67" i="8"/>
  <c r="C67" i="8"/>
  <c r="E67" i="8" s="1"/>
  <c r="A67" i="8"/>
  <c r="D66" i="8"/>
  <c r="C66" i="8"/>
  <c r="E66" i="8" s="1"/>
  <c r="A66" i="8"/>
  <c r="D65" i="8"/>
  <c r="C65" i="8"/>
  <c r="E65" i="8" s="1"/>
  <c r="A65" i="8"/>
  <c r="D64" i="8"/>
  <c r="C64" i="8"/>
  <c r="E64" i="8" s="1"/>
  <c r="A64" i="8"/>
  <c r="D63" i="8"/>
  <c r="C63" i="8"/>
  <c r="E63" i="8" s="1"/>
  <c r="A63" i="8"/>
  <c r="D62" i="8"/>
  <c r="C62" i="8"/>
  <c r="E62" i="8" s="1"/>
  <c r="A62" i="8"/>
  <c r="D61" i="8"/>
  <c r="C61" i="8"/>
  <c r="E61" i="8" s="1"/>
  <c r="A61" i="8"/>
  <c r="D60" i="8"/>
  <c r="C60" i="8"/>
  <c r="E60" i="8" s="1"/>
  <c r="A60" i="8"/>
  <c r="D59" i="8"/>
  <c r="C59" i="8"/>
  <c r="E59" i="8" s="1"/>
  <c r="A59" i="8"/>
  <c r="D58" i="8"/>
  <c r="C58" i="8"/>
  <c r="E58" i="8" s="1"/>
  <c r="A58" i="8"/>
  <c r="D57" i="8"/>
  <c r="C57" i="8"/>
  <c r="E57" i="8" s="1"/>
  <c r="A57" i="8"/>
  <c r="D56" i="8"/>
  <c r="C56" i="8"/>
  <c r="E56" i="8" s="1"/>
  <c r="A56" i="8"/>
  <c r="D55" i="8"/>
  <c r="C55" i="8"/>
  <c r="E55" i="8" s="1"/>
  <c r="A55" i="8"/>
  <c r="D54" i="8"/>
  <c r="C54" i="8"/>
  <c r="E54" i="8" s="1"/>
  <c r="A54" i="8"/>
  <c r="D53" i="8"/>
  <c r="C53" i="8"/>
  <c r="E53" i="8" s="1"/>
  <c r="A53" i="8"/>
  <c r="D52" i="8"/>
  <c r="C52" i="8"/>
  <c r="E52" i="8" s="1"/>
  <c r="A52" i="8"/>
  <c r="D51" i="8"/>
  <c r="C51" i="8"/>
  <c r="E51" i="8" s="1"/>
  <c r="A51" i="8"/>
  <c r="D50" i="8"/>
  <c r="C50" i="8"/>
  <c r="E50" i="8" s="1"/>
  <c r="A50" i="8"/>
  <c r="D49" i="8"/>
  <c r="C49" i="8"/>
  <c r="E49" i="8" s="1"/>
  <c r="A49" i="8"/>
  <c r="D48" i="8"/>
  <c r="C48" i="8"/>
  <c r="E48" i="8" s="1"/>
  <c r="A48" i="8"/>
  <c r="D47" i="8"/>
  <c r="C47" i="8"/>
  <c r="E47" i="8" s="1"/>
  <c r="A47" i="8"/>
  <c r="D46" i="8"/>
  <c r="C46" i="8"/>
  <c r="E46" i="8" s="1"/>
  <c r="A46" i="8"/>
  <c r="D45" i="8"/>
  <c r="C45" i="8"/>
  <c r="E45" i="8" s="1"/>
  <c r="A45" i="8"/>
  <c r="D44" i="8"/>
  <c r="C44" i="8"/>
  <c r="E44" i="8" s="1"/>
  <c r="A44" i="8"/>
  <c r="D43" i="8"/>
  <c r="C43" i="8"/>
  <c r="E43" i="8" s="1"/>
  <c r="A43" i="8"/>
  <c r="D42" i="8"/>
  <c r="C42" i="8"/>
  <c r="E42" i="8" s="1"/>
  <c r="A42" i="8"/>
  <c r="D41" i="8"/>
  <c r="C41" i="8"/>
  <c r="E41" i="8" s="1"/>
  <c r="A41" i="8"/>
  <c r="D40" i="8"/>
  <c r="C40" i="8"/>
  <c r="E40" i="8" s="1"/>
  <c r="A40" i="8"/>
  <c r="D39" i="8"/>
  <c r="C39" i="8"/>
  <c r="E39" i="8" s="1"/>
  <c r="A39" i="8"/>
  <c r="D38" i="8"/>
  <c r="C38" i="8"/>
  <c r="E38" i="8" s="1"/>
  <c r="A38" i="8"/>
  <c r="D37" i="8"/>
  <c r="C37" i="8"/>
  <c r="E37" i="8" s="1"/>
  <c r="A37" i="8"/>
  <c r="D36" i="8"/>
  <c r="C36" i="8"/>
  <c r="E36" i="8" s="1"/>
  <c r="A36" i="8"/>
  <c r="D35" i="8"/>
  <c r="C35" i="8"/>
  <c r="E35" i="8" s="1"/>
  <c r="A35" i="8"/>
  <c r="D34" i="8"/>
  <c r="C34" i="8"/>
  <c r="E34" i="8" s="1"/>
  <c r="A34" i="8"/>
  <c r="D33" i="8"/>
  <c r="C33" i="8"/>
  <c r="E33" i="8" s="1"/>
  <c r="A33" i="8"/>
  <c r="D32" i="8"/>
  <c r="C32" i="8"/>
  <c r="E32" i="8" s="1"/>
  <c r="A32" i="8"/>
  <c r="D31" i="8"/>
  <c r="C31" i="8"/>
  <c r="E31" i="8" s="1"/>
  <c r="A31" i="8"/>
  <c r="D30" i="8"/>
  <c r="C30" i="8"/>
  <c r="E30" i="8" s="1"/>
  <c r="A30" i="8"/>
  <c r="D29" i="8"/>
  <c r="C29" i="8"/>
  <c r="E29" i="8" s="1"/>
  <c r="A29" i="8"/>
  <c r="D28" i="8"/>
  <c r="C28" i="8"/>
  <c r="E28" i="8" s="1"/>
  <c r="A28" i="8"/>
  <c r="D27" i="8"/>
  <c r="C27" i="8"/>
  <c r="E27" i="8" s="1"/>
  <c r="A27" i="8"/>
  <c r="D26" i="8"/>
  <c r="C26" i="8"/>
  <c r="E26" i="8" s="1"/>
  <c r="A26" i="8"/>
  <c r="D25" i="8"/>
  <c r="C25" i="8"/>
  <c r="E25" i="8" s="1"/>
  <c r="A25" i="8"/>
  <c r="D24" i="8"/>
  <c r="C24" i="8"/>
  <c r="E24" i="8" s="1"/>
  <c r="A24" i="8"/>
  <c r="D23" i="8"/>
  <c r="C23" i="8"/>
  <c r="E23" i="8" s="1"/>
  <c r="A23" i="8"/>
  <c r="D22" i="8"/>
  <c r="C22" i="8"/>
  <c r="E22" i="8" s="1"/>
  <c r="A22" i="8"/>
  <c r="D21" i="8"/>
  <c r="C21" i="8"/>
  <c r="E21" i="8" s="1"/>
  <c r="A21" i="8"/>
  <c r="D20" i="8"/>
  <c r="C20" i="8"/>
  <c r="E20" i="8" s="1"/>
  <c r="A20" i="8"/>
  <c r="D19" i="8"/>
  <c r="C19" i="8"/>
  <c r="E19" i="8" s="1"/>
  <c r="A19" i="8"/>
  <c r="D18" i="8"/>
  <c r="C18" i="8"/>
  <c r="E18" i="8" s="1"/>
  <c r="A18" i="8"/>
  <c r="D17" i="8"/>
  <c r="C17" i="8"/>
  <c r="E17" i="8" s="1"/>
  <c r="A17" i="8"/>
  <c r="D16" i="8"/>
  <c r="C16" i="8"/>
  <c r="E16" i="8" s="1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13" i="5"/>
  <c r="F13" i="5"/>
  <c r="A13" i="5"/>
  <c r="E98" i="5"/>
  <c r="D98" i="5"/>
  <c r="A98" i="5"/>
  <c r="E97" i="5"/>
  <c r="D97" i="5"/>
  <c r="A97" i="5"/>
  <c r="E96" i="5"/>
  <c r="D96" i="5"/>
  <c r="A96" i="5"/>
  <c r="E95" i="5"/>
  <c r="D95" i="5"/>
  <c r="A95" i="5"/>
  <c r="E94" i="5"/>
  <c r="D94" i="5"/>
  <c r="A94" i="5"/>
  <c r="E93" i="5"/>
  <c r="D93" i="5"/>
  <c r="A93" i="5"/>
  <c r="E92" i="5"/>
  <c r="D92" i="5"/>
  <c r="A92" i="5"/>
  <c r="E91" i="5"/>
  <c r="D91" i="5"/>
  <c r="A91" i="5"/>
  <c r="E90" i="5"/>
  <c r="D90" i="5"/>
  <c r="A90" i="5"/>
  <c r="E89" i="5"/>
  <c r="D89" i="5"/>
  <c r="A89" i="5"/>
  <c r="E88" i="5"/>
  <c r="D88" i="5"/>
  <c r="A88" i="5"/>
  <c r="E87" i="5"/>
  <c r="D87" i="5"/>
  <c r="A87" i="5"/>
  <c r="E86" i="5"/>
  <c r="D86" i="5"/>
  <c r="A86" i="5"/>
  <c r="E85" i="5"/>
  <c r="D85" i="5"/>
  <c r="A85" i="5"/>
  <c r="E84" i="5"/>
  <c r="D84" i="5"/>
  <c r="A84" i="5"/>
  <c r="E83" i="5"/>
  <c r="D83" i="5"/>
  <c r="A83" i="5"/>
  <c r="E82" i="5"/>
  <c r="D82" i="5"/>
  <c r="A82" i="5"/>
  <c r="E81" i="5"/>
  <c r="D81" i="5"/>
  <c r="A81" i="5"/>
  <c r="E80" i="5"/>
  <c r="D80" i="5"/>
  <c r="A80" i="5"/>
  <c r="E79" i="5"/>
  <c r="D79" i="5"/>
  <c r="A79" i="5"/>
  <c r="E78" i="5"/>
  <c r="D78" i="5"/>
  <c r="A78" i="5"/>
  <c r="E77" i="5"/>
  <c r="D77" i="5"/>
  <c r="A77" i="5"/>
  <c r="E76" i="5"/>
  <c r="D76" i="5"/>
  <c r="A76" i="5"/>
  <c r="E75" i="5"/>
  <c r="D75" i="5"/>
  <c r="A75" i="5"/>
  <c r="E74" i="5"/>
  <c r="D74" i="5"/>
  <c r="A74" i="5"/>
  <c r="E73" i="5"/>
  <c r="D73" i="5"/>
  <c r="A73" i="5"/>
  <c r="E72" i="5"/>
  <c r="D72" i="5"/>
  <c r="A72" i="5"/>
  <c r="E71" i="5"/>
  <c r="D71" i="5"/>
  <c r="A71" i="5"/>
  <c r="E70" i="5"/>
  <c r="D70" i="5"/>
  <c r="A70" i="5"/>
  <c r="E69" i="5"/>
  <c r="D69" i="5"/>
  <c r="A69" i="5"/>
  <c r="E68" i="5"/>
  <c r="D68" i="5"/>
  <c r="A68" i="5"/>
  <c r="E67" i="5"/>
  <c r="D67" i="5"/>
  <c r="A67" i="5"/>
  <c r="E66" i="5"/>
  <c r="D66" i="5"/>
  <c r="A66" i="5"/>
  <c r="E65" i="5"/>
  <c r="D65" i="5"/>
  <c r="A65" i="5"/>
  <c r="E64" i="5"/>
  <c r="D64" i="5"/>
  <c r="A64" i="5"/>
  <c r="E63" i="5"/>
  <c r="D63" i="5"/>
  <c r="A63" i="5"/>
  <c r="E62" i="5"/>
  <c r="D62" i="5"/>
  <c r="A62" i="5"/>
  <c r="E61" i="5"/>
  <c r="D61" i="5"/>
  <c r="A61" i="5"/>
  <c r="E60" i="5"/>
  <c r="D60" i="5"/>
  <c r="A60" i="5"/>
  <c r="E59" i="5"/>
  <c r="D59" i="5"/>
  <c r="A59" i="5"/>
  <c r="E58" i="5"/>
  <c r="D58" i="5"/>
  <c r="A58" i="5"/>
  <c r="E57" i="5"/>
  <c r="D57" i="5"/>
  <c r="A57" i="5"/>
  <c r="E56" i="5"/>
  <c r="D56" i="5"/>
  <c r="A56" i="5"/>
  <c r="E55" i="5"/>
  <c r="D55" i="5"/>
  <c r="A55" i="5"/>
  <c r="E54" i="5"/>
  <c r="D54" i="5"/>
  <c r="A54" i="5"/>
  <c r="E53" i="5"/>
  <c r="D53" i="5"/>
  <c r="A53" i="5"/>
  <c r="E52" i="5"/>
  <c r="D52" i="5"/>
  <c r="A52" i="5"/>
  <c r="E51" i="5"/>
  <c r="D51" i="5"/>
  <c r="A51" i="5"/>
  <c r="E50" i="5"/>
  <c r="D50" i="5"/>
  <c r="A50" i="5"/>
  <c r="E49" i="5"/>
  <c r="D49" i="5"/>
  <c r="A49" i="5"/>
  <c r="E48" i="5"/>
  <c r="D48" i="5"/>
  <c r="A48" i="5"/>
  <c r="E47" i="5"/>
  <c r="D47" i="5"/>
  <c r="A47" i="5"/>
  <c r="E46" i="5"/>
  <c r="D46" i="5"/>
  <c r="A46" i="5"/>
  <c r="E45" i="5"/>
  <c r="D45" i="5"/>
  <c r="A45" i="5"/>
  <c r="E44" i="5"/>
  <c r="D44" i="5"/>
  <c r="A44" i="5"/>
  <c r="E43" i="5"/>
  <c r="D43" i="5"/>
  <c r="A43" i="5"/>
  <c r="E42" i="5"/>
  <c r="D42" i="5"/>
  <c r="A42" i="5"/>
  <c r="E41" i="5"/>
  <c r="D41" i="5"/>
  <c r="A41" i="5"/>
  <c r="E40" i="5"/>
  <c r="D40" i="5"/>
  <c r="A40" i="5"/>
  <c r="E39" i="5"/>
  <c r="D39" i="5"/>
  <c r="A39" i="5"/>
  <c r="E38" i="5"/>
  <c r="D38" i="5"/>
  <c r="A38" i="5"/>
  <c r="E37" i="5"/>
  <c r="D37" i="5"/>
  <c r="A37" i="5"/>
  <c r="E36" i="5"/>
  <c r="D36" i="5"/>
  <c r="A36" i="5"/>
  <c r="E35" i="5"/>
  <c r="D35" i="5"/>
  <c r="A35" i="5"/>
  <c r="E34" i="5"/>
  <c r="D34" i="5"/>
  <c r="A34" i="5"/>
  <c r="E33" i="5"/>
  <c r="D33" i="5"/>
  <c r="A33" i="5"/>
  <c r="E32" i="5"/>
  <c r="D32" i="5"/>
  <c r="A32" i="5"/>
  <c r="E31" i="5"/>
  <c r="D31" i="5"/>
  <c r="A31" i="5"/>
  <c r="E30" i="5"/>
  <c r="D30" i="5"/>
  <c r="A30" i="5"/>
  <c r="E29" i="5"/>
  <c r="D29" i="5"/>
  <c r="A29" i="5"/>
  <c r="E28" i="5"/>
  <c r="D28" i="5"/>
  <c r="A28" i="5"/>
  <c r="E27" i="5"/>
  <c r="D27" i="5"/>
  <c r="A27" i="5"/>
  <c r="E26" i="5"/>
  <c r="D26" i="5"/>
  <c r="A26" i="5"/>
  <c r="E25" i="5"/>
  <c r="D25" i="5"/>
  <c r="A25" i="5"/>
  <c r="E24" i="5"/>
  <c r="D24" i="5"/>
  <c r="A24" i="5"/>
  <c r="E23" i="5"/>
  <c r="D23" i="5"/>
  <c r="A23" i="5"/>
  <c r="E22" i="5"/>
  <c r="D22" i="5"/>
  <c r="A22" i="5"/>
  <c r="E21" i="5"/>
  <c r="D21" i="5"/>
  <c r="A21" i="5"/>
  <c r="E20" i="5"/>
  <c r="D20" i="5"/>
  <c r="A20" i="5"/>
  <c r="E19" i="5"/>
  <c r="D19" i="5"/>
  <c r="A19" i="5"/>
  <c r="E18" i="5"/>
  <c r="D18" i="5"/>
  <c r="A18" i="5"/>
  <c r="E17" i="5"/>
  <c r="D17" i="5"/>
  <c r="A17" i="5"/>
  <c r="E16" i="5"/>
  <c r="D16" i="5"/>
  <c r="A16" i="5"/>
  <c r="D15" i="5"/>
  <c r="D14" i="5"/>
  <c r="E3" i="5"/>
  <c r="E4" i="5"/>
  <c r="E5" i="5"/>
  <c r="E6" i="5"/>
  <c r="E7" i="5"/>
  <c r="E8" i="5"/>
  <c r="E9" i="5"/>
  <c r="E10" i="5"/>
  <c r="E11" i="5"/>
  <c r="E12" i="5"/>
  <c r="E14" i="5"/>
  <c r="E15" i="5"/>
  <c r="E2" i="5"/>
  <c r="A3" i="5"/>
  <c r="A4" i="5"/>
  <c r="A5" i="5"/>
  <c r="A6" i="5"/>
  <c r="A7" i="5"/>
  <c r="A8" i="5"/>
  <c r="A9" i="5"/>
  <c r="A10" i="5"/>
  <c r="A11" i="5"/>
  <c r="A12" i="5"/>
  <c r="A14" i="5"/>
  <c r="A15" i="5"/>
  <c r="A2" i="5"/>
  <c r="F3" i="5"/>
  <c r="D3" i="5" s="1"/>
  <c r="F4" i="5"/>
  <c r="F5" i="5"/>
  <c r="D5" i="5" s="1"/>
  <c r="F6" i="5"/>
  <c r="F9" i="5"/>
  <c r="F10" i="5"/>
  <c r="F11" i="5"/>
  <c r="F12" i="5"/>
  <c r="F2" i="5"/>
  <c r="H3" i="1"/>
  <c r="I3" i="1" s="1"/>
  <c r="H4" i="1"/>
  <c r="H5" i="1"/>
  <c r="H6" i="1"/>
  <c r="H7" i="1"/>
  <c r="I7" i="1" s="1"/>
  <c r="H8" i="1"/>
  <c r="D100" i="3"/>
  <c r="C100" i="3"/>
  <c r="E100" i="3" s="1"/>
  <c r="D99" i="3"/>
  <c r="C99" i="3"/>
  <c r="E99" i="3" s="1"/>
  <c r="D98" i="3"/>
  <c r="C98" i="3"/>
  <c r="E98" i="3" s="1"/>
  <c r="D97" i="3"/>
  <c r="C97" i="3"/>
  <c r="E97" i="3" s="1"/>
  <c r="D96" i="3"/>
  <c r="C96" i="3"/>
  <c r="E96" i="3" s="1"/>
  <c r="D95" i="3"/>
  <c r="C95" i="3"/>
  <c r="E95" i="3" s="1"/>
  <c r="D94" i="3"/>
  <c r="C94" i="3"/>
  <c r="E94" i="3" s="1"/>
  <c r="D93" i="3"/>
  <c r="C93" i="3"/>
  <c r="E93" i="3" s="1"/>
  <c r="D92" i="3"/>
  <c r="C92" i="3"/>
  <c r="E92" i="3" s="1"/>
  <c r="D91" i="3"/>
  <c r="C91" i="3"/>
  <c r="E91" i="3" s="1"/>
  <c r="D90" i="3"/>
  <c r="C90" i="3"/>
  <c r="E90" i="3" s="1"/>
  <c r="D89" i="3"/>
  <c r="C89" i="3"/>
  <c r="E89" i="3" s="1"/>
  <c r="D88" i="3"/>
  <c r="C88" i="3"/>
  <c r="E88" i="3" s="1"/>
  <c r="D87" i="3"/>
  <c r="C87" i="3"/>
  <c r="E87" i="3" s="1"/>
  <c r="D86" i="3"/>
  <c r="C86" i="3"/>
  <c r="E86" i="3" s="1"/>
  <c r="D85" i="3"/>
  <c r="C85" i="3"/>
  <c r="E85" i="3" s="1"/>
  <c r="D84" i="3"/>
  <c r="C84" i="3"/>
  <c r="E84" i="3" s="1"/>
  <c r="D83" i="3"/>
  <c r="C83" i="3"/>
  <c r="E83" i="3" s="1"/>
  <c r="D82" i="3"/>
  <c r="C82" i="3"/>
  <c r="E82" i="3" s="1"/>
  <c r="D81" i="3"/>
  <c r="C81" i="3"/>
  <c r="E81" i="3" s="1"/>
  <c r="D80" i="3"/>
  <c r="C80" i="3"/>
  <c r="E80" i="3" s="1"/>
  <c r="D79" i="3"/>
  <c r="C79" i="3"/>
  <c r="E79" i="3" s="1"/>
  <c r="D78" i="3"/>
  <c r="C78" i="3"/>
  <c r="E78" i="3" s="1"/>
  <c r="D77" i="3"/>
  <c r="C77" i="3"/>
  <c r="E77" i="3" s="1"/>
  <c r="D76" i="3"/>
  <c r="C76" i="3"/>
  <c r="E76" i="3" s="1"/>
  <c r="D75" i="3"/>
  <c r="C75" i="3"/>
  <c r="E75" i="3" s="1"/>
  <c r="D74" i="3"/>
  <c r="C74" i="3"/>
  <c r="E74" i="3" s="1"/>
  <c r="D73" i="3"/>
  <c r="C73" i="3"/>
  <c r="E73" i="3" s="1"/>
  <c r="D72" i="3"/>
  <c r="C72" i="3"/>
  <c r="E72" i="3" s="1"/>
  <c r="D71" i="3"/>
  <c r="C71" i="3"/>
  <c r="E71" i="3" s="1"/>
  <c r="D70" i="3"/>
  <c r="C70" i="3"/>
  <c r="E70" i="3" s="1"/>
  <c r="D69" i="3"/>
  <c r="C69" i="3"/>
  <c r="E69" i="3" s="1"/>
  <c r="D68" i="3"/>
  <c r="C68" i="3"/>
  <c r="E68" i="3" s="1"/>
  <c r="D67" i="3"/>
  <c r="C67" i="3"/>
  <c r="E67" i="3" s="1"/>
  <c r="D66" i="3"/>
  <c r="C66" i="3"/>
  <c r="E66" i="3" s="1"/>
  <c r="D65" i="3"/>
  <c r="C65" i="3"/>
  <c r="E65" i="3" s="1"/>
  <c r="D64" i="3"/>
  <c r="C64" i="3"/>
  <c r="E64" i="3" s="1"/>
  <c r="D63" i="3"/>
  <c r="C63" i="3"/>
  <c r="E63" i="3" s="1"/>
  <c r="D62" i="3"/>
  <c r="C62" i="3"/>
  <c r="E62" i="3" s="1"/>
  <c r="D61" i="3"/>
  <c r="C61" i="3"/>
  <c r="E61" i="3" s="1"/>
  <c r="D60" i="3"/>
  <c r="C60" i="3"/>
  <c r="E60" i="3" s="1"/>
  <c r="D59" i="3"/>
  <c r="C59" i="3"/>
  <c r="E59" i="3" s="1"/>
  <c r="D58" i="3"/>
  <c r="C58" i="3"/>
  <c r="E58" i="3" s="1"/>
  <c r="D57" i="3"/>
  <c r="C57" i="3"/>
  <c r="E57" i="3" s="1"/>
  <c r="D56" i="3"/>
  <c r="C56" i="3"/>
  <c r="E56" i="3" s="1"/>
  <c r="D55" i="3"/>
  <c r="C55" i="3"/>
  <c r="E55" i="3" s="1"/>
  <c r="D54" i="3"/>
  <c r="C54" i="3"/>
  <c r="E54" i="3" s="1"/>
  <c r="D53" i="3"/>
  <c r="C53" i="3"/>
  <c r="E53" i="3" s="1"/>
  <c r="D52" i="3"/>
  <c r="C52" i="3"/>
  <c r="E52" i="3" s="1"/>
  <c r="D51" i="3"/>
  <c r="C51" i="3"/>
  <c r="E51" i="3" s="1"/>
  <c r="D50" i="3"/>
  <c r="C50" i="3"/>
  <c r="E50" i="3" s="1"/>
  <c r="D49" i="3"/>
  <c r="C49" i="3"/>
  <c r="E49" i="3" s="1"/>
  <c r="D48" i="3"/>
  <c r="C48" i="3"/>
  <c r="E48" i="3" s="1"/>
  <c r="D47" i="3"/>
  <c r="C47" i="3"/>
  <c r="E47" i="3" s="1"/>
  <c r="D46" i="3"/>
  <c r="C46" i="3"/>
  <c r="E46" i="3" s="1"/>
  <c r="D45" i="3"/>
  <c r="C45" i="3"/>
  <c r="E45" i="3" s="1"/>
  <c r="D44" i="3"/>
  <c r="C44" i="3"/>
  <c r="E44" i="3" s="1"/>
  <c r="D43" i="3"/>
  <c r="C43" i="3"/>
  <c r="E43" i="3" s="1"/>
  <c r="D42" i="3"/>
  <c r="C42" i="3"/>
  <c r="E42" i="3" s="1"/>
  <c r="D41" i="3"/>
  <c r="C41" i="3"/>
  <c r="E41" i="3" s="1"/>
  <c r="D40" i="3"/>
  <c r="C40" i="3"/>
  <c r="E40" i="3" s="1"/>
  <c r="D39" i="3"/>
  <c r="C39" i="3"/>
  <c r="E39" i="3" s="1"/>
  <c r="D38" i="3"/>
  <c r="C38" i="3"/>
  <c r="E38" i="3" s="1"/>
  <c r="D37" i="3"/>
  <c r="C37" i="3"/>
  <c r="E37" i="3" s="1"/>
  <c r="D36" i="3"/>
  <c r="C36" i="3"/>
  <c r="E36" i="3" s="1"/>
  <c r="D35" i="3"/>
  <c r="C35" i="3"/>
  <c r="E35" i="3" s="1"/>
  <c r="D34" i="3"/>
  <c r="C34" i="3"/>
  <c r="E34" i="3" s="1"/>
  <c r="D33" i="3"/>
  <c r="C33" i="3"/>
  <c r="E33" i="3" s="1"/>
  <c r="D32" i="3"/>
  <c r="C32" i="3"/>
  <c r="E32" i="3" s="1"/>
  <c r="D31" i="3"/>
  <c r="C31" i="3"/>
  <c r="E31" i="3" s="1"/>
  <c r="D30" i="3"/>
  <c r="C30" i="3"/>
  <c r="E30" i="3" s="1"/>
  <c r="D29" i="3"/>
  <c r="C29" i="3"/>
  <c r="E29" i="3" s="1"/>
  <c r="D28" i="3"/>
  <c r="C28" i="3"/>
  <c r="E28" i="3" s="1"/>
  <c r="D27" i="3"/>
  <c r="C27" i="3"/>
  <c r="E27" i="3" s="1"/>
  <c r="D26" i="3"/>
  <c r="C26" i="3"/>
  <c r="E26" i="3" s="1"/>
  <c r="D25" i="3"/>
  <c r="C25" i="3"/>
  <c r="E25" i="3" s="1"/>
  <c r="D24" i="3"/>
  <c r="C24" i="3"/>
  <c r="E24" i="3" s="1"/>
  <c r="D23" i="3"/>
  <c r="C23" i="3"/>
  <c r="E23" i="3" s="1"/>
  <c r="D22" i="3"/>
  <c r="C22" i="3"/>
  <c r="E22" i="3" s="1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4" i="3"/>
  <c r="A23" i="3"/>
  <c r="A22" i="3"/>
  <c r="A21" i="3"/>
  <c r="A20" i="3"/>
  <c r="A19" i="3"/>
  <c r="A18" i="3"/>
  <c r="A17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3"/>
  <c r="F10" i="7" l="1"/>
  <c r="E11" i="7"/>
  <c r="E18" i="4"/>
  <c r="E17" i="4"/>
  <c r="E21" i="4"/>
  <c r="E20" i="4"/>
  <c r="E19" i="4"/>
  <c r="D12" i="5"/>
  <c r="E136" i="7"/>
  <c r="F136" i="7"/>
  <c r="F244" i="7"/>
  <c r="E244" i="7"/>
  <c r="E374" i="7"/>
  <c r="F374" i="7"/>
  <c r="E442" i="7"/>
  <c r="F442" i="7"/>
  <c r="F541" i="7"/>
  <c r="E541" i="7"/>
  <c r="F543" i="7"/>
  <c r="E543" i="7"/>
  <c r="F580" i="7"/>
  <c r="E580" i="7"/>
  <c r="F748" i="7"/>
  <c r="E748" i="7"/>
  <c r="E228" i="7"/>
  <c r="F228" i="7"/>
  <c r="E277" i="7"/>
  <c r="F277" i="7"/>
  <c r="F365" i="7"/>
  <c r="E365" i="7"/>
  <c r="E486" i="7"/>
  <c r="F486" i="7"/>
  <c r="F640" i="7"/>
  <c r="E640" i="7"/>
  <c r="F807" i="7"/>
  <c r="E807" i="7"/>
  <c r="E890" i="5"/>
  <c r="F890" i="5"/>
  <c r="E878" i="5"/>
  <c r="F878" i="5"/>
  <c r="E854" i="5"/>
  <c r="F854" i="5"/>
  <c r="F830" i="5"/>
  <c r="E830" i="5"/>
  <c r="F818" i="5"/>
  <c r="E818" i="5"/>
  <c r="F806" i="5"/>
  <c r="E806" i="5"/>
  <c r="E794" i="5"/>
  <c r="F794" i="5"/>
  <c r="E782" i="5"/>
  <c r="F782" i="5"/>
  <c r="E734" i="5"/>
  <c r="F734" i="5"/>
  <c r="F722" i="5"/>
  <c r="E722" i="5"/>
  <c r="F602" i="5"/>
  <c r="E602" i="5"/>
  <c r="F374" i="5"/>
  <c r="E374" i="5"/>
  <c r="F362" i="5"/>
  <c r="E362" i="5"/>
  <c r="F350" i="5"/>
  <c r="E350" i="5"/>
  <c r="F338" i="5"/>
  <c r="E338" i="5"/>
  <c r="F326" i="5"/>
  <c r="E326" i="5"/>
  <c r="F314" i="5"/>
  <c r="E314" i="5"/>
  <c r="F302" i="5"/>
  <c r="E302" i="5"/>
  <c r="F290" i="5"/>
  <c r="E290" i="5"/>
  <c r="F278" i="5"/>
  <c r="E278" i="5"/>
  <c r="F266" i="5"/>
  <c r="E266" i="5"/>
  <c r="F254" i="5"/>
  <c r="E254" i="5"/>
  <c r="F242" i="5"/>
  <c r="E242" i="5"/>
  <c r="F230" i="5"/>
  <c r="E230" i="5"/>
  <c r="F6" i="7"/>
  <c r="D6" i="7" s="1"/>
  <c r="E6" i="7"/>
  <c r="F29" i="7"/>
  <c r="E29" i="7"/>
  <c r="F270" i="7"/>
  <c r="E270" i="7"/>
  <c r="F530" i="7"/>
  <c r="E530" i="7"/>
  <c r="F692" i="7"/>
  <c r="E692" i="7"/>
  <c r="J52" i="1"/>
  <c r="E770" i="5"/>
  <c r="F73" i="7"/>
  <c r="E73" i="7"/>
  <c r="F123" i="7"/>
  <c r="E123" i="7"/>
  <c r="F226" i="7"/>
  <c r="E226" i="7"/>
  <c r="F475" i="7"/>
  <c r="E475" i="7"/>
  <c r="F477" i="7"/>
  <c r="E477" i="7"/>
  <c r="F626" i="7"/>
  <c r="E626" i="7"/>
  <c r="E670" i="7"/>
  <c r="F670" i="7"/>
  <c r="F992" i="5"/>
  <c r="F25" i="7"/>
  <c r="E25" i="7"/>
  <c r="E558" i="7"/>
  <c r="F558" i="7"/>
  <c r="F796" i="7"/>
  <c r="E796" i="7"/>
  <c r="F872" i="7"/>
  <c r="E872" i="7"/>
  <c r="F879" i="7"/>
  <c r="E879" i="7"/>
  <c r="F187" i="7"/>
  <c r="E187" i="7"/>
  <c r="E668" i="7"/>
  <c r="F668" i="7"/>
  <c r="F872" i="5"/>
  <c r="F956" i="5"/>
  <c r="F23" i="7"/>
  <c r="E23" i="7"/>
  <c r="E71" i="7"/>
  <c r="E171" i="7"/>
  <c r="F178" i="7"/>
  <c r="E264" i="7"/>
  <c r="F264" i="7"/>
  <c r="E464" i="7"/>
  <c r="F464" i="7"/>
  <c r="F517" i="7"/>
  <c r="E517" i="7"/>
  <c r="F556" i="7"/>
  <c r="E556" i="7"/>
  <c r="F604" i="7"/>
  <c r="E604" i="7"/>
  <c r="F722" i="7"/>
  <c r="E722" i="7"/>
  <c r="F776" i="7"/>
  <c r="E776" i="7"/>
  <c r="F824" i="5"/>
  <c r="E938" i="5"/>
  <c r="F16" i="7"/>
  <c r="E16" i="7"/>
  <c r="E968" i="5"/>
  <c r="F968" i="5"/>
  <c r="E944" i="5"/>
  <c r="F944" i="5"/>
  <c r="E848" i="5"/>
  <c r="F848" i="5"/>
  <c r="E788" i="5"/>
  <c r="F788" i="5"/>
  <c r="F716" i="5"/>
  <c r="E716" i="5"/>
  <c r="F704" i="5"/>
  <c r="E704" i="5"/>
  <c r="F644" i="5"/>
  <c r="E644" i="5"/>
  <c r="F632" i="5"/>
  <c r="E632" i="5"/>
  <c r="F584" i="5"/>
  <c r="E584" i="5"/>
  <c r="F560" i="5"/>
  <c r="E560" i="5"/>
  <c r="F536" i="5"/>
  <c r="E536" i="5"/>
  <c r="F476" i="5"/>
  <c r="E476" i="5"/>
  <c r="F452" i="5"/>
  <c r="E452" i="5"/>
  <c r="F392" i="5"/>
  <c r="E392" i="5"/>
  <c r="F368" i="5"/>
  <c r="E368" i="5"/>
  <c r="F356" i="5"/>
  <c r="E356" i="5"/>
  <c r="F344" i="5"/>
  <c r="E344" i="5"/>
  <c r="F332" i="5"/>
  <c r="E332" i="5"/>
  <c r="F320" i="5"/>
  <c r="E320" i="5"/>
  <c r="F308" i="5"/>
  <c r="E308" i="5"/>
  <c r="F296" i="5"/>
  <c r="E296" i="5"/>
  <c r="F284" i="5"/>
  <c r="E284" i="5"/>
  <c r="F272" i="5"/>
  <c r="E272" i="5"/>
  <c r="F260" i="5"/>
  <c r="E260" i="5"/>
  <c r="F248" i="5"/>
  <c r="E248" i="5"/>
  <c r="F236" i="5"/>
  <c r="E236" i="5"/>
  <c r="F224" i="5"/>
  <c r="E224" i="5"/>
  <c r="E58" i="7"/>
  <c r="F58" i="7"/>
  <c r="F60" i="7"/>
  <c r="E60" i="7"/>
  <c r="E167" i="7"/>
  <c r="F167" i="7"/>
  <c r="F554" i="7"/>
  <c r="E554" i="7"/>
  <c r="F655" i="7"/>
  <c r="E655" i="7"/>
  <c r="F657" i="7"/>
  <c r="E657" i="7"/>
  <c r="F711" i="7"/>
  <c r="E711" i="7"/>
  <c r="E720" i="7"/>
  <c r="F720" i="7"/>
  <c r="E979" i="5"/>
  <c r="F979" i="5"/>
  <c r="F106" i="7"/>
  <c r="E106" i="7"/>
  <c r="E147" i="7"/>
  <c r="F255" i="7"/>
  <c r="E255" i="7"/>
  <c r="F458" i="7"/>
  <c r="E458" i="7"/>
  <c r="F591" i="7"/>
  <c r="E591" i="7"/>
  <c r="F841" i="7"/>
  <c r="E841" i="7"/>
  <c r="F962" i="5"/>
  <c r="E990" i="5"/>
  <c r="F990" i="5"/>
  <c r="E918" i="5"/>
  <c r="F918" i="5"/>
  <c r="F846" i="5"/>
  <c r="E846" i="5"/>
  <c r="E762" i="5"/>
  <c r="F762" i="5"/>
  <c r="F738" i="5"/>
  <c r="E738" i="5"/>
  <c r="E714" i="5"/>
  <c r="F714" i="5"/>
  <c r="F666" i="5"/>
  <c r="E666" i="5"/>
  <c r="F654" i="5"/>
  <c r="E654" i="5"/>
  <c r="E618" i="5"/>
  <c r="F618" i="5"/>
  <c r="F594" i="5"/>
  <c r="E594" i="5"/>
  <c r="F546" i="5"/>
  <c r="E546" i="5"/>
  <c r="F534" i="5"/>
  <c r="E534" i="5"/>
  <c r="F522" i="5"/>
  <c r="E522" i="5"/>
  <c r="F510" i="5"/>
  <c r="E510" i="5"/>
  <c r="F486" i="5"/>
  <c r="E486" i="5"/>
  <c r="F462" i="5"/>
  <c r="E462" i="5"/>
  <c r="F402" i="5"/>
  <c r="E402" i="5"/>
  <c r="E42" i="7"/>
  <c r="F42" i="7"/>
  <c r="F545" i="7"/>
  <c r="E545" i="7"/>
  <c r="F653" i="7"/>
  <c r="E653" i="7"/>
  <c r="E143" i="7"/>
  <c r="F143" i="7"/>
  <c r="F488" i="7"/>
  <c r="E488" i="7"/>
  <c r="F589" i="7"/>
  <c r="E589" i="7"/>
  <c r="E696" i="7"/>
  <c r="F696" i="7"/>
  <c r="E896" i="7"/>
  <c r="F945" i="7"/>
  <c r="E996" i="7"/>
  <c r="E932" i="7"/>
  <c r="F972" i="7"/>
  <c r="E983" i="7"/>
  <c r="F959" i="7"/>
  <c r="E957" i="7"/>
  <c r="E966" i="7"/>
  <c r="F988" i="7"/>
  <c r="F681" i="5"/>
  <c r="E924" i="7"/>
  <c r="E933" i="7"/>
  <c r="E753" i="5"/>
  <c r="F777" i="5"/>
  <c r="F981" i="5"/>
  <c r="F45" i="7"/>
  <c r="E76" i="7"/>
  <c r="E82" i="7"/>
  <c r="F98" i="7"/>
  <c r="F113" i="7"/>
  <c r="E115" i="7"/>
  <c r="F128" i="7"/>
  <c r="F190" i="7"/>
  <c r="E260" i="7"/>
  <c r="E282" i="7"/>
  <c r="E293" i="7"/>
  <c r="F311" i="7"/>
  <c r="F313" i="7"/>
  <c r="F359" i="7"/>
  <c r="E390" i="7"/>
  <c r="E401" i="7"/>
  <c r="E412" i="7"/>
  <c r="F419" i="7"/>
  <c r="F430" i="7"/>
  <c r="F432" i="7"/>
  <c r="E438" i="7"/>
  <c r="E467" i="7"/>
  <c r="F469" i="7"/>
  <c r="E495" i="7"/>
  <c r="E561" i="7"/>
  <c r="E596" i="7"/>
  <c r="F609" i="7"/>
  <c r="E701" i="7"/>
  <c r="E705" i="7"/>
  <c r="E727" i="7"/>
  <c r="F742" i="7"/>
  <c r="F768" i="7"/>
  <c r="E848" i="7"/>
  <c r="E969" i="7"/>
  <c r="E621" i="5"/>
  <c r="F765" i="5"/>
  <c r="E72" i="7"/>
  <c r="E78" i="7"/>
  <c r="E111" i="7"/>
  <c r="F146" i="7"/>
  <c r="F170" i="7"/>
  <c r="F289" i="7"/>
  <c r="F300" i="7"/>
  <c r="F324" i="7"/>
  <c r="F346" i="7"/>
  <c r="F384" i="7"/>
  <c r="F386" i="7"/>
  <c r="F397" i="7"/>
  <c r="F502" i="7"/>
  <c r="F522" i="7"/>
  <c r="E529" i="7"/>
  <c r="E548" i="7"/>
  <c r="E572" i="7"/>
  <c r="E620" i="7"/>
  <c r="E643" i="7"/>
  <c r="F660" i="7"/>
  <c r="E725" i="7"/>
  <c r="E729" i="7"/>
  <c r="E799" i="7"/>
  <c r="E817" i="7"/>
  <c r="E855" i="7"/>
  <c r="E889" i="7"/>
  <c r="F960" i="7"/>
  <c r="F24" i="7"/>
  <c r="E37" i="7"/>
  <c r="F122" i="7"/>
  <c r="E142" i="7"/>
  <c r="E166" i="7"/>
  <c r="F227" i="7"/>
  <c r="E256" i="7"/>
  <c r="F265" i="7"/>
  <c r="F276" i="7"/>
  <c r="F406" i="7"/>
  <c r="F443" i="7"/>
  <c r="F457" i="7"/>
  <c r="F487" i="7"/>
  <c r="E553" i="7"/>
  <c r="E639" i="7"/>
  <c r="E652" i="7"/>
  <c r="E749" i="7"/>
  <c r="E775" i="7"/>
  <c r="F840" i="7"/>
  <c r="F13" i="7"/>
  <c r="F47" i="7"/>
  <c r="F65" i="7"/>
  <c r="F152" i="7"/>
  <c r="F208" i="7"/>
  <c r="F232" i="7"/>
  <c r="F364" i="7"/>
  <c r="F375" i="7"/>
  <c r="F448" i="7"/>
  <c r="F534" i="7"/>
  <c r="E547" i="7"/>
  <c r="E585" i="7"/>
  <c r="F588" i="7"/>
  <c r="E593" i="7"/>
  <c r="F625" i="7"/>
  <c r="F649" i="7"/>
  <c r="F673" i="7"/>
  <c r="F686" i="7"/>
  <c r="F697" i="7"/>
  <c r="F710" i="7"/>
  <c r="F721" i="7"/>
  <c r="E734" i="7"/>
  <c r="F745" i="7"/>
  <c r="E753" i="7"/>
  <c r="F758" i="7"/>
  <c r="E788" i="7"/>
  <c r="F801" i="7"/>
  <c r="F804" i="7"/>
  <c r="E812" i="7"/>
  <c r="F825" i="7"/>
  <c r="F828" i="7"/>
  <c r="E836" i="7"/>
  <c r="F849" i="7"/>
  <c r="F852" i="7"/>
  <c r="E860" i="7"/>
  <c r="F873" i="7"/>
  <c r="F876" i="7"/>
  <c r="E884" i="7"/>
  <c r="F900" i="7"/>
  <c r="E935" i="7"/>
  <c r="E948" i="7"/>
  <c r="E956" i="7"/>
  <c r="F961" i="7"/>
  <c r="E964" i="7"/>
  <c r="E977" i="7"/>
  <c r="E990" i="7"/>
  <c r="E993" i="7"/>
  <c r="J24" i="1"/>
  <c r="F206" i="7"/>
  <c r="E211" i="7"/>
  <c r="F217" i="7"/>
  <c r="E222" i="7"/>
  <c r="F230" i="7"/>
  <c r="F252" i="7"/>
  <c r="E257" i="7"/>
  <c r="F335" i="7"/>
  <c r="F362" i="7"/>
  <c r="F408" i="7"/>
  <c r="E413" i="7"/>
  <c r="F454" i="7"/>
  <c r="E491" i="7"/>
  <c r="F499" i="7"/>
  <c r="E628" i="7"/>
  <c r="E980" i="7"/>
  <c r="F985" i="7"/>
  <c r="F9" i="7"/>
  <c r="F22" i="7"/>
  <c r="E35" i="7"/>
  <c r="E53" i="7"/>
  <c r="E89" i="7"/>
  <c r="F121" i="7"/>
  <c r="F134" i="7"/>
  <c r="F145" i="7"/>
  <c r="F169" i="7"/>
  <c r="E174" i="7"/>
  <c r="F180" i="7"/>
  <c r="E185" i="7"/>
  <c r="F193" i="7"/>
  <c r="E198" i="7"/>
  <c r="E220" i="7"/>
  <c r="F263" i="7"/>
  <c r="E279" i="7"/>
  <c r="F287" i="7"/>
  <c r="E303" i="7"/>
  <c r="F322" i="7"/>
  <c r="F349" i="7"/>
  <c r="E354" i="7"/>
  <c r="F395" i="7"/>
  <c r="F422" i="7"/>
  <c r="F462" i="7"/>
  <c r="E513" i="7"/>
  <c r="F516" i="7"/>
  <c r="E524" i="7"/>
  <c r="E532" i="7"/>
  <c r="F540" i="7"/>
  <c r="F564" i="7"/>
  <c r="E607" i="7"/>
  <c r="E637" i="7"/>
  <c r="E770" i="7"/>
  <c r="E781" i="7"/>
  <c r="E794" i="7"/>
  <c r="E818" i="7"/>
  <c r="E842" i="7"/>
  <c r="E866" i="7"/>
  <c r="E890" i="7"/>
  <c r="E912" i="7"/>
  <c r="E920" i="7"/>
  <c r="F925" i="7"/>
  <c r="E928" i="7"/>
  <c r="E941" i="7"/>
  <c r="E954" i="7"/>
  <c r="J36" i="1"/>
  <c r="J20" i="1"/>
  <c r="E957" i="5"/>
  <c r="E17" i="7"/>
  <c r="E61" i="7"/>
  <c r="F69" i="7"/>
  <c r="E79" i="7"/>
  <c r="E87" i="7"/>
  <c r="F95" i="7"/>
  <c r="E100" i="7"/>
  <c r="E183" i="7"/>
  <c r="E188" i="7"/>
  <c r="F215" i="7"/>
  <c r="F242" i="7"/>
  <c r="F266" i="7"/>
  <c r="E271" i="7"/>
  <c r="F274" i="7"/>
  <c r="F290" i="7"/>
  <c r="E295" i="7"/>
  <c r="F298" i="7"/>
  <c r="F325" i="7"/>
  <c r="E330" i="7"/>
  <c r="F371" i="7"/>
  <c r="F398" i="7"/>
  <c r="F444" i="7"/>
  <c r="E452" i="7"/>
  <c r="F489" i="7"/>
  <c r="F559" i="7"/>
  <c r="E578" i="7"/>
  <c r="E602" i="7"/>
  <c r="E645" i="7"/>
  <c r="E663" i="7"/>
  <c r="F682" i="7"/>
  <c r="E735" i="7"/>
  <c r="F754" i="7"/>
  <c r="E789" i="7"/>
  <c r="E813" i="7"/>
  <c r="E837" i="7"/>
  <c r="E861" i="7"/>
  <c r="E885" i="7"/>
  <c r="E923" i="7"/>
  <c r="E936" i="7"/>
  <c r="E944" i="7"/>
  <c r="F949" i="7"/>
  <c r="E952" i="7"/>
  <c r="E965" i="7"/>
  <c r="E978" i="7"/>
  <c r="E12" i="7"/>
  <c r="E30" i="7"/>
  <c r="E64" i="7"/>
  <c r="E124" i="7"/>
  <c r="F140" i="7"/>
  <c r="E148" i="7"/>
  <c r="E172" i="7"/>
  <c r="E196" i="7"/>
  <c r="E207" i="7"/>
  <c r="F218" i="7"/>
  <c r="E223" i="7"/>
  <c r="E231" i="7"/>
  <c r="F253" i="7"/>
  <c r="E258" i="7"/>
  <c r="F336" i="7"/>
  <c r="E341" i="7"/>
  <c r="E352" i="7"/>
  <c r="E363" i="7"/>
  <c r="F382" i="7"/>
  <c r="F409" i="7"/>
  <c r="E414" i="7"/>
  <c r="E447" i="7"/>
  <c r="F455" i="7"/>
  <c r="E460" i="7"/>
  <c r="E473" i="7"/>
  <c r="E478" i="7"/>
  <c r="E500" i="7"/>
  <c r="E511" i="7"/>
  <c r="E597" i="7"/>
  <c r="F618" i="7"/>
  <c r="E632" i="7"/>
  <c r="F658" i="7"/>
  <c r="E685" i="7"/>
  <c r="E709" i="7"/>
  <c r="F730" i="7"/>
  <c r="E968" i="7"/>
  <c r="J48" i="1"/>
  <c r="J32" i="1"/>
  <c r="J16" i="1"/>
  <c r="E787" i="7"/>
  <c r="E808" i="7"/>
  <c r="E811" i="7"/>
  <c r="E832" i="7"/>
  <c r="E835" i="7"/>
  <c r="E856" i="7"/>
  <c r="E859" i="7"/>
  <c r="E880" i="7"/>
  <c r="E883" i="7"/>
  <c r="E904" i="7"/>
  <c r="E918" i="7"/>
  <c r="E984" i="7"/>
  <c r="E992" i="7"/>
  <c r="F997" i="7"/>
  <c r="E1000" i="7"/>
  <c r="E36" i="7"/>
  <c r="E54" i="7"/>
  <c r="F85" i="7"/>
  <c r="F205" i="7"/>
  <c r="E210" i="7"/>
  <c r="E221" i="7"/>
  <c r="F229" i="7"/>
  <c r="E234" i="7"/>
  <c r="E248" i="7"/>
  <c r="F251" i="7"/>
  <c r="E280" i="7"/>
  <c r="E304" i="7"/>
  <c r="E315" i="7"/>
  <c r="F334" i="7"/>
  <c r="F361" i="7"/>
  <c r="E366" i="7"/>
  <c r="F407" i="7"/>
  <c r="F434" i="7"/>
  <c r="E450" i="7"/>
  <c r="E466" i="7"/>
  <c r="F498" i="7"/>
  <c r="F525" i="7"/>
  <c r="F528" i="7"/>
  <c r="E536" i="7"/>
  <c r="E638" i="7"/>
  <c r="E688" i="7"/>
  <c r="E712" i="7"/>
  <c r="E715" i="7"/>
  <c r="E760" i="7"/>
  <c r="E771" i="7"/>
  <c r="E795" i="7"/>
  <c r="E819" i="7"/>
  <c r="E843" i="7"/>
  <c r="E867" i="7"/>
  <c r="E891" i="7"/>
  <c r="F913" i="7"/>
  <c r="E916" i="7"/>
  <c r="E929" i="7"/>
  <c r="E942" i="7"/>
  <c r="E49" i="7"/>
  <c r="F57" i="7"/>
  <c r="F70" i="7"/>
  <c r="E75" i="7"/>
  <c r="E80" i="7"/>
  <c r="E96" i="7"/>
  <c r="E112" i="7"/>
  <c r="E117" i="7"/>
  <c r="E130" i="7"/>
  <c r="E160" i="7"/>
  <c r="E165" i="7"/>
  <c r="E243" i="7"/>
  <c r="E267" i="7"/>
  <c r="F275" i="7"/>
  <c r="E291" i="7"/>
  <c r="F299" i="7"/>
  <c r="F326" i="7"/>
  <c r="F372" i="7"/>
  <c r="E377" i="7"/>
  <c r="E388" i="7"/>
  <c r="E399" i="7"/>
  <c r="F418" i="7"/>
  <c r="F445" i="7"/>
  <c r="F471" i="7"/>
  <c r="E482" i="7"/>
  <c r="E493" i="7"/>
  <c r="E509" i="7"/>
  <c r="E549" i="7"/>
  <c r="F552" i="7"/>
  <c r="E560" i="7"/>
  <c r="E590" i="7"/>
  <c r="E616" i="7"/>
  <c r="F630" i="7"/>
  <c r="E651" i="7"/>
  <c r="E664" i="7"/>
  <c r="E675" i="7"/>
  <c r="E699" i="7"/>
  <c r="E723" i="7"/>
  <c r="E736" i="7"/>
  <c r="E747" i="7"/>
  <c r="E806" i="7"/>
  <c r="E830" i="7"/>
  <c r="E854" i="7"/>
  <c r="E878" i="7"/>
  <c r="E902" i="7"/>
  <c r="J44" i="1"/>
  <c r="J28" i="1"/>
  <c r="E18" i="7"/>
  <c r="E52" i="7"/>
  <c r="E88" i="7"/>
  <c r="E184" i="7"/>
  <c r="E219" i="7"/>
  <c r="E224" i="7"/>
  <c r="F254" i="7"/>
  <c r="E259" i="7"/>
  <c r="F310" i="7"/>
  <c r="F337" i="7"/>
  <c r="E342" i="7"/>
  <c r="F383" i="7"/>
  <c r="F410" i="7"/>
  <c r="F456" i="7"/>
  <c r="E512" i="7"/>
  <c r="E568" i="7"/>
  <c r="F582" i="7"/>
  <c r="E603" i="7"/>
  <c r="F21" i="7"/>
  <c r="F34" i="7"/>
  <c r="E125" i="7"/>
  <c r="F133" i="7"/>
  <c r="F144" i="7"/>
  <c r="E173" i="7"/>
  <c r="F192" i="7"/>
  <c r="E197" i="7"/>
  <c r="F262" i="7"/>
  <c r="F278" i="7"/>
  <c r="E283" i="7"/>
  <c r="F286" i="7"/>
  <c r="F302" i="7"/>
  <c r="F348" i="7"/>
  <c r="E353" i="7"/>
  <c r="F394" i="7"/>
  <c r="F421" i="7"/>
  <c r="E426" i="7"/>
  <c r="E461" i="7"/>
  <c r="F504" i="7"/>
  <c r="F523" i="7"/>
  <c r="F598" i="7"/>
  <c r="E633" i="7"/>
  <c r="F636" i="7"/>
  <c r="E641" i="7"/>
  <c r="F777" i="7"/>
  <c r="F780" i="7"/>
  <c r="E785" i="7"/>
  <c r="F4" i="7"/>
  <c r="F225" i="7"/>
  <c r="E225" i="7"/>
  <c r="F272" i="7"/>
  <c r="E272" i="7"/>
  <c r="F284" i="7"/>
  <c r="E284" i="7"/>
  <c r="F296" i="7"/>
  <c r="E296" i="7"/>
  <c r="F379" i="7"/>
  <c r="E379" i="7"/>
  <c r="F667" i="7"/>
  <c r="E667" i="7"/>
  <c r="F739" i="7"/>
  <c r="E739" i="7"/>
  <c r="F367" i="7"/>
  <c r="E367" i="7"/>
  <c r="F659" i="7"/>
  <c r="E659" i="7"/>
  <c r="F731" i="7"/>
  <c r="E731" i="7"/>
  <c r="F237" i="7"/>
  <c r="E237" i="7"/>
  <c r="F355" i="7"/>
  <c r="E355" i="7"/>
  <c r="F527" i="7"/>
  <c r="E527" i="7"/>
  <c r="F611" i="7"/>
  <c r="E611" i="7"/>
  <c r="F343" i="7"/>
  <c r="E343" i="7"/>
  <c r="F563" i="7"/>
  <c r="E563" i="7"/>
  <c r="E8" i="7"/>
  <c r="E20" i="7"/>
  <c r="E32" i="7"/>
  <c r="E44" i="7"/>
  <c r="E56" i="7"/>
  <c r="E68" i="7"/>
  <c r="E93" i="7"/>
  <c r="F109" i="7"/>
  <c r="F120" i="7"/>
  <c r="E154" i="7"/>
  <c r="E200" i="7"/>
  <c r="F204" i="7"/>
  <c r="E235" i="7"/>
  <c r="F249" i="7"/>
  <c r="E249" i="7"/>
  <c r="F331" i="7"/>
  <c r="E331" i="7"/>
  <c r="E634" i="7"/>
  <c r="F634" i="7"/>
  <c r="E15" i="7"/>
  <c r="E27" i="7"/>
  <c r="E39" i="7"/>
  <c r="E51" i="7"/>
  <c r="E63" i="7"/>
  <c r="E84" i="7"/>
  <c r="E102" i="7"/>
  <c r="E104" i="7"/>
  <c r="E137" i="7"/>
  <c r="E139" i="7"/>
  <c r="F156" i="7"/>
  <c r="E175" i="7"/>
  <c r="E177" i="7"/>
  <c r="E214" i="7"/>
  <c r="F261" i="7"/>
  <c r="E261" i="7"/>
  <c r="F273" i="7"/>
  <c r="E273" i="7"/>
  <c r="F285" i="7"/>
  <c r="E285" i="7"/>
  <c r="F297" i="7"/>
  <c r="E297" i="7"/>
  <c r="F319" i="7"/>
  <c r="E319" i="7"/>
  <c r="F451" i="7"/>
  <c r="E451" i="7"/>
  <c r="E586" i="7"/>
  <c r="F586" i="7"/>
  <c r="E766" i="7"/>
  <c r="F766" i="7"/>
  <c r="F86" i="7"/>
  <c r="E126" i="7"/>
  <c r="E141" i="7"/>
  <c r="F179" i="7"/>
  <c r="F189" i="7"/>
  <c r="E189" i="7"/>
  <c r="E212" i="7"/>
  <c r="F216" i="7"/>
  <c r="E247" i="7"/>
  <c r="F307" i="7"/>
  <c r="E307" i="7"/>
  <c r="E694" i="7"/>
  <c r="F694" i="7"/>
  <c r="F356" i="7"/>
  <c r="E356" i="7"/>
  <c r="F439" i="7"/>
  <c r="E439" i="7"/>
  <c r="F481" i="7"/>
  <c r="E481" i="7"/>
  <c r="F201" i="7"/>
  <c r="E201" i="7"/>
  <c r="F344" i="7"/>
  <c r="E344" i="7"/>
  <c r="F427" i="7"/>
  <c r="E427" i="7"/>
  <c r="E7" i="7"/>
  <c r="E19" i="7"/>
  <c r="E31" i="7"/>
  <c r="E43" i="7"/>
  <c r="E55" i="7"/>
  <c r="E67" i="7"/>
  <c r="E90" i="7"/>
  <c r="E92" i="7"/>
  <c r="E108" i="7"/>
  <c r="F132" i="7"/>
  <c r="E149" i="7"/>
  <c r="E151" i="7"/>
  <c r="F168" i="7"/>
  <c r="E238" i="7"/>
  <c r="F332" i="7"/>
  <c r="E332" i="7"/>
  <c r="F415" i="7"/>
  <c r="E415" i="7"/>
  <c r="F479" i="7"/>
  <c r="E479" i="7"/>
  <c r="E14" i="7"/>
  <c r="E26" i="7"/>
  <c r="E38" i="7"/>
  <c r="E50" i="7"/>
  <c r="E62" i="7"/>
  <c r="F74" i="7"/>
  <c r="E83" i="7"/>
  <c r="E101" i="7"/>
  <c r="F110" i="7"/>
  <c r="F119" i="7"/>
  <c r="E153" i="7"/>
  <c r="E199" i="7"/>
  <c r="F213" i="7"/>
  <c r="E213" i="7"/>
  <c r="E236" i="7"/>
  <c r="F240" i="7"/>
  <c r="F320" i="7"/>
  <c r="E320" i="7"/>
  <c r="F403" i="7"/>
  <c r="E403" i="7"/>
  <c r="E103" i="7"/>
  <c r="E138" i="7"/>
  <c r="F155" i="7"/>
  <c r="E176" i="7"/>
  <c r="F250" i="7"/>
  <c r="F308" i="7"/>
  <c r="E308" i="7"/>
  <c r="F391" i="7"/>
  <c r="E391" i="7"/>
  <c r="E497" i="7"/>
  <c r="F510" i="7"/>
  <c r="E544" i="7"/>
  <c r="F702" i="7"/>
  <c r="E702" i="7"/>
  <c r="F774" i="7"/>
  <c r="E774" i="7"/>
  <c r="F671" i="7"/>
  <c r="E671" i="7"/>
  <c r="F743" i="7"/>
  <c r="E743" i="7"/>
  <c r="E446" i="7"/>
  <c r="E465" i="7"/>
  <c r="E472" i="7"/>
  <c r="E490" i="7"/>
  <c r="E501" i="7"/>
  <c r="E531" i="7"/>
  <c r="E533" i="7"/>
  <c r="E567" i="7"/>
  <c r="E569" i="7"/>
  <c r="E571" i="7"/>
  <c r="F575" i="7"/>
  <c r="E575" i="7"/>
  <c r="F594" i="7"/>
  <c r="E615" i="7"/>
  <c r="E617" i="7"/>
  <c r="E619" i="7"/>
  <c r="F623" i="7"/>
  <c r="E623" i="7"/>
  <c r="F642" i="7"/>
  <c r="E665" i="7"/>
  <c r="E669" i="7"/>
  <c r="F714" i="7"/>
  <c r="E714" i="7"/>
  <c r="E737" i="7"/>
  <c r="E741" i="7"/>
  <c r="F786" i="7"/>
  <c r="E786" i="7"/>
  <c r="E309" i="7"/>
  <c r="E321" i="7"/>
  <c r="E333" i="7"/>
  <c r="E345" i="7"/>
  <c r="E357" i="7"/>
  <c r="E369" i="7"/>
  <c r="E381" i="7"/>
  <c r="E393" i="7"/>
  <c r="E405" i="7"/>
  <c r="E417" i="7"/>
  <c r="E429" i="7"/>
  <c r="E441" i="7"/>
  <c r="E453" i="7"/>
  <c r="F474" i="7"/>
  <c r="E483" i="7"/>
  <c r="F492" i="7"/>
  <c r="E503" i="7"/>
  <c r="E505" i="7"/>
  <c r="F514" i="7"/>
  <c r="F539" i="7"/>
  <c r="E539" i="7"/>
  <c r="F550" i="7"/>
  <c r="E573" i="7"/>
  <c r="E621" i="7"/>
  <c r="E679" i="7"/>
  <c r="F683" i="7"/>
  <c r="E683" i="7"/>
  <c r="F706" i="7"/>
  <c r="E751" i="7"/>
  <c r="F755" i="7"/>
  <c r="E755" i="7"/>
  <c r="F778" i="7"/>
  <c r="F798" i="7"/>
  <c r="E798" i="7"/>
  <c r="F810" i="7"/>
  <c r="E810" i="7"/>
  <c r="F822" i="7"/>
  <c r="E822" i="7"/>
  <c r="F834" i="7"/>
  <c r="E834" i="7"/>
  <c r="F846" i="7"/>
  <c r="E846" i="7"/>
  <c r="F858" i="7"/>
  <c r="E858" i="7"/>
  <c r="F870" i="7"/>
  <c r="E870" i="7"/>
  <c r="F882" i="7"/>
  <c r="E882" i="7"/>
  <c r="F894" i="7"/>
  <c r="E894" i="7"/>
  <c r="F726" i="7"/>
  <c r="E726" i="7"/>
  <c r="F802" i="7"/>
  <c r="E802" i="7"/>
  <c r="F814" i="7"/>
  <c r="E814" i="7"/>
  <c r="F826" i="7"/>
  <c r="E826" i="7"/>
  <c r="F838" i="7"/>
  <c r="E838" i="7"/>
  <c r="F850" i="7"/>
  <c r="E850" i="7"/>
  <c r="F862" i="7"/>
  <c r="E862" i="7"/>
  <c r="F874" i="7"/>
  <c r="E874" i="7"/>
  <c r="F886" i="7"/>
  <c r="E886" i="7"/>
  <c r="F898" i="7"/>
  <c r="E898" i="7"/>
  <c r="E485" i="7"/>
  <c r="E507" i="7"/>
  <c r="E579" i="7"/>
  <c r="E581" i="7"/>
  <c r="E583" i="7"/>
  <c r="F587" i="7"/>
  <c r="E587" i="7"/>
  <c r="F606" i="7"/>
  <c r="E627" i="7"/>
  <c r="E629" i="7"/>
  <c r="E631" i="7"/>
  <c r="F635" i="7"/>
  <c r="E635" i="7"/>
  <c r="F654" i="7"/>
  <c r="E691" i="7"/>
  <c r="F695" i="7"/>
  <c r="E695" i="7"/>
  <c r="F718" i="7"/>
  <c r="E763" i="7"/>
  <c r="F767" i="7"/>
  <c r="E767" i="7"/>
  <c r="F790" i="7"/>
  <c r="F666" i="7"/>
  <c r="E666" i="7"/>
  <c r="F738" i="7"/>
  <c r="E738" i="7"/>
  <c r="E765" i="7"/>
  <c r="F480" i="7"/>
  <c r="F515" i="7"/>
  <c r="E515" i="7"/>
  <c r="F526" i="7"/>
  <c r="F551" i="7"/>
  <c r="E551" i="7"/>
  <c r="F562" i="7"/>
  <c r="F707" i="7"/>
  <c r="E707" i="7"/>
  <c r="F779" i="7"/>
  <c r="E779" i="7"/>
  <c r="E368" i="7"/>
  <c r="E380" i="7"/>
  <c r="E392" i="7"/>
  <c r="E404" i="7"/>
  <c r="E416" i="7"/>
  <c r="E428" i="7"/>
  <c r="E440" i="7"/>
  <c r="F599" i="7"/>
  <c r="E599" i="7"/>
  <c r="F647" i="7"/>
  <c r="E647" i="7"/>
  <c r="F678" i="7"/>
  <c r="E678" i="7"/>
  <c r="F750" i="7"/>
  <c r="E750" i="7"/>
  <c r="E773" i="7"/>
  <c r="F719" i="7"/>
  <c r="E719" i="7"/>
  <c r="F791" i="7"/>
  <c r="E791" i="7"/>
  <c r="F803" i="7"/>
  <c r="E803" i="7"/>
  <c r="F815" i="7"/>
  <c r="E815" i="7"/>
  <c r="F827" i="7"/>
  <c r="E827" i="7"/>
  <c r="F839" i="7"/>
  <c r="E839" i="7"/>
  <c r="F851" i="7"/>
  <c r="E851" i="7"/>
  <c r="F863" i="7"/>
  <c r="E863" i="7"/>
  <c r="F875" i="7"/>
  <c r="E875" i="7"/>
  <c r="F887" i="7"/>
  <c r="E887" i="7"/>
  <c r="F899" i="7"/>
  <c r="E899" i="7"/>
  <c r="E519" i="7"/>
  <c r="E521" i="7"/>
  <c r="E555" i="7"/>
  <c r="E557" i="7"/>
  <c r="F574" i="7"/>
  <c r="F622" i="7"/>
  <c r="F690" i="7"/>
  <c r="E690" i="7"/>
  <c r="E713" i="7"/>
  <c r="F762" i="7"/>
  <c r="E762" i="7"/>
  <c r="F797" i="7"/>
  <c r="E797" i="7"/>
  <c r="F809" i="7"/>
  <c r="E809" i="7"/>
  <c r="F821" i="7"/>
  <c r="E821" i="7"/>
  <c r="F833" i="7"/>
  <c r="E833" i="7"/>
  <c r="F845" i="7"/>
  <c r="E845" i="7"/>
  <c r="F857" i="7"/>
  <c r="E857" i="7"/>
  <c r="F869" i="7"/>
  <c r="E869" i="7"/>
  <c r="F881" i="7"/>
  <c r="E881" i="7"/>
  <c r="F893" i="7"/>
  <c r="E893" i="7"/>
  <c r="E908" i="7"/>
  <c r="E915" i="7"/>
  <c r="E927" i="7"/>
  <c r="E939" i="7"/>
  <c r="E951" i="7"/>
  <c r="E963" i="7"/>
  <c r="E975" i="7"/>
  <c r="E987" i="7"/>
  <c r="E999" i="7"/>
  <c r="E910" i="7"/>
  <c r="E922" i="7"/>
  <c r="E934" i="7"/>
  <c r="E946" i="7"/>
  <c r="E958" i="7"/>
  <c r="E970" i="7"/>
  <c r="E982" i="7"/>
  <c r="E994" i="7"/>
  <c r="E905" i="7"/>
  <c r="E907" i="7"/>
  <c r="E919" i="7"/>
  <c r="E931" i="7"/>
  <c r="E943" i="7"/>
  <c r="E955" i="7"/>
  <c r="E967" i="7"/>
  <c r="E979" i="7"/>
  <c r="E991" i="7"/>
  <c r="E914" i="7"/>
  <c r="E926" i="7"/>
  <c r="E938" i="7"/>
  <c r="E950" i="7"/>
  <c r="E962" i="7"/>
  <c r="E974" i="7"/>
  <c r="E986" i="7"/>
  <c r="E998" i="7"/>
  <c r="E909" i="7"/>
  <c r="E906" i="7"/>
  <c r="E5" i="7"/>
  <c r="F3" i="7"/>
  <c r="D3" i="7" s="1"/>
  <c r="E2" i="7"/>
  <c r="E679" i="5"/>
  <c r="E386" i="5"/>
  <c r="E398" i="5"/>
  <c r="E410" i="5"/>
  <c r="E422" i="5"/>
  <c r="E434" i="5"/>
  <c r="E446" i="5"/>
  <c r="E458" i="5"/>
  <c r="E470" i="5"/>
  <c r="E482" i="5"/>
  <c r="E494" i="5"/>
  <c r="E506" i="5"/>
  <c r="E518" i="5"/>
  <c r="E530" i="5"/>
  <c r="E542" i="5"/>
  <c r="E591" i="5"/>
  <c r="E607" i="5"/>
  <c r="F643" i="5"/>
  <c r="E663" i="5"/>
  <c r="E690" i="5"/>
  <c r="E703" i="5"/>
  <c r="E726" i="5"/>
  <c r="E771" i="5"/>
  <c r="E823" i="5"/>
  <c r="E943" i="5"/>
  <c r="F951" i="5"/>
  <c r="F955" i="5"/>
  <c r="F835" i="5"/>
  <c r="F758" i="5"/>
  <c r="F678" i="5"/>
  <c r="E638" i="5"/>
  <c r="F606" i="5"/>
  <c r="E579" i="5"/>
  <c r="E582" i="5"/>
  <c r="E614" i="5"/>
  <c r="F630" i="5"/>
  <c r="E687" i="5"/>
  <c r="F710" i="5"/>
  <c r="E723" i="5"/>
  <c r="E750" i="5"/>
  <c r="E831" i="5"/>
  <c r="E866" i="5"/>
  <c r="F902" i="5"/>
  <c r="E870" i="5"/>
  <c r="E702" i="5"/>
  <c r="F774" i="5"/>
  <c r="E567" i="5"/>
  <c r="E570" i="5"/>
  <c r="E627" i="5"/>
  <c r="F650" i="5"/>
  <c r="E747" i="5"/>
  <c r="E775" i="5"/>
  <c r="E843" i="5"/>
  <c r="F919" i="5"/>
  <c r="F603" i="5"/>
  <c r="E967" i="5"/>
  <c r="D4" i="5"/>
  <c r="E555" i="5"/>
  <c r="E595" i="5"/>
  <c r="E667" i="5"/>
  <c r="F950" i="5"/>
  <c r="E375" i="5"/>
  <c r="E387" i="5"/>
  <c r="E390" i="5"/>
  <c r="E399" i="5"/>
  <c r="E411" i="5"/>
  <c r="E423" i="5"/>
  <c r="E435" i="5"/>
  <c r="E447" i="5"/>
  <c r="E459" i="5"/>
  <c r="E471" i="5"/>
  <c r="E483" i="5"/>
  <c r="E495" i="5"/>
  <c r="E507" i="5"/>
  <c r="E519" i="5"/>
  <c r="E531" i="5"/>
  <c r="E543" i="5"/>
  <c r="E615" i="5"/>
  <c r="E631" i="5"/>
  <c r="E691" i="5"/>
  <c r="E711" i="5"/>
  <c r="E727" i="5"/>
  <c r="E751" i="5"/>
  <c r="E783" i="5"/>
  <c r="E847" i="5"/>
  <c r="E855" i="5"/>
  <c r="E859" i="5"/>
  <c r="E867" i="5"/>
  <c r="E966" i="5"/>
  <c r="F811" i="5"/>
  <c r="F894" i="5"/>
  <c r="E914" i="5"/>
  <c r="F931" i="5"/>
  <c r="F895" i="5"/>
  <c r="E379" i="5"/>
  <c r="E391" i="5"/>
  <c r="E403" i="5"/>
  <c r="E415" i="5"/>
  <c r="E427" i="5"/>
  <c r="E439" i="5"/>
  <c r="E451" i="5"/>
  <c r="E463" i="5"/>
  <c r="E475" i="5"/>
  <c r="E487" i="5"/>
  <c r="E499" i="5"/>
  <c r="E511" i="5"/>
  <c r="E523" i="5"/>
  <c r="E535" i="5"/>
  <c r="E547" i="5"/>
  <c r="E590" i="5"/>
  <c r="E639" i="5"/>
  <c r="E655" i="5"/>
  <c r="E662" i="5"/>
  <c r="E763" i="5"/>
  <c r="E903" i="5"/>
  <c r="E907" i="5"/>
  <c r="E915" i="5"/>
  <c r="E987" i="5"/>
  <c r="E999" i="5"/>
  <c r="E739" i="5"/>
  <c r="F822" i="5"/>
  <c r="F942" i="5"/>
  <c r="F991" i="5"/>
  <c r="E947" i="5"/>
  <c r="F810" i="5"/>
  <c r="E817" i="5"/>
  <c r="F834" i="5"/>
  <c r="E841" i="5"/>
  <c r="F858" i="5"/>
  <c r="E865" i="5"/>
  <c r="F882" i="5"/>
  <c r="E889" i="5"/>
  <c r="F906" i="5"/>
  <c r="E913" i="5"/>
  <c r="F930" i="5"/>
  <c r="E937" i="5"/>
  <c r="F954" i="5"/>
  <c r="F969" i="5"/>
  <c r="F980" i="5"/>
  <c r="F849" i="5"/>
  <c r="F873" i="5"/>
  <c r="F897" i="5"/>
  <c r="F921" i="5"/>
  <c r="F945" i="5"/>
  <c r="F974" i="5"/>
  <c r="E985" i="5"/>
  <c r="F996" i="5"/>
  <c r="E661" i="5"/>
  <c r="E733" i="5"/>
  <c r="F798" i="5"/>
  <c r="E808" i="5"/>
  <c r="E832" i="5"/>
  <c r="E856" i="5"/>
  <c r="E880" i="5"/>
  <c r="E904" i="5"/>
  <c r="E928" i="5"/>
  <c r="E952" i="5"/>
  <c r="E1000" i="5"/>
  <c r="F960" i="5"/>
  <c r="F986" i="5"/>
  <c r="E997" i="5"/>
  <c r="F792" i="5"/>
  <c r="E964" i="5"/>
  <c r="F786" i="5"/>
  <c r="E796" i="5"/>
  <c r="F813" i="5"/>
  <c r="F837" i="5"/>
  <c r="F861" i="5"/>
  <c r="F885" i="5"/>
  <c r="F909" i="5"/>
  <c r="F933" i="5"/>
  <c r="E961" i="5"/>
  <c r="F972" i="5"/>
  <c r="F983" i="5"/>
  <c r="F998" i="5"/>
  <c r="J51" i="1"/>
  <c r="J47" i="1"/>
  <c r="J43" i="1"/>
  <c r="J39" i="1"/>
  <c r="J35" i="1"/>
  <c r="J31" i="1"/>
  <c r="J27" i="1"/>
  <c r="J23" i="1"/>
  <c r="J19" i="1"/>
  <c r="J15" i="1"/>
  <c r="J50" i="1"/>
  <c r="J46" i="1"/>
  <c r="J42" i="1"/>
  <c r="J38" i="1"/>
  <c r="J34" i="1"/>
  <c r="J30" i="1"/>
  <c r="J26" i="1"/>
  <c r="J22" i="1"/>
  <c r="J18" i="1"/>
  <c r="J14" i="1"/>
  <c r="J49" i="1"/>
  <c r="J45" i="1"/>
  <c r="J41" i="1"/>
  <c r="J37" i="1"/>
  <c r="J33" i="1"/>
  <c r="J29" i="1"/>
  <c r="J25" i="1"/>
  <c r="J21" i="1"/>
  <c r="J17" i="1"/>
  <c r="J13" i="1"/>
  <c r="I12" i="1"/>
  <c r="I8" i="1"/>
  <c r="J8" i="1" s="1"/>
  <c r="I4" i="1"/>
  <c r="J4" i="1" s="1"/>
  <c r="I10" i="1"/>
  <c r="J10" i="1" s="1"/>
  <c r="I9" i="1"/>
  <c r="J9" i="1" s="1"/>
  <c r="I6" i="1"/>
  <c r="J6" i="1" s="1"/>
  <c r="G4" i="6"/>
  <c r="H4" i="6" s="1"/>
  <c r="G15" i="6"/>
  <c r="H15" i="6" s="1"/>
  <c r="G14" i="6"/>
  <c r="H14" i="6" s="1"/>
  <c r="G13" i="6"/>
  <c r="H13" i="6" s="1"/>
  <c r="G3" i="6"/>
  <c r="H3" i="6" s="1"/>
  <c r="G12" i="6"/>
  <c r="H12" i="6" s="1"/>
  <c r="G11" i="6"/>
  <c r="H11" i="6" s="1"/>
  <c r="G22" i="6"/>
  <c r="H22" i="6" s="1"/>
  <c r="G10" i="6"/>
  <c r="H10" i="6" s="1"/>
  <c r="G21" i="6"/>
  <c r="H21" i="6" s="1"/>
  <c r="G9" i="6"/>
  <c r="H9" i="6" s="1"/>
  <c r="G20" i="6"/>
  <c r="H20" i="6" s="1"/>
  <c r="G8" i="6"/>
  <c r="H8" i="6" s="1"/>
  <c r="G19" i="6"/>
  <c r="H19" i="6" s="1"/>
  <c r="G7" i="6"/>
  <c r="H7" i="6" s="1"/>
  <c r="G18" i="6"/>
  <c r="H18" i="6" s="1"/>
  <c r="G6" i="6"/>
  <c r="H6" i="6" s="1"/>
  <c r="G17" i="6"/>
  <c r="H17" i="6" s="1"/>
  <c r="G5" i="6"/>
  <c r="H5" i="6" s="1"/>
  <c r="G16" i="6"/>
  <c r="H3" i="8"/>
  <c r="I3" i="8" s="1"/>
  <c r="I11" i="1"/>
  <c r="J11" i="1" s="1"/>
  <c r="H2" i="8"/>
  <c r="I2" i="8" s="1"/>
  <c r="H5" i="8"/>
  <c r="I5" i="8" s="1"/>
  <c r="H9" i="3"/>
  <c r="H3" i="3"/>
  <c r="H10" i="3"/>
  <c r="H7" i="3"/>
  <c r="I5" i="1"/>
  <c r="J5" i="1" s="1"/>
  <c r="H6" i="3"/>
  <c r="J12" i="1"/>
  <c r="J3" i="1"/>
  <c r="J7" i="1"/>
  <c r="E15" i="4"/>
  <c r="E3" i="4"/>
  <c r="D13" i="5"/>
  <c r="B15" i="4"/>
  <c r="D7" i="5"/>
  <c r="D8" i="5"/>
  <c r="D2" i="5"/>
  <c r="D9" i="5"/>
  <c r="D10" i="5"/>
  <c r="D11" i="5"/>
  <c r="D6" i="5"/>
  <c r="B3" i="4"/>
  <c r="D4" i="7" l="1"/>
  <c r="E5" i="4" s="1"/>
  <c r="H16" i="6"/>
  <c r="I2" i="7"/>
  <c r="E4" i="4"/>
  <c r="B16" i="4"/>
  <c r="B5" i="4"/>
  <c r="I971" i="5"/>
  <c r="I976" i="5"/>
  <c r="I984" i="5"/>
  <c r="I974" i="5"/>
  <c r="I982" i="5"/>
  <c r="I972" i="5"/>
  <c r="I980" i="5"/>
  <c r="I988" i="5"/>
  <c r="I975" i="5"/>
  <c r="I973" i="5"/>
  <c r="I978" i="5"/>
  <c r="I986" i="5"/>
  <c r="I803" i="5"/>
  <c r="I977" i="5"/>
  <c r="I979" i="5"/>
  <c r="I981" i="5"/>
  <c r="I983" i="5"/>
  <c r="I985" i="5"/>
  <c r="I987" i="5"/>
  <c r="I994" i="5"/>
  <c r="I992" i="5"/>
  <c r="I25" i="5"/>
  <c r="I37" i="5"/>
  <c r="I61" i="5"/>
  <c r="I73" i="5"/>
  <c r="I97" i="5"/>
  <c r="I50" i="5"/>
  <c r="I46" i="5"/>
  <c r="I14" i="5"/>
  <c r="I26" i="5"/>
  <c r="I38" i="5"/>
  <c r="I62" i="5"/>
  <c r="I74" i="5"/>
  <c r="I86" i="5"/>
  <c r="I98" i="5"/>
  <c r="I3" i="5"/>
  <c r="I15" i="5"/>
  <c r="I27" i="5"/>
  <c r="I39" i="5"/>
  <c r="I51" i="5"/>
  <c r="I63" i="5"/>
  <c r="I75" i="5"/>
  <c r="I87" i="5"/>
  <c r="I76" i="5"/>
  <c r="I10" i="5"/>
  <c r="I16" i="5"/>
  <c r="I88" i="5"/>
  <c r="I5" i="5"/>
  <c r="I29" i="5"/>
  <c r="I65" i="5"/>
  <c r="I89" i="5"/>
  <c r="I22" i="5"/>
  <c r="I28" i="5"/>
  <c r="I64" i="5"/>
  <c r="I17" i="5"/>
  <c r="I41" i="5"/>
  <c r="I53" i="5"/>
  <c r="I77" i="5"/>
  <c r="I6" i="5"/>
  <c r="I18" i="5"/>
  <c r="I30" i="5"/>
  <c r="I42" i="5"/>
  <c r="I54" i="5"/>
  <c r="I66" i="5"/>
  <c r="I78" i="5"/>
  <c r="I90" i="5"/>
  <c r="I40" i="5"/>
  <c r="I7" i="5"/>
  <c r="I43" i="5"/>
  <c r="I79" i="5"/>
  <c r="I52" i="5"/>
  <c r="I19" i="5"/>
  <c r="I31" i="5"/>
  <c r="I55" i="5"/>
  <c r="I67" i="5"/>
  <c r="I91" i="5"/>
  <c r="I44" i="5"/>
  <c r="I4" i="5"/>
  <c r="I8" i="5"/>
  <c r="I20" i="5"/>
  <c r="I32" i="5"/>
  <c r="I56" i="5"/>
  <c r="I68" i="5"/>
  <c r="I80" i="5"/>
  <c r="I92" i="5"/>
  <c r="I9" i="5"/>
  <c r="I21" i="5"/>
  <c r="I33" i="5"/>
  <c r="I45" i="5"/>
  <c r="I57" i="5"/>
  <c r="I69" i="5"/>
  <c r="I81" i="5"/>
  <c r="I93" i="5"/>
  <c r="I11" i="5"/>
  <c r="I23" i="5"/>
  <c r="I35" i="5"/>
  <c r="I47" i="5"/>
  <c r="I59" i="5"/>
  <c r="I71" i="5"/>
  <c r="I83" i="5"/>
  <c r="I95" i="5"/>
  <c r="I34" i="5"/>
  <c r="I58" i="5"/>
  <c r="I70" i="5"/>
  <c r="I82" i="5"/>
  <c r="I94" i="5"/>
  <c r="I12" i="5"/>
  <c r="I24" i="5"/>
  <c r="I36" i="5"/>
  <c r="I48" i="5"/>
  <c r="I60" i="5"/>
  <c r="I72" i="5"/>
  <c r="I84" i="5"/>
  <c r="I96" i="5"/>
  <c r="I13" i="5"/>
  <c r="I49" i="5"/>
  <c r="I85" i="5"/>
  <c r="I173" i="5"/>
  <c r="I663" i="5"/>
  <c r="I735" i="5"/>
  <c r="I201" i="5"/>
  <c r="I249" i="5"/>
  <c r="I856" i="5"/>
  <c r="I303" i="5"/>
  <c r="I928" i="5"/>
  <c r="I375" i="5"/>
  <c r="I447" i="5"/>
  <c r="I101" i="5"/>
  <c r="I519" i="5"/>
  <c r="I137" i="5"/>
  <c r="I591" i="5"/>
  <c r="I129" i="5"/>
  <c r="I165" i="5"/>
  <c r="I309" i="5"/>
  <c r="I381" i="5"/>
  <c r="I453" i="5"/>
  <c r="I525" i="5"/>
  <c r="I597" i="5"/>
  <c r="I669" i="5"/>
  <c r="I741" i="5"/>
  <c r="I862" i="5"/>
  <c r="I934" i="5"/>
  <c r="I118" i="5"/>
  <c r="I154" i="5"/>
  <c r="I190" i="5"/>
  <c r="I207" i="5"/>
  <c r="I238" i="5"/>
  <c r="I255" i="5"/>
  <c r="I315" i="5"/>
  <c r="I387" i="5"/>
  <c r="I459" i="5"/>
  <c r="I531" i="5"/>
  <c r="I603" i="5"/>
  <c r="I675" i="5"/>
  <c r="I747" i="5"/>
  <c r="I868" i="5"/>
  <c r="I940" i="5"/>
  <c r="I99" i="5"/>
  <c r="I135" i="5"/>
  <c r="I171" i="5"/>
  <c r="I213" i="5"/>
  <c r="I261" i="5"/>
  <c r="I321" i="5"/>
  <c r="I393" i="5"/>
  <c r="I465" i="5"/>
  <c r="I537" i="5"/>
  <c r="I609" i="5"/>
  <c r="I681" i="5"/>
  <c r="I753" i="5"/>
  <c r="I874" i="5"/>
  <c r="I946" i="5"/>
  <c r="I113" i="5"/>
  <c r="I149" i="5"/>
  <c r="I185" i="5"/>
  <c r="I327" i="5"/>
  <c r="I399" i="5"/>
  <c r="I471" i="5"/>
  <c r="I543" i="5"/>
  <c r="I615" i="5"/>
  <c r="I687" i="5"/>
  <c r="I759" i="5"/>
  <c r="I808" i="5"/>
  <c r="I880" i="5"/>
  <c r="I952" i="5"/>
  <c r="I105" i="5"/>
  <c r="I141" i="5"/>
  <c r="I177" i="5"/>
  <c r="I202" i="5"/>
  <c r="I219" i="5"/>
  <c r="I250" i="5"/>
  <c r="I267" i="5"/>
  <c r="I333" i="5"/>
  <c r="I405" i="5"/>
  <c r="I477" i="5"/>
  <c r="I549" i="5"/>
  <c r="I621" i="5"/>
  <c r="I693" i="5"/>
  <c r="I765" i="5"/>
  <c r="I814" i="5"/>
  <c r="I886" i="5"/>
  <c r="I958" i="5"/>
  <c r="I130" i="5"/>
  <c r="I166" i="5"/>
  <c r="I225" i="5"/>
  <c r="I273" i="5"/>
  <c r="I339" i="5"/>
  <c r="I411" i="5"/>
  <c r="I483" i="5"/>
  <c r="I555" i="5"/>
  <c r="I627" i="5"/>
  <c r="I699" i="5"/>
  <c r="I771" i="5"/>
  <c r="I820" i="5"/>
  <c r="I892" i="5"/>
  <c r="I964" i="5"/>
  <c r="I111" i="5"/>
  <c r="I147" i="5"/>
  <c r="I183" i="5"/>
  <c r="I345" i="5"/>
  <c r="I417" i="5"/>
  <c r="I489" i="5"/>
  <c r="I561" i="5"/>
  <c r="I633" i="5"/>
  <c r="I705" i="5"/>
  <c r="I777" i="5"/>
  <c r="I826" i="5"/>
  <c r="I898" i="5"/>
  <c r="I970" i="5"/>
  <c r="I125" i="5"/>
  <c r="I161" i="5"/>
  <c r="I214" i="5"/>
  <c r="I231" i="5"/>
  <c r="I262" i="5"/>
  <c r="I279" i="5"/>
  <c r="I351" i="5"/>
  <c r="I423" i="5"/>
  <c r="I495" i="5"/>
  <c r="I567" i="5"/>
  <c r="I639" i="5"/>
  <c r="I711" i="5"/>
  <c r="I783" i="5"/>
  <c r="I832" i="5"/>
  <c r="I904" i="5"/>
  <c r="I997" i="5"/>
  <c r="I117" i="5"/>
  <c r="I153" i="5"/>
  <c r="I189" i="5"/>
  <c r="I237" i="5"/>
  <c r="I285" i="5"/>
  <c r="I357" i="5"/>
  <c r="I429" i="5"/>
  <c r="I501" i="5"/>
  <c r="I573" i="5"/>
  <c r="I645" i="5"/>
  <c r="I717" i="5"/>
  <c r="I789" i="5"/>
  <c r="I838" i="5"/>
  <c r="I910" i="5"/>
  <c r="I106" i="5"/>
  <c r="I142" i="5"/>
  <c r="I178" i="5"/>
  <c r="I291" i="5"/>
  <c r="I363" i="5"/>
  <c r="I435" i="5"/>
  <c r="I507" i="5"/>
  <c r="I579" i="5"/>
  <c r="I651" i="5"/>
  <c r="I723" i="5"/>
  <c r="I795" i="5"/>
  <c r="I844" i="5"/>
  <c r="I916" i="5"/>
  <c r="I123" i="5"/>
  <c r="I159" i="5"/>
  <c r="I195" i="5"/>
  <c r="I226" i="5"/>
  <c r="I243" i="5"/>
  <c r="I274" i="5"/>
  <c r="I297" i="5"/>
  <c r="I369" i="5"/>
  <c r="I441" i="5"/>
  <c r="I513" i="5"/>
  <c r="I585" i="5"/>
  <c r="I657" i="5"/>
  <c r="I729" i="5"/>
  <c r="I801" i="5"/>
  <c r="I850" i="5"/>
  <c r="I922" i="5"/>
  <c r="I104" i="5"/>
  <c r="I116" i="5"/>
  <c r="I128" i="5"/>
  <c r="I140" i="5"/>
  <c r="I152" i="5"/>
  <c r="I164" i="5"/>
  <c r="I176" i="5"/>
  <c r="I188" i="5"/>
  <c r="I200" i="5"/>
  <c r="I212" i="5"/>
  <c r="I224" i="5"/>
  <c r="I236" i="5"/>
  <c r="I248" i="5"/>
  <c r="I260" i="5"/>
  <c r="I272" i="5"/>
  <c r="I284" i="5"/>
  <c r="I296" i="5"/>
  <c r="I308" i="5"/>
  <c r="I320" i="5"/>
  <c r="I332" i="5"/>
  <c r="I344" i="5"/>
  <c r="I356" i="5"/>
  <c r="I368" i="5"/>
  <c r="I380" i="5"/>
  <c r="I392" i="5"/>
  <c r="I404" i="5"/>
  <c r="I416" i="5"/>
  <c r="I428" i="5"/>
  <c r="I440" i="5"/>
  <c r="I452" i="5"/>
  <c r="I464" i="5"/>
  <c r="I476" i="5"/>
  <c r="I488" i="5"/>
  <c r="I500" i="5"/>
  <c r="I512" i="5"/>
  <c r="I524" i="5"/>
  <c r="I536" i="5"/>
  <c r="I548" i="5"/>
  <c r="I560" i="5"/>
  <c r="I572" i="5"/>
  <c r="I584" i="5"/>
  <c r="I596" i="5"/>
  <c r="I608" i="5"/>
  <c r="I620" i="5"/>
  <c r="I632" i="5"/>
  <c r="I644" i="5"/>
  <c r="I656" i="5"/>
  <c r="I668" i="5"/>
  <c r="I680" i="5"/>
  <c r="I692" i="5"/>
  <c r="I704" i="5"/>
  <c r="I716" i="5"/>
  <c r="I728" i="5"/>
  <c r="I740" i="5"/>
  <c r="I752" i="5"/>
  <c r="I764" i="5"/>
  <c r="I776" i="5"/>
  <c r="I788" i="5"/>
  <c r="I800" i="5"/>
  <c r="I807" i="5"/>
  <c r="I819" i="5"/>
  <c r="I831" i="5"/>
  <c r="I843" i="5"/>
  <c r="I855" i="5"/>
  <c r="I867" i="5"/>
  <c r="I879" i="5"/>
  <c r="I891" i="5"/>
  <c r="I903" i="5"/>
  <c r="I915" i="5"/>
  <c r="I927" i="5"/>
  <c r="I939" i="5"/>
  <c r="I951" i="5"/>
  <c r="I963" i="5"/>
  <c r="I109" i="5"/>
  <c r="I121" i="5"/>
  <c r="I133" i="5"/>
  <c r="I145" i="5"/>
  <c r="I157" i="5"/>
  <c r="I169" i="5"/>
  <c r="I181" i="5"/>
  <c r="I193" i="5"/>
  <c r="I205" i="5"/>
  <c r="I217" i="5"/>
  <c r="I229" i="5"/>
  <c r="I241" i="5"/>
  <c r="I253" i="5"/>
  <c r="I265" i="5"/>
  <c r="I277" i="5"/>
  <c r="I289" i="5"/>
  <c r="I301" i="5"/>
  <c r="I313" i="5"/>
  <c r="I325" i="5"/>
  <c r="I337" i="5"/>
  <c r="I349" i="5"/>
  <c r="I361" i="5"/>
  <c r="I373" i="5"/>
  <c r="I385" i="5"/>
  <c r="I397" i="5"/>
  <c r="I409" i="5"/>
  <c r="I421" i="5"/>
  <c r="I433" i="5"/>
  <c r="I445" i="5"/>
  <c r="I457" i="5"/>
  <c r="I469" i="5"/>
  <c r="I481" i="5"/>
  <c r="I493" i="5"/>
  <c r="I505" i="5"/>
  <c r="I517" i="5"/>
  <c r="I529" i="5"/>
  <c r="I541" i="5"/>
  <c r="I553" i="5"/>
  <c r="I565" i="5"/>
  <c r="I577" i="5"/>
  <c r="I589" i="5"/>
  <c r="I601" i="5"/>
  <c r="I613" i="5"/>
  <c r="I625" i="5"/>
  <c r="I637" i="5"/>
  <c r="I649" i="5"/>
  <c r="I661" i="5"/>
  <c r="I673" i="5"/>
  <c r="I685" i="5"/>
  <c r="I697" i="5"/>
  <c r="I709" i="5"/>
  <c r="I721" i="5"/>
  <c r="I733" i="5"/>
  <c r="I745" i="5"/>
  <c r="I757" i="5"/>
  <c r="I769" i="5"/>
  <c r="I781" i="5"/>
  <c r="I793" i="5"/>
  <c r="I812" i="5"/>
  <c r="I824" i="5"/>
  <c r="I836" i="5"/>
  <c r="I848" i="5"/>
  <c r="I860" i="5"/>
  <c r="I872" i="5"/>
  <c r="I884" i="5"/>
  <c r="I896" i="5"/>
  <c r="I908" i="5"/>
  <c r="I920" i="5"/>
  <c r="I932" i="5"/>
  <c r="I944" i="5"/>
  <c r="I956" i="5"/>
  <c r="I968" i="5"/>
  <c r="I995" i="5"/>
  <c r="I102" i="5"/>
  <c r="I114" i="5"/>
  <c r="I126" i="5"/>
  <c r="I138" i="5"/>
  <c r="I150" i="5"/>
  <c r="I162" i="5"/>
  <c r="I174" i="5"/>
  <c r="I186" i="5"/>
  <c r="I198" i="5"/>
  <c r="I210" i="5"/>
  <c r="I222" i="5"/>
  <c r="I234" i="5"/>
  <c r="I246" i="5"/>
  <c r="I258" i="5"/>
  <c r="I270" i="5"/>
  <c r="I282" i="5"/>
  <c r="I294" i="5"/>
  <c r="I306" i="5"/>
  <c r="I318" i="5"/>
  <c r="I330" i="5"/>
  <c r="I342" i="5"/>
  <c r="I354" i="5"/>
  <c r="I366" i="5"/>
  <c r="I378" i="5"/>
  <c r="I390" i="5"/>
  <c r="I402" i="5"/>
  <c r="I414" i="5"/>
  <c r="I426" i="5"/>
  <c r="I438" i="5"/>
  <c r="I450" i="5"/>
  <c r="I462" i="5"/>
  <c r="I474" i="5"/>
  <c r="I486" i="5"/>
  <c r="I498" i="5"/>
  <c r="I510" i="5"/>
  <c r="I522" i="5"/>
  <c r="I534" i="5"/>
  <c r="I546" i="5"/>
  <c r="I558" i="5"/>
  <c r="I570" i="5"/>
  <c r="I582" i="5"/>
  <c r="I594" i="5"/>
  <c r="I606" i="5"/>
  <c r="I618" i="5"/>
  <c r="I630" i="5"/>
  <c r="I642" i="5"/>
  <c r="I654" i="5"/>
  <c r="I666" i="5"/>
  <c r="I678" i="5"/>
  <c r="I690" i="5"/>
  <c r="I702" i="5"/>
  <c r="I714" i="5"/>
  <c r="I726" i="5"/>
  <c r="I738" i="5"/>
  <c r="I750" i="5"/>
  <c r="I762" i="5"/>
  <c r="I774" i="5"/>
  <c r="I786" i="5"/>
  <c r="I798" i="5"/>
  <c r="I805" i="5"/>
  <c r="I817" i="5"/>
  <c r="I829" i="5"/>
  <c r="I841" i="5"/>
  <c r="I853" i="5"/>
  <c r="I865" i="5"/>
  <c r="I877" i="5"/>
  <c r="I889" i="5"/>
  <c r="I901" i="5"/>
  <c r="I913" i="5"/>
  <c r="I925" i="5"/>
  <c r="I937" i="5"/>
  <c r="I949" i="5"/>
  <c r="I961" i="5"/>
  <c r="I993" i="5"/>
  <c r="I1000" i="5"/>
  <c r="I107" i="5"/>
  <c r="I119" i="5"/>
  <c r="I131" i="5"/>
  <c r="I143" i="5"/>
  <c r="I155" i="5"/>
  <c r="I167" i="5"/>
  <c r="I179" i="5"/>
  <c r="I191" i="5"/>
  <c r="I203" i="5"/>
  <c r="I215" i="5"/>
  <c r="I227" i="5"/>
  <c r="I239" i="5"/>
  <c r="I251" i="5"/>
  <c r="I263" i="5"/>
  <c r="I275" i="5"/>
  <c r="I287" i="5"/>
  <c r="I299" i="5"/>
  <c r="I311" i="5"/>
  <c r="I323" i="5"/>
  <c r="I335" i="5"/>
  <c r="I347" i="5"/>
  <c r="I359" i="5"/>
  <c r="I371" i="5"/>
  <c r="I383" i="5"/>
  <c r="I395" i="5"/>
  <c r="I407" i="5"/>
  <c r="I419" i="5"/>
  <c r="I431" i="5"/>
  <c r="I443" i="5"/>
  <c r="I455" i="5"/>
  <c r="I467" i="5"/>
  <c r="I479" i="5"/>
  <c r="I491" i="5"/>
  <c r="I503" i="5"/>
  <c r="I515" i="5"/>
  <c r="I527" i="5"/>
  <c r="I539" i="5"/>
  <c r="I551" i="5"/>
  <c r="I563" i="5"/>
  <c r="I575" i="5"/>
  <c r="I587" i="5"/>
  <c r="I599" i="5"/>
  <c r="I611" i="5"/>
  <c r="I623" i="5"/>
  <c r="I635" i="5"/>
  <c r="I647" i="5"/>
  <c r="I659" i="5"/>
  <c r="I671" i="5"/>
  <c r="I683" i="5"/>
  <c r="I695" i="5"/>
  <c r="I707" i="5"/>
  <c r="I719" i="5"/>
  <c r="I731" i="5"/>
  <c r="I743" i="5"/>
  <c r="I755" i="5"/>
  <c r="I767" i="5"/>
  <c r="I779" i="5"/>
  <c r="I791" i="5"/>
  <c r="I810" i="5"/>
  <c r="I822" i="5"/>
  <c r="I834" i="5"/>
  <c r="I846" i="5"/>
  <c r="I858" i="5"/>
  <c r="I870" i="5"/>
  <c r="I882" i="5"/>
  <c r="I894" i="5"/>
  <c r="I906" i="5"/>
  <c r="I918" i="5"/>
  <c r="I930" i="5"/>
  <c r="I942" i="5"/>
  <c r="I954" i="5"/>
  <c r="I966" i="5"/>
  <c r="I991" i="5"/>
  <c r="I100" i="5"/>
  <c r="I112" i="5"/>
  <c r="I124" i="5"/>
  <c r="I136" i="5"/>
  <c r="I148" i="5"/>
  <c r="I160" i="5"/>
  <c r="I172" i="5"/>
  <c r="I184" i="5"/>
  <c r="I196" i="5"/>
  <c r="I208" i="5"/>
  <c r="I220" i="5"/>
  <c r="I232" i="5"/>
  <c r="I244" i="5"/>
  <c r="I256" i="5"/>
  <c r="I268" i="5"/>
  <c r="I280" i="5"/>
  <c r="I292" i="5"/>
  <c r="I304" i="5"/>
  <c r="I316" i="5"/>
  <c r="I328" i="5"/>
  <c r="I340" i="5"/>
  <c r="I352" i="5"/>
  <c r="I364" i="5"/>
  <c r="I376" i="5"/>
  <c r="I388" i="5"/>
  <c r="I400" i="5"/>
  <c r="I412" i="5"/>
  <c r="I424" i="5"/>
  <c r="I436" i="5"/>
  <c r="I448" i="5"/>
  <c r="I460" i="5"/>
  <c r="I472" i="5"/>
  <c r="I484" i="5"/>
  <c r="I496" i="5"/>
  <c r="I508" i="5"/>
  <c r="I520" i="5"/>
  <c r="I532" i="5"/>
  <c r="I544" i="5"/>
  <c r="I556" i="5"/>
  <c r="I568" i="5"/>
  <c r="I580" i="5"/>
  <c r="I592" i="5"/>
  <c r="I604" i="5"/>
  <c r="I616" i="5"/>
  <c r="I628" i="5"/>
  <c r="I640" i="5"/>
  <c r="I652" i="5"/>
  <c r="I664" i="5"/>
  <c r="I676" i="5"/>
  <c r="I688" i="5"/>
  <c r="I700" i="5"/>
  <c r="I712" i="5"/>
  <c r="I724" i="5"/>
  <c r="I736" i="5"/>
  <c r="I748" i="5"/>
  <c r="I760" i="5"/>
  <c r="I772" i="5"/>
  <c r="I784" i="5"/>
  <c r="I796" i="5"/>
  <c r="I815" i="5"/>
  <c r="I827" i="5"/>
  <c r="I839" i="5"/>
  <c r="I851" i="5"/>
  <c r="I863" i="5"/>
  <c r="I875" i="5"/>
  <c r="I887" i="5"/>
  <c r="I899" i="5"/>
  <c r="I911" i="5"/>
  <c r="I923" i="5"/>
  <c r="I935" i="5"/>
  <c r="I947" i="5"/>
  <c r="I959" i="5"/>
  <c r="I989" i="5"/>
  <c r="I998" i="5"/>
  <c r="I110" i="5"/>
  <c r="I122" i="5"/>
  <c r="I134" i="5"/>
  <c r="I146" i="5"/>
  <c r="I158" i="5"/>
  <c r="I170" i="5"/>
  <c r="I182" i="5"/>
  <c r="I194" i="5"/>
  <c r="I206" i="5"/>
  <c r="I218" i="5"/>
  <c r="I230" i="5"/>
  <c r="I242" i="5"/>
  <c r="I254" i="5"/>
  <c r="I266" i="5"/>
  <c r="I278" i="5"/>
  <c r="I290" i="5"/>
  <c r="I302" i="5"/>
  <c r="I314" i="5"/>
  <c r="I326" i="5"/>
  <c r="I338" i="5"/>
  <c r="I350" i="5"/>
  <c r="I362" i="5"/>
  <c r="I374" i="5"/>
  <c r="I386" i="5"/>
  <c r="I398" i="5"/>
  <c r="I410" i="5"/>
  <c r="I422" i="5"/>
  <c r="I434" i="5"/>
  <c r="I446" i="5"/>
  <c r="I458" i="5"/>
  <c r="I470" i="5"/>
  <c r="I482" i="5"/>
  <c r="I494" i="5"/>
  <c r="I506" i="5"/>
  <c r="I518" i="5"/>
  <c r="I530" i="5"/>
  <c r="I542" i="5"/>
  <c r="I554" i="5"/>
  <c r="I566" i="5"/>
  <c r="I578" i="5"/>
  <c r="I590" i="5"/>
  <c r="I602" i="5"/>
  <c r="I614" i="5"/>
  <c r="I626" i="5"/>
  <c r="I638" i="5"/>
  <c r="I650" i="5"/>
  <c r="I662" i="5"/>
  <c r="I674" i="5"/>
  <c r="I686" i="5"/>
  <c r="I698" i="5"/>
  <c r="I710" i="5"/>
  <c r="I722" i="5"/>
  <c r="I734" i="5"/>
  <c r="I746" i="5"/>
  <c r="I758" i="5"/>
  <c r="I770" i="5"/>
  <c r="I782" i="5"/>
  <c r="I794" i="5"/>
  <c r="I813" i="5"/>
  <c r="I825" i="5"/>
  <c r="I837" i="5"/>
  <c r="I849" i="5"/>
  <c r="I861" i="5"/>
  <c r="I873" i="5"/>
  <c r="I885" i="5"/>
  <c r="I897" i="5"/>
  <c r="I909" i="5"/>
  <c r="I921" i="5"/>
  <c r="I933" i="5"/>
  <c r="I945" i="5"/>
  <c r="I957" i="5"/>
  <c r="I969" i="5"/>
  <c r="I996" i="5"/>
  <c r="I103" i="5"/>
  <c r="I115" i="5"/>
  <c r="I127" i="5"/>
  <c r="I139" i="5"/>
  <c r="I151" i="5"/>
  <c r="I163" i="5"/>
  <c r="I175" i="5"/>
  <c r="I187" i="5"/>
  <c r="I199" i="5"/>
  <c r="I211" i="5"/>
  <c r="I223" i="5"/>
  <c r="I235" i="5"/>
  <c r="I247" i="5"/>
  <c r="I259" i="5"/>
  <c r="I271" i="5"/>
  <c r="I283" i="5"/>
  <c r="I295" i="5"/>
  <c r="I307" i="5"/>
  <c r="I319" i="5"/>
  <c r="I331" i="5"/>
  <c r="I343" i="5"/>
  <c r="I355" i="5"/>
  <c r="I367" i="5"/>
  <c r="I379" i="5"/>
  <c r="I391" i="5"/>
  <c r="I403" i="5"/>
  <c r="I415" i="5"/>
  <c r="I427" i="5"/>
  <c r="I439" i="5"/>
  <c r="I451" i="5"/>
  <c r="I463" i="5"/>
  <c r="I475" i="5"/>
  <c r="I487" i="5"/>
  <c r="I499" i="5"/>
  <c r="I511" i="5"/>
  <c r="I523" i="5"/>
  <c r="I535" i="5"/>
  <c r="I547" i="5"/>
  <c r="I559" i="5"/>
  <c r="I571" i="5"/>
  <c r="I583" i="5"/>
  <c r="I595" i="5"/>
  <c r="I607" i="5"/>
  <c r="I619" i="5"/>
  <c r="I631" i="5"/>
  <c r="I643" i="5"/>
  <c r="I655" i="5"/>
  <c r="I667" i="5"/>
  <c r="I679" i="5"/>
  <c r="I691" i="5"/>
  <c r="I703" i="5"/>
  <c r="I715" i="5"/>
  <c r="I727" i="5"/>
  <c r="I739" i="5"/>
  <c r="I751" i="5"/>
  <c r="I763" i="5"/>
  <c r="I775" i="5"/>
  <c r="I787" i="5"/>
  <c r="I799" i="5"/>
  <c r="I806" i="5"/>
  <c r="I818" i="5"/>
  <c r="I830" i="5"/>
  <c r="I842" i="5"/>
  <c r="I854" i="5"/>
  <c r="I866" i="5"/>
  <c r="I878" i="5"/>
  <c r="I890" i="5"/>
  <c r="I902" i="5"/>
  <c r="I914" i="5"/>
  <c r="I926" i="5"/>
  <c r="I938" i="5"/>
  <c r="I950" i="5"/>
  <c r="I962" i="5"/>
  <c r="I108" i="5"/>
  <c r="I120" i="5"/>
  <c r="I132" i="5"/>
  <c r="I144" i="5"/>
  <c r="I156" i="5"/>
  <c r="I168" i="5"/>
  <c r="I180" i="5"/>
  <c r="I192" i="5"/>
  <c r="I204" i="5"/>
  <c r="I216" i="5"/>
  <c r="I228" i="5"/>
  <c r="I240" i="5"/>
  <c r="I252" i="5"/>
  <c r="I264" i="5"/>
  <c r="I276" i="5"/>
  <c r="I288" i="5"/>
  <c r="I300" i="5"/>
  <c r="I312" i="5"/>
  <c r="I324" i="5"/>
  <c r="I336" i="5"/>
  <c r="I348" i="5"/>
  <c r="I360" i="5"/>
  <c r="I372" i="5"/>
  <c r="I384" i="5"/>
  <c r="I396" i="5"/>
  <c r="I408" i="5"/>
  <c r="I420" i="5"/>
  <c r="I432" i="5"/>
  <c r="I444" i="5"/>
  <c r="I456" i="5"/>
  <c r="I468" i="5"/>
  <c r="I480" i="5"/>
  <c r="I492" i="5"/>
  <c r="I504" i="5"/>
  <c r="I516" i="5"/>
  <c r="I528" i="5"/>
  <c r="I540" i="5"/>
  <c r="I552" i="5"/>
  <c r="I564" i="5"/>
  <c r="I576" i="5"/>
  <c r="I588" i="5"/>
  <c r="I600" i="5"/>
  <c r="I612" i="5"/>
  <c r="I624" i="5"/>
  <c r="I636" i="5"/>
  <c r="I648" i="5"/>
  <c r="I660" i="5"/>
  <c r="I672" i="5"/>
  <c r="I684" i="5"/>
  <c r="I696" i="5"/>
  <c r="I708" i="5"/>
  <c r="I720" i="5"/>
  <c r="I732" i="5"/>
  <c r="I744" i="5"/>
  <c r="I756" i="5"/>
  <c r="I768" i="5"/>
  <c r="I780" i="5"/>
  <c r="I792" i="5"/>
  <c r="I811" i="5"/>
  <c r="I823" i="5"/>
  <c r="I835" i="5"/>
  <c r="I847" i="5"/>
  <c r="I859" i="5"/>
  <c r="I871" i="5"/>
  <c r="I883" i="5"/>
  <c r="I895" i="5"/>
  <c r="I907" i="5"/>
  <c r="I919" i="5"/>
  <c r="I931" i="5"/>
  <c r="I943" i="5"/>
  <c r="I955" i="5"/>
  <c r="I967" i="5"/>
  <c r="I197" i="5"/>
  <c r="I209" i="5"/>
  <c r="I221" i="5"/>
  <c r="I233" i="5"/>
  <c r="I245" i="5"/>
  <c r="I257" i="5"/>
  <c r="I269" i="5"/>
  <c r="I281" i="5"/>
  <c r="I293" i="5"/>
  <c r="I305" i="5"/>
  <c r="I317" i="5"/>
  <c r="I329" i="5"/>
  <c r="I341" i="5"/>
  <c r="I353" i="5"/>
  <c r="I365" i="5"/>
  <c r="I377" i="5"/>
  <c r="I389" i="5"/>
  <c r="I401" i="5"/>
  <c r="I413" i="5"/>
  <c r="I425" i="5"/>
  <c r="I437" i="5"/>
  <c r="I449" i="5"/>
  <c r="I461" i="5"/>
  <c r="I473" i="5"/>
  <c r="I485" i="5"/>
  <c r="I497" i="5"/>
  <c r="I509" i="5"/>
  <c r="I521" i="5"/>
  <c r="I533" i="5"/>
  <c r="I545" i="5"/>
  <c r="I557" i="5"/>
  <c r="I569" i="5"/>
  <c r="I581" i="5"/>
  <c r="I593" i="5"/>
  <c r="I605" i="5"/>
  <c r="I617" i="5"/>
  <c r="I629" i="5"/>
  <c r="I641" i="5"/>
  <c r="I653" i="5"/>
  <c r="I665" i="5"/>
  <c r="I677" i="5"/>
  <c r="I689" i="5"/>
  <c r="I701" i="5"/>
  <c r="I713" i="5"/>
  <c r="I725" i="5"/>
  <c r="I737" i="5"/>
  <c r="I749" i="5"/>
  <c r="I761" i="5"/>
  <c r="I773" i="5"/>
  <c r="I785" i="5"/>
  <c r="I797" i="5"/>
  <c r="I804" i="5"/>
  <c r="I816" i="5"/>
  <c r="I828" i="5"/>
  <c r="I840" i="5"/>
  <c r="I852" i="5"/>
  <c r="I864" i="5"/>
  <c r="I876" i="5"/>
  <c r="I888" i="5"/>
  <c r="I900" i="5"/>
  <c r="I912" i="5"/>
  <c r="I924" i="5"/>
  <c r="I936" i="5"/>
  <c r="I948" i="5"/>
  <c r="I960" i="5"/>
  <c r="I999" i="5"/>
  <c r="I286" i="5"/>
  <c r="I298" i="5"/>
  <c r="I310" i="5"/>
  <c r="I322" i="5"/>
  <c r="I334" i="5"/>
  <c r="I346" i="5"/>
  <c r="I358" i="5"/>
  <c r="I370" i="5"/>
  <c r="I382" i="5"/>
  <c r="I394" i="5"/>
  <c r="I406" i="5"/>
  <c r="I418" i="5"/>
  <c r="I430" i="5"/>
  <c r="I442" i="5"/>
  <c r="I454" i="5"/>
  <c r="I466" i="5"/>
  <c r="I478" i="5"/>
  <c r="I490" i="5"/>
  <c r="I502" i="5"/>
  <c r="I514" i="5"/>
  <c r="I526" i="5"/>
  <c r="I538" i="5"/>
  <c r="I550" i="5"/>
  <c r="I562" i="5"/>
  <c r="I574" i="5"/>
  <c r="I586" i="5"/>
  <c r="I598" i="5"/>
  <c r="I610" i="5"/>
  <c r="I622" i="5"/>
  <c r="I634" i="5"/>
  <c r="I646" i="5"/>
  <c r="I658" i="5"/>
  <c r="I670" i="5"/>
  <c r="I682" i="5"/>
  <c r="I694" i="5"/>
  <c r="I706" i="5"/>
  <c r="I718" i="5"/>
  <c r="I730" i="5"/>
  <c r="I742" i="5"/>
  <c r="I754" i="5"/>
  <c r="I766" i="5"/>
  <c r="I778" i="5"/>
  <c r="I790" i="5"/>
  <c r="I802" i="5"/>
  <c r="I809" i="5"/>
  <c r="I821" i="5"/>
  <c r="I833" i="5"/>
  <c r="I845" i="5"/>
  <c r="I857" i="5"/>
  <c r="I869" i="5"/>
  <c r="I881" i="5"/>
  <c r="I893" i="5"/>
  <c r="I905" i="5"/>
  <c r="I917" i="5"/>
  <c r="I929" i="5"/>
  <c r="I941" i="5"/>
  <c r="I953" i="5"/>
  <c r="I965" i="5"/>
  <c r="I990" i="5"/>
  <c r="J2" i="7" l="1"/>
  <c r="E6" i="4" s="1"/>
  <c r="E8" i="4" s="1"/>
  <c r="E9" i="4" s="1"/>
  <c r="E10" i="4" s="1"/>
  <c r="J2" i="5"/>
  <c r="E16" i="4"/>
  <c r="J778" i="5"/>
  <c r="J502" i="5"/>
  <c r="J232" i="5"/>
  <c r="J5" i="5"/>
  <c r="J792" i="5"/>
  <c r="J441" i="5"/>
  <c r="J468" i="5"/>
  <c r="J915" i="5"/>
  <c r="J822" i="5"/>
  <c r="J225" i="5"/>
  <c r="J957" i="5"/>
  <c r="J282" i="5"/>
  <c r="J515" i="5"/>
  <c r="J18" i="5"/>
  <c r="J818" i="5"/>
  <c r="J863" i="5"/>
  <c r="J897" i="5"/>
  <c r="J888" i="5"/>
  <c r="J151" i="5"/>
  <c r="J125" i="5"/>
  <c r="J81" i="5"/>
  <c r="J839" i="5"/>
  <c r="J900" i="5"/>
  <c r="J573" i="5"/>
  <c r="J658" i="5"/>
  <c r="J355" i="5"/>
  <c r="J806" i="5"/>
  <c r="J782" i="5"/>
  <c r="J825" i="5"/>
  <c r="J298" i="5"/>
  <c r="J244" i="5"/>
  <c r="J972" i="5"/>
  <c r="J294" i="5"/>
  <c r="J144" i="5"/>
  <c r="J161" i="5"/>
  <c r="J29" i="5"/>
  <c r="J854" i="5"/>
  <c r="J8" i="5"/>
  <c r="J199" i="5"/>
  <c r="J725" i="5"/>
  <c r="J482" i="5"/>
  <c r="J648" i="5"/>
  <c r="J749" i="5"/>
  <c r="J100" i="5"/>
  <c r="J926" i="5"/>
  <c r="J644" i="5"/>
  <c r="J620" i="5"/>
  <c r="J165" i="5"/>
  <c r="J360" i="5"/>
  <c r="J461" i="5"/>
  <c r="J695" i="5"/>
  <c r="J821" i="5"/>
  <c r="J247" i="5"/>
  <c r="J75" i="5"/>
  <c r="J539" i="5"/>
  <c r="J784" i="5"/>
  <c r="J635" i="5"/>
  <c r="J922" i="5"/>
  <c r="J139" i="5"/>
  <c r="J967" i="5"/>
  <c r="J219" i="5"/>
  <c r="J362" i="5"/>
  <c r="J607" i="5"/>
  <c r="J458" i="5"/>
  <c r="J812" i="5"/>
  <c r="J804" i="5"/>
  <c r="J849" i="5"/>
  <c r="J803" i="5"/>
  <c r="J251" i="5"/>
  <c r="J609" i="5"/>
  <c r="J557" i="5"/>
  <c r="J719" i="5"/>
  <c r="J964" i="5"/>
  <c r="J593" i="5"/>
  <c r="J766" i="5"/>
  <c r="J827" i="5"/>
  <c r="J508" i="5"/>
  <c r="J269" i="5"/>
  <c r="J431" i="5"/>
  <c r="J814" i="5"/>
  <c r="J847" i="5"/>
  <c r="J349" i="5"/>
  <c r="J325" i="5"/>
  <c r="J141" i="5"/>
  <c r="J369" i="5"/>
  <c r="J543" i="5"/>
  <c r="J259" i="5"/>
  <c r="J439" i="5"/>
  <c r="J122" i="5"/>
  <c r="J998" i="5"/>
  <c r="J426" i="5"/>
  <c r="J659" i="5"/>
  <c r="J522" i="5"/>
  <c r="J483" i="5"/>
  <c r="J257" i="5"/>
  <c r="J524" i="5"/>
  <c r="J833" i="5"/>
  <c r="J423" i="5"/>
  <c r="J127" i="5"/>
  <c r="J227" i="5"/>
  <c r="J178" i="5"/>
  <c r="J578" i="5"/>
  <c r="J49" i="5"/>
  <c r="J937" i="5"/>
  <c r="J533" i="5"/>
  <c r="J830" i="5"/>
  <c r="J940" i="5"/>
  <c r="J290" i="5"/>
  <c r="J470" i="5"/>
  <c r="J279" i="5"/>
  <c r="J983" i="5"/>
  <c r="J158" i="5"/>
  <c r="J899" i="5"/>
  <c r="J615" i="5"/>
  <c r="J558" i="5"/>
  <c r="J477" i="5"/>
  <c r="J324" i="5"/>
  <c r="J397" i="5"/>
  <c r="J67" i="5"/>
  <c r="J674" i="5"/>
  <c r="J667" i="5"/>
  <c r="J150" i="5"/>
  <c r="J835" i="5"/>
  <c r="J339" i="5"/>
  <c r="J202" i="5"/>
  <c r="J973" i="5"/>
  <c r="J780" i="5"/>
  <c r="J379" i="5"/>
  <c r="J745" i="5"/>
  <c r="J936" i="5"/>
  <c r="J280" i="5"/>
  <c r="J256" i="5"/>
  <c r="J589" i="5"/>
  <c r="J829" i="5"/>
  <c r="J685" i="5"/>
  <c r="J669" i="5"/>
  <c r="J394" i="5"/>
  <c r="J103" i="5"/>
  <c r="J61" i="5"/>
  <c r="J395" i="5"/>
  <c r="J640" i="5"/>
  <c r="J491" i="5"/>
  <c r="J226" i="5"/>
  <c r="J509" i="5"/>
  <c r="J882" i="5"/>
  <c r="J858" i="5"/>
  <c r="J301" i="5"/>
  <c r="J682" i="5"/>
  <c r="J348" i="5"/>
  <c r="J769" i="5"/>
  <c r="J4" i="5"/>
  <c r="J511" i="5"/>
  <c r="J516" i="5"/>
  <c r="J865" i="5"/>
  <c r="J521" i="5"/>
  <c r="J931" i="5"/>
  <c r="J481" i="5"/>
  <c r="J79" i="5"/>
  <c r="J437" i="5"/>
  <c r="J189" i="5"/>
  <c r="J711" i="5"/>
  <c r="J43" i="5"/>
  <c r="J13" i="5"/>
  <c r="J62" i="5"/>
  <c r="J292" i="5"/>
  <c r="J941" i="5"/>
  <c r="J155" i="5"/>
  <c r="J131" i="5"/>
  <c r="J452" i="5"/>
  <c r="J709" i="5"/>
  <c r="J548" i="5"/>
  <c r="J66" i="5"/>
  <c r="J208" i="5"/>
  <c r="J710" i="5"/>
  <c r="J595" i="5"/>
  <c r="J694" i="5"/>
  <c r="J179" i="5"/>
  <c r="J633" i="5"/>
  <c r="J875" i="5"/>
  <c r="J26" i="5"/>
  <c r="J890" i="5"/>
  <c r="J104" i="5"/>
  <c r="J501" i="5"/>
  <c r="J732" i="5"/>
  <c r="J677" i="5"/>
  <c r="J354" i="5"/>
  <c r="J987" i="5"/>
  <c r="J417" i="5"/>
  <c r="J894" i="5"/>
  <c r="J661" i="5"/>
  <c r="J591" i="5"/>
  <c r="J911" i="5"/>
  <c r="J495" i="5"/>
  <c r="J604" i="5"/>
  <c r="J414" i="5"/>
  <c r="J747" i="5"/>
  <c r="J184" i="5"/>
  <c r="J718" i="5"/>
  <c r="J700" i="5"/>
  <c r="J176" i="5"/>
  <c r="J754" i="5"/>
  <c r="J42" i="5"/>
  <c r="J65" i="5"/>
  <c r="J494" i="5"/>
  <c r="J430" i="5"/>
  <c r="J412" i="5"/>
  <c r="J723" i="5"/>
  <c r="J924" i="5"/>
  <c r="J330" i="5"/>
  <c r="J306" i="5"/>
  <c r="J717" i="5"/>
  <c r="J855" i="5"/>
  <c r="J363" i="5"/>
  <c r="J252" i="5"/>
  <c r="J797" i="5"/>
  <c r="J136" i="5"/>
  <c r="J112" i="5"/>
  <c r="J445" i="5"/>
  <c r="J690" i="5"/>
  <c r="J541" i="5"/>
  <c r="J519" i="5"/>
  <c r="J641" i="5"/>
  <c r="J932" i="5"/>
  <c r="J908" i="5"/>
  <c r="J777" i="5"/>
  <c r="J653" i="5"/>
  <c r="J866" i="5"/>
  <c r="J123" i="5"/>
  <c r="J914" i="5"/>
  <c r="J374" i="5"/>
  <c r="J542" i="5"/>
  <c r="J891" i="5"/>
  <c r="J708" i="5"/>
  <c r="J634" i="5"/>
  <c r="J910" i="5"/>
  <c r="J631" i="5"/>
  <c r="J197" i="5"/>
  <c r="J58" i="5"/>
  <c r="J69" i="5"/>
  <c r="J187" i="5"/>
  <c r="J550" i="5"/>
  <c r="J479" i="5"/>
  <c r="J342" i="5"/>
  <c r="J696" i="5"/>
  <c r="J205" i="5"/>
  <c r="J181" i="5"/>
  <c r="J808" i="5"/>
  <c r="J507" i="5"/>
  <c r="J465" i="5"/>
  <c r="J115" i="5"/>
  <c r="J284" i="5"/>
  <c r="J195" i="5"/>
  <c r="J647" i="5"/>
  <c r="J451" i="5"/>
  <c r="J236" i="5"/>
  <c r="J960" i="5"/>
  <c r="J183" i="5"/>
  <c r="J944" i="5"/>
  <c r="J993" i="5"/>
  <c r="J22" i="5"/>
  <c r="J274" i="5"/>
  <c r="J234" i="5"/>
  <c r="J614" i="5"/>
  <c r="J997" i="5"/>
  <c r="J805" i="5"/>
  <c r="J333" i="5"/>
  <c r="J848" i="5"/>
  <c r="J549" i="5"/>
  <c r="J45" i="5"/>
  <c r="J995" i="5"/>
  <c r="J999" i="5"/>
  <c r="J673" i="5"/>
  <c r="J105" i="5"/>
  <c r="J172" i="5"/>
  <c r="J918" i="5"/>
  <c r="J750" i="5"/>
  <c r="J99" i="5"/>
  <c r="J504" i="5"/>
  <c r="J605" i="5"/>
  <c r="J846" i="5"/>
  <c r="J852" i="5"/>
  <c r="J643" i="5"/>
  <c r="J462" i="5"/>
  <c r="J309" i="5"/>
  <c r="J358" i="5"/>
  <c r="J356" i="5"/>
  <c r="J332" i="5"/>
  <c r="J928" i="5"/>
  <c r="J621" i="5"/>
  <c r="J35" i="5"/>
  <c r="J278" i="5"/>
  <c r="J785" i="5"/>
  <c r="J186" i="5"/>
  <c r="J162" i="5"/>
  <c r="J567" i="5"/>
  <c r="J716" i="5"/>
  <c r="J429" i="5"/>
  <c r="J108" i="5"/>
  <c r="J540" i="5"/>
  <c r="J801" i="5"/>
  <c r="J657" i="5"/>
  <c r="J85" i="5"/>
  <c r="J734" i="5"/>
  <c r="J672" i="5"/>
  <c r="J171" i="5"/>
  <c r="J959" i="5"/>
  <c r="J413" i="5"/>
  <c r="J575" i="5"/>
  <c r="J166" i="5"/>
  <c r="J446" i="5"/>
  <c r="J384" i="5"/>
  <c r="J453" i="5"/>
  <c r="J664" i="5"/>
  <c r="J305" i="5"/>
  <c r="J478" i="5"/>
  <c r="J532" i="5"/>
  <c r="J220" i="5"/>
  <c r="J300" i="5"/>
  <c r="J529" i="5"/>
  <c r="J368" i="5"/>
  <c r="J211" i="5"/>
  <c r="J832" i="5"/>
  <c r="J898" i="5"/>
  <c r="J41" i="5"/>
  <c r="J59" i="5"/>
  <c r="J985" i="5"/>
  <c r="J148" i="5"/>
  <c r="J990" i="5"/>
  <c r="J47" i="5"/>
  <c r="J704" i="5"/>
  <c r="J503" i="5"/>
  <c r="J32" i="5"/>
  <c r="J909" i="5"/>
  <c r="J939" i="5"/>
  <c r="J597" i="5"/>
  <c r="J771" i="5"/>
  <c r="J434" i="5"/>
  <c r="J654" i="5"/>
  <c r="J517" i="5"/>
  <c r="J678" i="5"/>
  <c r="J982" i="5"/>
  <c r="J16" i="5"/>
  <c r="J338" i="5"/>
  <c r="J448" i="5"/>
  <c r="J555" i="5"/>
  <c r="J702" i="5"/>
  <c r="J627" i="5"/>
  <c r="J935" i="5"/>
  <c r="J471" i="5"/>
  <c r="J401" i="5"/>
  <c r="J241" i="5"/>
  <c r="J447" i="5"/>
  <c r="J802" i="5"/>
  <c r="J877" i="5"/>
  <c r="J583" i="5"/>
  <c r="J569" i="5"/>
  <c r="J776" i="5"/>
  <c r="J51" i="5"/>
  <c r="J881" i="5"/>
  <c r="J523" i="5"/>
  <c r="J896" i="5"/>
  <c r="J746" i="5"/>
  <c r="J538" i="5"/>
  <c r="J488" i="5"/>
  <c r="J25" i="5"/>
  <c r="J581" i="5"/>
  <c r="J185" i="5"/>
  <c r="J113" i="5"/>
  <c r="J180" i="5"/>
  <c r="J86" i="5"/>
  <c r="J460" i="5"/>
  <c r="J311" i="5"/>
  <c r="J485" i="5"/>
  <c r="J212" i="5"/>
  <c r="J188" i="5"/>
  <c r="J856" i="5"/>
  <c r="J687" i="5"/>
  <c r="J68" i="5"/>
  <c r="J134" i="5"/>
  <c r="J929" i="5"/>
  <c r="J459" i="5"/>
  <c r="J135" i="5"/>
  <c r="J763" i="5"/>
  <c r="J377" i="5"/>
  <c r="J698" i="5"/>
  <c r="J976" i="5"/>
  <c r="J948" i="5"/>
  <c r="J919" i="5"/>
  <c r="J625" i="5"/>
  <c r="J52" i="5"/>
  <c r="J288" i="5"/>
  <c r="J410" i="5"/>
  <c r="J386" i="5"/>
  <c r="J714" i="5"/>
  <c r="J223" i="5"/>
  <c r="J228" i="5"/>
  <c r="J582" i="5"/>
  <c r="J270" i="5"/>
  <c r="J326" i="5"/>
  <c r="J357" i="5"/>
  <c r="J261" i="5"/>
  <c r="J684" i="5"/>
  <c r="J93" i="5"/>
  <c r="J19" i="5"/>
  <c r="J933" i="5"/>
  <c r="J406" i="5"/>
  <c r="J335" i="5"/>
  <c r="J198" i="5"/>
  <c r="J739" i="5"/>
  <c r="J96" i="5"/>
  <c r="J109" i="5"/>
  <c r="J560" i="5"/>
  <c r="J422" i="5"/>
  <c r="J961" i="5"/>
  <c r="J421" i="5"/>
  <c r="J92" i="5"/>
  <c r="J816" i="5"/>
  <c r="J498" i="5"/>
  <c r="J76" i="5"/>
  <c r="J547" i="5"/>
  <c r="J435" i="5"/>
  <c r="J580" i="5"/>
  <c r="J291" i="5"/>
  <c r="J170" i="5"/>
  <c r="J599" i="5"/>
  <c r="J691" i="5"/>
  <c r="J645" i="5"/>
  <c r="J748" i="5"/>
  <c r="J133" i="5"/>
  <c r="J120" i="5"/>
  <c r="J352" i="5"/>
  <c r="J741" i="5"/>
  <c r="J467" i="5"/>
  <c r="J901" i="5"/>
  <c r="J308" i="5"/>
  <c r="J552" i="5"/>
  <c r="J927" i="5"/>
  <c r="J903" i="5"/>
  <c r="J753" i="5"/>
  <c r="J715" i="5"/>
  <c r="J761" i="5"/>
  <c r="J970" i="5"/>
  <c r="J945" i="5"/>
  <c r="J574" i="5"/>
  <c r="J556" i="5"/>
  <c r="J585" i="5"/>
  <c r="J427" i="5"/>
  <c r="J473" i="5"/>
  <c r="J273" i="5"/>
  <c r="J650" i="5"/>
  <c r="J466" i="5"/>
  <c r="J73" i="5"/>
  <c r="J37" i="5"/>
  <c r="J206" i="5"/>
  <c r="J389" i="5"/>
  <c r="J510" i="5"/>
  <c r="J361" i="5"/>
  <c r="J204" i="5"/>
  <c r="J213" i="5"/>
  <c r="J946" i="5"/>
  <c r="J902" i="5"/>
  <c r="J994" i="5"/>
  <c r="J316" i="5"/>
  <c r="J167" i="5"/>
  <c r="J876" i="5"/>
  <c r="J984" i="5"/>
  <c r="J230" i="5"/>
  <c r="J796" i="5"/>
  <c r="J365" i="5"/>
  <c r="J731" i="5"/>
  <c r="J707" i="5"/>
  <c r="J221" i="5"/>
  <c r="J602" i="5"/>
  <c r="J844" i="5"/>
  <c r="J775" i="5"/>
  <c r="J564" i="5"/>
  <c r="J443" i="5"/>
  <c r="J419" i="5"/>
  <c r="J740" i="5"/>
  <c r="J636" i="5"/>
  <c r="J254" i="5"/>
  <c r="J608" i="5"/>
  <c r="J296" i="5"/>
  <c r="J359" i="5"/>
  <c r="J23" i="5"/>
  <c r="J979" i="5"/>
  <c r="J943" i="5"/>
  <c r="J334" i="5"/>
  <c r="J388" i="5"/>
  <c r="J966" i="5"/>
  <c r="J156" i="5"/>
  <c r="J385" i="5"/>
  <c r="J224" i="5"/>
  <c r="J791" i="5"/>
  <c r="J107" i="5"/>
  <c r="J819" i="5"/>
  <c r="J9" i="5"/>
  <c r="J486" i="5"/>
  <c r="J88" i="5"/>
  <c r="J489" i="5"/>
  <c r="J968" i="5"/>
  <c r="J758" i="5"/>
  <c r="J285" i="5"/>
  <c r="J231" i="5"/>
  <c r="J566" i="5"/>
  <c r="J74" i="5"/>
  <c r="J649" i="5"/>
  <c r="J146" i="5"/>
  <c r="J408" i="5"/>
  <c r="J380" i="5"/>
  <c r="J373" i="5"/>
  <c r="J418" i="5"/>
  <c r="J824" i="5"/>
  <c r="J15" i="5"/>
  <c r="J160" i="5"/>
  <c r="J428" i="5"/>
  <c r="J559" i="5"/>
  <c r="J82" i="5"/>
  <c r="J442" i="5"/>
  <c r="J679" i="5"/>
  <c r="J31" i="5"/>
  <c r="J586" i="5"/>
  <c r="J310" i="5"/>
  <c r="J606" i="5"/>
  <c r="J255" i="5"/>
  <c r="J768" i="5"/>
  <c r="J391" i="5"/>
  <c r="J89" i="5"/>
  <c r="J683" i="5"/>
  <c r="J216" i="5"/>
  <c r="J317" i="5"/>
  <c r="J551" i="5"/>
  <c r="J239" i="5"/>
  <c r="J307" i="5"/>
  <c r="J536" i="5"/>
  <c r="J904" i="5"/>
  <c r="J322" i="5"/>
  <c r="J977" i="5"/>
  <c r="J986" i="5"/>
  <c r="J947" i="5"/>
  <c r="J245" i="5"/>
  <c r="J366" i="5"/>
  <c r="J217" i="5"/>
  <c r="J799" i="5"/>
  <c r="J811" i="5"/>
  <c r="J263" i="5"/>
  <c r="J841" i="5"/>
  <c r="J497" i="5"/>
  <c r="J781" i="5"/>
  <c r="J757" i="5"/>
  <c r="J590" i="5"/>
  <c r="J528" i="5"/>
  <c r="J387" i="5"/>
  <c r="J815" i="5"/>
  <c r="J209" i="5"/>
  <c r="J493" i="5"/>
  <c r="J469" i="5"/>
  <c r="J765" i="5"/>
  <c r="J907" i="5"/>
  <c r="J287" i="5"/>
  <c r="J177" i="5"/>
  <c r="J207" i="5"/>
  <c r="J409" i="5"/>
  <c r="J842" i="5"/>
  <c r="J303" i="5"/>
  <c r="J969" i="5"/>
  <c r="J950" i="5"/>
  <c r="J438" i="5"/>
  <c r="J126" i="5"/>
  <c r="J182" i="5"/>
  <c r="J262" i="5"/>
  <c r="J531" i="5"/>
  <c r="J843" i="5"/>
  <c r="J331" i="5"/>
  <c r="J138" i="5"/>
  <c r="J779" i="5"/>
  <c r="J237" i="5"/>
  <c r="J347" i="5"/>
  <c r="J399" i="5"/>
  <c r="J743" i="5"/>
  <c r="J817" i="5"/>
  <c r="J981" i="5"/>
  <c r="J436" i="5"/>
  <c r="J892" i="5"/>
  <c r="J949" i="5"/>
  <c r="J267" i="5"/>
  <c r="J210" i="5"/>
  <c r="J800" i="5"/>
  <c r="J375" i="5"/>
  <c r="J630" i="5"/>
  <c r="J194" i="5"/>
  <c r="J405" i="5"/>
  <c r="J444" i="5"/>
  <c r="J229" i="5"/>
  <c r="J988" i="5"/>
  <c r="J611" i="5"/>
  <c r="J774" i="5"/>
  <c r="J712" i="5"/>
  <c r="J688" i="5"/>
  <c r="J295" i="5"/>
  <c r="J480" i="5"/>
  <c r="J632" i="5"/>
  <c r="J46" i="5"/>
  <c r="J526" i="5"/>
  <c r="J424" i="5"/>
  <c r="J400" i="5"/>
  <c r="J733" i="5"/>
  <c r="J787" i="5"/>
  <c r="J235" i="5"/>
  <c r="J601" i="5"/>
  <c r="J289" i="5"/>
  <c r="J340" i="5"/>
  <c r="J393" i="5"/>
  <c r="J70" i="5"/>
  <c r="J938" i="5"/>
  <c r="J955" i="5"/>
  <c r="J407" i="5"/>
  <c r="J1000" i="5"/>
  <c r="J163" i="5"/>
  <c r="J392" i="5"/>
  <c r="J214" i="5"/>
  <c r="J662" i="5"/>
  <c r="J837" i="5"/>
  <c r="J313" i="5"/>
  <c r="J7" i="5"/>
  <c r="J454" i="5"/>
  <c r="J159" i="5"/>
  <c r="J795" i="5"/>
  <c r="J720" i="5"/>
  <c r="J554" i="5"/>
  <c r="J530" i="5"/>
  <c r="J853" i="5"/>
  <c r="J341" i="5"/>
  <c r="J106" i="5"/>
  <c r="J117" i="5"/>
  <c r="J871" i="5"/>
  <c r="J499" i="5"/>
  <c r="J337" i="5"/>
  <c r="J6" i="5"/>
  <c r="J992" i="5"/>
  <c r="J351" i="5"/>
  <c r="J887" i="5"/>
  <c r="J565" i="5"/>
  <c r="J281" i="5"/>
  <c r="J110" i="5"/>
  <c r="J464" i="5"/>
  <c r="J152" i="5"/>
  <c r="J215" i="5"/>
  <c r="J56" i="5"/>
  <c r="J974" i="5"/>
  <c r="J663" i="5"/>
  <c r="J721" i="5"/>
  <c r="J638" i="5"/>
  <c r="J831" i="5"/>
  <c r="J97" i="5"/>
  <c r="J404" i="5"/>
  <c r="J656" i="5"/>
  <c r="J767" i="5"/>
  <c r="J297" i="5"/>
  <c r="J724" i="5"/>
  <c r="J98" i="5"/>
  <c r="J364" i="5"/>
  <c r="J116" i="5"/>
  <c r="J238" i="5"/>
  <c r="J396" i="5"/>
  <c r="J321" i="5"/>
  <c r="J527" i="5"/>
  <c r="J12" i="5"/>
  <c r="J277" i="5"/>
  <c r="J264" i="5"/>
  <c r="J484" i="5"/>
  <c r="J603" i="5"/>
  <c r="J878" i="5"/>
  <c r="J668" i="5"/>
  <c r="J54" i="5"/>
  <c r="J762" i="5"/>
  <c r="J738" i="5"/>
  <c r="J571" i="5"/>
  <c r="J617" i="5"/>
  <c r="J111" i="5"/>
  <c r="J794" i="5"/>
  <c r="J370" i="5"/>
  <c r="J474" i="5"/>
  <c r="J450" i="5"/>
  <c r="J651" i="5"/>
  <c r="J286" i="5"/>
  <c r="J268" i="5"/>
  <c r="J789" i="5"/>
  <c r="J705" i="5"/>
  <c r="J390" i="5"/>
  <c r="J38" i="5"/>
  <c r="J693" i="5"/>
  <c r="J813" i="5"/>
  <c r="J996" i="5"/>
  <c r="J457" i="5"/>
  <c r="J145" i="5"/>
  <c r="J196" i="5"/>
  <c r="J675" i="5"/>
  <c r="J20" i="5"/>
  <c r="J701" i="5"/>
  <c r="J870" i="5"/>
  <c r="J826" i="5"/>
  <c r="J545" i="5"/>
  <c r="J646" i="5"/>
  <c r="J525" i="5"/>
  <c r="J315" i="5"/>
  <c r="J859" i="5"/>
  <c r="J587" i="5"/>
  <c r="J563" i="5"/>
  <c r="J879" i="5"/>
  <c r="J629" i="5"/>
  <c r="J60" i="5"/>
  <c r="J36" i="5"/>
  <c r="J420" i="5"/>
  <c r="J490" i="5"/>
  <c r="J153" i="5"/>
  <c r="J487" i="5"/>
  <c r="J744" i="5"/>
  <c r="J80" i="5"/>
  <c r="J925" i="5"/>
  <c r="J21" i="5"/>
  <c r="J756" i="5"/>
  <c r="J143" i="5"/>
  <c r="J880" i="5"/>
  <c r="J129" i="5"/>
  <c r="J265" i="5"/>
  <c r="J703" i="5"/>
  <c r="J991" i="5"/>
  <c r="J253" i="5"/>
  <c r="J681" i="5"/>
  <c r="J577" i="5"/>
  <c r="J173" i="5"/>
  <c r="J157" i="5"/>
  <c r="J44" i="5"/>
  <c r="J323" i="5"/>
  <c r="J14" i="5"/>
  <c r="J3" i="5"/>
  <c r="J793" i="5"/>
  <c r="J923" i="5"/>
  <c r="J728" i="5"/>
  <c r="J28" i="5"/>
  <c r="J584" i="5"/>
  <c r="J505" i="5"/>
  <c r="J11" i="5"/>
  <c r="J440" i="5"/>
  <c r="J383" i="5"/>
  <c r="J40" i="5"/>
  <c r="J304" i="5"/>
  <c r="J553" i="5"/>
  <c r="J403" i="5"/>
  <c r="J942" i="5"/>
  <c r="J84" i="5"/>
  <c r="J930" i="5"/>
  <c r="J788" i="5"/>
  <c r="J764" i="5"/>
  <c r="J713" i="5"/>
  <c r="J535" i="5"/>
  <c r="J30" i="5"/>
  <c r="J834" i="5"/>
  <c r="J790" i="5"/>
  <c r="J500" i="5"/>
  <c r="J476" i="5"/>
  <c r="J624" i="5"/>
  <c r="J730" i="5"/>
  <c r="J318" i="5"/>
  <c r="J24" i="5"/>
  <c r="J71" i="5"/>
  <c r="J416" i="5"/>
  <c r="J873" i="5"/>
  <c r="J572" i="5"/>
  <c r="J840" i="5"/>
  <c r="J124" i="5"/>
  <c r="J639" i="5"/>
  <c r="J820" i="5"/>
  <c r="J246" i="5"/>
  <c r="J50" i="5"/>
  <c r="J965" i="5"/>
  <c r="J598" i="5"/>
  <c r="J920" i="5"/>
  <c r="J57" i="5"/>
  <c r="J463" i="5"/>
  <c r="J737" i="5"/>
  <c r="J905" i="5"/>
  <c r="J989" i="5"/>
  <c r="J353" i="5"/>
  <c r="J637" i="5"/>
  <c r="J613" i="5"/>
  <c r="J130" i="5"/>
  <c r="J449" i="5"/>
  <c r="J622" i="5"/>
  <c r="J676" i="5"/>
  <c r="J302" i="5"/>
  <c r="J240" i="5"/>
  <c r="J48" i="5"/>
  <c r="J520" i="5"/>
  <c r="J770" i="5"/>
  <c r="J616" i="5"/>
  <c r="J951" i="5"/>
  <c r="J432" i="5"/>
  <c r="J869" i="5"/>
  <c r="J193" i="5"/>
  <c r="J53" i="5"/>
  <c r="J975" i="5"/>
  <c r="J561" i="5"/>
  <c r="J736" i="5"/>
  <c r="J619" i="5"/>
  <c r="J118" i="5"/>
  <c r="J895" i="5"/>
  <c r="J249" i="5"/>
  <c r="J623" i="5"/>
  <c r="J350" i="5"/>
  <c r="J248" i="5"/>
  <c r="J433" i="5"/>
  <c r="J164" i="5"/>
  <c r="J203" i="5"/>
  <c r="J411" i="5"/>
  <c r="J314" i="5"/>
  <c r="J17" i="5"/>
  <c r="J798" i="5"/>
  <c r="J27" i="5"/>
  <c r="J921" i="5"/>
  <c r="J534" i="5"/>
  <c r="J114" i="5"/>
  <c r="J579" i="5"/>
  <c r="J588" i="5"/>
  <c r="J101" i="5"/>
  <c r="J537" i="5"/>
  <c r="J455" i="5"/>
  <c r="J121" i="5"/>
  <c r="J861" i="5"/>
  <c r="J271" i="5"/>
  <c r="J971" i="5"/>
  <c r="J320" i="5"/>
  <c r="J706" i="5"/>
  <c r="J773" i="5"/>
  <c r="J147" i="5"/>
  <c r="J886" i="5"/>
  <c r="J809" i="5"/>
  <c r="J568" i="5"/>
  <c r="J544" i="5"/>
  <c r="J884" i="5"/>
  <c r="J917" i="5"/>
  <c r="J250" i="5"/>
  <c r="J952" i="5"/>
  <c r="J953" i="5"/>
  <c r="J665" i="5"/>
  <c r="J344" i="5"/>
  <c r="J978" i="5"/>
  <c r="J828" i="5"/>
  <c r="J868" i="5"/>
  <c r="J906" i="5"/>
  <c r="J845" i="5"/>
  <c r="J425" i="5"/>
  <c r="J174" i="5"/>
  <c r="J95" i="5"/>
  <c r="J33" i="5"/>
  <c r="J272" i="5"/>
  <c r="J722" i="5"/>
  <c r="J382" i="5"/>
  <c r="J576" i="5"/>
  <c r="J729" i="5"/>
  <c r="J192" i="5"/>
  <c r="J496" i="5"/>
  <c r="J655" i="5"/>
  <c r="J660" i="5"/>
  <c r="J119" i="5"/>
  <c r="J492" i="5"/>
  <c r="J916" i="5"/>
  <c r="J838" i="5"/>
  <c r="J83" i="5"/>
  <c r="J367" i="5"/>
  <c r="J372" i="5"/>
  <c r="J726" i="5"/>
  <c r="J727" i="5"/>
  <c r="J266" i="5"/>
  <c r="J242" i="5"/>
  <c r="J570" i="5"/>
  <c r="J810" i="5"/>
  <c r="J666" i="5"/>
  <c r="J345" i="5"/>
  <c r="J276" i="5"/>
  <c r="J346" i="5"/>
  <c r="J783" i="5"/>
  <c r="J343" i="5"/>
  <c r="J600" i="5"/>
  <c r="J64" i="5"/>
  <c r="J786" i="5"/>
  <c r="J872" i="5"/>
  <c r="J963" i="5"/>
  <c r="J954" i="5"/>
  <c r="J312" i="5"/>
  <c r="J680" i="5"/>
  <c r="J201" i="5"/>
  <c r="J78" i="5"/>
  <c r="J128" i="5"/>
  <c r="J652" i="5"/>
  <c r="J260" i="5"/>
  <c r="J671" i="5"/>
  <c r="J222" i="5"/>
  <c r="J319" i="5"/>
  <c r="J243" i="5"/>
  <c r="J175" i="5"/>
  <c r="J883" i="5"/>
  <c r="J327" i="5"/>
  <c r="J735" i="5"/>
  <c r="J562" i="5"/>
  <c r="J628" i="5"/>
  <c r="J142" i="5"/>
  <c r="J760" i="5"/>
  <c r="J512" i="5"/>
  <c r="J934" i="5"/>
  <c r="J913" i="5"/>
  <c r="J862" i="5"/>
  <c r="J857" i="5"/>
  <c r="J851" i="5"/>
  <c r="J293" i="5"/>
  <c r="J612" i="5"/>
  <c r="J889" i="5"/>
  <c r="J874" i="5"/>
  <c r="J456" i="5"/>
  <c r="J893" i="5"/>
  <c r="J55" i="5"/>
  <c r="J77" i="5"/>
  <c r="J514" i="5"/>
  <c r="J618" i="5"/>
  <c r="J594" i="5"/>
  <c r="J513" i="5"/>
  <c r="J610" i="5"/>
  <c r="J87" i="5"/>
  <c r="J63" i="5"/>
  <c r="J283" i="5"/>
  <c r="J329" i="5"/>
  <c r="J958" i="5"/>
  <c r="J506" i="5"/>
  <c r="J751" i="5"/>
  <c r="J980" i="5"/>
  <c r="J956" i="5"/>
  <c r="J670" i="5"/>
  <c r="J233" i="5"/>
  <c r="J200" i="5"/>
  <c r="J336" i="5"/>
  <c r="J689" i="5"/>
  <c r="J154" i="5"/>
  <c r="J755" i="5"/>
  <c r="J885" i="5"/>
  <c r="J823" i="5"/>
  <c r="J149" i="5"/>
  <c r="J218" i="5"/>
  <c r="J546" i="5"/>
  <c r="J518" i="5"/>
  <c r="J686" i="5"/>
  <c r="J169" i="5"/>
  <c r="J912" i="5"/>
  <c r="J137" i="5"/>
  <c r="J381" i="5"/>
  <c r="J475" i="5"/>
  <c r="J742" i="5"/>
  <c r="J398" i="5"/>
  <c r="J752" i="5"/>
  <c r="J132" i="5"/>
  <c r="J299" i="5"/>
  <c r="J275" i="5"/>
  <c r="J596" i="5"/>
  <c r="J860" i="5"/>
  <c r="J692" i="5"/>
  <c r="J91" i="5"/>
  <c r="J864" i="5"/>
  <c r="J962" i="5"/>
  <c r="J34" i="5"/>
  <c r="J376" i="5"/>
  <c r="J626" i="5"/>
  <c r="J472" i="5"/>
  <c r="J807" i="5"/>
  <c r="J759" i="5"/>
  <c r="J415" i="5"/>
  <c r="J140" i="5"/>
  <c r="J371" i="5"/>
  <c r="J94" i="5"/>
  <c r="J168" i="5"/>
  <c r="J642" i="5"/>
  <c r="J191" i="5"/>
  <c r="J867" i="5"/>
  <c r="J90" i="5"/>
  <c r="J258" i="5"/>
  <c r="J592" i="5"/>
  <c r="J402" i="5"/>
  <c r="J10" i="5"/>
  <c r="J190" i="5"/>
  <c r="J699" i="5"/>
  <c r="J378" i="5"/>
  <c r="J102" i="5"/>
  <c r="J772" i="5"/>
  <c r="J697" i="5"/>
  <c r="J39" i="5"/>
  <c r="J836" i="5"/>
  <c r="J72" i="5"/>
  <c r="J328" i="5"/>
  <c r="J850" i="5"/>
  <c r="I2" i="5"/>
  <c r="B6" i="4" l="1"/>
  <c r="I3" i="3" l="1"/>
  <c r="I6" i="3"/>
  <c r="I10" i="3"/>
  <c r="I9" i="3"/>
  <c r="I7" i="3"/>
  <c r="I859" i="3"/>
  <c r="I823" i="3"/>
  <c r="I787" i="3"/>
  <c r="I751" i="3"/>
  <c r="I715" i="3"/>
  <c r="I679" i="3"/>
  <c r="I999" i="3"/>
  <c r="I963" i="3"/>
  <c r="I927" i="3"/>
  <c r="I891" i="3"/>
  <c r="I852" i="3"/>
  <c r="I816" i="3"/>
  <c r="I780" i="3"/>
  <c r="I744" i="3"/>
  <c r="I708" i="3"/>
  <c r="I672" i="3"/>
  <c r="I636" i="3"/>
  <c r="I965" i="3"/>
  <c r="I929" i="3"/>
  <c r="I893" i="3"/>
  <c r="I857" i="3"/>
  <c r="I821" i="3"/>
  <c r="I785" i="3"/>
  <c r="I749" i="3"/>
  <c r="I713" i="3"/>
  <c r="I677" i="3"/>
  <c r="I641" i="3"/>
  <c r="I609" i="3"/>
  <c r="I573" i="3"/>
  <c r="I537" i="3"/>
  <c r="I501" i="3"/>
  <c r="I465" i="3"/>
  <c r="I429" i="3"/>
  <c r="I602" i="3"/>
  <c r="I566" i="3"/>
  <c r="I530" i="3"/>
  <c r="I494" i="3"/>
  <c r="I458" i="3"/>
  <c r="I991" i="3"/>
  <c r="I955" i="3"/>
  <c r="I919" i="3"/>
  <c r="I643" i="3"/>
  <c r="I607" i="3"/>
  <c r="I571" i="3"/>
  <c r="I535" i="3"/>
  <c r="I39" i="3"/>
  <c r="I88" i="3"/>
  <c r="I390" i="3"/>
  <c r="I354" i="3"/>
  <c r="I318" i="3"/>
  <c r="I282" i="3"/>
  <c r="I246" i="3"/>
  <c r="I210" i="3"/>
  <c r="I168" i="3"/>
  <c r="I43" i="3"/>
  <c r="I92" i="3"/>
  <c r="I398" i="3"/>
  <c r="I362" i="3"/>
  <c r="I326" i="3"/>
  <c r="I290" i="3"/>
  <c r="I245" i="3"/>
  <c r="I11" i="3"/>
  <c r="I60" i="3"/>
  <c r="I481" i="3"/>
  <c r="I445" i="3"/>
  <c r="I409" i="3"/>
  <c r="I373" i="3"/>
  <c r="I337" i="3"/>
  <c r="I295" i="3"/>
  <c r="I159" i="3"/>
  <c r="I123" i="3"/>
  <c r="I65" i="3"/>
  <c r="I224" i="3"/>
  <c r="I188" i="3"/>
  <c r="I146" i="3"/>
  <c r="I149" i="3"/>
  <c r="I86" i="3"/>
  <c r="I193" i="3"/>
  <c r="I37" i="3"/>
  <c r="I220" i="3"/>
  <c r="I13" i="3"/>
  <c r="I181" i="3"/>
  <c r="I856" i="3"/>
  <c r="I820" i="3"/>
  <c r="I784" i="3"/>
  <c r="I748" i="3"/>
  <c r="I712" i="3"/>
  <c r="I676" i="3"/>
  <c r="I996" i="3"/>
  <c r="I960" i="3"/>
  <c r="I924" i="3"/>
  <c r="I888" i="3"/>
  <c r="I849" i="3"/>
  <c r="I813" i="3"/>
  <c r="I777" i="3"/>
  <c r="I741" i="3"/>
  <c r="I705" i="3"/>
  <c r="I998" i="3"/>
  <c r="I962" i="3"/>
  <c r="I926" i="3"/>
  <c r="I890" i="3"/>
  <c r="I854" i="3"/>
  <c r="I818" i="3"/>
  <c r="I782" i="3"/>
  <c r="I746" i="3"/>
  <c r="I710" i="3"/>
  <c r="I674" i="3"/>
  <c r="I638" i="3"/>
  <c r="I606" i="3"/>
  <c r="I570" i="3"/>
  <c r="I534" i="3"/>
  <c r="I498" i="3"/>
  <c r="I462" i="3"/>
  <c r="I426" i="3"/>
  <c r="I599" i="3"/>
  <c r="I563" i="3"/>
  <c r="I527" i="3"/>
  <c r="I491" i="3"/>
  <c r="I455" i="3"/>
  <c r="I988" i="3"/>
  <c r="I952" i="3"/>
  <c r="I916" i="3"/>
  <c r="I640" i="3"/>
  <c r="I604" i="3"/>
  <c r="I568" i="3"/>
  <c r="I532" i="3"/>
  <c r="I51" i="3"/>
  <c r="I100" i="3"/>
  <c r="I387" i="3"/>
  <c r="I351" i="3"/>
  <c r="I315" i="3"/>
  <c r="I279" i="3"/>
  <c r="I243" i="3"/>
  <c r="I207" i="3"/>
  <c r="I165" i="3"/>
  <c r="I55" i="3"/>
  <c r="I431" i="3"/>
  <c r="I395" i="3"/>
  <c r="I359" i="3"/>
  <c r="I323" i="3"/>
  <c r="I278" i="3"/>
  <c r="I242" i="3"/>
  <c r="I23" i="3"/>
  <c r="I72" i="3"/>
  <c r="I478" i="3"/>
  <c r="I442" i="3"/>
  <c r="I406" i="3"/>
  <c r="I370" i="3"/>
  <c r="I334" i="3"/>
  <c r="I292" i="3"/>
  <c r="I156" i="3"/>
  <c r="I120" i="3"/>
  <c r="I89" i="3"/>
  <c r="I221" i="3"/>
  <c r="I185" i="3"/>
  <c r="I143" i="3"/>
  <c r="I140" i="3"/>
  <c r="I289" i="3"/>
  <c r="I184" i="3"/>
  <c r="I61" i="3"/>
  <c r="I211" i="3"/>
  <c r="I49" i="3"/>
  <c r="I172" i="3"/>
  <c r="I669" i="3"/>
  <c r="I853" i="3"/>
  <c r="I817" i="3"/>
  <c r="I781" i="3"/>
  <c r="I745" i="3"/>
  <c r="I709" i="3"/>
  <c r="I673" i="3"/>
  <c r="I993" i="3"/>
  <c r="I957" i="3"/>
  <c r="I921" i="3"/>
  <c r="I882" i="3"/>
  <c r="I846" i="3"/>
  <c r="I810" i="3"/>
  <c r="I774" i="3"/>
  <c r="I738" i="3"/>
  <c r="I702" i="3"/>
  <c r="I666" i="3"/>
  <c r="I995" i="3"/>
  <c r="I959" i="3"/>
  <c r="I923" i="3"/>
  <c r="I887" i="3"/>
  <c r="I851" i="3"/>
  <c r="I815" i="3"/>
  <c r="I779" i="3"/>
  <c r="I743" i="3"/>
  <c r="I707" i="3"/>
  <c r="I671" i="3"/>
  <c r="I635" i="3"/>
  <c r="I603" i="3"/>
  <c r="I567" i="3"/>
  <c r="I531" i="3"/>
  <c r="I495" i="3"/>
  <c r="I459" i="3"/>
  <c r="I423" i="3"/>
  <c r="I596" i="3"/>
  <c r="I560" i="3"/>
  <c r="I524" i="3"/>
  <c r="I488" i="3"/>
  <c r="I452" i="3"/>
  <c r="I985" i="3"/>
  <c r="I949" i="3"/>
  <c r="I913" i="3"/>
  <c r="I637" i="3"/>
  <c r="I601" i="3"/>
  <c r="I565" i="3"/>
  <c r="I529" i="3"/>
  <c r="I63" i="3"/>
  <c r="I420" i="3"/>
  <c r="I384" i="3"/>
  <c r="I348" i="3"/>
  <c r="I312" i="3"/>
  <c r="I276" i="3"/>
  <c r="I240" i="3"/>
  <c r="I204" i="3"/>
  <c r="I162" i="3"/>
  <c r="I67" i="3"/>
  <c r="I428" i="3"/>
  <c r="I392" i="3"/>
  <c r="I356" i="3"/>
  <c r="I320" i="3"/>
  <c r="I275" i="3"/>
  <c r="I239" i="3"/>
  <c r="I35" i="3"/>
  <c r="I84" i="3"/>
  <c r="I475" i="3"/>
  <c r="I439" i="3"/>
  <c r="I403" i="3"/>
  <c r="I367" i="3"/>
  <c r="I331" i="3"/>
  <c r="I286" i="3"/>
  <c r="I153" i="3"/>
  <c r="I117" i="3"/>
  <c r="I57" i="3"/>
  <c r="I218" i="3"/>
  <c r="I182" i="3"/>
  <c r="I137" i="3"/>
  <c r="I134" i="3"/>
  <c r="I268" i="3"/>
  <c r="I175" i="3"/>
  <c r="I97" i="3"/>
  <c r="I202" i="3"/>
  <c r="I85" i="3"/>
  <c r="I163" i="3"/>
  <c r="I850" i="3"/>
  <c r="I814" i="3"/>
  <c r="I778" i="3"/>
  <c r="I742" i="3"/>
  <c r="I706" i="3"/>
  <c r="I670" i="3"/>
  <c r="I990" i="3"/>
  <c r="I954" i="3"/>
  <c r="I918" i="3"/>
  <c r="I879" i="3"/>
  <c r="I843" i="3"/>
  <c r="I807" i="3"/>
  <c r="I735" i="3"/>
  <c r="I699" i="3"/>
  <c r="I663" i="3"/>
  <c r="I992" i="3"/>
  <c r="I956" i="3"/>
  <c r="I920" i="3"/>
  <c r="I884" i="3"/>
  <c r="I848" i="3"/>
  <c r="I812" i="3"/>
  <c r="I776" i="3"/>
  <c r="I740" i="3"/>
  <c r="I704" i="3"/>
  <c r="I668" i="3"/>
  <c r="I632" i="3"/>
  <c r="I600" i="3"/>
  <c r="I564" i="3"/>
  <c r="I528" i="3"/>
  <c r="I492" i="3"/>
  <c r="I456" i="3"/>
  <c r="I629" i="3"/>
  <c r="I593" i="3"/>
  <c r="I557" i="3"/>
  <c r="I521" i="3"/>
  <c r="I485" i="3"/>
  <c r="I449" i="3"/>
  <c r="I982" i="3"/>
  <c r="I946" i="3"/>
  <c r="I910" i="3"/>
  <c r="I634" i="3"/>
  <c r="I598" i="3"/>
  <c r="I562" i="3"/>
  <c r="I526" i="3"/>
  <c r="I75" i="3"/>
  <c r="I417" i="3"/>
  <c r="I381" i="3"/>
  <c r="I345" i="3"/>
  <c r="I309" i="3"/>
  <c r="I273" i="3"/>
  <c r="I237" i="3"/>
  <c r="I201" i="3"/>
  <c r="I18" i="3"/>
  <c r="I79" i="3"/>
  <c r="I425" i="3"/>
  <c r="I389" i="3"/>
  <c r="I353" i="3"/>
  <c r="I317" i="3"/>
  <c r="I272" i="3"/>
  <c r="I236" i="3"/>
  <c r="I47" i="3"/>
  <c r="I96" i="3"/>
  <c r="I472" i="3"/>
  <c r="I436" i="3"/>
  <c r="I400" i="3"/>
  <c r="I364" i="3"/>
  <c r="I328" i="3"/>
  <c r="I283" i="3"/>
  <c r="I150" i="3"/>
  <c r="I114" i="3"/>
  <c r="I284" i="3"/>
  <c r="I215" i="3"/>
  <c r="I179" i="3"/>
  <c r="I131" i="3"/>
  <c r="I128" i="3"/>
  <c r="I262" i="3"/>
  <c r="I169" i="3"/>
  <c r="I50" i="3"/>
  <c r="I190" i="3"/>
  <c r="I271" i="3"/>
  <c r="I154" i="3"/>
  <c r="I771" i="3"/>
  <c r="I883" i="3"/>
  <c r="I847" i="3"/>
  <c r="I811" i="3"/>
  <c r="I775" i="3"/>
  <c r="I739" i="3"/>
  <c r="I703" i="3"/>
  <c r="I667" i="3"/>
  <c r="I987" i="3"/>
  <c r="I951" i="3"/>
  <c r="I915" i="3"/>
  <c r="I876" i="3"/>
  <c r="I840" i="3"/>
  <c r="I804" i="3"/>
  <c r="I768" i="3"/>
  <c r="I732" i="3"/>
  <c r="I696" i="3"/>
  <c r="I660" i="3"/>
  <c r="I989" i="3"/>
  <c r="I953" i="3"/>
  <c r="I917" i="3"/>
  <c r="I881" i="3"/>
  <c r="I845" i="3"/>
  <c r="I809" i="3"/>
  <c r="I773" i="3"/>
  <c r="I737" i="3"/>
  <c r="I701" i="3"/>
  <c r="I665" i="3"/>
  <c r="I633" i="3"/>
  <c r="I597" i="3"/>
  <c r="I561" i="3"/>
  <c r="I525" i="3"/>
  <c r="I489" i="3"/>
  <c r="I453" i="3"/>
  <c r="I626" i="3"/>
  <c r="I590" i="3"/>
  <c r="I554" i="3"/>
  <c r="I518" i="3"/>
  <c r="I482" i="3"/>
  <c r="I446" i="3"/>
  <c r="I979" i="3"/>
  <c r="I943" i="3"/>
  <c r="I907" i="3"/>
  <c r="I631" i="3"/>
  <c r="I595" i="3"/>
  <c r="I559" i="3"/>
  <c r="I523" i="3"/>
  <c r="I87" i="3"/>
  <c r="I414" i="3"/>
  <c r="I378" i="3"/>
  <c r="I342" i="3"/>
  <c r="I306" i="3"/>
  <c r="I270" i="3"/>
  <c r="I234" i="3"/>
  <c r="I198" i="3"/>
  <c r="I30" i="3"/>
  <c r="I91" i="3"/>
  <c r="I422" i="3"/>
  <c r="I386" i="3"/>
  <c r="I350" i="3"/>
  <c r="I314" i="3"/>
  <c r="I269" i="3"/>
  <c r="I8" i="3"/>
  <c r="I59" i="3"/>
  <c r="I505" i="3"/>
  <c r="I469" i="3"/>
  <c r="I433" i="3"/>
  <c r="I397" i="3"/>
  <c r="I361" i="3"/>
  <c r="I319" i="3"/>
  <c r="I280" i="3"/>
  <c r="I147" i="3"/>
  <c r="I111" i="3"/>
  <c r="I69" i="3"/>
  <c r="I212" i="3"/>
  <c r="I176" i="3"/>
  <c r="I125" i="3"/>
  <c r="I122" i="3"/>
  <c r="I259" i="3"/>
  <c r="I160" i="3"/>
  <c r="I322" i="3"/>
  <c r="I178" i="3"/>
  <c r="I253" i="3"/>
  <c r="I142" i="3"/>
  <c r="I880" i="3"/>
  <c r="I844" i="3"/>
  <c r="I808" i="3"/>
  <c r="I772" i="3"/>
  <c r="I736" i="3"/>
  <c r="I700" i="3"/>
  <c r="I664" i="3"/>
  <c r="I984" i="3"/>
  <c r="I948" i="3"/>
  <c r="I912" i="3"/>
  <c r="I873" i="3"/>
  <c r="I837" i="3"/>
  <c r="I801" i="3"/>
  <c r="I765" i="3"/>
  <c r="I729" i="3"/>
  <c r="I693" i="3"/>
  <c r="I657" i="3"/>
  <c r="I986" i="3"/>
  <c r="I950" i="3"/>
  <c r="I914" i="3"/>
  <c r="I878" i="3"/>
  <c r="I842" i="3"/>
  <c r="I806" i="3"/>
  <c r="I770" i="3"/>
  <c r="I734" i="3"/>
  <c r="I698" i="3"/>
  <c r="I662" i="3"/>
  <c r="I630" i="3"/>
  <c r="I594" i="3"/>
  <c r="I558" i="3"/>
  <c r="I522" i="3"/>
  <c r="I486" i="3"/>
  <c r="I450" i="3"/>
  <c r="I623" i="3"/>
  <c r="I587" i="3"/>
  <c r="I551" i="3"/>
  <c r="I515" i="3"/>
  <c r="I479" i="3"/>
  <c r="I443" i="3"/>
  <c r="I976" i="3"/>
  <c r="I940" i="3"/>
  <c r="I904" i="3"/>
  <c r="I628" i="3"/>
  <c r="I592" i="3"/>
  <c r="I556" i="3"/>
  <c r="I520" i="3"/>
  <c r="I99" i="3"/>
  <c r="I411" i="3"/>
  <c r="I375" i="3"/>
  <c r="I339" i="3"/>
  <c r="I303" i="3"/>
  <c r="I267" i="3"/>
  <c r="I231" i="3"/>
  <c r="I195" i="3"/>
  <c r="I42" i="3"/>
  <c r="I4" i="3"/>
  <c r="I419" i="3"/>
  <c r="I383" i="3"/>
  <c r="I347" i="3"/>
  <c r="I311" i="3"/>
  <c r="I266" i="3"/>
  <c r="I22" i="3"/>
  <c r="I71" i="3"/>
  <c r="I502" i="3"/>
  <c r="I466" i="3"/>
  <c r="I430" i="3"/>
  <c r="I394" i="3"/>
  <c r="I358" i="3"/>
  <c r="I316" i="3"/>
  <c r="I277" i="3"/>
  <c r="I144" i="3"/>
  <c r="I108" i="3"/>
  <c r="I74" i="3"/>
  <c r="I209" i="3"/>
  <c r="I173" i="3"/>
  <c r="I119" i="3"/>
  <c r="I116" i="3"/>
  <c r="I250" i="3"/>
  <c r="I151" i="3"/>
  <c r="I62" i="3"/>
  <c r="I166" i="3"/>
  <c r="I241" i="3"/>
  <c r="I133" i="3"/>
  <c r="I877" i="3"/>
  <c r="I841" i="3"/>
  <c r="I805" i="3"/>
  <c r="I769" i="3"/>
  <c r="I733" i="3"/>
  <c r="I697" i="3"/>
  <c r="I661" i="3"/>
  <c r="I981" i="3"/>
  <c r="I945" i="3"/>
  <c r="I909" i="3"/>
  <c r="I870" i="3"/>
  <c r="I834" i="3"/>
  <c r="I798" i="3"/>
  <c r="I762" i="3"/>
  <c r="I726" i="3"/>
  <c r="I690" i="3"/>
  <c r="I654" i="3"/>
  <c r="I983" i="3"/>
  <c r="I947" i="3"/>
  <c r="I911" i="3"/>
  <c r="I875" i="3"/>
  <c r="I839" i="3"/>
  <c r="I803" i="3"/>
  <c r="I767" i="3"/>
  <c r="I731" i="3"/>
  <c r="I695" i="3"/>
  <c r="I659" i="3"/>
  <c r="I627" i="3"/>
  <c r="I591" i="3"/>
  <c r="I555" i="3"/>
  <c r="I519" i="3"/>
  <c r="I483" i="3"/>
  <c r="I447" i="3"/>
  <c r="I620" i="3"/>
  <c r="I584" i="3"/>
  <c r="I548" i="3"/>
  <c r="I512" i="3"/>
  <c r="I476" i="3"/>
  <c r="I440" i="3"/>
  <c r="I973" i="3"/>
  <c r="I937" i="3"/>
  <c r="I901" i="3"/>
  <c r="I625" i="3"/>
  <c r="I589" i="3"/>
  <c r="I553" i="3"/>
  <c r="I517" i="3"/>
  <c r="I16" i="3"/>
  <c r="I408" i="3"/>
  <c r="I372" i="3"/>
  <c r="I336" i="3"/>
  <c r="I300" i="3"/>
  <c r="I264" i="3"/>
  <c r="I228" i="3"/>
  <c r="I192" i="3"/>
  <c r="I54" i="3"/>
  <c r="I20" i="3"/>
  <c r="I416" i="3"/>
  <c r="I380" i="3"/>
  <c r="I344" i="3"/>
  <c r="I308" i="3"/>
  <c r="I263" i="3"/>
  <c r="I34" i="3"/>
  <c r="I83" i="3"/>
  <c r="I499" i="3"/>
  <c r="I463" i="3"/>
  <c r="I427" i="3"/>
  <c r="I391" i="3"/>
  <c r="I355" i="3"/>
  <c r="I313" i="3"/>
  <c r="I274" i="3"/>
  <c r="I141" i="3"/>
  <c r="I105" i="3"/>
  <c r="I281" i="3"/>
  <c r="I206" i="3"/>
  <c r="I170" i="3"/>
  <c r="I113" i="3"/>
  <c r="I110" i="3"/>
  <c r="I244" i="3"/>
  <c r="I145" i="3"/>
  <c r="I325" i="3"/>
  <c r="I157" i="3"/>
  <c r="I232" i="3"/>
  <c r="I124" i="3"/>
  <c r="I874" i="3"/>
  <c r="I838" i="3"/>
  <c r="I802" i="3"/>
  <c r="I766" i="3"/>
  <c r="I730" i="3"/>
  <c r="I694" i="3"/>
  <c r="I658" i="3"/>
  <c r="I978" i="3"/>
  <c r="I942" i="3"/>
  <c r="I906" i="3"/>
  <c r="I867" i="3"/>
  <c r="I831" i="3"/>
  <c r="I795" i="3"/>
  <c r="I759" i="3"/>
  <c r="I723" i="3"/>
  <c r="I687" i="3"/>
  <c r="I651" i="3"/>
  <c r="I980" i="3"/>
  <c r="I944" i="3"/>
  <c r="I908" i="3"/>
  <c r="I872" i="3"/>
  <c r="I836" i="3"/>
  <c r="I800" i="3"/>
  <c r="I764" i="3"/>
  <c r="I728" i="3"/>
  <c r="I692" i="3"/>
  <c r="I656" i="3"/>
  <c r="I624" i="3"/>
  <c r="I588" i="3"/>
  <c r="I552" i="3"/>
  <c r="I516" i="3"/>
  <c r="I480" i="3"/>
  <c r="I444" i="3"/>
  <c r="I617" i="3"/>
  <c r="I581" i="3"/>
  <c r="I545" i="3"/>
  <c r="I509" i="3"/>
  <c r="I473" i="3"/>
  <c r="I437" i="3"/>
  <c r="I970" i="3"/>
  <c r="I934" i="3"/>
  <c r="I898" i="3"/>
  <c r="I622" i="3"/>
  <c r="I586" i="3"/>
  <c r="I550" i="3"/>
  <c r="I514" i="3"/>
  <c r="I28" i="3"/>
  <c r="I405" i="3"/>
  <c r="I369" i="3"/>
  <c r="I333" i="3"/>
  <c r="I297" i="3"/>
  <c r="I261" i="3"/>
  <c r="I225" i="3"/>
  <c r="I189" i="3"/>
  <c r="I66" i="3"/>
  <c r="I32" i="3"/>
  <c r="I413" i="3"/>
  <c r="I377" i="3"/>
  <c r="I341" i="3"/>
  <c r="I305" i="3"/>
  <c r="I260" i="3"/>
  <c r="I46" i="3"/>
  <c r="I95" i="3"/>
  <c r="I496" i="3"/>
  <c r="I460" i="3"/>
  <c r="I424" i="3"/>
  <c r="I388" i="3"/>
  <c r="I352" i="3"/>
  <c r="I310" i="3"/>
  <c r="I174" i="3"/>
  <c r="I138" i="3"/>
  <c r="I102" i="3"/>
  <c r="I93" i="3"/>
  <c r="I203" i="3"/>
  <c r="I167" i="3"/>
  <c r="I107" i="3"/>
  <c r="I104" i="3"/>
  <c r="I235" i="3"/>
  <c r="I136" i="3"/>
  <c r="I265" i="3"/>
  <c r="I148" i="3"/>
  <c r="I223" i="3"/>
  <c r="I115" i="3"/>
  <c r="I871" i="3"/>
  <c r="I835" i="3"/>
  <c r="I799" i="3"/>
  <c r="I763" i="3"/>
  <c r="I727" i="3"/>
  <c r="I691" i="3"/>
  <c r="I655" i="3"/>
  <c r="I975" i="3"/>
  <c r="I939" i="3"/>
  <c r="I903" i="3"/>
  <c r="I864" i="3"/>
  <c r="I828" i="3"/>
  <c r="I792" i="3"/>
  <c r="I756" i="3"/>
  <c r="I684" i="3"/>
  <c r="I648" i="3"/>
  <c r="I977" i="3"/>
  <c r="I941" i="3"/>
  <c r="I905" i="3"/>
  <c r="I869" i="3"/>
  <c r="I833" i="3"/>
  <c r="I797" i="3"/>
  <c r="I761" i="3"/>
  <c r="I725" i="3"/>
  <c r="I689" i="3"/>
  <c r="I653" i="3"/>
  <c r="I621" i="3"/>
  <c r="I585" i="3"/>
  <c r="I549" i="3"/>
  <c r="I513" i="3"/>
  <c r="I477" i="3"/>
  <c r="I441" i="3"/>
  <c r="I614" i="3"/>
  <c r="I578" i="3"/>
  <c r="I542" i="3"/>
  <c r="I506" i="3"/>
  <c r="I470" i="3"/>
  <c r="I434" i="3"/>
  <c r="I967" i="3"/>
  <c r="I931" i="3"/>
  <c r="I895" i="3"/>
  <c r="I619" i="3"/>
  <c r="I583" i="3"/>
  <c r="I547" i="3"/>
  <c r="I511" i="3"/>
  <c r="I40" i="3"/>
  <c r="I402" i="3"/>
  <c r="I366" i="3"/>
  <c r="I330" i="3"/>
  <c r="I294" i="3"/>
  <c r="I258" i="3"/>
  <c r="I222" i="3"/>
  <c r="I186" i="3"/>
  <c r="I78" i="3"/>
  <c r="I44" i="3"/>
  <c r="I410" i="3"/>
  <c r="I374" i="3"/>
  <c r="I338" i="3"/>
  <c r="I302" i="3"/>
  <c r="I257" i="3"/>
  <c r="I58" i="3"/>
  <c r="I12" i="3"/>
  <c r="I493" i="3"/>
  <c r="I457" i="3"/>
  <c r="I421" i="3"/>
  <c r="I385" i="3"/>
  <c r="I349" i="3"/>
  <c r="I307" i="3"/>
  <c r="I77" i="3"/>
  <c r="I135" i="3"/>
  <c r="I17" i="3"/>
  <c r="I98" i="3"/>
  <c r="I200" i="3"/>
  <c r="I161" i="3"/>
  <c r="I101" i="3"/>
  <c r="I21" i="3"/>
  <c r="I226" i="3"/>
  <c r="I127" i="3"/>
  <c r="I256" i="3"/>
  <c r="I139" i="3"/>
  <c r="I214" i="3"/>
  <c r="I106" i="3"/>
  <c r="I720" i="3"/>
  <c r="I868" i="3"/>
  <c r="I832" i="3"/>
  <c r="I796" i="3"/>
  <c r="I760" i="3"/>
  <c r="I724" i="3"/>
  <c r="I688" i="3"/>
  <c r="I652" i="3"/>
  <c r="I972" i="3"/>
  <c r="I936" i="3"/>
  <c r="I900" i="3"/>
  <c r="I861" i="3"/>
  <c r="I825" i="3"/>
  <c r="I789" i="3"/>
  <c r="I753" i="3"/>
  <c r="I717" i="3"/>
  <c r="I681" i="3"/>
  <c r="I645" i="3"/>
  <c r="I974" i="3"/>
  <c r="I938" i="3"/>
  <c r="I902" i="3"/>
  <c r="I866" i="3"/>
  <c r="I830" i="3"/>
  <c r="I794" i="3"/>
  <c r="I758" i="3"/>
  <c r="I722" i="3"/>
  <c r="I686" i="3"/>
  <c r="I650" i="3"/>
  <c r="I618" i="3"/>
  <c r="I582" i="3"/>
  <c r="I546" i="3"/>
  <c r="I510" i="3"/>
  <c r="I474" i="3"/>
  <c r="I438" i="3"/>
  <c r="I611" i="3"/>
  <c r="I575" i="3"/>
  <c r="I539" i="3"/>
  <c r="I503" i="3"/>
  <c r="I467" i="3"/>
  <c r="I1000" i="3"/>
  <c r="I964" i="3"/>
  <c r="I928" i="3"/>
  <c r="I892" i="3"/>
  <c r="I616" i="3"/>
  <c r="I580" i="3"/>
  <c r="I544" i="3"/>
  <c r="I508" i="3"/>
  <c r="I52" i="3"/>
  <c r="I399" i="3"/>
  <c r="I363" i="3"/>
  <c r="I327" i="3"/>
  <c r="I291" i="3"/>
  <c r="I255" i="3"/>
  <c r="I219" i="3"/>
  <c r="I183" i="3"/>
  <c r="I90" i="3"/>
  <c r="I56" i="3"/>
  <c r="I407" i="3"/>
  <c r="I371" i="3"/>
  <c r="I335" i="3"/>
  <c r="I299" i="3"/>
  <c r="I254" i="3"/>
  <c r="I70" i="3"/>
  <c r="I24" i="3"/>
  <c r="I490" i="3"/>
  <c r="I454" i="3"/>
  <c r="I418" i="3"/>
  <c r="I382" i="3"/>
  <c r="I346" i="3"/>
  <c r="I304" i="3"/>
  <c r="I26" i="3"/>
  <c r="I132" i="3"/>
  <c r="I29" i="3"/>
  <c r="I287" i="3"/>
  <c r="I197" i="3"/>
  <c r="I158" i="3"/>
  <c r="I5" i="3"/>
  <c r="I33" i="3"/>
  <c r="I217" i="3"/>
  <c r="I121" i="3"/>
  <c r="I247" i="3"/>
  <c r="I130" i="3"/>
  <c r="I205" i="3"/>
  <c r="I25" i="3"/>
  <c r="I865" i="3"/>
  <c r="I829" i="3"/>
  <c r="I793" i="3"/>
  <c r="I757" i="3"/>
  <c r="I721" i="3"/>
  <c r="I685" i="3"/>
  <c r="I649" i="3"/>
  <c r="I969" i="3"/>
  <c r="I933" i="3"/>
  <c r="I897" i="3"/>
  <c r="I858" i="3"/>
  <c r="I822" i="3"/>
  <c r="I786" i="3"/>
  <c r="I750" i="3"/>
  <c r="I714" i="3"/>
  <c r="I678" i="3"/>
  <c r="I642" i="3"/>
  <c r="I971" i="3"/>
  <c r="I935" i="3"/>
  <c r="I899" i="3"/>
  <c r="I863" i="3"/>
  <c r="I827" i="3"/>
  <c r="I791" i="3"/>
  <c r="I755" i="3"/>
  <c r="I719" i="3"/>
  <c r="I683" i="3"/>
  <c r="I647" i="3"/>
  <c r="I615" i="3"/>
  <c r="I579" i="3"/>
  <c r="I543" i="3"/>
  <c r="I507" i="3"/>
  <c r="I471" i="3"/>
  <c r="I435" i="3"/>
  <c r="I608" i="3"/>
  <c r="I572" i="3"/>
  <c r="I536" i="3"/>
  <c r="I500" i="3"/>
  <c r="I464" i="3"/>
  <c r="I997" i="3"/>
  <c r="I961" i="3"/>
  <c r="I925" i="3"/>
  <c r="I889" i="3"/>
  <c r="I613" i="3"/>
  <c r="I577" i="3"/>
  <c r="I541" i="3"/>
  <c r="I15" i="3"/>
  <c r="I64" i="3"/>
  <c r="I396" i="3"/>
  <c r="I360" i="3"/>
  <c r="I324" i="3"/>
  <c r="I288" i="3"/>
  <c r="I252" i="3"/>
  <c r="I216" i="3"/>
  <c r="I177" i="3"/>
  <c r="I19" i="3"/>
  <c r="I68" i="3"/>
  <c r="I404" i="3"/>
  <c r="I368" i="3"/>
  <c r="I332" i="3"/>
  <c r="I296" i="3"/>
  <c r="I251" i="3"/>
  <c r="I82" i="3"/>
  <c r="I36" i="3"/>
  <c r="I487" i="3"/>
  <c r="I451" i="3"/>
  <c r="I415" i="3"/>
  <c r="I379" i="3"/>
  <c r="I343" i="3"/>
  <c r="I301" i="3"/>
  <c r="I180" i="3"/>
  <c r="I129" i="3"/>
  <c r="I41" i="3"/>
  <c r="I230" i="3"/>
  <c r="I194" i="3"/>
  <c r="I155" i="3"/>
  <c r="I233" i="3"/>
  <c r="I45" i="3"/>
  <c r="I208" i="3"/>
  <c r="I112" i="3"/>
  <c r="I238" i="3"/>
  <c r="I118" i="3"/>
  <c r="I196" i="3"/>
  <c r="I73" i="3"/>
  <c r="I862" i="3"/>
  <c r="I826" i="3"/>
  <c r="I790" i="3"/>
  <c r="I754" i="3"/>
  <c r="I718" i="3"/>
  <c r="I682" i="3"/>
  <c r="I646" i="3"/>
  <c r="I966" i="3"/>
  <c r="I930" i="3"/>
  <c r="I894" i="3"/>
  <c r="I855" i="3"/>
  <c r="I819" i="3"/>
  <c r="I783" i="3"/>
  <c r="I747" i="3"/>
  <c r="I711" i="3"/>
  <c r="I675" i="3"/>
  <c r="I639" i="3"/>
  <c r="I968" i="3"/>
  <c r="I932" i="3"/>
  <c r="I896" i="3"/>
  <c r="I860" i="3"/>
  <c r="I824" i="3"/>
  <c r="I788" i="3"/>
  <c r="I752" i="3"/>
  <c r="I716" i="3"/>
  <c r="I680" i="3"/>
  <c r="I644" i="3"/>
  <c r="I612" i="3"/>
  <c r="I576" i="3"/>
  <c r="I540" i="3"/>
  <c r="I504" i="3"/>
  <c r="I468" i="3"/>
  <c r="I432" i="3"/>
  <c r="I605" i="3"/>
  <c r="I569" i="3"/>
  <c r="I533" i="3"/>
  <c r="I497" i="3"/>
  <c r="I461" i="3"/>
  <c r="I994" i="3"/>
  <c r="I958" i="3"/>
  <c r="I922" i="3"/>
  <c r="I886" i="3"/>
  <c r="I610" i="3"/>
  <c r="I574" i="3"/>
  <c r="I538" i="3"/>
  <c r="I27" i="3"/>
  <c r="I76" i="3"/>
  <c r="I393" i="3"/>
  <c r="I357" i="3"/>
  <c r="I321" i="3"/>
  <c r="I285" i="3"/>
  <c r="I249" i="3"/>
  <c r="I213" i="3"/>
  <c r="I171" i="3"/>
  <c r="I31" i="3"/>
  <c r="I80" i="3"/>
  <c r="I401" i="3"/>
  <c r="I365" i="3"/>
  <c r="I329" i="3"/>
  <c r="I293" i="3"/>
  <c r="I248" i="3"/>
  <c r="I94" i="3"/>
  <c r="I48" i="3"/>
  <c r="I484" i="3"/>
  <c r="I448" i="3"/>
  <c r="I412" i="3"/>
  <c r="I376" i="3"/>
  <c r="I340" i="3"/>
  <c r="I298" i="3"/>
  <c r="I14" i="3"/>
  <c r="I126" i="3"/>
  <c r="I53" i="3"/>
  <c r="I227" i="3"/>
  <c r="I191" i="3"/>
  <c r="I152" i="3"/>
  <c r="I164" i="3"/>
  <c r="I81" i="3"/>
  <c r="I199" i="3"/>
  <c r="I103" i="3"/>
  <c r="I229" i="3"/>
  <c r="I109" i="3"/>
  <c r="I187" i="3"/>
  <c r="I38" i="3"/>
  <c r="I885" i="3"/>
  <c r="H2" i="3"/>
  <c r="I2" i="3" s="1"/>
  <c r="B4" i="4" l="1"/>
  <c r="B8" i="4" s="1"/>
  <c r="B9" i="4" s="1"/>
  <c r="B10" i="4" s="1"/>
</calcChain>
</file>

<file path=xl/sharedStrings.xml><?xml version="1.0" encoding="utf-8"?>
<sst xmlns="http://schemas.openxmlformats.org/spreadsheetml/2006/main" count="1030" uniqueCount="428">
  <si>
    <t>Chupacabra</t>
  </si>
  <si>
    <t>Blossom</t>
  </si>
  <si>
    <t>BMO</t>
  </si>
  <si>
    <t>Yeti</t>
  </si>
  <si>
    <t>Bigfoot</t>
  </si>
  <si>
    <t>Nessie</t>
  </si>
  <si>
    <t>Buttercup</t>
  </si>
  <si>
    <t>Release</t>
  </si>
  <si>
    <t>Character</t>
  </si>
  <si>
    <t>Rarity</t>
  </si>
  <si>
    <t>Common</t>
  </si>
  <si>
    <t>Ultra Rare</t>
  </si>
  <si>
    <t>Rare</t>
  </si>
  <si>
    <t>Set Count</t>
  </si>
  <si>
    <t>Secret Rare</t>
  </si>
  <si>
    <t>Uncommon</t>
  </si>
  <si>
    <t>Edition</t>
  </si>
  <si>
    <t>Points</t>
  </si>
  <si>
    <t>Duplicate</t>
  </si>
  <si>
    <t>MCP Points</t>
  </si>
  <si>
    <t>Rarity Bonus</t>
  </si>
  <si>
    <t>Low Edition</t>
  </si>
  <si>
    <t>Set Bonus</t>
  </si>
  <si>
    <t>Items in Set</t>
  </si>
  <si>
    <t>Set Duplicates</t>
  </si>
  <si>
    <t>Collectible Duplicates</t>
  </si>
  <si>
    <t>Collectible Points</t>
  </si>
  <si>
    <t>MCP Set Multiplier</t>
  </si>
  <si>
    <t>Rarity Points</t>
  </si>
  <si>
    <t>Item Points</t>
  </si>
  <si>
    <t>Sets</t>
  </si>
  <si>
    <t>Captain Carter</t>
  </si>
  <si>
    <t>#11 Harley Quinn</t>
  </si>
  <si>
    <t>#13 Harley Quinn</t>
  </si>
  <si>
    <t>#12 Harley Quinn</t>
  </si>
  <si>
    <t>#5 Harley Quinn</t>
  </si>
  <si>
    <t>Alligator Loki - Animated</t>
  </si>
  <si>
    <t>Alligator Loki - Ultimate Animated</t>
  </si>
  <si>
    <t>Alligator Loki</t>
  </si>
  <si>
    <t>ITEMS</t>
  </si>
  <si>
    <t>Set Points</t>
  </si>
  <si>
    <t>Comic</t>
  </si>
  <si>
    <t>Series</t>
  </si>
  <si>
    <t>Series Count</t>
  </si>
  <si>
    <t>Comic Points</t>
  </si>
  <si>
    <t>Series Points</t>
  </si>
  <si>
    <t>Unique Lookup</t>
  </si>
  <si>
    <t>Series Bonus</t>
  </si>
  <si>
    <t>Category</t>
  </si>
  <si>
    <t>TOTAL DAILY</t>
  </si>
  <si>
    <t>Collection 1</t>
  </si>
  <si>
    <t>Collection 2</t>
  </si>
  <si>
    <t>Daily Activity (Max 25)</t>
  </si>
  <si>
    <t>Weekly</t>
  </si>
  <si>
    <t>COMICS</t>
  </si>
  <si>
    <t>Collectibles</t>
  </si>
  <si>
    <t>Comics</t>
  </si>
  <si>
    <t>Stats</t>
  </si>
  <si>
    <t>TOTAL ITEMS</t>
  </si>
  <si>
    <t>Unique Items</t>
  </si>
  <si>
    <t>6-Months (26 weeks)</t>
  </si>
  <si>
    <t>Twilight Mothman</t>
  </si>
  <si>
    <t>Nightcrawler</t>
  </si>
  <si>
    <t>Thunderbird</t>
  </si>
  <si>
    <t>Jersey Devil</t>
  </si>
  <si>
    <t>Mothman</t>
  </si>
  <si>
    <t>Ogopogo</t>
  </si>
  <si>
    <t>Full Set Points</t>
  </si>
  <si>
    <t>Mayor of Townsville</t>
  </si>
  <si>
    <t>Mojo Jojo</t>
  </si>
  <si>
    <t>Donny</t>
  </si>
  <si>
    <t>Bubbles</t>
  </si>
  <si>
    <t>H.I.M.</t>
  </si>
  <si>
    <t>Adventure Time S1</t>
  </si>
  <si>
    <t>Marceline</t>
  </si>
  <si>
    <t>Finn Mertens</t>
  </si>
  <si>
    <t>Jake the Dog</t>
  </si>
  <si>
    <t>Ice King</t>
  </si>
  <si>
    <t>Adventure Time S2</t>
  </si>
  <si>
    <t>Princess Bubblegum</t>
  </si>
  <si>
    <t>Lumpy Space Princess</t>
  </si>
  <si>
    <t>Lady Rainicorn</t>
  </si>
  <si>
    <t>#97 Joe Madureira Batman</t>
  </si>
  <si>
    <t>#01 Eduardo Risso Batman</t>
  </si>
  <si>
    <t>#86 Becky Cloonan Batman</t>
  </si>
  <si>
    <t>#100 Todd McFarlane Batman</t>
  </si>
  <si>
    <t>#21 Jim Lee The Joker</t>
  </si>
  <si>
    <t>#72 Carmine Infantino Robin</t>
  </si>
  <si>
    <t>#61 Dick Sprang The Joker</t>
  </si>
  <si>
    <t>#77 Jason Fabok Batman</t>
  </si>
  <si>
    <t>#60 Dick Sprang Batman</t>
  </si>
  <si>
    <t>#24 Brian Bolland Penguin</t>
  </si>
  <si>
    <t>#81 Amanda Connor Batman</t>
  </si>
  <si>
    <t>#56 Bruce Timm Harley Quinn</t>
  </si>
  <si>
    <t>#79 Jim Lee Nightwing</t>
  </si>
  <si>
    <t>#57 Jae Lee Batman</t>
  </si>
  <si>
    <t>#55 Gary Frank Batman</t>
  </si>
  <si>
    <t>#42 Darwyn Cooke Batman</t>
  </si>
  <si>
    <t>Batman #89 Batman Who Laughs</t>
  </si>
  <si>
    <t>Robin #76 Kid Robin</t>
  </si>
  <si>
    <t>Batman #71 Carmine Infantino</t>
  </si>
  <si>
    <t>Batman #06 Dad Bod Batman</t>
  </si>
  <si>
    <t>Harley Quinn - #06 Terry Dodson</t>
  </si>
  <si>
    <t>Harley Quinn - #19 Steve Pugh</t>
  </si>
  <si>
    <t>Harley Quinn - #18 Guillem March</t>
  </si>
  <si>
    <t>Big Barda</t>
  </si>
  <si>
    <t>Starfire</t>
  </si>
  <si>
    <t>Harley Quinn Deluxe 2</t>
  </si>
  <si>
    <t>Death</t>
  </si>
  <si>
    <t>Ghostbusters I Logo - Platinum</t>
  </si>
  <si>
    <t>Ghostbusters I Logo - Gold</t>
  </si>
  <si>
    <t>Ghostbusters I Logo</t>
  </si>
  <si>
    <t>Stay Puft Marshmallow Man</t>
  </si>
  <si>
    <t>Slimer</t>
  </si>
  <si>
    <t>Ghost Trap</t>
  </si>
  <si>
    <t>Ghostbusters 1:6 Ecto-1 (Interactive)</t>
  </si>
  <si>
    <t>Ghostbusters 1:1 Ecto-1 (Static)</t>
  </si>
  <si>
    <t>Ghostbusters 1:1 Ecto-1 (Interactive)</t>
  </si>
  <si>
    <t>Professor Utonium</t>
  </si>
  <si>
    <t>Mooka</t>
  </si>
  <si>
    <t>Prima Donna</t>
  </si>
  <si>
    <t>Ritmo</t>
  </si>
  <si>
    <t>Pogo</t>
  </si>
  <si>
    <t>Dolce</t>
  </si>
  <si>
    <t>Stellina</t>
  </si>
  <si>
    <t>Bellina</t>
  </si>
  <si>
    <t>Metallo</t>
  </si>
  <si>
    <t>Fumo</t>
  </si>
  <si>
    <t>Peperino</t>
  </si>
  <si>
    <t>Corsica</t>
  </si>
  <si>
    <t>Tropicana</t>
  </si>
  <si>
    <t>Marina</t>
  </si>
  <si>
    <t>Perla</t>
  </si>
  <si>
    <t>Marea</t>
  </si>
  <si>
    <t>Gelatina</t>
  </si>
  <si>
    <t>Oceania</t>
  </si>
  <si>
    <t>Sirena</t>
  </si>
  <si>
    <t>Cora</t>
  </si>
  <si>
    <t>Ultraman</t>
  </si>
  <si>
    <t>Ultraman Seven</t>
  </si>
  <si>
    <t>Ultraman Ace</t>
  </si>
  <si>
    <t>Edo</t>
  </si>
  <si>
    <t>Ultraman 2D Poster</t>
  </si>
  <si>
    <t>Ultraman - Alex Ross</t>
  </si>
  <si>
    <t>Ultraman - Ed McGuinness</t>
  </si>
  <si>
    <t>Ultraman - Skottie Young</t>
  </si>
  <si>
    <t>Ultraman - Yuji Kaida</t>
  </si>
  <si>
    <t>Ultraman - Adi Granov</t>
  </si>
  <si>
    <t>DeLorean 1/6th Scale</t>
  </si>
  <si>
    <t>DeLorean 1:1 Non-Interactive</t>
  </si>
  <si>
    <t>DeLorean 1:1 Interactive</t>
  </si>
  <si>
    <t>Cthulhu</t>
  </si>
  <si>
    <t>Cosmic Cthulhu</t>
  </si>
  <si>
    <t>Gold / Pink</t>
  </si>
  <si>
    <t>Silver / Black</t>
  </si>
  <si>
    <t>Silver</t>
  </si>
  <si>
    <t>Silver / Gold</t>
  </si>
  <si>
    <t>Gold</t>
  </si>
  <si>
    <t>Batgirl</t>
  </si>
  <si>
    <t>Catwoman</t>
  </si>
  <si>
    <t>Mera</t>
  </si>
  <si>
    <t>Supergirl</t>
  </si>
  <si>
    <t>Fat Tony</t>
  </si>
  <si>
    <t>Cap'n Cornstarch</t>
  </si>
  <si>
    <t>Honey Butt the Obese</t>
  </si>
  <si>
    <t>Count Calorie</t>
  </si>
  <si>
    <t>Two Ton Sam</t>
  </si>
  <si>
    <t>Franken Fat</t>
  </si>
  <si>
    <t>Sugar Bear</t>
  </si>
  <si>
    <t>Yucky Charmer</t>
  </si>
  <si>
    <t>SUPERMAN</t>
  </si>
  <si>
    <t>Rewind Collective Logo</t>
  </si>
  <si>
    <t>PRIDE: Givenchy Beauty</t>
  </si>
  <si>
    <t>House of Cards - Amelia Earhart</t>
  </si>
  <si>
    <t>House of Cards - Cleopatra</t>
  </si>
  <si>
    <t>Smorkin’ Labbit — Choice Cuts</t>
  </si>
  <si>
    <t>Happy ‘Stache Labbit</t>
  </si>
  <si>
    <t>Smorkin’ Labbit — Red</t>
  </si>
  <si>
    <t>The Visible Labbit</t>
  </si>
  <si>
    <t>The Visible Labbit — Neon Edition</t>
  </si>
  <si>
    <t>Labbicorn</t>
  </si>
  <si>
    <t>Corpsman</t>
  </si>
  <si>
    <t>Hooverville Labbit</t>
  </si>
  <si>
    <t>Redrum</t>
  </si>
  <si>
    <t>White Backstab</t>
  </si>
  <si>
    <t>Hooverville - Rubberleg</t>
  </si>
  <si>
    <t>Marty’s Hoverboard</t>
  </si>
  <si>
    <t>NoTech Hoverboard</t>
  </si>
  <si>
    <t>Rising Sun Hoverboard</t>
  </si>
  <si>
    <t>Question Mark Hoverboard</t>
  </si>
  <si>
    <t>Pitbull Hoverboard</t>
  </si>
  <si>
    <t>Cthulhu Idol - Jade</t>
  </si>
  <si>
    <t>Cthulhu Idol - Gold</t>
  </si>
  <si>
    <t>Cthulhu Idol - Bronze</t>
  </si>
  <si>
    <t>Necronomicon</t>
  </si>
  <si>
    <t>The Protector</t>
  </si>
  <si>
    <t>The Assassin</t>
  </si>
  <si>
    <t>The Nightwatch</t>
  </si>
  <si>
    <t>The Hunter</t>
  </si>
  <si>
    <t>Lucky</t>
  </si>
  <si>
    <t>Jaws</t>
  </si>
  <si>
    <t>Back to the Future (Poster)</t>
  </si>
  <si>
    <t>Bill &amp; Ted's Excellent Adventure</t>
  </si>
  <si>
    <t>Bill &amp; Ted's Bogus Journey</t>
  </si>
  <si>
    <t>Jaws 2nd Poster</t>
  </si>
  <si>
    <t>Back to the Future 2nd Poster</t>
  </si>
  <si>
    <t>The Amazing Spider-Man</t>
  </si>
  <si>
    <t>Spider-Man — Hangin’ Out</t>
  </si>
  <si>
    <t>Spider-Man — Jump Into Action</t>
  </si>
  <si>
    <t>Spider-Man — Animated</t>
  </si>
  <si>
    <t>Spider-Man — Ultimate Animated</t>
  </si>
  <si>
    <t>Ben Reilly — Acrobatic Arachnid</t>
  </si>
  <si>
    <t>Ben Reilly — Beyond Spider-Man</t>
  </si>
  <si>
    <t>Captain: Steve Rogers</t>
  </si>
  <si>
    <t>Captain: Sam Wilson</t>
  </si>
  <si>
    <t>Captain: John F. Walker</t>
  </si>
  <si>
    <t>Captain: Bucky Barnes</t>
  </si>
  <si>
    <t>Captain: Red Skull</t>
  </si>
  <si>
    <t>Fantastic Four: Mister Fantastic</t>
  </si>
  <si>
    <t>Fantastic Four: The Thing</t>
  </si>
  <si>
    <t>Fantastic Four: Invisible Woman</t>
  </si>
  <si>
    <t>Fantastic Four: Human Torch</t>
  </si>
  <si>
    <t>Fantastic Four: Doctor Doom</t>
  </si>
  <si>
    <t>Captain America - The First Avenger</t>
  </si>
  <si>
    <t>Captain America - Charging into Battle</t>
  </si>
  <si>
    <t>Captain America - The Punch</t>
  </si>
  <si>
    <t>Captain America - Animated</t>
  </si>
  <si>
    <t>Captain America - Ultimate Animated</t>
  </si>
  <si>
    <t>Borg Cube: 1:1000</t>
  </si>
  <si>
    <t>Enterprise: 1:1000</t>
  </si>
  <si>
    <t>Borg Cube: 1:1</t>
  </si>
  <si>
    <t>Enterprise: 1:1</t>
  </si>
  <si>
    <t>Throg - Frog of Thunder</t>
  </si>
  <si>
    <t>Throg - The Mighty Frogjolnir</t>
  </si>
  <si>
    <t>Throg - Lightning Leap</t>
  </si>
  <si>
    <t>Glider 1:1 Static</t>
  </si>
  <si>
    <t>Glider 1:1 Animated</t>
  </si>
  <si>
    <t>007 Poster: Marking Time</t>
  </si>
  <si>
    <t>007 Poster: Coming Soon</t>
  </si>
  <si>
    <t>007 Poster: White Out</t>
  </si>
  <si>
    <t>007 Poster: Man on a Mission</t>
  </si>
  <si>
    <t>007 Poster: To Die For</t>
  </si>
  <si>
    <t>007 Poster: No Time</t>
  </si>
  <si>
    <t>007 Poster: Safin's Lair</t>
  </si>
  <si>
    <t>007 Poster: Twist</t>
  </si>
  <si>
    <t>Safin Mask</t>
  </si>
  <si>
    <t>Harley Quinn - #08 Babs Tarr</t>
  </si>
  <si>
    <t>Batman Black &amp; White S1</t>
  </si>
  <si>
    <t>Marvel Comics: Classic</t>
  </si>
  <si>
    <t>Marvel Comics: Vintage</t>
  </si>
  <si>
    <t>Marvel Comics: Hero</t>
  </si>
  <si>
    <t>Marvel Comics: Vibranium</t>
  </si>
  <si>
    <t>Marvel Comics: True Believer</t>
  </si>
  <si>
    <t>Journey Into Mystery: Classic</t>
  </si>
  <si>
    <t>Journey Into Mystery: Vintage</t>
  </si>
  <si>
    <t>Journey Into Mystery: Hero</t>
  </si>
  <si>
    <t>Journey Into Mystery: Vibranium</t>
  </si>
  <si>
    <t>Journey Into Mystery: True Believer</t>
  </si>
  <si>
    <t>Fantastic Four #1: Classic</t>
  </si>
  <si>
    <t>Fantastic Four #1: Vintage</t>
  </si>
  <si>
    <t>Fantastic Four #1: Hero</t>
  </si>
  <si>
    <t>Fantastic Four #1: Vibranium</t>
  </si>
  <si>
    <t>Fantastic Four #1: True Believer</t>
  </si>
  <si>
    <t>New Mutants: Classic</t>
  </si>
  <si>
    <t>New Mutants: Vintage</t>
  </si>
  <si>
    <t>New Mutants: Hero</t>
  </si>
  <si>
    <t>New Mutants: Vibranium</t>
  </si>
  <si>
    <t>New Mutants: True Believer</t>
  </si>
  <si>
    <t>House of X: Classic</t>
  </si>
  <si>
    <t>House of X: Vintage</t>
  </si>
  <si>
    <t>House of X: Hero</t>
  </si>
  <si>
    <t>House of X: Vibranium</t>
  </si>
  <si>
    <t>House of X: True Believer</t>
  </si>
  <si>
    <t>Marvels: Classic</t>
  </si>
  <si>
    <t>Marvels: Vintage</t>
  </si>
  <si>
    <t>Marvels: Hero</t>
  </si>
  <si>
    <t>Marvels: Vibranium</t>
  </si>
  <si>
    <t>Marvels: True Believer</t>
  </si>
  <si>
    <t>What If: Classic</t>
  </si>
  <si>
    <t>What If: Vintage</t>
  </si>
  <si>
    <t>What If: Hero</t>
  </si>
  <si>
    <t>What If: Vibranium</t>
  </si>
  <si>
    <t>What If: True Believer</t>
  </si>
  <si>
    <t>Hulk: Future Imperfect: Classic</t>
  </si>
  <si>
    <t>Hulk: Future Imperfect: Vintage</t>
  </si>
  <si>
    <t>Hulk: Future Imperfect: Hero</t>
  </si>
  <si>
    <t>Hulk: Future Imperfect: Vibranium</t>
  </si>
  <si>
    <t>Hulk: Future Imperfect: True Believer</t>
  </si>
  <si>
    <t>Avengers #8: Classic</t>
  </si>
  <si>
    <t>Avengers #8: Vintage</t>
  </si>
  <si>
    <t>Avengers #8: Hero</t>
  </si>
  <si>
    <t>Avengers #8: Vibranium</t>
  </si>
  <si>
    <t>Avengers #8: True Believer</t>
  </si>
  <si>
    <t>Tales of Suspense: Classic</t>
  </si>
  <si>
    <t>Tales of Suspense: Vintage</t>
  </si>
  <si>
    <t>Tales of Suspense: Hero</t>
  </si>
  <si>
    <t>Tales of Suspense: Vibranium</t>
  </si>
  <si>
    <t>Tales of Suspense: True Believer</t>
  </si>
  <si>
    <t>Immortal Hulk: Classic</t>
  </si>
  <si>
    <t>Immortal Hulk: Vintage</t>
  </si>
  <si>
    <t>Immortal Hulk: Hero</t>
  </si>
  <si>
    <t>Immortal Hulk: Vibranium</t>
  </si>
  <si>
    <t>Immortal Hulk: True Believer</t>
  </si>
  <si>
    <t>Captain America Sam: Classic</t>
  </si>
  <si>
    <t>Captain America Sam: Vintage</t>
  </si>
  <si>
    <t>Captain America Sam: Hero</t>
  </si>
  <si>
    <t>Captain America Sam: Vibranium</t>
  </si>
  <si>
    <t>Captain America Sam: True Believer</t>
  </si>
  <si>
    <t>X-Men: Classic</t>
  </si>
  <si>
    <t>X-Men: Vintage</t>
  </si>
  <si>
    <t>X-Men: Hero</t>
  </si>
  <si>
    <t>X-Men: Vibranium</t>
  </si>
  <si>
    <t>X-Men: True Believer</t>
  </si>
  <si>
    <t>Amazing Spider-Man #361: Classic</t>
  </si>
  <si>
    <t>Amazing Spider-Man #361: Vintage</t>
  </si>
  <si>
    <t>Amazing Spider-Man #361: Hero</t>
  </si>
  <si>
    <t>Amazing Spider-Man #361: Vibranium</t>
  </si>
  <si>
    <t>Amazing Spider-Man #361: True Believer</t>
  </si>
  <si>
    <t>Fantastic Four #13: Classic</t>
  </si>
  <si>
    <t>Fantastic Four #13: Vintage</t>
  </si>
  <si>
    <t>Fantastic Four #13: Hero</t>
  </si>
  <si>
    <t>Fantastic Four #13: Vibranium</t>
  </si>
  <si>
    <t>Fantastic Four #13: True Believer</t>
  </si>
  <si>
    <t>Daredevil #1: Classic</t>
  </si>
  <si>
    <t>Daredevil #1: Vintage</t>
  </si>
  <si>
    <t>Daredevil #1: Hero</t>
  </si>
  <si>
    <t>Daredevil #1: Vibranium</t>
  </si>
  <si>
    <t>Daredevil #1: True Believer</t>
  </si>
  <si>
    <t>Thanos #13: Classic</t>
  </si>
  <si>
    <t>Thanos #13: Vintage</t>
  </si>
  <si>
    <t>Thanos #13: Hero</t>
  </si>
  <si>
    <t>Thanos #13: Vibranium</t>
  </si>
  <si>
    <t>Thanos #13: True Believer</t>
  </si>
  <si>
    <t>Ultimate Fallout #4: Classic</t>
  </si>
  <si>
    <t>Ultimate Fallout #4: Vintage</t>
  </si>
  <si>
    <t>Ultimate Fallout #4: Hero</t>
  </si>
  <si>
    <t>Ultimate Fallout #4: Vibranium</t>
  </si>
  <si>
    <t>Ultimate Fallout #4: True Believer</t>
  </si>
  <si>
    <t>Thor #337: Classic</t>
  </si>
  <si>
    <t>Thor #337: Vintage</t>
  </si>
  <si>
    <t>Thor #337: Hero</t>
  </si>
  <si>
    <t>Thor #337: Vibranium</t>
  </si>
  <si>
    <t>Thor #337: True Believer</t>
  </si>
  <si>
    <t>Amazing Spider-Man #50: Classic</t>
  </si>
  <si>
    <t>Amazing Spider-Man #50: Vintage</t>
  </si>
  <si>
    <t>Amazing Spider-Man #50: Hero</t>
  </si>
  <si>
    <t>Amazing Spider-Man #50: Vibranium</t>
  </si>
  <si>
    <t>Amazing Spider-Man #50: True Believer</t>
  </si>
  <si>
    <t>Web of Spider-Man #118: Classic</t>
  </si>
  <si>
    <t>Web of Spider-Man #118: Vintage</t>
  </si>
  <si>
    <t>Web of Spider-Man #118: Hero</t>
  </si>
  <si>
    <t>Web of Spider-Man #118: Vibranium</t>
  </si>
  <si>
    <t>Web of Spider-Man #118: True Believer</t>
  </si>
  <si>
    <t>Ultimate Fantastic Four #21: Classic</t>
  </si>
  <si>
    <t>Ultimate Fantastic Four #21: Vintage</t>
  </si>
  <si>
    <t>Ultimate Fantastic Four #21: Hero</t>
  </si>
  <si>
    <t>Ultimate Fantastic Four #21: Vibranium</t>
  </si>
  <si>
    <t>Ultimate Fantastic Four #21: True Believer</t>
  </si>
  <si>
    <t>Marvel Comics</t>
  </si>
  <si>
    <t>Journey Into Mystery</t>
  </si>
  <si>
    <t xml:space="preserve">Fantastic Four </t>
  </si>
  <si>
    <t>New Mutants</t>
  </si>
  <si>
    <t>House of X</t>
  </si>
  <si>
    <t>Marvels</t>
  </si>
  <si>
    <t>What If</t>
  </si>
  <si>
    <t>Hulk</t>
  </si>
  <si>
    <t xml:space="preserve">Avengers </t>
  </si>
  <si>
    <t>Tales of Suspense</t>
  </si>
  <si>
    <t>Immortal Hulk</t>
  </si>
  <si>
    <t>Captain America Sam</t>
  </si>
  <si>
    <t>X-Men</t>
  </si>
  <si>
    <t xml:space="preserve">Amazing Spider-Man </t>
  </si>
  <si>
    <t xml:space="preserve">Daredevil </t>
  </si>
  <si>
    <t xml:space="preserve">Thanos </t>
  </si>
  <si>
    <t xml:space="preserve">Ultimate Fallout </t>
  </si>
  <si>
    <t xml:space="preserve">Thor </t>
  </si>
  <si>
    <t xml:space="preserve">Web of Spider-Man </t>
  </si>
  <si>
    <t xml:space="preserve">Ultimate Fantastic Four </t>
  </si>
  <si>
    <t>Amazing Spider-Man #1: Classic</t>
  </si>
  <si>
    <t>Amazing Spider-Man #1: Vintage</t>
  </si>
  <si>
    <t>Amazing Spider-Man #1: Hero</t>
  </si>
  <si>
    <t>Amazing Spider-Man #1: Vibranium</t>
  </si>
  <si>
    <t>Amazing Spider-Man #1: True Believer</t>
  </si>
  <si>
    <t>Batman Black &amp; White S2</t>
  </si>
  <si>
    <t>Batman Black &amp; White S3</t>
  </si>
  <si>
    <t>Batman Black &amp; White S4</t>
  </si>
  <si>
    <t>Batman Black &amp; White S5</t>
  </si>
  <si>
    <t>Harley Quinn RBW S1</t>
  </si>
  <si>
    <t>Harley Quinn RBW S2</t>
  </si>
  <si>
    <t>DC Bombshells</t>
  </si>
  <si>
    <t>Ghostbusters S1</t>
  </si>
  <si>
    <t>Ghostbusters Ecto-1</t>
  </si>
  <si>
    <t>PowerPuff Girls S1</t>
  </si>
  <si>
    <t>PowerPuff Girls S2</t>
  </si>
  <si>
    <t>Unicornos S1</t>
  </si>
  <si>
    <t>Mermicornos S1</t>
  </si>
  <si>
    <t>Ultraman S1</t>
  </si>
  <si>
    <t>Ultraman 2D</t>
  </si>
  <si>
    <t>DeLorean</t>
  </si>
  <si>
    <t>Cryptkins S1</t>
  </si>
  <si>
    <t>Dragon Girl</t>
  </si>
  <si>
    <t>Toy Tokyo Dragon Girl</t>
  </si>
  <si>
    <t>Fat Breakfast S1</t>
  </si>
  <si>
    <t>Fat Breakfast S2</t>
  </si>
  <si>
    <t>Superman</t>
  </si>
  <si>
    <t>Givenchy</t>
  </si>
  <si>
    <t>Labbit S1</t>
  </si>
  <si>
    <t>Backstab Smorkin’ Labbit</t>
  </si>
  <si>
    <t>Labbit S2</t>
  </si>
  <si>
    <t>Hoverboard</t>
  </si>
  <si>
    <t>Call of Cthulu</t>
  </si>
  <si>
    <t>CHOICES</t>
  </si>
  <si>
    <t>Mondo S1</t>
  </si>
  <si>
    <t>Mondo S2</t>
  </si>
  <si>
    <t>Modern Marvels S1</t>
  </si>
  <si>
    <t>DC Cover Girls S1</t>
  </si>
  <si>
    <t>Mightys Captain America</t>
  </si>
  <si>
    <t>Mightys Fantastic Four</t>
  </si>
  <si>
    <t>Mightys Captain Carter</t>
  </si>
  <si>
    <t>Modern Marvels S2</t>
  </si>
  <si>
    <t>Spider-Man Ben Reilly</t>
  </si>
  <si>
    <t>Star Trek</t>
  </si>
  <si>
    <t>Throg</t>
  </si>
  <si>
    <t>NTTD Series 1</t>
  </si>
  <si>
    <t>NTTD Posters Set 4</t>
  </si>
  <si>
    <t>NTTD Posters Set 3</t>
  </si>
  <si>
    <t>NTTD Posters Set 2</t>
  </si>
  <si>
    <t>NTTD Posters 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</si>
</sst>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5" fontId="2" fillId="2" borderId="0" xfId="0" applyNumberFormat="1" applyFont="1" applyFill="1" applyAlignment="1">
      <alignment vertical="center"/>
    </xf>
    <xf numFmtId="9" fontId="0" fillId="0" borderId="0" xfId="1" applyFont="1"/>
    <xf numFmtId="0" fontId="2" fillId="0" borderId="0" xfId="0" applyFont="1"/>
    <xf numFmtId="0" fontId="0" fillId="0" borderId="0" xfId="0" applyNumberFormat="1"/>
    <xf numFmtId="15" fontId="2" fillId="3" borderId="0" xfId="0" applyNumberFormat="1" applyFont="1" applyFill="1" applyAlignment="1">
      <alignment vertical="center"/>
    </xf>
    <xf numFmtId="0" fontId="2" fillId="3" borderId="0" xfId="0" applyFont="1" applyFill="1"/>
    <xf numFmtId="0" fontId="2" fillId="3" borderId="0" xfId="0" applyNumberFormat="1" applyFont="1" applyFill="1"/>
    <xf numFmtId="0" fontId="2" fillId="4" borderId="0" xfId="0" applyFont="1" applyFill="1"/>
    <xf numFmtId="15" fontId="2" fillId="4" borderId="0" xfId="0" applyNumberFormat="1" applyFont="1" applyFill="1" applyAlignment="1">
      <alignment vertical="center"/>
    </xf>
    <xf numFmtId="0" fontId="2" fillId="5" borderId="0" xfId="0" applyFont="1" applyFill="1"/>
    <xf numFmtId="0" fontId="0" fillId="5" borderId="0" xfId="0" applyNumberFormat="1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2" fillId="7" borderId="0" xfId="0" applyNumberFormat="1" applyFont="1" applyFill="1"/>
    <xf numFmtId="0" fontId="0" fillId="7" borderId="0" xfId="0" applyFill="1"/>
    <xf numFmtId="0" fontId="0" fillId="7" borderId="0" xfId="0" applyNumberFormat="1" applyFill="1"/>
    <xf numFmtId="4" fontId="0" fillId="7" borderId="0" xfId="0" applyNumberFormat="1" applyFill="1"/>
    <xf numFmtId="0" fontId="2" fillId="8" borderId="0" xfId="0" applyFont="1" applyFill="1"/>
    <xf numFmtId="4" fontId="2" fillId="8" borderId="0" xfId="0" applyNumberFormat="1" applyFont="1" applyFill="1"/>
    <xf numFmtId="0" fontId="2" fillId="8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5" fontId="2" fillId="2" borderId="0" xfId="0" applyNumberFormat="1" applyFont="1" applyFill="1" applyAlignment="1">
      <alignment horizontal="center" vertical="center"/>
    </xf>
    <xf numFmtId="15" fontId="2" fillId="2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 vertical="center"/>
    </xf>
    <xf numFmtId="0" fontId="0" fillId="0" borderId="0" xfId="0" applyProtection="1"/>
    <xf numFmtId="0" fontId="0" fillId="9" borderId="0" xfId="0" applyFill="1"/>
    <xf numFmtId="0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886F-B416-4712-B615-05C1B7179EB8}">
  <sheetPr>
    <tabColor theme="7"/>
  </sheetPr>
  <dimension ref="A1:E22"/>
  <sheetViews>
    <sheetView workbookViewId="0">
      <selection activeCell="B11" sqref="B11"/>
    </sheetView>
  </sheetViews>
  <sheetFormatPr defaultColWidth="0" defaultRowHeight="15" zeroHeight="1" x14ac:dyDescent="0.25"/>
  <cols>
    <col min="1" max="1" width="20.85546875" bestFit="1" customWidth="1"/>
    <col min="2" max="2" width="11.140625" style="4" bestFit="1" customWidth="1"/>
    <col min="3" max="3" width="3.7109375" customWidth="1"/>
    <col min="4" max="4" width="20.85546875" bestFit="1" customWidth="1"/>
    <col min="5" max="5" width="11.140625" bestFit="1" customWidth="1"/>
    <col min="6" max="16384" width="9.140625" hidden="1"/>
  </cols>
  <sheetData>
    <row r="1" spans="1:5" x14ac:dyDescent="0.25">
      <c r="A1" s="6" t="s">
        <v>50</v>
      </c>
      <c r="B1" s="7"/>
      <c r="C1" s="16"/>
      <c r="D1" s="8" t="s">
        <v>51</v>
      </c>
      <c r="E1" s="8"/>
    </row>
    <row r="2" spans="1:5" x14ac:dyDescent="0.25">
      <c r="A2" s="14" t="s">
        <v>48</v>
      </c>
      <c r="B2" s="15" t="s">
        <v>19</v>
      </c>
      <c r="C2" s="16"/>
      <c r="D2" s="14" t="s">
        <v>48</v>
      </c>
      <c r="E2" s="15" t="s">
        <v>19</v>
      </c>
    </row>
    <row r="3" spans="1:5" x14ac:dyDescent="0.25">
      <c r="A3" s="16" t="s">
        <v>26</v>
      </c>
      <c r="B3" s="17">
        <f>SUM(collectibles!D:E)</f>
        <v>11.5</v>
      </c>
      <c r="C3" s="16"/>
      <c r="D3" s="16" t="s">
        <v>26</v>
      </c>
      <c r="E3" s="17">
        <f>SUM('collectibles (2)'!D:E)</f>
        <v>0</v>
      </c>
    </row>
    <row r="4" spans="1:5" x14ac:dyDescent="0.25">
      <c r="A4" s="16" t="s">
        <v>40</v>
      </c>
      <c r="B4" s="17">
        <f>SUM(collectibles!H:I)</f>
        <v>9</v>
      </c>
      <c r="C4" s="16"/>
      <c r="D4" s="16" t="s">
        <v>40</v>
      </c>
      <c r="E4" s="17">
        <f>SUM('collectibles (2)'!H:I)</f>
        <v>0</v>
      </c>
    </row>
    <row r="5" spans="1:5" x14ac:dyDescent="0.25">
      <c r="A5" s="16" t="s">
        <v>44</v>
      </c>
      <c r="B5" s="17">
        <f>SUM(comics!D:E)</f>
        <v>2.95</v>
      </c>
      <c r="C5" s="16"/>
      <c r="D5" s="16" t="s">
        <v>44</v>
      </c>
      <c r="E5" s="17">
        <f>SUM('comics (2)'!D:E)</f>
        <v>3.3</v>
      </c>
    </row>
    <row r="6" spans="1:5" x14ac:dyDescent="0.25">
      <c r="A6" s="16" t="s">
        <v>45</v>
      </c>
      <c r="B6" s="17">
        <f>SUM(comics!I:J)</f>
        <v>0</v>
      </c>
      <c r="C6" s="16"/>
      <c r="D6" s="16" t="s">
        <v>45</v>
      </c>
      <c r="E6" s="17">
        <f>SUM('comics (2)'!J:J)</f>
        <v>5</v>
      </c>
    </row>
    <row r="7" spans="1:5" x14ac:dyDescent="0.25">
      <c r="A7" s="16" t="s">
        <v>52</v>
      </c>
      <c r="B7" s="17">
        <v>0</v>
      </c>
      <c r="C7" s="16"/>
      <c r="D7" s="16" t="s">
        <v>52</v>
      </c>
      <c r="E7" s="17">
        <v>0</v>
      </c>
    </row>
    <row r="8" spans="1:5" x14ac:dyDescent="0.25">
      <c r="A8" s="19" t="s">
        <v>49</v>
      </c>
      <c r="B8" s="20">
        <f>SUM(B3:B7)</f>
        <v>23.45</v>
      </c>
      <c r="C8" s="16"/>
      <c r="D8" s="19" t="s">
        <v>49</v>
      </c>
      <c r="E8" s="20">
        <f>SUM(E3:E7)</f>
        <v>8.3000000000000007</v>
      </c>
    </row>
    <row r="9" spans="1:5" x14ac:dyDescent="0.25">
      <c r="A9" s="16" t="s">
        <v>53</v>
      </c>
      <c r="B9" s="18">
        <f>B8*7</f>
        <v>164.15</v>
      </c>
      <c r="C9" s="16"/>
      <c r="D9" s="16" t="s">
        <v>53</v>
      </c>
      <c r="E9" s="18">
        <f>E8*7</f>
        <v>58.100000000000009</v>
      </c>
    </row>
    <row r="10" spans="1:5" x14ac:dyDescent="0.25">
      <c r="A10" s="16" t="s">
        <v>60</v>
      </c>
      <c r="B10" s="18">
        <f>B9*26</f>
        <v>4267.9000000000005</v>
      </c>
      <c r="C10" s="16"/>
      <c r="D10" s="16" t="s">
        <v>60</v>
      </c>
      <c r="E10" s="18">
        <f>E9*26</f>
        <v>1510.6000000000001</v>
      </c>
    </row>
    <row r="11" spans="1:5" x14ac:dyDescent="0.25">
      <c r="A11" s="16"/>
      <c r="B11" s="17"/>
      <c r="C11" s="16"/>
      <c r="D11" s="16"/>
      <c r="E11" s="16"/>
    </row>
    <row r="12" spans="1:5" x14ac:dyDescent="0.25">
      <c r="A12" s="10" t="s">
        <v>57</v>
      </c>
      <c r="B12" s="11"/>
      <c r="C12" s="16"/>
      <c r="D12" s="13" t="s">
        <v>57</v>
      </c>
      <c r="E12" s="12"/>
    </row>
    <row r="13" spans="1:5" x14ac:dyDescent="0.25">
      <c r="A13" s="16" t="s">
        <v>55</v>
      </c>
      <c r="B13" s="17">
        <f>COUNTA(collectibles!B:B)-1</f>
        <v>11</v>
      </c>
      <c r="C13" s="16"/>
      <c r="D13" s="16" t="s">
        <v>55</v>
      </c>
      <c r="E13" s="17">
        <f>COUNTA('collectibles (2)'!B:B)-1</f>
        <v>0</v>
      </c>
    </row>
    <row r="14" spans="1:5" x14ac:dyDescent="0.25">
      <c r="A14" s="16" t="s">
        <v>56</v>
      </c>
      <c r="B14" s="17">
        <f>COUNTA(comics!B:B)-1</f>
        <v>3</v>
      </c>
      <c r="C14" s="16"/>
      <c r="D14" s="16" t="s">
        <v>56</v>
      </c>
      <c r="E14" s="17">
        <f>COUNTA('comics (2)'!B:B)-1</f>
        <v>3</v>
      </c>
    </row>
    <row r="15" spans="1:5" x14ac:dyDescent="0.25">
      <c r="A15" s="19" t="s">
        <v>58</v>
      </c>
      <c r="B15" s="21">
        <f>SUM(B13:B14)</f>
        <v>14</v>
      </c>
      <c r="C15" s="16"/>
      <c r="D15" s="19" t="s">
        <v>58</v>
      </c>
      <c r="E15" s="21">
        <f>SUM(E13:E14)</f>
        <v>3</v>
      </c>
    </row>
    <row r="16" spans="1:5" x14ac:dyDescent="0.25">
      <c r="A16" s="16" t="s">
        <v>59</v>
      </c>
      <c r="B16" s="17">
        <f>COUNTIF(comics!D:D,1)+COUNTIF(collectibles!D:D,1)</f>
        <v>11</v>
      </c>
      <c r="C16" s="16"/>
      <c r="D16" s="16" t="s">
        <v>59</v>
      </c>
      <c r="E16" s="17">
        <f>COUNTIF('comics (2)'!D:D,1)+COUNTIF('collectibles (2)'!D:D,1)</f>
        <v>3</v>
      </c>
    </row>
    <row r="17" spans="1:5" x14ac:dyDescent="0.25">
      <c r="A17" s="16" t="s">
        <v>14</v>
      </c>
      <c r="B17" s="17">
        <f>COUNTIF(comics!C:C,A17)+COUNTIF(collectibles!C:C,A17)</f>
        <v>0</v>
      </c>
      <c r="C17" s="16"/>
      <c r="D17" s="16" t="s">
        <v>14</v>
      </c>
      <c r="E17" s="17">
        <f>COUNTIF('comics (2)'!C:C,D17)+COUNTIF('collectibles (2)'!C:C,D17)</f>
        <v>0</v>
      </c>
    </row>
    <row r="18" spans="1:5" x14ac:dyDescent="0.25">
      <c r="A18" s="16" t="s">
        <v>11</v>
      </c>
      <c r="B18" s="17">
        <f>COUNTIF(comics!C:C,A18)+COUNTIF(collectibles!C:C,A18)</f>
        <v>2</v>
      </c>
      <c r="D18" s="16" t="s">
        <v>11</v>
      </c>
      <c r="E18" s="17">
        <f>COUNTIF('comics (2)'!C:C,D18)+COUNTIF('collectibles (2)'!C:C,D18)</f>
        <v>1</v>
      </c>
    </row>
    <row r="19" spans="1:5" x14ac:dyDescent="0.25">
      <c r="A19" s="16" t="s">
        <v>12</v>
      </c>
      <c r="B19" s="17">
        <f>COUNTIF(comics!C:C,A19)+COUNTIF(collectibles!C:C,A19)</f>
        <v>5</v>
      </c>
      <c r="D19" s="16" t="s">
        <v>12</v>
      </c>
      <c r="E19" s="17">
        <f>COUNTIF('comics (2)'!C:C,D19)+COUNTIF('collectibles (2)'!C:C,D19)</f>
        <v>0</v>
      </c>
    </row>
    <row r="20" spans="1:5" x14ac:dyDescent="0.25">
      <c r="A20" s="16" t="s">
        <v>15</v>
      </c>
      <c r="B20" s="17">
        <f>COUNTIF(comics!C:C,A20)+COUNTIF(collectibles!C:C,A20)</f>
        <v>1</v>
      </c>
      <c r="D20" s="16" t="s">
        <v>15</v>
      </c>
      <c r="E20" s="17">
        <f>COUNTIF('comics (2)'!C:C,D20)+COUNTIF('collectibles (2)'!C:C,D20)</f>
        <v>0</v>
      </c>
    </row>
    <row r="21" spans="1:5" x14ac:dyDescent="0.25">
      <c r="A21" s="16" t="s">
        <v>10</v>
      </c>
      <c r="B21" s="17">
        <f>COUNTIF(comics!C:C,A21)+COUNTIF(collectibles!C:C,A21)</f>
        <v>6</v>
      </c>
      <c r="D21" s="16" t="s">
        <v>10</v>
      </c>
      <c r="E21" s="17">
        <f>COUNTIF('comics (2)'!C:C,D21)+COUNTIF('collectibles (2)'!C:C,D21)</f>
        <v>2</v>
      </c>
    </row>
    <row r="22" spans="1:5" x14ac:dyDescent="0.25">
      <c r="A22" s="28"/>
      <c r="B22" s="29"/>
      <c r="D22" s="28"/>
      <c r="E22" s="28"/>
    </row>
  </sheetData>
  <sheetProtection algorithmName="SHA-512" hashValue="gGG82yuX8WeMcdKpQu6yAk8R0EJgAwL6llA7hSxghWR0gz8kVCOplk7b92gfeUZ14lwzcxKO3ACsBKqh15yh0A==" saltValue="QdTJtgSVKhOeUhNA5keZU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4163-DE17-4346-9B62-6BCA8B4EB94C}">
  <sheetPr>
    <tabColor theme="9"/>
  </sheetPr>
  <dimension ref="A1:J10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customWidth="1"/>
    <col min="2" max="2" width="33.85546875" bestFit="1" customWidth="1"/>
    <col min="3" max="3" width="20.140625" customWidth="1"/>
    <col min="4" max="4" width="12.42578125" style="23" bestFit="1" customWidth="1"/>
    <col min="5" max="5" width="12.140625" style="23" bestFit="1" customWidth="1"/>
    <col min="6" max="6" width="34" hidden="1" customWidth="1"/>
    <col min="8" max="8" width="21.85546875" bestFit="1" customWidth="1"/>
    <col min="9" max="9" width="12.140625" style="23" bestFit="1" customWidth="1"/>
    <col min="10" max="10" width="12.28515625" style="23" bestFit="1" customWidth="1"/>
  </cols>
  <sheetData>
    <row r="1" spans="1:10" x14ac:dyDescent="0.25">
      <c r="A1" s="5" t="s">
        <v>42</v>
      </c>
      <c r="B1" s="5" t="s">
        <v>41</v>
      </c>
      <c r="C1" s="5" t="s">
        <v>9</v>
      </c>
      <c r="D1" s="26" t="s">
        <v>44</v>
      </c>
      <c r="E1" s="26" t="s">
        <v>28</v>
      </c>
      <c r="F1" s="5" t="s">
        <v>46</v>
      </c>
      <c r="H1" s="5" t="s">
        <v>42</v>
      </c>
      <c r="I1" s="26" t="s">
        <v>43</v>
      </c>
      <c r="J1" s="26" t="s">
        <v>47</v>
      </c>
    </row>
    <row r="2" spans="1:10" x14ac:dyDescent="0.25">
      <c r="A2" t="str">
        <f>IFERROR(INDEX(comic_database!A:A,MATCH(B2,comic_database!B:B,0)),"")</f>
        <v>Journey Into Mystery</v>
      </c>
      <c r="B2" t="s">
        <v>253</v>
      </c>
      <c r="C2" t="str">
        <f>IFERROR(VLOOKUP(B2,comic_database!B:C,2,FALSE),"")</f>
        <v>Common</v>
      </c>
      <c r="D2" s="23">
        <f>IF(B2&lt;&gt;"",VLOOKUP(MIN(4,COUNTIF(F$2:F2,F2)),reference!$A$3:$B$6,2,FALSE),"")</f>
        <v>1</v>
      </c>
      <c r="E2" s="23">
        <f>IFERROR(VLOOKUP(C2,reference!$D$3:$E$7,2,FALSE),"")</f>
        <v>0</v>
      </c>
      <c r="F2" t="str">
        <f>B2&amp;" "&amp;C2</f>
        <v>Journey Into Mystery: Classic Common</v>
      </c>
      <c r="I2" s="23" t="str">
        <f>IFERROR(VLOOKUP(H2,comic_database!F:G,2,FALSE),"")</f>
        <v/>
      </c>
      <c r="J2" s="23" t="str">
        <f>IFERROR(VLOOKUP(H2,comic_database!F:H,3,FALSE),"")</f>
        <v/>
      </c>
    </row>
    <row r="3" spans="1:10" x14ac:dyDescent="0.25">
      <c r="A3" t="str">
        <f>IFERROR(INDEX(comic_database!A:A,MATCH(B3,comic_database!B:B,0)),"")</f>
        <v>Journey Into Mystery</v>
      </c>
      <c r="B3" t="s">
        <v>253</v>
      </c>
      <c r="C3" t="str">
        <f>IFERROR(VLOOKUP(B3,comic_database!B:C,2,FALSE),"")</f>
        <v>Common</v>
      </c>
      <c r="D3" s="23">
        <f>IF(B3&lt;&gt;"",VLOOKUP(MIN(4,COUNTIF(F$2:F3,F3)),reference!$A$3:$B$6,2,FALSE),"")</f>
        <v>0.75</v>
      </c>
      <c r="E3" s="23">
        <f>IFERROR(VLOOKUP(C3,reference!$D$3:$E$7,2,FALSE),"")</f>
        <v>0</v>
      </c>
      <c r="F3" t="str">
        <f t="shared" ref="F3:F66" si="0">B3&amp;" "&amp;C3</f>
        <v>Journey Into Mystery: Classic Common</v>
      </c>
      <c r="I3" s="23" t="str">
        <f>IFERROR(VLOOKUP(H3,comic_database!F:G,2,FALSE),"")</f>
        <v/>
      </c>
      <c r="J3" s="23" t="str">
        <f>IFERROR(VLOOKUP(MIN(4,COUNTIF(H$2:H3,H3)),reference!$M$3:$N$6,2,FALSE)*VLOOKUP(MIN(5,I3),reference!$J$3:$K$7,2,FALSE),"")</f>
        <v/>
      </c>
    </row>
    <row r="4" spans="1:10" x14ac:dyDescent="0.25">
      <c r="A4" t="str">
        <f>IFERROR(INDEX(comic_database!A:A,MATCH(B4,comic_database!B:B,0)),"")</f>
        <v>Marvel Comics</v>
      </c>
      <c r="B4" t="s">
        <v>250</v>
      </c>
      <c r="C4" t="str">
        <f>IFERROR(VLOOKUP(B4,comic_database!B:C,2,FALSE),"")</f>
        <v>Rare</v>
      </c>
      <c r="D4" s="23">
        <f>IF(B4&lt;&gt;"",VLOOKUP(MIN(4,COUNTIF(F$2:F4,F4)),reference!$A$3:$B$6,2,FALSE),"")</f>
        <v>1</v>
      </c>
      <c r="E4" s="23">
        <f>IFERROR(VLOOKUP(C4,reference!$D$3:$E$7,2,FALSE),"")</f>
        <v>0.2</v>
      </c>
      <c r="F4" t="str">
        <f t="shared" si="0"/>
        <v>Marvel Comics: Hero Rare</v>
      </c>
      <c r="I4" s="23" t="str">
        <f>IFERROR(VLOOKUP(H4,comic_database!F:G,2,FALSE),"")</f>
        <v/>
      </c>
      <c r="J4" s="23" t="str">
        <f>IFERROR(VLOOKUP(MIN(4,COUNTIF(H$2:H4,H4)),reference!$M$3:$N$6,2,FALSE)*VLOOKUP(MIN(5,I4),reference!$J$3:$K$7,2,FALSE),"")</f>
        <v/>
      </c>
    </row>
    <row r="5" spans="1:10" x14ac:dyDescent="0.25">
      <c r="A5" t="str">
        <f>IFERROR(INDEX(comic_database!A:A,MATCH(B5,comic_database!B:B,0)),"")</f>
        <v/>
      </c>
      <c r="C5" t="str">
        <f>IFERROR(VLOOKUP(B5,comic_database!B:C,2,FALSE),"")</f>
        <v/>
      </c>
      <c r="D5" s="23" t="str">
        <f>IF(B5&lt;&gt;"",VLOOKUP(MIN(4,COUNTIF(F$2:F5,F5)),reference!$A$3:$B$6,2,FALSE),"")</f>
        <v/>
      </c>
      <c r="E5" s="23" t="str">
        <f>IFERROR(VLOOKUP(C5,reference!$D$3:$E$7,2,FALSE),"")</f>
        <v/>
      </c>
      <c r="F5" t="str">
        <f t="shared" si="0"/>
        <v xml:space="preserve"> </v>
      </c>
      <c r="I5" s="23" t="str">
        <f>IFERROR(VLOOKUP(H5,comic_database!F:G,2,FALSE),"")</f>
        <v/>
      </c>
      <c r="J5" s="23" t="str">
        <f>IFERROR(VLOOKUP(MIN(4,COUNTIF(H$2:H5,H5)),reference!$M$3:$N$6,2,FALSE)*VLOOKUP(MIN(5,I5),reference!$J$3:$K$7,2,FALSE),"")</f>
        <v/>
      </c>
    </row>
    <row r="6" spans="1:10" x14ac:dyDescent="0.25">
      <c r="A6" t="str">
        <f>IFERROR(INDEX(comic_database!A:A,MATCH(B6,comic_database!B:B,0)),"")</f>
        <v/>
      </c>
      <c r="C6" t="str">
        <f>IFERROR(VLOOKUP(B6,comic_database!B:C,2,FALSE),"")</f>
        <v/>
      </c>
      <c r="D6" s="23" t="str">
        <f>IF(B6&lt;&gt;"",VLOOKUP(MIN(4,COUNTIF(F$2:F6,F6)),reference!$A$3:$B$6,2,FALSE),"")</f>
        <v/>
      </c>
      <c r="E6" s="23" t="str">
        <f>IFERROR(VLOOKUP(C6,reference!$D$3:$E$7,2,FALSE),"")</f>
        <v/>
      </c>
      <c r="F6" t="str">
        <f t="shared" si="0"/>
        <v xml:space="preserve"> </v>
      </c>
      <c r="I6" s="23" t="str">
        <f>IFERROR(VLOOKUP(H6,comic_database!F:G,2,FALSE),"")</f>
        <v/>
      </c>
      <c r="J6" s="23" t="str">
        <f>IFERROR(VLOOKUP(MIN(4,COUNTIF(H$2:H6,H6)),reference!$M$3:$N$6,2,FALSE)*VLOOKUP(MIN(5,I6),reference!$J$3:$K$7,2,FALSE),"")</f>
        <v/>
      </c>
    </row>
    <row r="7" spans="1:10" x14ac:dyDescent="0.25">
      <c r="A7" t="str">
        <f>IFERROR(INDEX(comic_database!A:A,MATCH(B7,comic_database!B:B,0)),"")</f>
        <v/>
      </c>
      <c r="C7" t="str">
        <f>IFERROR(VLOOKUP(B7,comic_database!B:C,2,FALSE),"")</f>
        <v/>
      </c>
      <c r="D7" s="23" t="str">
        <f>IF(B7&lt;&gt;"",VLOOKUP(MIN(4,COUNTIF(F$2:F7,F7)),reference!$A$3:$B$6,2,FALSE),"")</f>
        <v/>
      </c>
      <c r="E7" s="23" t="str">
        <f>IFERROR(VLOOKUP(C7,reference!$D$3:$E$7,2,FALSE),"")</f>
        <v/>
      </c>
      <c r="F7" t="str">
        <f t="shared" si="0"/>
        <v xml:space="preserve"> </v>
      </c>
      <c r="I7" s="23" t="str">
        <f>IFERROR(VLOOKUP(H7,comic_database!F:G,2,FALSE),"")</f>
        <v/>
      </c>
      <c r="J7" s="23" t="str">
        <f>IFERROR(VLOOKUP(MIN(4,COUNTIF(H$2:H7,H7)),reference!$M$3:$N$6,2,FALSE)*VLOOKUP(MIN(5,I7),reference!$J$3:$K$7,2,FALSE),"")</f>
        <v/>
      </c>
    </row>
    <row r="8" spans="1:10" x14ac:dyDescent="0.25">
      <c r="A8" t="str">
        <f>IFERROR(INDEX(comic_database!A:A,MATCH(B8,comic_database!B:B,0)),"")</f>
        <v/>
      </c>
      <c r="C8" t="str">
        <f>IFERROR(VLOOKUP(B8,comic_database!B:C,2,FALSE),"")</f>
        <v/>
      </c>
      <c r="D8" s="23" t="str">
        <f>IF(B8&lt;&gt;"",VLOOKUP(MIN(4,COUNTIF(F$2:F8,F8)),reference!$A$3:$B$6,2,FALSE),"")</f>
        <v/>
      </c>
      <c r="E8" s="23" t="str">
        <f>IFERROR(VLOOKUP(C8,reference!$D$3:$E$7,2,FALSE),"")</f>
        <v/>
      </c>
      <c r="F8" t="str">
        <f t="shared" si="0"/>
        <v xml:space="preserve"> </v>
      </c>
      <c r="I8" s="23" t="str">
        <f>IFERROR(VLOOKUP(H8,comic_database!F:G,2,FALSE),"")</f>
        <v/>
      </c>
      <c r="J8" s="23" t="str">
        <f>IFERROR(VLOOKUP(MIN(4,COUNTIF(H$2:H8,H8)),reference!$M$3:$N$6,2,FALSE)*VLOOKUP(MIN(5,I8),reference!$J$3:$K$7,2,FALSE),"")</f>
        <v/>
      </c>
    </row>
    <row r="9" spans="1:10" x14ac:dyDescent="0.25">
      <c r="A9" t="str">
        <f>IFERROR(INDEX(comic_database!A:A,MATCH(B9,comic_database!B:B,0)),"")</f>
        <v/>
      </c>
      <c r="C9" t="str">
        <f>IFERROR(VLOOKUP(B9,comic_database!B:C,2,FALSE),"")</f>
        <v/>
      </c>
      <c r="D9" s="23" t="str">
        <f>IF(B9&lt;&gt;"",VLOOKUP(MIN(4,COUNTIF(F$2:F9,F9)),reference!$A$3:$B$6,2,FALSE),"")</f>
        <v/>
      </c>
      <c r="E9" s="23" t="str">
        <f>IFERROR(VLOOKUP(C9,reference!$D$3:$E$7,2,FALSE),"")</f>
        <v/>
      </c>
      <c r="F9" t="str">
        <f t="shared" si="0"/>
        <v xml:space="preserve"> </v>
      </c>
      <c r="I9" s="23" t="str">
        <f>IFERROR(VLOOKUP(H9,comic_database!F:G,2,FALSE),"")</f>
        <v/>
      </c>
      <c r="J9" s="23" t="str">
        <f>IFERROR(VLOOKUP(MIN(4,COUNTIF(H$2:H9,H9)),reference!$M$3:$N$6,2,FALSE)*VLOOKUP(MIN(5,I9),reference!$J$3:$K$7,2,FALSE),"")</f>
        <v/>
      </c>
    </row>
    <row r="10" spans="1:10" x14ac:dyDescent="0.25">
      <c r="A10" t="str">
        <f>IFERROR(INDEX(comic_database!A:A,MATCH(B10,comic_database!B:B,0)),"")</f>
        <v/>
      </c>
      <c r="C10" t="str">
        <f>IFERROR(VLOOKUP(B10,comic_database!B:C,2,FALSE),"")</f>
        <v/>
      </c>
      <c r="D10" s="23" t="str">
        <f>IF(B10&lt;&gt;"",VLOOKUP(MIN(4,COUNTIF(F$2:F10,F10)),reference!$A$3:$B$6,2,FALSE),"")</f>
        <v/>
      </c>
      <c r="E10" s="23" t="str">
        <f>IFERROR(VLOOKUP(C10,reference!$D$3:$E$7,2,FALSE),"")</f>
        <v/>
      </c>
      <c r="F10" t="str">
        <f t="shared" si="0"/>
        <v xml:space="preserve"> </v>
      </c>
      <c r="I10" s="23" t="str">
        <f>IFERROR(VLOOKUP(H10,comic_database!F:G,2,FALSE),"")</f>
        <v/>
      </c>
      <c r="J10" s="23" t="str">
        <f>IFERROR(VLOOKUP(MIN(4,COUNTIF(H$2:H10,H10)),reference!$M$3:$N$6,2,FALSE)*VLOOKUP(MIN(5,I10),reference!$J$3:$K$7,2,FALSE),"")</f>
        <v/>
      </c>
    </row>
    <row r="11" spans="1:10" x14ac:dyDescent="0.25">
      <c r="A11" t="str">
        <f>IFERROR(INDEX(comic_database!A:A,MATCH(B11,comic_database!B:B,0)),"")</f>
        <v/>
      </c>
      <c r="C11" t="str">
        <f>IFERROR(VLOOKUP(B11,comic_database!B:C,2,FALSE),"")</f>
        <v/>
      </c>
      <c r="D11" s="23" t="str">
        <f>IF(B11&lt;&gt;"",VLOOKUP(MIN(4,COUNTIF(F$2:F11,F11)),reference!$A$3:$B$6,2,FALSE),"")</f>
        <v/>
      </c>
      <c r="E11" s="23" t="str">
        <f>IFERROR(VLOOKUP(C11,reference!$D$3:$E$7,2,FALSE),"")</f>
        <v/>
      </c>
      <c r="F11" t="str">
        <f t="shared" si="0"/>
        <v xml:space="preserve"> </v>
      </c>
      <c r="I11" s="23" t="str">
        <f>IFERROR(VLOOKUP(H11,comic_database!F:G,2,FALSE),"")</f>
        <v/>
      </c>
      <c r="J11" s="23" t="str">
        <f>IFERROR(VLOOKUP(MIN(4,COUNTIF(H$2:H11,H11)),reference!$M$3:$N$6,2,FALSE)*VLOOKUP(MIN(5,I11),reference!$J$3:$K$7,2,FALSE),"")</f>
        <v/>
      </c>
    </row>
    <row r="12" spans="1:10" x14ac:dyDescent="0.25">
      <c r="A12" t="str">
        <f>IFERROR(INDEX(comic_database!A:A,MATCH(B12,comic_database!B:B,0)),"")</f>
        <v/>
      </c>
      <c r="C12" t="str">
        <f>IFERROR(VLOOKUP(B12,comic_database!B:C,2,FALSE),"")</f>
        <v/>
      </c>
      <c r="D12" s="23" t="str">
        <f>IF(B12&lt;&gt;"",VLOOKUP(MIN(4,COUNTIF(F$2:F12,F12)),reference!$A$3:$B$6,2,FALSE),"")</f>
        <v/>
      </c>
      <c r="E12" s="23" t="str">
        <f>IFERROR(VLOOKUP(C12,reference!$D$3:$E$7,2,FALSE),"")</f>
        <v/>
      </c>
      <c r="F12" t="str">
        <f t="shared" si="0"/>
        <v xml:space="preserve"> </v>
      </c>
      <c r="I12" s="23" t="str">
        <f>IFERROR(VLOOKUP(H12,comic_database!F:G,2,FALSE),"")</f>
        <v/>
      </c>
      <c r="J12" s="23" t="str">
        <f>IFERROR(VLOOKUP(MIN(4,COUNTIF(H$2:H12,H12)),reference!$M$3:$N$6,2,FALSE)*VLOOKUP(MIN(5,I12),reference!$J$3:$K$7,2,FALSE),"")</f>
        <v/>
      </c>
    </row>
    <row r="13" spans="1:10" x14ac:dyDescent="0.25">
      <c r="A13" t="str">
        <f>IFERROR(INDEX(comic_database!A:A,MATCH(B13,comic_database!B:B,0)),"")</f>
        <v/>
      </c>
      <c r="C13" t="str">
        <f>IFERROR(VLOOKUP(B13,comic_database!B:C,2,FALSE),"")</f>
        <v/>
      </c>
      <c r="D13" s="23" t="str">
        <f>IF(B13&lt;&gt;"",VLOOKUP(MIN(4,COUNTIF(F$2:F13,F13)),reference!$A$3:$B$6,2,FALSE),"")</f>
        <v/>
      </c>
      <c r="E13" s="23" t="str">
        <f>IFERROR(VLOOKUP(C13,reference!$D$3:$E$7,2,FALSE),"")</f>
        <v/>
      </c>
      <c r="F13" t="str">
        <f t="shared" si="0"/>
        <v xml:space="preserve"> </v>
      </c>
      <c r="I13" s="23" t="str">
        <f>IFERROR(VLOOKUP(H13,comic_database!F:G,2,FALSE),"")</f>
        <v/>
      </c>
      <c r="J13" s="23" t="str">
        <f>IFERROR(VLOOKUP(MIN(4,COUNTIF(H$2:H13,H13)),reference!$M$3:$N$6,2,FALSE)*VLOOKUP(MIN(5,I13),reference!$J$3:$K$7,2,FALSE),"")</f>
        <v/>
      </c>
    </row>
    <row r="14" spans="1:10" x14ac:dyDescent="0.25">
      <c r="A14" t="str">
        <f>IFERROR(INDEX(comic_database!A:A,MATCH(B14,comic_database!B:B,0)),"")</f>
        <v/>
      </c>
      <c r="C14" t="str">
        <f>IFERROR(VLOOKUP(B14,comic_database!B:C,2,FALSE),"")</f>
        <v/>
      </c>
      <c r="D14" s="23" t="str">
        <f>IF(B14&lt;&gt;"",VLOOKUP(MIN(4,COUNTIF(F$2:F14,F14)),reference!$A$3:$B$6,2,FALSE),"")</f>
        <v/>
      </c>
      <c r="E14" s="23" t="str">
        <f>IFERROR(VLOOKUP(C14,reference!$D$3:$E$7,2,FALSE),"")</f>
        <v/>
      </c>
      <c r="F14" t="str">
        <f t="shared" si="0"/>
        <v xml:space="preserve"> </v>
      </c>
      <c r="I14" s="23" t="str">
        <f>IFERROR(VLOOKUP(H14,comic_database!F:G,2,FALSE),"")</f>
        <v/>
      </c>
      <c r="J14" s="23" t="str">
        <f>IFERROR(VLOOKUP(MIN(4,COUNTIF(H$2:H14,H14)),reference!$M$3:$N$6,2,FALSE)*VLOOKUP(MIN(5,I14),reference!$J$3:$K$7,2,FALSE),"")</f>
        <v/>
      </c>
    </row>
    <row r="15" spans="1:10" x14ac:dyDescent="0.25">
      <c r="A15" t="str">
        <f>IFERROR(INDEX(comic_database!A:A,MATCH(B15,comic_database!B:B,0)),"")</f>
        <v/>
      </c>
      <c r="C15" t="str">
        <f>IFERROR(VLOOKUP(B15,comic_database!B:C,2,FALSE),"")</f>
        <v/>
      </c>
      <c r="D15" s="23" t="str">
        <f>IF(B15&lt;&gt;"",VLOOKUP(MIN(4,COUNTIF(F$2:F15,F15)),reference!$A$3:$B$6,2,FALSE),"")</f>
        <v/>
      </c>
      <c r="E15" s="23" t="str">
        <f>IFERROR(VLOOKUP(C15,reference!$D$3:$E$7,2,FALSE),"")</f>
        <v/>
      </c>
      <c r="F15" t="str">
        <f t="shared" si="0"/>
        <v xml:space="preserve"> </v>
      </c>
      <c r="I15" s="23" t="str">
        <f>IFERROR(VLOOKUP(H15,comic_database!F:G,2,FALSE),"")</f>
        <v/>
      </c>
      <c r="J15" s="23" t="str">
        <f>IFERROR(VLOOKUP(MIN(4,COUNTIF(H$2:H15,H15)),reference!$M$3:$N$6,2,FALSE)*VLOOKUP(MIN(5,I15),reference!$J$3:$K$7,2,FALSE),"")</f>
        <v/>
      </c>
    </row>
    <row r="16" spans="1:10" x14ac:dyDescent="0.25">
      <c r="A16" t="str">
        <f>IFERROR(INDEX(comic_database!A:A,MATCH(B16,comic_database!B:B,0)),"")</f>
        <v/>
      </c>
      <c r="C16" t="str">
        <f>IFERROR(VLOOKUP(B16,comic_database!B:C,2,FALSE),"")</f>
        <v/>
      </c>
      <c r="D16" s="23" t="str">
        <f>IF(B16&lt;&gt;"",VLOOKUP(MIN(4,COUNTIF(F$2:F16,F16)),reference!$A$3:$B$6,2,FALSE),"")</f>
        <v/>
      </c>
      <c r="E16" s="23" t="str">
        <f>IFERROR(VLOOKUP(C16,reference!$D$3:$E$7,2,FALSE),"")</f>
        <v/>
      </c>
      <c r="F16" t="str">
        <f t="shared" si="0"/>
        <v xml:space="preserve"> </v>
      </c>
      <c r="I16" s="23" t="str">
        <f>IFERROR(VLOOKUP(H16,comic_database!F:G,2,FALSE),"")</f>
        <v/>
      </c>
      <c r="J16" s="23" t="str">
        <f>IFERROR(VLOOKUP(MIN(4,COUNTIF(H$2:H16,H16)),reference!$M$3:$N$6,2,FALSE)*VLOOKUP(MIN(5,I16),reference!$J$3:$K$7,2,FALSE),"")</f>
        <v/>
      </c>
    </row>
    <row r="17" spans="1:10" x14ac:dyDescent="0.25">
      <c r="A17" t="str">
        <f>IFERROR(INDEX(comic_database!A:A,MATCH(B17,comic_database!B:B,0)),"")</f>
        <v/>
      </c>
      <c r="C17" t="str">
        <f>IFERROR(VLOOKUP(B17,comic_database!B:C,2,FALSE),"")</f>
        <v/>
      </c>
      <c r="D17" s="23" t="str">
        <f>IF(B17&lt;&gt;"",VLOOKUP(MIN(4,COUNTIF(F$2:F17,F17)),reference!$A$3:$B$6,2,FALSE),"")</f>
        <v/>
      </c>
      <c r="E17" s="23" t="str">
        <f>IFERROR(VLOOKUP(C17,reference!$D$3:$E$7,2,FALSE),"")</f>
        <v/>
      </c>
      <c r="F17" t="str">
        <f t="shared" si="0"/>
        <v xml:space="preserve"> </v>
      </c>
      <c r="I17" s="23" t="str">
        <f>IFERROR(VLOOKUP(H17,comic_database!F:G,2,FALSE),"")</f>
        <v/>
      </c>
      <c r="J17" s="23" t="str">
        <f>IFERROR(VLOOKUP(MIN(4,COUNTIF(H$2:H17,H17)),reference!$M$3:$N$6,2,FALSE)*VLOOKUP(MIN(5,I17),reference!$J$3:$K$7,2,FALSE),"")</f>
        <v/>
      </c>
    </row>
    <row r="18" spans="1:10" x14ac:dyDescent="0.25">
      <c r="A18" t="str">
        <f>IFERROR(INDEX(comic_database!A:A,MATCH(B18,comic_database!B:B,0)),"")</f>
        <v/>
      </c>
      <c r="C18" t="str">
        <f>IFERROR(VLOOKUP(B18,comic_database!B:C,2,FALSE),"")</f>
        <v/>
      </c>
      <c r="D18" s="23" t="str">
        <f>IF(B18&lt;&gt;"",VLOOKUP(MIN(4,COUNTIF(F$2:F18,F18)),reference!$A$3:$B$6,2,FALSE),"")</f>
        <v/>
      </c>
      <c r="E18" s="23" t="str">
        <f>IFERROR(VLOOKUP(C18,reference!$D$3:$E$7,2,FALSE),"")</f>
        <v/>
      </c>
      <c r="F18" t="str">
        <f t="shared" si="0"/>
        <v xml:space="preserve"> </v>
      </c>
      <c r="I18" s="23" t="str">
        <f>IFERROR(VLOOKUP(H18,comic_database!F:G,2,FALSE),"")</f>
        <v/>
      </c>
      <c r="J18" s="23" t="str">
        <f>IFERROR(VLOOKUP(MIN(4,COUNTIF(H$2:H18,H18)),reference!$M$3:$N$6,2,FALSE)*VLOOKUP(MIN(5,I18),reference!$J$3:$K$7,2,FALSE),"")</f>
        <v/>
      </c>
    </row>
    <row r="19" spans="1:10" x14ac:dyDescent="0.25">
      <c r="A19" t="str">
        <f>IFERROR(INDEX(comic_database!A:A,MATCH(B19,comic_database!B:B,0)),"")</f>
        <v/>
      </c>
      <c r="C19" t="str">
        <f>IFERROR(VLOOKUP(B19,comic_database!B:C,2,FALSE),"")</f>
        <v/>
      </c>
      <c r="D19" s="23" t="str">
        <f>IF(B19&lt;&gt;"",VLOOKUP(MIN(4,COUNTIF(F$2:F19,F19)),reference!$A$3:$B$6,2,FALSE),"")</f>
        <v/>
      </c>
      <c r="E19" s="23" t="str">
        <f>IFERROR(VLOOKUP(C19,reference!$D$3:$E$7,2,FALSE),"")</f>
        <v/>
      </c>
      <c r="F19" t="str">
        <f t="shared" si="0"/>
        <v xml:space="preserve"> </v>
      </c>
      <c r="I19" s="23" t="str">
        <f>IFERROR(VLOOKUP(H19,comic_database!F:G,2,FALSE),"")</f>
        <v/>
      </c>
      <c r="J19" s="23" t="str">
        <f>IFERROR(VLOOKUP(MIN(4,COUNTIF(H$2:H19,H19)),reference!$M$3:$N$6,2,FALSE)*VLOOKUP(MIN(5,I19),reference!$J$3:$K$7,2,FALSE),"")</f>
        <v/>
      </c>
    </row>
    <row r="20" spans="1:10" x14ac:dyDescent="0.25">
      <c r="A20" t="str">
        <f>IFERROR(INDEX(comic_database!A:A,MATCH(B20,comic_database!B:B,0)),"")</f>
        <v/>
      </c>
      <c r="C20" t="str">
        <f>IFERROR(VLOOKUP(B20,comic_database!B:C,2,FALSE),"")</f>
        <v/>
      </c>
      <c r="D20" s="23" t="str">
        <f>IF(B20&lt;&gt;"",VLOOKUP(MIN(4,COUNTIF(F$2:F20,F20)),reference!$A$3:$B$6,2,FALSE),"")</f>
        <v/>
      </c>
      <c r="E20" s="23" t="str">
        <f>IFERROR(VLOOKUP(C20,reference!$D$3:$E$7,2,FALSE),"")</f>
        <v/>
      </c>
      <c r="F20" t="str">
        <f t="shared" si="0"/>
        <v xml:space="preserve"> </v>
      </c>
      <c r="I20" s="23" t="str">
        <f>IFERROR(VLOOKUP(H20,comic_database!F:G,2,FALSE),"")</f>
        <v/>
      </c>
      <c r="J20" s="23" t="str">
        <f>IFERROR(VLOOKUP(MIN(4,COUNTIF(H$2:H20,H20)),reference!$M$3:$N$6,2,FALSE)*VLOOKUP(MIN(5,I20),reference!$J$3:$K$7,2,FALSE),"")</f>
        <v/>
      </c>
    </row>
    <row r="21" spans="1:10" x14ac:dyDescent="0.25">
      <c r="A21" t="str">
        <f>IFERROR(INDEX(comic_database!A:A,MATCH(B21,comic_database!B:B,0)),"")</f>
        <v/>
      </c>
      <c r="C21" t="str">
        <f>IFERROR(VLOOKUP(B21,comic_database!B:C,2,FALSE),"")</f>
        <v/>
      </c>
      <c r="D21" s="23" t="str">
        <f>IF(B21&lt;&gt;"",VLOOKUP(MIN(4,COUNTIF(F$2:F21,F21)),reference!$A$3:$B$6,2,FALSE),"")</f>
        <v/>
      </c>
      <c r="E21" s="23" t="str">
        <f>IFERROR(VLOOKUP(C21,reference!$D$3:$E$7,2,FALSE),"")</f>
        <v/>
      </c>
      <c r="F21" t="str">
        <f t="shared" si="0"/>
        <v xml:space="preserve"> </v>
      </c>
      <c r="I21" s="23" t="str">
        <f>IFERROR(VLOOKUP(H21,comic_database!F:G,2,FALSE),"")</f>
        <v/>
      </c>
      <c r="J21" s="23" t="str">
        <f>IFERROR(VLOOKUP(MIN(4,COUNTIF(H$2:H21,H21)),reference!$M$3:$N$6,2,FALSE)*VLOOKUP(MIN(5,I21),reference!$J$3:$K$7,2,FALSE),"")</f>
        <v/>
      </c>
    </row>
    <row r="22" spans="1:10" x14ac:dyDescent="0.25">
      <c r="A22" t="str">
        <f>IFERROR(INDEX(comic_database!A:A,MATCH(B22,comic_database!B:B,0)),"")</f>
        <v/>
      </c>
      <c r="C22" t="str">
        <f>IFERROR(VLOOKUP(B22,comic_database!B:C,2,FALSE),"")</f>
        <v/>
      </c>
      <c r="D22" s="23" t="str">
        <f>IF(B22&lt;&gt;"",VLOOKUP(MIN(4,COUNTIF(F$2:F22,F22)),reference!$A$3:$B$6,2,FALSE),"")</f>
        <v/>
      </c>
      <c r="E22" s="23" t="str">
        <f>IFERROR(VLOOKUP(C22,reference!$D$3:$E$7,2,FALSE),"")</f>
        <v/>
      </c>
      <c r="F22" t="str">
        <f t="shared" si="0"/>
        <v xml:space="preserve"> </v>
      </c>
      <c r="I22" s="23" t="str">
        <f>IFERROR(VLOOKUP(H22,comic_database!F:G,2,FALSE),"")</f>
        <v/>
      </c>
      <c r="J22" s="23" t="str">
        <f>IFERROR(VLOOKUP(MIN(4,COUNTIF(H$2:H22,H22)),reference!$M$3:$N$6,2,FALSE)*VLOOKUP(MIN(5,I22),reference!$J$3:$K$7,2,FALSE),"")</f>
        <v/>
      </c>
    </row>
    <row r="23" spans="1:10" x14ac:dyDescent="0.25">
      <c r="A23" t="str">
        <f>IFERROR(INDEX(comic_database!A:A,MATCH(B23,comic_database!B:B,0)),"")</f>
        <v/>
      </c>
      <c r="C23" t="str">
        <f>IFERROR(VLOOKUP(B23,comic_database!B:C,2,FALSE),"")</f>
        <v/>
      </c>
      <c r="D23" s="23" t="str">
        <f>IF(B23&lt;&gt;"",VLOOKUP(MIN(4,COUNTIF(F$2:F23,F23)),reference!$A$3:$B$6,2,FALSE),"")</f>
        <v/>
      </c>
      <c r="E23" s="23" t="str">
        <f>IFERROR(VLOOKUP(C23,reference!$D$3:$E$7,2,FALSE),"")</f>
        <v/>
      </c>
      <c r="F23" t="str">
        <f t="shared" si="0"/>
        <v xml:space="preserve"> </v>
      </c>
      <c r="I23" s="23" t="str">
        <f>IFERROR(VLOOKUP(H23,comic_database!F:G,2,FALSE),"")</f>
        <v/>
      </c>
      <c r="J23" s="23" t="str">
        <f>IFERROR(VLOOKUP(MIN(4,COUNTIF(H$2:H23,H23)),reference!$M$3:$N$6,2,FALSE)*VLOOKUP(MIN(5,I23),reference!$J$3:$K$7,2,FALSE),"")</f>
        <v/>
      </c>
    </row>
    <row r="24" spans="1:10" x14ac:dyDescent="0.25">
      <c r="A24" t="str">
        <f>IFERROR(INDEX(comic_database!A:A,MATCH(B24,comic_database!B:B,0)),"")</f>
        <v/>
      </c>
      <c r="C24" t="str">
        <f>IFERROR(VLOOKUP(B24,comic_database!B:C,2,FALSE),"")</f>
        <v/>
      </c>
      <c r="D24" s="23" t="str">
        <f>IF(B24&lt;&gt;"",VLOOKUP(MIN(4,COUNTIF(F$2:F24,F24)),reference!$A$3:$B$6,2,FALSE),"")</f>
        <v/>
      </c>
      <c r="E24" s="23" t="str">
        <f>IFERROR(VLOOKUP(C24,reference!$D$3:$E$7,2,FALSE),"")</f>
        <v/>
      </c>
      <c r="F24" t="str">
        <f t="shared" si="0"/>
        <v xml:space="preserve"> </v>
      </c>
      <c r="I24" s="23" t="str">
        <f>IFERROR(VLOOKUP(H24,comic_database!F:G,2,FALSE),"")</f>
        <v/>
      </c>
      <c r="J24" s="23" t="str">
        <f>IFERROR(VLOOKUP(MIN(4,COUNTIF(H$2:H24,H24)),reference!$M$3:$N$6,2,FALSE)*VLOOKUP(MIN(5,I24),reference!$J$3:$K$7,2,FALSE),"")</f>
        <v/>
      </c>
    </row>
    <row r="25" spans="1:10" x14ac:dyDescent="0.25">
      <c r="A25" t="str">
        <f>IFERROR(INDEX(comic_database!A:A,MATCH(B25,comic_database!B:B,0)),"")</f>
        <v/>
      </c>
      <c r="C25" t="str">
        <f>IFERROR(VLOOKUP(B25,comic_database!B:C,2,FALSE),"")</f>
        <v/>
      </c>
      <c r="D25" s="23" t="str">
        <f>IF(B25&lt;&gt;"",VLOOKUP(MIN(4,COUNTIF(F$2:F25,F25)),reference!$A$3:$B$6,2,FALSE),"")</f>
        <v/>
      </c>
      <c r="E25" s="23" t="str">
        <f>IFERROR(VLOOKUP(C25,reference!$D$3:$E$7,2,FALSE),"")</f>
        <v/>
      </c>
      <c r="F25" t="str">
        <f t="shared" si="0"/>
        <v xml:space="preserve"> </v>
      </c>
      <c r="I25" s="23" t="str">
        <f>IFERROR(VLOOKUP(H25,comic_database!F:G,2,FALSE),"")</f>
        <v/>
      </c>
      <c r="J25" s="23" t="str">
        <f>IFERROR(VLOOKUP(MIN(4,COUNTIF(H$2:H25,H25)),reference!$M$3:$N$6,2,FALSE)*VLOOKUP(MIN(5,I25),reference!$J$3:$K$7,2,FALSE),"")</f>
        <v/>
      </c>
    </row>
    <row r="26" spans="1:10" x14ac:dyDescent="0.25">
      <c r="A26" t="str">
        <f>IFERROR(INDEX(comic_database!A:A,MATCH(B26,comic_database!B:B,0)),"")</f>
        <v/>
      </c>
      <c r="C26" t="str">
        <f>IFERROR(VLOOKUP(B26,comic_database!B:C,2,FALSE),"")</f>
        <v/>
      </c>
      <c r="D26" s="23" t="str">
        <f>IF(B26&lt;&gt;"",VLOOKUP(MIN(4,COUNTIF(F$2:F26,F26)),reference!$A$3:$B$6,2,FALSE),"")</f>
        <v/>
      </c>
      <c r="E26" s="23" t="str">
        <f>IFERROR(VLOOKUP(C26,reference!$D$3:$E$7,2,FALSE),"")</f>
        <v/>
      </c>
      <c r="F26" t="str">
        <f t="shared" si="0"/>
        <v xml:space="preserve"> </v>
      </c>
      <c r="I26" s="23" t="str">
        <f>IFERROR(VLOOKUP(H26,comic_database!F:G,2,FALSE),"")</f>
        <v/>
      </c>
      <c r="J26" s="23" t="str">
        <f>IFERROR(VLOOKUP(MIN(4,COUNTIF(H$2:H26,H26)),reference!$M$3:$N$6,2,FALSE)*VLOOKUP(MIN(5,I26),reference!$J$3:$K$7,2,FALSE),"")</f>
        <v/>
      </c>
    </row>
    <row r="27" spans="1:10" x14ac:dyDescent="0.25">
      <c r="A27" t="str">
        <f>IFERROR(INDEX(comic_database!A:A,MATCH(B27,comic_database!B:B,0)),"")</f>
        <v/>
      </c>
      <c r="C27" t="str">
        <f>IFERROR(VLOOKUP(B27,comic_database!B:C,2,FALSE),"")</f>
        <v/>
      </c>
      <c r="D27" s="23" t="str">
        <f>IF(B27&lt;&gt;"",VLOOKUP(MIN(4,COUNTIF(F$2:F27,F27)),reference!$A$3:$B$6,2,FALSE),"")</f>
        <v/>
      </c>
      <c r="E27" s="23" t="str">
        <f>IFERROR(VLOOKUP(C27,reference!$D$3:$E$7,2,FALSE),"")</f>
        <v/>
      </c>
      <c r="F27" t="str">
        <f t="shared" si="0"/>
        <v xml:space="preserve"> </v>
      </c>
      <c r="I27" s="23" t="str">
        <f>IFERROR(VLOOKUP(H27,comic_database!F:G,2,FALSE),"")</f>
        <v/>
      </c>
      <c r="J27" s="23" t="str">
        <f>IFERROR(VLOOKUP(MIN(4,COUNTIF(H$2:H27,H27)),reference!$M$3:$N$6,2,FALSE)*VLOOKUP(MIN(5,I27),reference!$J$3:$K$7,2,FALSE),"")</f>
        <v/>
      </c>
    </row>
    <row r="28" spans="1:10" x14ac:dyDescent="0.25">
      <c r="A28" t="str">
        <f>IFERROR(INDEX(comic_database!A:A,MATCH(B28,comic_database!B:B,0)),"")</f>
        <v/>
      </c>
      <c r="C28" t="str">
        <f>IFERROR(VLOOKUP(B28,comic_database!B:C,2,FALSE),"")</f>
        <v/>
      </c>
      <c r="D28" s="23" t="str">
        <f>IF(B28&lt;&gt;"",VLOOKUP(MIN(4,COUNTIF(F$2:F28,F28)),reference!$A$3:$B$6,2,FALSE),"")</f>
        <v/>
      </c>
      <c r="E28" s="23" t="str">
        <f>IFERROR(VLOOKUP(C28,reference!$D$3:$E$7,2,FALSE),"")</f>
        <v/>
      </c>
      <c r="F28" t="str">
        <f t="shared" si="0"/>
        <v xml:space="preserve"> </v>
      </c>
      <c r="I28" s="23" t="str">
        <f>IFERROR(VLOOKUP(H28,comic_database!F:G,2,FALSE),"")</f>
        <v/>
      </c>
      <c r="J28" s="23" t="str">
        <f>IFERROR(VLOOKUP(MIN(4,COUNTIF(H$2:H28,H28)),reference!$M$3:$N$6,2,FALSE)*VLOOKUP(MIN(5,I28),reference!$J$3:$K$7,2,FALSE),"")</f>
        <v/>
      </c>
    </row>
    <row r="29" spans="1:10" x14ac:dyDescent="0.25">
      <c r="A29" t="str">
        <f>IFERROR(INDEX(comic_database!A:A,MATCH(B29,comic_database!B:B,0)),"")</f>
        <v/>
      </c>
      <c r="C29" t="str">
        <f>IFERROR(VLOOKUP(B29,comic_database!B:C,2,FALSE),"")</f>
        <v/>
      </c>
      <c r="D29" s="23" t="str">
        <f>IF(B29&lt;&gt;"",VLOOKUP(MIN(4,COUNTIF(F$2:F29,F29)),reference!$A$3:$B$6,2,FALSE),"")</f>
        <v/>
      </c>
      <c r="E29" s="23" t="str">
        <f>IFERROR(VLOOKUP(C29,reference!$D$3:$E$7,2,FALSE),"")</f>
        <v/>
      </c>
      <c r="F29" t="str">
        <f t="shared" si="0"/>
        <v xml:space="preserve"> </v>
      </c>
      <c r="I29" s="23" t="str">
        <f>IFERROR(VLOOKUP(H29,comic_database!F:G,2,FALSE),"")</f>
        <v/>
      </c>
      <c r="J29" s="23" t="str">
        <f>IFERROR(VLOOKUP(MIN(4,COUNTIF(H$2:H29,H29)),reference!$M$3:$N$6,2,FALSE)*VLOOKUP(MIN(5,I29),reference!$J$3:$K$7,2,FALSE),"")</f>
        <v/>
      </c>
    </row>
    <row r="30" spans="1:10" x14ac:dyDescent="0.25">
      <c r="A30" t="str">
        <f>IFERROR(INDEX(comic_database!A:A,MATCH(B30,comic_database!B:B,0)),"")</f>
        <v/>
      </c>
      <c r="C30" t="str">
        <f>IFERROR(VLOOKUP(B30,comic_database!B:C,2,FALSE),"")</f>
        <v/>
      </c>
      <c r="D30" s="23" t="str">
        <f>IF(B30&lt;&gt;"",VLOOKUP(MIN(4,COUNTIF(F$2:F30,F30)),reference!$A$3:$B$6,2,FALSE),"")</f>
        <v/>
      </c>
      <c r="E30" s="23" t="str">
        <f>IFERROR(VLOOKUP(C30,reference!$D$3:$E$7,2,FALSE),"")</f>
        <v/>
      </c>
      <c r="F30" t="str">
        <f t="shared" si="0"/>
        <v xml:space="preserve"> </v>
      </c>
      <c r="I30" s="23" t="str">
        <f>IFERROR(VLOOKUP(H30,comic_database!F:G,2,FALSE),"")</f>
        <v/>
      </c>
      <c r="J30" s="23" t="str">
        <f>IFERROR(VLOOKUP(MIN(4,COUNTIF(H$2:H30,H30)),reference!$M$3:$N$6,2,FALSE)*VLOOKUP(MIN(5,I30),reference!$J$3:$K$7,2,FALSE),"")</f>
        <v/>
      </c>
    </row>
    <row r="31" spans="1:10" x14ac:dyDescent="0.25">
      <c r="A31" t="str">
        <f>IFERROR(INDEX(comic_database!A:A,MATCH(B31,comic_database!B:B,0)),"")</f>
        <v/>
      </c>
      <c r="C31" t="str">
        <f>IFERROR(VLOOKUP(B31,comic_database!B:C,2,FALSE),"")</f>
        <v/>
      </c>
      <c r="D31" s="23" t="str">
        <f>IF(B31&lt;&gt;"",VLOOKUP(MIN(4,COUNTIF(F$2:F31,F31)),reference!$A$3:$B$6,2,FALSE),"")</f>
        <v/>
      </c>
      <c r="E31" s="23" t="str">
        <f>IFERROR(VLOOKUP(C31,reference!$D$3:$E$7,2,FALSE),"")</f>
        <v/>
      </c>
      <c r="F31" t="str">
        <f t="shared" si="0"/>
        <v xml:space="preserve"> </v>
      </c>
      <c r="I31" s="23" t="str">
        <f>IFERROR(VLOOKUP(H31,comic_database!F:G,2,FALSE),"")</f>
        <v/>
      </c>
      <c r="J31" s="23" t="str">
        <f>IFERROR(VLOOKUP(MIN(4,COUNTIF(H$2:H31,H31)),reference!$M$3:$N$6,2,FALSE)*VLOOKUP(MIN(5,I31),reference!$J$3:$K$7,2,FALSE),"")</f>
        <v/>
      </c>
    </row>
    <row r="32" spans="1:10" x14ac:dyDescent="0.25">
      <c r="A32" t="str">
        <f>IFERROR(INDEX(comic_database!A:A,MATCH(B32,comic_database!B:B,0)),"")</f>
        <v/>
      </c>
      <c r="C32" t="str">
        <f>IFERROR(VLOOKUP(B32,comic_database!B:C,2,FALSE),"")</f>
        <v/>
      </c>
      <c r="D32" s="23" t="str">
        <f>IF(B32&lt;&gt;"",VLOOKUP(MIN(4,COUNTIF(F$2:F32,F32)),reference!$A$3:$B$6,2,FALSE),"")</f>
        <v/>
      </c>
      <c r="E32" s="23" t="str">
        <f>IFERROR(VLOOKUP(C32,reference!$D$3:$E$7,2,FALSE),"")</f>
        <v/>
      </c>
      <c r="F32" t="str">
        <f t="shared" si="0"/>
        <v xml:space="preserve"> </v>
      </c>
      <c r="I32" s="23" t="str">
        <f>IFERROR(VLOOKUP(H32,comic_database!F:G,2,FALSE),"")</f>
        <v/>
      </c>
      <c r="J32" s="23" t="str">
        <f>IFERROR(VLOOKUP(MIN(4,COUNTIF(H$2:H32,H32)),reference!$M$3:$N$6,2,FALSE)*VLOOKUP(MIN(5,I32),reference!$J$3:$K$7,2,FALSE),"")</f>
        <v/>
      </c>
    </row>
    <row r="33" spans="1:10" x14ac:dyDescent="0.25">
      <c r="A33" t="str">
        <f>IFERROR(INDEX(comic_database!A:A,MATCH(B33,comic_database!B:B,0)),"")</f>
        <v/>
      </c>
      <c r="C33" t="str">
        <f>IFERROR(VLOOKUP(B33,comic_database!B:C,2,FALSE),"")</f>
        <v/>
      </c>
      <c r="D33" s="23" t="str">
        <f>IF(B33&lt;&gt;"",VLOOKUP(MIN(4,COUNTIF(F$2:F33,F33)),reference!$A$3:$B$6,2,FALSE),"")</f>
        <v/>
      </c>
      <c r="E33" s="23" t="str">
        <f>IFERROR(VLOOKUP(C33,reference!$D$3:$E$7,2,FALSE),"")</f>
        <v/>
      </c>
      <c r="F33" t="str">
        <f t="shared" si="0"/>
        <v xml:space="preserve"> </v>
      </c>
      <c r="I33" s="23" t="str">
        <f>IFERROR(VLOOKUP(H33,comic_database!F:G,2,FALSE),"")</f>
        <v/>
      </c>
      <c r="J33" s="23" t="str">
        <f>IFERROR(VLOOKUP(MIN(4,COUNTIF(H$2:H33,H33)),reference!$M$3:$N$6,2,FALSE)*VLOOKUP(MIN(5,I33),reference!$J$3:$K$7,2,FALSE),"")</f>
        <v/>
      </c>
    </row>
    <row r="34" spans="1:10" x14ac:dyDescent="0.25">
      <c r="A34" t="str">
        <f>IFERROR(INDEX(comic_database!A:A,MATCH(B34,comic_database!B:B,0)),"")</f>
        <v/>
      </c>
      <c r="C34" t="str">
        <f>IFERROR(VLOOKUP(B34,comic_database!B:C,2,FALSE),"")</f>
        <v/>
      </c>
      <c r="D34" s="23" t="str">
        <f>IF(B34&lt;&gt;"",VLOOKUP(MIN(4,COUNTIF(F$2:F34,F34)),reference!$A$3:$B$6,2,FALSE),"")</f>
        <v/>
      </c>
      <c r="E34" s="23" t="str">
        <f>IFERROR(VLOOKUP(C34,reference!$D$3:$E$7,2,FALSE),"")</f>
        <v/>
      </c>
      <c r="F34" t="str">
        <f t="shared" si="0"/>
        <v xml:space="preserve"> </v>
      </c>
      <c r="I34" s="23" t="str">
        <f>IFERROR(VLOOKUP(H34,comic_database!F:G,2,FALSE),"")</f>
        <v/>
      </c>
      <c r="J34" s="23" t="str">
        <f>IFERROR(VLOOKUP(MIN(4,COUNTIF(H$2:H34,H34)),reference!$M$3:$N$6,2,FALSE)*VLOOKUP(MIN(5,I34),reference!$J$3:$K$7,2,FALSE),"")</f>
        <v/>
      </c>
    </row>
    <row r="35" spans="1:10" x14ac:dyDescent="0.25">
      <c r="A35" t="str">
        <f>IFERROR(INDEX(comic_database!A:A,MATCH(B35,comic_database!B:B,0)),"")</f>
        <v/>
      </c>
      <c r="C35" t="str">
        <f>IFERROR(VLOOKUP(B35,comic_database!B:C,2,FALSE),"")</f>
        <v/>
      </c>
      <c r="D35" s="23" t="str">
        <f>IF(B35&lt;&gt;"",VLOOKUP(MIN(4,COUNTIF(F$2:F35,F35)),reference!$A$3:$B$6,2,FALSE),"")</f>
        <v/>
      </c>
      <c r="E35" s="23" t="str">
        <f>IFERROR(VLOOKUP(C35,reference!$D$3:$E$7,2,FALSE),"")</f>
        <v/>
      </c>
      <c r="F35" t="str">
        <f t="shared" si="0"/>
        <v xml:space="preserve"> </v>
      </c>
      <c r="I35" s="23" t="str">
        <f>IFERROR(VLOOKUP(H35,comic_database!F:G,2,FALSE),"")</f>
        <v/>
      </c>
      <c r="J35" s="23" t="str">
        <f>IFERROR(VLOOKUP(MIN(4,COUNTIF(H$2:H35,H35)),reference!$M$3:$N$6,2,FALSE)*VLOOKUP(MIN(5,I35),reference!$J$3:$K$7,2,FALSE),"")</f>
        <v/>
      </c>
    </row>
    <row r="36" spans="1:10" x14ac:dyDescent="0.25">
      <c r="A36" t="str">
        <f>IFERROR(INDEX(comic_database!A:A,MATCH(B36,comic_database!B:B,0)),"")</f>
        <v/>
      </c>
      <c r="C36" t="str">
        <f>IFERROR(VLOOKUP(B36,comic_database!B:C,2,FALSE),"")</f>
        <v/>
      </c>
      <c r="D36" s="23" t="str">
        <f>IF(B36&lt;&gt;"",VLOOKUP(MIN(4,COUNTIF(F$2:F36,F36)),reference!$A$3:$B$6,2,FALSE),"")</f>
        <v/>
      </c>
      <c r="E36" s="23" t="str">
        <f>IFERROR(VLOOKUP(C36,reference!$D$3:$E$7,2,FALSE),"")</f>
        <v/>
      </c>
      <c r="F36" t="str">
        <f t="shared" si="0"/>
        <v xml:space="preserve"> </v>
      </c>
      <c r="I36" s="23" t="str">
        <f>IFERROR(VLOOKUP(H36,comic_database!F:G,2,FALSE),"")</f>
        <v/>
      </c>
      <c r="J36" s="23" t="str">
        <f>IFERROR(VLOOKUP(MIN(4,COUNTIF(H$2:H36,H36)),reference!$M$3:$N$6,2,FALSE)*VLOOKUP(MIN(5,I36),reference!$J$3:$K$7,2,FALSE),"")</f>
        <v/>
      </c>
    </row>
    <row r="37" spans="1:10" x14ac:dyDescent="0.25">
      <c r="A37" t="str">
        <f>IFERROR(INDEX(comic_database!A:A,MATCH(B37,comic_database!B:B,0)),"")</f>
        <v/>
      </c>
      <c r="C37" t="str">
        <f>IFERROR(VLOOKUP(B37,comic_database!B:C,2,FALSE),"")</f>
        <v/>
      </c>
      <c r="D37" s="23" t="str">
        <f>IF(B37&lt;&gt;"",VLOOKUP(MIN(4,COUNTIF(F$2:F37,F37)),reference!$A$3:$B$6,2,FALSE),"")</f>
        <v/>
      </c>
      <c r="E37" s="23" t="str">
        <f>IFERROR(VLOOKUP(C37,reference!$D$3:$E$7,2,FALSE),"")</f>
        <v/>
      </c>
      <c r="F37" t="str">
        <f t="shared" si="0"/>
        <v xml:space="preserve"> </v>
      </c>
      <c r="I37" s="23" t="str">
        <f>IFERROR(VLOOKUP(H37,comic_database!F:G,2,FALSE),"")</f>
        <v/>
      </c>
      <c r="J37" s="23" t="str">
        <f>IFERROR(VLOOKUP(MIN(4,COUNTIF(H$2:H37,H37)),reference!$M$3:$N$6,2,FALSE)*VLOOKUP(MIN(5,I37),reference!$J$3:$K$7,2,FALSE),"")</f>
        <v/>
      </c>
    </row>
    <row r="38" spans="1:10" x14ac:dyDescent="0.25">
      <c r="A38" t="str">
        <f>IFERROR(INDEX(comic_database!A:A,MATCH(B38,comic_database!B:B,0)),"")</f>
        <v/>
      </c>
      <c r="C38" t="str">
        <f>IFERROR(VLOOKUP(B38,comic_database!B:C,2,FALSE),"")</f>
        <v/>
      </c>
      <c r="D38" s="23" t="str">
        <f>IF(B38&lt;&gt;"",VLOOKUP(MIN(4,COUNTIF(F$2:F38,F38)),reference!$A$3:$B$6,2,FALSE),"")</f>
        <v/>
      </c>
      <c r="E38" s="23" t="str">
        <f>IFERROR(VLOOKUP(C38,reference!$D$3:$E$7,2,FALSE),"")</f>
        <v/>
      </c>
      <c r="F38" t="str">
        <f t="shared" si="0"/>
        <v xml:space="preserve"> </v>
      </c>
      <c r="I38" s="23" t="str">
        <f>IFERROR(VLOOKUP(H38,comic_database!F:G,2,FALSE),"")</f>
        <v/>
      </c>
      <c r="J38" s="23" t="str">
        <f>IFERROR(VLOOKUP(MIN(4,COUNTIF(H$2:H38,H38)),reference!$M$3:$N$6,2,FALSE)*VLOOKUP(MIN(5,I38),reference!$J$3:$K$7,2,FALSE),"")</f>
        <v/>
      </c>
    </row>
    <row r="39" spans="1:10" x14ac:dyDescent="0.25">
      <c r="A39" t="str">
        <f>IFERROR(INDEX(comic_database!A:A,MATCH(B39,comic_database!B:B,0)),"")</f>
        <v/>
      </c>
      <c r="C39" t="str">
        <f>IFERROR(VLOOKUP(B39,comic_database!B:C,2,FALSE),"")</f>
        <v/>
      </c>
      <c r="D39" s="23" t="str">
        <f>IF(B39&lt;&gt;"",VLOOKUP(MIN(4,COUNTIF(F$2:F39,F39)),reference!$A$3:$B$6,2,FALSE),"")</f>
        <v/>
      </c>
      <c r="E39" s="23" t="str">
        <f>IFERROR(VLOOKUP(C39,reference!$D$3:$E$7,2,FALSE),"")</f>
        <v/>
      </c>
      <c r="F39" t="str">
        <f t="shared" si="0"/>
        <v xml:space="preserve"> </v>
      </c>
      <c r="I39" s="23" t="str">
        <f>IFERROR(VLOOKUP(H39,comic_database!F:G,2,FALSE),"")</f>
        <v/>
      </c>
      <c r="J39" s="23" t="str">
        <f>IFERROR(VLOOKUP(MIN(4,COUNTIF(H$2:H39,H39)),reference!$M$3:$N$6,2,FALSE)*VLOOKUP(MIN(5,I39),reference!$J$3:$K$7,2,FALSE),"")</f>
        <v/>
      </c>
    </row>
    <row r="40" spans="1:10" x14ac:dyDescent="0.25">
      <c r="A40" t="str">
        <f>IFERROR(INDEX(comic_database!A:A,MATCH(B40,comic_database!B:B,0)),"")</f>
        <v/>
      </c>
      <c r="C40" t="str">
        <f>IFERROR(VLOOKUP(B40,comic_database!B:C,2,FALSE),"")</f>
        <v/>
      </c>
      <c r="D40" s="23" t="str">
        <f>IF(B40&lt;&gt;"",VLOOKUP(MIN(4,COUNTIF(F$2:F40,F40)),reference!$A$3:$B$6,2,FALSE),"")</f>
        <v/>
      </c>
      <c r="E40" s="23" t="str">
        <f>IFERROR(VLOOKUP(C40,reference!$D$3:$E$7,2,FALSE),"")</f>
        <v/>
      </c>
      <c r="F40" t="str">
        <f t="shared" si="0"/>
        <v xml:space="preserve"> </v>
      </c>
      <c r="I40" s="23" t="str">
        <f>IFERROR(VLOOKUP(H40,comic_database!F:G,2,FALSE),"")</f>
        <v/>
      </c>
      <c r="J40" s="23" t="str">
        <f>IFERROR(VLOOKUP(MIN(4,COUNTIF(H$2:H40,H40)),reference!$M$3:$N$6,2,FALSE)*VLOOKUP(MIN(5,I40),reference!$J$3:$K$7,2,FALSE),"")</f>
        <v/>
      </c>
    </row>
    <row r="41" spans="1:10" x14ac:dyDescent="0.25">
      <c r="A41" t="str">
        <f>IFERROR(INDEX(comic_database!A:A,MATCH(B41,comic_database!B:B,0)),"")</f>
        <v/>
      </c>
      <c r="C41" t="str">
        <f>IFERROR(VLOOKUP(B41,comic_database!B:C,2,FALSE),"")</f>
        <v/>
      </c>
      <c r="D41" s="23" t="str">
        <f>IF(B41&lt;&gt;"",VLOOKUP(MIN(4,COUNTIF(F$2:F41,F41)),reference!$A$3:$B$6,2,FALSE),"")</f>
        <v/>
      </c>
      <c r="E41" s="23" t="str">
        <f>IFERROR(VLOOKUP(C41,reference!$D$3:$E$7,2,FALSE),"")</f>
        <v/>
      </c>
      <c r="F41" t="str">
        <f t="shared" si="0"/>
        <v xml:space="preserve"> </v>
      </c>
      <c r="I41" s="23" t="str">
        <f>IFERROR(VLOOKUP(H41,comic_database!F:G,2,FALSE),"")</f>
        <v/>
      </c>
      <c r="J41" s="23" t="str">
        <f>IFERROR(VLOOKUP(MIN(4,COUNTIF(H$2:H41,H41)),reference!$M$3:$N$6,2,FALSE)*VLOOKUP(MIN(5,I41),reference!$J$3:$K$7,2,FALSE),"")</f>
        <v/>
      </c>
    </row>
    <row r="42" spans="1:10" x14ac:dyDescent="0.25">
      <c r="A42" t="str">
        <f>IFERROR(INDEX(comic_database!A:A,MATCH(B42,comic_database!B:B,0)),"")</f>
        <v/>
      </c>
      <c r="C42" t="str">
        <f>IFERROR(VLOOKUP(B42,comic_database!B:C,2,FALSE),"")</f>
        <v/>
      </c>
      <c r="D42" s="23" t="str">
        <f>IF(B42&lt;&gt;"",VLOOKUP(MIN(4,COUNTIF(F$2:F42,F42)),reference!$A$3:$B$6,2,FALSE),"")</f>
        <v/>
      </c>
      <c r="E42" s="23" t="str">
        <f>IFERROR(VLOOKUP(C42,reference!$D$3:$E$7,2,FALSE),"")</f>
        <v/>
      </c>
      <c r="F42" t="str">
        <f t="shared" si="0"/>
        <v xml:space="preserve"> </v>
      </c>
      <c r="I42" s="23" t="str">
        <f>IFERROR(VLOOKUP(H42,comic_database!F:G,2,FALSE),"")</f>
        <v/>
      </c>
      <c r="J42" s="23" t="str">
        <f>IFERROR(VLOOKUP(MIN(4,COUNTIF(H$2:H42,H42)),reference!$M$3:$N$6,2,FALSE)*VLOOKUP(MIN(5,I42),reference!$J$3:$K$7,2,FALSE),"")</f>
        <v/>
      </c>
    </row>
    <row r="43" spans="1:10" x14ac:dyDescent="0.25">
      <c r="A43" t="str">
        <f>IFERROR(INDEX(comic_database!A:A,MATCH(B43,comic_database!B:B,0)),"")</f>
        <v/>
      </c>
      <c r="C43" t="str">
        <f>IFERROR(VLOOKUP(B43,comic_database!B:C,2,FALSE),"")</f>
        <v/>
      </c>
      <c r="D43" s="23" t="str">
        <f>IF(B43&lt;&gt;"",VLOOKUP(MIN(4,COUNTIF(F$2:F43,F43)),reference!$A$3:$B$6,2,FALSE),"")</f>
        <v/>
      </c>
      <c r="E43" s="23" t="str">
        <f>IFERROR(VLOOKUP(C43,reference!$D$3:$E$7,2,FALSE),"")</f>
        <v/>
      </c>
      <c r="F43" t="str">
        <f t="shared" si="0"/>
        <v xml:space="preserve"> </v>
      </c>
      <c r="I43" s="23" t="str">
        <f>IFERROR(VLOOKUP(H43,comic_database!F:G,2,FALSE),"")</f>
        <v/>
      </c>
      <c r="J43" s="23" t="str">
        <f>IFERROR(VLOOKUP(MIN(4,COUNTIF(H$2:H43,H43)),reference!$M$3:$N$6,2,FALSE)*VLOOKUP(MIN(5,I43),reference!$J$3:$K$7,2,FALSE),"")</f>
        <v/>
      </c>
    </row>
    <row r="44" spans="1:10" x14ac:dyDescent="0.25">
      <c r="A44" t="str">
        <f>IFERROR(INDEX(comic_database!A:A,MATCH(B44,comic_database!B:B,0)),"")</f>
        <v/>
      </c>
      <c r="C44" t="str">
        <f>IFERROR(VLOOKUP(B44,comic_database!B:C,2,FALSE),"")</f>
        <v/>
      </c>
      <c r="D44" s="23" t="str">
        <f>IF(B44&lt;&gt;"",VLOOKUP(MIN(4,COUNTIF(F$2:F44,F44)),reference!$A$3:$B$6,2,FALSE),"")</f>
        <v/>
      </c>
      <c r="E44" s="23" t="str">
        <f>IFERROR(VLOOKUP(C44,reference!$D$3:$E$7,2,FALSE),"")</f>
        <v/>
      </c>
      <c r="F44" t="str">
        <f t="shared" si="0"/>
        <v xml:space="preserve"> </v>
      </c>
      <c r="I44" s="23" t="str">
        <f>IFERROR(VLOOKUP(H44,comic_database!F:G,2,FALSE),"")</f>
        <v/>
      </c>
      <c r="J44" s="23" t="str">
        <f>IFERROR(VLOOKUP(MIN(4,COUNTIF(H$2:H44,H44)),reference!$M$3:$N$6,2,FALSE)*VLOOKUP(MIN(5,I44),reference!$J$3:$K$7,2,FALSE),"")</f>
        <v/>
      </c>
    </row>
    <row r="45" spans="1:10" x14ac:dyDescent="0.25">
      <c r="A45" t="str">
        <f>IFERROR(INDEX(comic_database!A:A,MATCH(B45,comic_database!B:B,0)),"")</f>
        <v/>
      </c>
      <c r="C45" t="str">
        <f>IFERROR(VLOOKUP(B45,comic_database!B:C,2,FALSE),"")</f>
        <v/>
      </c>
      <c r="D45" s="23" t="str">
        <f>IF(B45&lt;&gt;"",VLOOKUP(MIN(4,COUNTIF(F$2:F45,F45)),reference!$A$3:$B$6,2,FALSE),"")</f>
        <v/>
      </c>
      <c r="E45" s="23" t="str">
        <f>IFERROR(VLOOKUP(C45,reference!$D$3:$E$7,2,FALSE),"")</f>
        <v/>
      </c>
      <c r="F45" t="str">
        <f t="shared" si="0"/>
        <v xml:space="preserve"> </v>
      </c>
      <c r="I45" s="23" t="str">
        <f>IFERROR(VLOOKUP(H45,comic_database!F:G,2,FALSE),"")</f>
        <v/>
      </c>
      <c r="J45" s="23" t="str">
        <f>IFERROR(VLOOKUP(MIN(4,COUNTIF(H$2:H45,H45)),reference!$M$3:$N$6,2,FALSE)*VLOOKUP(MIN(5,I45),reference!$J$3:$K$7,2,FALSE),"")</f>
        <v/>
      </c>
    </row>
    <row r="46" spans="1:10" x14ac:dyDescent="0.25">
      <c r="A46" t="str">
        <f>IFERROR(INDEX(comic_database!A:A,MATCH(B46,comic_database!B:B,0)),"")</f>
        <v/>
      </c>
      <c r="C46" t="str">
        <f>IFERROR(VLOOKUP(B46,comic_database!B:C,2,FALSE),"")</f>
        <v/>
      </c>
      <c r="D46" s="23" t="str">
        <f>IF(B46&lt;&gt;"",VLOOKUP(MIN(4,COUNTIF(F$2:F46,F46)),reference!$A$3:$B$6,2,FALSE),"")</f>
        <v/>
      </c>
      <c r="E46" s="23" t="str">
        <f>IFERROR(VLOOKUP(C46,reference!$D$3:$E$7,2,FALSE),"")</f>
        <v/>
      </c>
      <c r="F46" t="str">
        <f t="shared" si="0"/>
        <v xml:space="preserve"> </v>
      </c>
      <c r="I46" s="23" t="str">
        <f>IFERROR(VLOOKUP(H46,comic_database!F:G,2,FALSE),"")</f>
        <v/>
      </c>
      <c r="J46" s="23" t="str">
        <f>IFERROR(VLOOKUP(MIN(4,COUNTIF(H$2:H46,H46)),reference!$M$3:$N$6,2,FALSE)*VLOOKUP(MIN(5,I46),reference!$J$3:$K$7,2,FALSE),"")</f>
        <v/>
      </c>
    </row>
    <row r="47" spans="1:10" x14ac:dyDescent="0.25">
      <c r="A47" t="str">
        <f>IFERROR(INDEX(comic_database!A:A,MATCH(B47,comic_database!B:B,0)),"")</f>
        <v/>
      </c>
      <c r="C47" t="str">
        <f>IFERROR(VLOOKUP(B47,comic_database!B:C,2,FALSE),"")</f>
        <v/>
      </c>
      <c r="D47" s="23" t="str">
        <f>IF(B47&lt;&gt;"",VLOOKUP(MIN(4,COUNTIF(F$2:F47,F47)),reference!$A$3:$B$6,2,FALSE),"")</f>
        <v/>
      </c>
      <c r="E47" s="23" t="str">
        <f>IFERROR(VLOOKUP(C47,reference!$D$3:$E$7,2,FALSE),"")</f>
        <v/>
      </c>
      <c r="F47" t="str">
        <f t="shared" si="0"/>
        <v xml:space="preserve"> </v>
      </c>
      <c r="I47" s="23" t="str">
        <f>IFERROR(VLOOKUP(H47,comic_database!F:G,2,FALSE),"")</f>
        <v/>
      </c>
      <c r="J47" s="23" t="str">
        <f>IFERROR(VLOOKUP(MIN(4,COUNTIF(H$2:H47,H47)),reference!$M$3:$N$6,2,FALSE)*VLOOKUP(MIN(5,I47),reference!$J$3:$K$7,2,FALSE),"")</f>
        <v/>
      </c>
    </row>
    <row r="48" spans="1:10" x14ac:dyDescent="0.25">
      <c r="A48" t="str">
        <f>IFERROR(INDEX(comic_database!A:A,MATCH(B48,comic_database!B:B,0)),"")</f>
        <v/>
      </c>
      <c r="C48" t="str">
        <f>IFERROR(VLOOKUP(B48,comic_database!B:C,2,FALSE),"")</f>
        <v/>
      </c>
      <c r="D48" s="23" t="str">
        <f>IF(B48&lt;&gt;"",VLOOKUP(MIN(4,COUNTIF(F$2:F48,F48)),reference!$A$3:$B$6,2,FALSE),"")</f>
        <v/>
      </c>
      <c r="E48" s="23" t="str">
        <f>IFERROR(VLOOKUP(C48,reference!$D$3:$E$7,2,FALSE),"")</f>
        <v/>
      </c>
      <c r="F48" t="str">
        <f t="shared" si="0"/>
        <v xml:space="preserve"> </v>
      </c>
      <c r="I48" s="23" t="str">
        <f>IFERROR(VLOOKUP(H48,comic_database!F:G,2,FALSE),"")</f>
        <v/>
      </c>
      <c r="J48" s="23" t="str">
        <f>IFERROR(VLOOKUP(MIN(4,COUNTIF(H$2:H48,H48)),reference!$M$3:$N$6,2,FALSE)*VLOOKUP(MIN(5,I48),reference!$J$3:$K$7,2,FALSE),"")</f>
        <v/>
      </c>
    </row>
    <row r="49" spans="1:10" x14ac:dyDescent="0.25">
      <c r="A49" t="str">
        <f>IFERROR(INDEX(comic_database!A:A,MATCH(B49,comic_database!B:B,0)),"")</f>
        <v/>
      </c>
      <c r="C49" t="str">
        <f>IFERROR(VLOOKUP(B49,comic_database!B:C,2,FALSE),"")</f>
        <v/>
      </c>
      <c r="D49" s="23" t="str">
        <f>IF(B49&lt;&gt;"",VLOOKUP(MIN(4,COUNTIF(F$2:F49,F49)),reference!$A$3:$B$6,2,FALSE),"")</f>
        <v/>
      </c>
      <c r="E49" s="23" t="str">
        <f>IFERROR(VLOOKUP(C49,reference!$D$3:$E$7,2,FALSE),"")</f>
        <v/>
      </c>
      <c r="F49" t="str">
        <f t="shared" si="0"/>
        <v xml:space="preserve"> </v>
      </c>
      <c r="I49" s="23" t="str">
        <f>IFERROR(VLOOKUP(H49,comic_database!F:G,2,FALSE),"")</f>
        <v/>
      </c>
      <c r="J49" s="23" t="str">
        <f>IFERROR(VLOOKUP(MIN(4,COUNTIF(H$2:H49,H49)),reference!$M$3:$N$6,2,FALSE)*VLOOKUP(MIN(5,I49),reference!$J$3:$K$7,2,FALSE),"")</f>
        <v/>
      </c>
    </row>
    <row r="50" spans="1:10" x14ac:dyDescent="0.25">
      <c r="A50" t="str">
        <f>IFERROR(INDEX(comic_database!A:A,MATCH(B50,comic_database!B:B,0)),"")</f>
        <v/>
      </c>
      <c r="C50" t="str">
        <f>IFERROR(VLOOKUP(B50,comic_database!B:C,2,FALSE),"")</f>
        <v/>
      </c>
      <c r="D50" s="23" t="str">
        <f>IF(B50&lt;&gt;"",VLOOKUP(MIN(4,COUNTIF(F$2:F50,F50)),reference!$A$3:$B$6,2,FALSE),"")</f>
        <v/>
      </c>
      <c r="E50" s="23" t="str">
        <f>IFERROR(VLOOKUP(C50,reference!$D$3:$E$7,2,FALSE),"")</f>
        <v/>
      </c>
      <c r="F50" t="str">
        <f t="shared" si="0"/>
        <v xml:space="preserve"> </v>
      </c>
      <c r="I50" s="23" t="str">
        <f>IFERROR(VLOOKUP(H50,comic_database!F:G,2,FALSE),"")</f>
        <v/>
      </c>
      <c r="J50" s="23" t="str">
        <f>IFERROR(VLOOKUP(MIN(4,COUNTIF(H$2:H50,H50)),reference!$M$3:$N$6,2,FALSE)*VLOOKUP(MIN(5,I50),reference!$J$3:$K$7,2,FALSE),"")</f>
        <v/>
      </c>
    </row>
    <row r="51" spans="1:10" x14ac:dyDescent="0.25">
      <c r="A51" t="str">
        <f>IFERROR(INDEX(comic_database!A:A,MATCH(B51,comic_database!B:B,0)),"")</f>
        <v/>
      </c>
      <c r="C51" t="str">
        <f>IFERROR(VLOOKUP(B51,comic_database!B:C,2,FALSE),"")</f>
        <v/>
      </c>
      <c r="D51" s="23" t="str">
        <f>IF(B51&lt;&gt;"",VLOOKUP(MIN(4,COUNTIF(F$2:F51,F51)),reference!$A$3:$B$6,2,FALSE),"")</f>
        <v/>
      </c>
      <c r="E51" s="23" t="str">
        <f>IFERROR(VLOOKUP(C51,reference!$D$3:$E$7,2,FALSE),"")</f>
        <v/>
      </c>
      <c r="F51" t="str">
        <f t="shared" si="0"/>
        <v xml:space="preserve"> </v>
      </c>
      <c r="I51" s="23" t="str">
        <f>IFERROR(VLOOKUP(H51,comic_database!F:G,2,FALSE),"")</f>
        <v/>
      </c>
      <c r="J51" s="23" t="str">
        <f>IFERROR(VLOOKUP(MIN(4,COUNTIF(H$2:H51,H51)),reference!$M$3:$N$6,2,FALSE)*VLOOKUP(MIN(5,I51),reference!$J$3:$K$7,2,FALSE),"")</f>
        <v/>
      </c>
    </row>
    <row r="52" spans="1:10" x14ac:dyDescent="0.25">
      <c r="A52" t="str">
        <f>IFERROR(INDEX(comic_database!A:A,MATCH(B52,comic_database!B:B,0)),"")</f>
        <v/>
      </c>
      <c r="C52" t="str">
        <f>IFERROR(VLOOKUP(B52,comic_database!B:C,2,FALSE),"")</f>
        <v/>
      </c>
      <c r="D52" s="23" t="str">
        <f>IF(B52&lt;&gt;"",VLOOKUP(MIN(4,COUNTIF(F$2:F52,F52)),reference!$A$3:$B$6,2,FALSE),"")</f>
        <v/>
      </c>
      <c r="E52" s="23" t="str">
        <f>IFERROR(VLOOKUP(C52,reference!$D$3:$E$7,2,FALSE),"")</f>
        <v/>
      </c>
      <c r="F52" t="str">
        <f t="shared" si="0"/>
        <v xml:space="preserve"> </v>
      </c>
      <c r="I52" s="23" t="str">
        <f>IFERROR(VLOOKUP(H52,comic_database!F:G,2,FALSE),"")</f>
        <v/>
      </c>
      <c r="J52" s="23" t="str">
        <f>IFERROR(VLOOKUP(MIN(4,COUNTIF(H$2:H52,H52)),reference!$M$3:$N$6,2,FALSE)*VLOOKUP(MIN(5,I52),reference!$J$3:$K$7,2,FALSE),"")</f>
        <v/>
      </c>
    </row>
    <row r="53" spans="1:10" x14ac:dyDescent="0.25">
      <c r="A53" t="str">
        <f>IFERROR(INDEX(comic_database!A:A,MATCH(B53,comic_database!B:B,0)),"")</f>
        <v/>
      </c>
      <c r="C53" t="str">
        <f>IFERROR(VLOOKUP(B53,comic_database!B:C,2,FALSE),"")</f>
        <v/>
      </c>
      <c r="D53" s="23" t="str">
        <f>IF(B53&lt;&gt;"",VLOOKUP(MIN(4,COUNTIF(F$2:F53,F53)),reference!$A$3:$B$6,2,FALSE),"")</f>
        <v/>
      </c>
      <c r="E53" s="23" t="str">
        <f>IFERROR(VLOOKUP(C53,reference!$D$3:$E$7,2,FALSE),"")</f>
        <v/>
      </c>
      <c r="F53" t="str">
        <f t="shared" si="0"/>
        <v xml:space="preserve"> </v>
      </c>
      <c r="I53" s="23" t="str">
        <f>IFERROR(VLOOKUP(H53,comic_database!F:G,2,FALSE),"")</f>
        <v/>
      </c>
      <c r="J53" s="23" t="str">
        <f>IFERROR(VLOOKUP(MIN(4,COUNTIF(H$2:H53,H53)),reference!$M$3:$N$6,2,FALSE)*VLOOKUP(MIN(5,I53),reference!$J$3:$K$7,2,FALSE),"")</f>
        <v/>
      </c>
    </row>
    <row r="54" spans="1:10" x14ac:dyDescent="0.25">
      <c r="A54" t="str">
        <f>IFERROR(INDEX(comic_database!A:A,MATCH(B54,comic_database!B:B,0)),"")</f>
        <v/>
      </c>
      <c r="C54" t="str">
        <f>IFERROR(VLOOKUP(B54,comic_database!B:C,2,FALSE),"")</f>
        <v/>
      </c>
      <c r="D54" s="23" t="str">
        <f>IF(B54&lt;&gt;"",VLOOKUP(MIN(4,COUNTIF(F$2:F54,F54)),reference!$A$3:$B$6,2,FALSE),"")</f>
        <v/>
      </c>
      <c r="E54" s="23" t="str">
        <f>IFERROR(VLOOKUP(C54,reference!$D$3:$E$7,2,FALSE),"")</f>
        <v/>
      </c>
      <c r="F54" t="str">
        <f t="shared" si="0"/>
        <v xml:space="preserve"> </v>
      </c>
      <c r="I54" s="23" t="str">
        <f>IFERROR(VLOOKUP(H54,comic_database!F:G,2,FALSE),"")</f>
        <v/>
      </c>
      <c r="J54" s="23" t="str">
        <f>IFERROR(VLOOKUP(MIN(4,COUNTIF(H$2:H54,H54)),reference!$M$3:$N$6,2,FALSE)*VLOOKUP(MIN(5,I54),reference!$J$3:$K$7,2,FALSE),"")</f>
        <v/>
      </c>
    </row>
    <row r="55" spans="1:10" x14ac:dyDescent="0.25">
      <c r="A55" t="str">
        <f>IFERROR(INDEX(comic_database!A:A,MATCH(B55,comic_database!B:B,0)),"")</f>
        <v/>
      </c>
      <c r="C55" t="str">
        <f>IFERROR(VLOOKUP(B55,comic_database!B:C,2,FALSE),"")</f>
        <v/>
      </c>
      <c r="D55" s="23" t="str">
        <f>IF(B55&lt;&gt;"",VLOOKUP(MIN(4,COUNTIF(F$2:F55,F55)),reference!$A$3:$B$6,2,FALSE),"")</f>
        <v/>
      </c>
      <c r="E55" s="23" t="str">
        <f>IFERROR(VLOOKUP(C55,reference!$D$3:$E$7,2,FALSE),"")</f>
        <v/>
      </c>
      <c r="F55" t="str">
        <f t="shared" si="0"/>
        <v xml:space="preserve"> </v>
      </c>
      <c r="I55" s="23" t="str">
        <f>IFERROR(VLOOKUP(H55,comic_database!F:G,2,FALSE),"")</f>
        <v/>
      </c>
      <c r="J55" s="23" t="str">
        <f>IFERROR(VLOOKUP(MIN(4,COUNTIF(H$2:H55,H55)),reference!$M$3:$N$6,2,FALSE)*VLOOKUP(MIN(5,I55),reference!$J$3:$K$7,2,FALSE),"")</f>
        <v/>
      </c>
    </row>
    <row r="56" spans="1:10" x14ac:dyDescent="0.25">
      <c r="A56" t="str">
        <f>IFERROR(INDEX(comic_database!A:A,MATCH(B56,comic_database!B:B,0)),"")</f>
        <v/>
      </c>
      <c r="C56" t="str">
        <f>IFERROR(VLOOKUP(B56,comic_database!B:C,2,FALSE),"")</f>
        <v/>
      </c>
      <c r="D56" s="23" t="str">
        <f>IF(B56&lt;&gt;"",VLOOKUP(MIN(4,COUNTIF(F$2:F56,F56)),reference!$A$3:$B$6,2,FALSE),"")</f>
        <v/>
      </c>
      <c r="E56" s="23" t="str">
        <f>IFERROR(VLOOKUP(C56,reference!$D$3:$E$7,2,FALSE),"")</f>
        <v/>
      </c>
      <c r="F56" t="str">
        <f t="shared" si="0"/>
        <v xml:space="preserve"> </v>
      </c>
      <c r="I56" s="23" t="str">
        <f>IFERROR(VLOOKUP(H56,comic_database!F:G,2,FALSE),"")</f>
        <v/>
      </c>
      <c r="J56" s="23" t="str">
        <f>IFERROR(VLOOKUP(MIN(4,COUNTIF(H$2:H56,H56)),reference!$M$3:$N$6,2,FALSE)*VLOOKUP(MIN(5,I56),reference!$J$3:$K$7,2,FALSE),"")</f>
        <v/>
      </c>
    </row>
    <row r="57" spans="1:10" x14ac:dyDescent="0.25">
      <c r="A57" t="str">
        <f>IFERROR(INDEX(comic_database!A:A,MATCH(B57,comic_database!B:B,0)),"")</f>
        <v/>
      </c>
      <c r="C57" t="str">
        <f>IFERROR(VLOOKUP(B57,comic_database!B:C,2,FALSE),"")</f>
        <v/>
      </c>
      <c r="D57" s="23" t="str">
        <f>IF(B57&lt;&gt;"",VLOOKUP(MIN(4,COUNTIF(F$2:F57,F57)),reference!$A$3:$B$6,2,FALSE),"")</f>
        <v/>
      </c>
      <c r="E57" s="23" t="str">
        <f>IFERROR(VLOOKUP(C57,reference!$D$3:$E$7,2,FALSE),"")</f>
        <v/>
      </c>
      <c r="F57" t="str">
        <f t="shared" si="0"/>
        <v xml:space="preserve"> </v>
      </c>
      <c r="I57" s="23" t="str">
        <f>IFERROR(VLOOKUP(H57,comic_database!F:G,2,FALSE),"")</f>
        <v/>
      </c>
      <c r="J57" s="23" t="str">
        <f>IFERROR(VLOOKUP(MIN(4,COUNTIF(H$2:H57,H57)),reference!$M$3:$N$6,2,FALSE)*VLOOKUP(MIN(5,I57),reference!$J$3:$K$7,2,FALSE),"")</f>
        <v/>
      </c>
    </row>
    <row r="58" spans="1:10" x14ac:dyDescent="0.25">
      <c r="A58" t="str">
        <f>IFERROR(INDEX(comic_database!A:A,MATCH(B58,comic_database!B:B,0)),"")</f>
        <v/>
      </c>
      <c r="C58" t="str">
        <f>IFERROR(VLOOKUP(B58,comic_database!B:C,2,FALSE),"")</f>
        <v/>
      </c>
      <c r="D58" s="23" t="str">
        <f>IF(B58&lt;&gt;"",VLOOKUP(MIN(4,COUNTIF(F$2:F58,F58)),reference!$A$3:$B$6,2,FALSE),"")</f>
        <v/>
      </c>
      <c r="E58" s="23" t="str">
        <f>IFERROR(VLOOKUP(C58,reference!$D$3:$E$7,2,FALSE),"")</f>
        <v/>
      </c>
      <c r="F58" t="str">
        <f t="shared" si="0"/>
        <v xml:space="preserve"> </v>
      </c>
      <c r="I58" s="23" t="str">
        <f>IFERROR(VLOOKUP(H58,comic_database!F:G,2,FALSE),"")</f>
        <v/>
      </c>
      <c r="J58" s="23" t="str">
        <f>IFERROR(VLOOKUP(MIN(4,COUNTIF(H$2:H58,H58)),reference!$M$3:$N$6,2,FALSE)*VLOOKUP(MIN(5,I58),reference!$J$3:$K$7,2,FALSE),"")</f>
        <v/>
      </c>
    </row>
    <row r="59" spans="1:10" x14ac:dyDescent="0.25">
      <c r="A59" t="str">
        <f>IFERROR(INDEX(comic_database!A:A,MATCH(B59,comic_database!B:B,0)),"")</f>
        <v/>
      </c>
      <c r="C59" t="str">
        <f>IFERROR(VLOOKUP(B59,comic_database!B:C,2,FALSE),"")</f>
        <v/>
      </c>
      <c r="D59" s="23" t="str">
        <f>IF(B59&lt;&gt;"",VLOOKUP(MIN(4,COUNTIF(F$2:F59,F59)),reference!$A$3:$B$6,2,FALSE),"")</f>
        <v/>
      </c>
      <c r="E59" s="23" t="str">
        <f>IFERROR(VLOOKUP(C59,reference!$D$3:$E$7,2,FALSE),"")</f>
        <v/>
      </c>
      <c r="F59" t="str">
        <f t="shared" si="0"/>
        <v xml:space="preserve"> </v>
      </c>
      <c r="I59" s="23" t="str">
        <f>IFERROR(VLOOKUP(H59,comic_database!F:G,2,FALSE),"")</f>
        <v/>
      </c>
      <c r="J59" s="23" t="str">
        <f>IFERROR(VLOOKUP(MIN(4,COUNTIF(H$2:H59,H59)),reference!$M$3:$N$6,2,FALSE)*VLOOKUP(MIN(5,I59),reference!$J$3:$K$7,2,FALSE),"")</f>
        <v/>
      </c>
    </row>
    <row r="60" spans="1:10" x14ac:dyDescent="0.25">
      <c r="A60" t="str">
        <f>IFERROR(INDEX(comic_database!A:A,MATCH(B60,comic_database!B:B,0)),"")</f>
        <v/>
      </c>
      <c r="C60" t="str">
        <f>IFERROR(VLOOKUP(B60,comic_database!B:C,2,FALSE),"")</f>
        <v/>
      </c>
      <c r="D60" s="23" t="str">
        <f>IF(B60&lt;&gt;"",VLOOKUP(MIN(4,COUNTIF(F$2:F60,F60)),reference!$A$3:$B$6,2,FALSE),"")</f>
        <v/>
      </c>
      <c r="E60" s="23" t="str">
        <f>IFERROR(VLOOKUP(C60,reference!$D$3:$E$7,2,FALSE),"")</f>
        <v/>
      </c>
      <c r="F60" t="str">
        <f t="shared" si="0"/>
        <v xml:space="preserve"> </v>
      </c>
      <c r="I60" s="23" t="str">
        <f>IFERROR(VLOOKUP(H60,comic_database!F:G,2,FALSE),"")</f>
        <v/>
      </c>
      <c r="J60" s="23" t="str">
        <f>IFERROR(VLOOKUP(MIN(4,COUNTIF(H$2:H60,H60)),reference!$M$3:$N$6,2,FALSE)*VLOOKUP(MIN(5,I60),reference!$J$3:$K$7,2,FALSE),"")</f>
        <v/>
      </c>
    </row>
    <row r="61" spans="1:10" x14ac:dyDescent="0.25">
      <c r="A61" t="str">
        <f>IFERROR(INDEX(comic_database!A:A,MATCH(B61,comic_database!B:B,0)),"")</f>
        <v/>
      </c>
      <c r="C61" t="str">
        <f>IFERROR(VLOOKUP(B61,comic_database!B:C,2,FALSE),"")</f>
        <v/>
      </c>
      <c r="D61" s="23" t="str">
        <f>IF(B61&lt;&gt;"",VLOOKUP(MIN(4,COUNTIF(F$2:F61,F61)),reference!$A$3:$B$6,2,FALSE),"")</f>
        <v/>
      </c>
      <c r="E61" s="23" t="str">
        <f>IFERROR(VLOOKUP(C61,reference!$D$3:$E$7,2,FALSE),"")</f>
        <v/>
      </c>
      <c r="F61" t="str">
        <f t="shared" si="0"/>
        <v xml:space="preserve"> </v>
      </c>
      <c r="I61" s="23" t="str">
        <f>IFERROR(VLOOKUP(H61,comic_database!F:G,2,FALSE),"")</f>
        <v/>
      </c>
      <c r="J61" s="23" t="str">
        <f>IFERROR(VLOOKUP(MIN(4,COUNTIF(H$2:H61,H61)),reference!$M$3:$N$6,2,FALSE)*VLOOKUP(MIN(5,I61),reference!$J$3:$K$7,2,FALSE),"")</f>
        <v/>
      </c>
    </row>
    <row r="62" spans="1:10" x14ac:dyDescent="0.25">
      <c r="A62" t="str">
        <f>IFERROR(INDEX(comic_database!A:A,MATCH(B62,comic_database!B:B,0)),"")</f>
        <v/>
      </c>
      <c r="C62" t="str">
        <f>IFERROR(VLOOKUP(B62,comic_database!B:C,2,FALSE),"")</f>
        <v/>
      </c>
      <c r="D62" s="23" t="str">
        <f>IF(B62&lt;&gt;"",VLOOKUP(MIN(4,COUNTIF(F$2:F62,F62)),reference!$A$3:$B$6,2,FALSE),"")</f>
        <v/>
      </c>
      <c r="E62" s="23" t="str">
        <f>IFERROR(VLOOKUP(C62,reference!$D$3:$E$7,2,FALSE),"")</f>
        <v/>
      </c>
      <c r="F62" t="str">
        <f t="shared" si="0"/>
        <v xml:space="preserve"> </v>
      </c>
      <c r="I62" s="23" t="str">
        <f>IFERROR(VLOOKUP(H62,comic_database!F:G,2,FALSE),"")</f>
        <v/>
      </c>
      <c r="J62" s="23" t="str">
        <f>IFERROR(VLOOKUP(MIN(4,COUNTIF(H$2:H62,H62)),reference!$M$3:$N$6,2,FALSE)*VLOOKUP(MIN(5,I62),reference!$J$3:$K$7,2,FALSE),"")</f>
        <v/>
      </c>
    </row>
    <row r="63" spans="1:10" x14ac:dyDescent="0.25">
      <c r="A63" t="str">
        <f>IFERROR(INDEX(comic_database!A:A,MATCH(B63,comic_database!B:B,0)),"")</f>
        <v/>
      </c>
      <c r="C63" t="str">
        <f>IFERROR(VLOOKUP(B63,comic_database!B:C,2,FALSE),"")</f>
        <v/>
      </c>
      <c r="D63" s="23" t="str">
        <f>IF(B63&lt;&gt;"",VLOOKUP(MIN(4,COUNTIF(F$2:F63,F63)),reference!$A$3:$B$6,2,FALSE),"")</f>
        <v/>
      </c>
      <c r="E63" s="23" t="str">
        <f>IFERROR(VLOOKUP(C63,reference!$D$3:$E$7,2,FALSE),"")</f>
        <v/>
      </c>
      <c r="F63" t="str">
        <f t="shared" si="0"/>
        <v xml:space="preserve"> </v>
      </c>
      <c r="I63" s="23" t="str">
        <f>IFERROR(VLOOKUP(H63,comic_database!F:G,2,FALSE),"")</f>
        <v/>
      </c>
      <c r="J63" s="23" t="str">
        <f>IFERROR(VLOOKUP(MIN(4,COUNTIF(H$2:H63,H63)),reference!$M$3:$N$6,2,FALSE)*VLOOKUP(MIN(5,I63),reference!$J$3:$K$7,2,FALSE),"")</f>
        <v/>
      </c>
    </row>
    <row r="64" spans="1:10" x14ac:dyDescent="0.25">
      <c r="A64" t="str">
        <f>IFERROR(INDEX(comic_database!A:A,MATCH(B64,comic_database!B:B,0)),"")</f>
        <v/>
      </c>
      <c r="C64" t="str">
        <f>IFERROR(VLOOKUP(B64,comic_database!B:C,2,FALSE),"")</f>
        <v/>
      </c>
      <c r="D64" s="23" t="str">
        <f>IF(B64&lt;&gt;"",VLOOKUP(MIN(4,COUNTIF(F$2:F64,F64)),reference!$A$3:$B$6,2,FALSE),"")</f>
        <v/>
      </c>
      <c r="E64" s="23" t="str">
        <f>IFERROR(VLOOKUP(C64,reference!$D$3:$E$7,2,FALSE),"")</f>
        <v/>
      </c>
      <c r="F64" t="str">
        <f t="shared" si="0"/>
        <v xml:space="preserve"> </v>
      </c>
      <c r="I64" s="23" t="str">
        <f>IFERROR(VLOOKUP(H64,comic_database!F:G,2,FALSE),"")</f>
        <v/>
      </c>
      <c r="J64" s="23" t="str">
        <f>IFERROR(VLOOKUP(MIN(4,COUNTIF(H$2:H64,H64)),reference!$M$3:$N$6,2,FALSE)*VLOOKUP(MIN(5,I64),reference!$J$3:$K$7,2,FALSE),"")</f>
        <v/>
      </c>
    </row>
    <row r="65" spans="1:10" x14ac:dyDescent="0.25">
      <c r="A65" t="str">
        <f>IFERROR(INDEX(comic_database!A:A,MATCH(B65,comic_database!B:B,0)),"")</f>
        <v/>
      </c>
      <c r="C65" t="str">
        <f>IFERROR(VLOOKUP(B65,comic_database!B:C,2,FALSE),"")</f>
        <v/>
      </c>
      <c r="D65" s="23" t="str">
        <f>IF(B65&lt;&gt;"",VLOOKUP(MIN(4,COUNTIF(F$2:F65,F65)),reference!$A$3:$B$6,2,FALSE),"")</f>
        <v/>
      </c>
      <c r="E65" s="23" t="str">
        <f>IFERROR(VLOOKUP(C65,reference!$D$3:$E$7,2,FALSE),"")</f>
        <v/>
      </c>
      <c r="F65" t="str">
        <f t="shared" si="0"/>
        <v xml:space="preserve"> </v>
      </c>
      <c r="I65" s="23" t="str">
        <f>IFERROR(VLOOKUP(H65,comic_database!F:G,2,FALSE),"")</f>
        <v/>
      </c>
      <c r="J65" s="23" t="str">
        <f>IFERROR(VLOOKUP(MIN(4,COUNTIF(H$2:H65,H65)),reference!$M$3:$N$6,2,FALSE)*VLOOKUP(MIN(5,I65),reference!$J$3:$K$7,2,FALSE),"")</f>
        <v/>
      </c>
    </row>
    <row r="66" spans="1:10" x14ac:dyDescent="0.25">
      <c r="A66" t="str">
        <f>IFERROR(INDEX(comic_database!A:A,MATCH(B66,comic_database!B:B,0)),"")</f>
        <v/>
      </c>
      <c r="C66" t="str">
        <f>IFERROR(VLOOKUP(B66,comic_database!B:C,2,FALSE),"")</f>
        <v/>
      </c>
      <c r="D66" s="23" t="str">
        <f>IF(B66&lt;&gt;"",VLOOKUP(MIN(4,COUNTIF(F$2:F66,F66)),reference!$A$3:$B$6,2,FALSE),"")</f>
        <v/>
      </c>
      <c r="E66" s="23" t="str">
        <f>IFERROR(VLOOKUP(C66,reference!$D$3:$E$7,2,FALSE),"")</f>
        <v/>
      </c>
      <c r="F66" t="str">
        <f t="shared" si="0"/>
        <v xml:space="preserve"> </v>
      </c>
      <c r="I66" s="23" t="str">
        <f>IFERROR(VLOOKUP(H66,comic_database!F:G,2,FALSE),"")</f>
        <v/>
      </c>
      <c r="J66" s="23" t="str">
        <f>IFERROR(VLOOKUP(MIN(4,COUNTIF(H$2:H66,H66)),reference!$M$3:$N$6,2,FALSE)*VLOOKUP(MIN(5,I66),reference!$J$3:$K$7,2,FALSE),"")</f>
        <v/>
      </c>
    </row>
    <row r="67" spans="1:10" x14ac:dyDescent="0.25">
      <c r="A67" t="str">
        <f>IFERROR(INDEX(comic_database!A:A,MATCH(B67,comic_database!B:B,0)),"")</f>
        <v/>
      </c>
      <c r="C67" t="str">
        <f>IFERROR(VLOOKUP(B67,comic_database!B:C,2,FALSE),"")</f>
        <v/>
      </c>
      <c r="D67" s="23" t="str">
        <f>IF(B67&lt;&gt;"",VLOOKUP(MIN(4,COUNTIF(F$2:F67,F67)),reference!$A$3:$B$6,2,FALSE),"")</f>
        <v/>
      </c>
      <c r="E67" s="23" t="str">
        <f>IFERROR(VLOOKUP(C67,reference!$D$3:$E$7,2,FALSE),"")</f>
        <v/>
      </c>
      <c r="F67" t="str">
        <f t="shared" ref="F67:F130" si="1">B67&amp;" "&amp;C67</f>
        <v xml:space="preserve"> </v>
      </c>
      <c r="I67" s="23" t="str">
        <f>IFERROR(VLOOKUP(H67,comic_database!F:G,2,FALSE),"")</f>
        <v/>
      </c>
      <c r="J67" s="23" t="str">
        <f>IFERROR(VLOOKUP(MIN(4,COUNTIF(H$2:H67,H67)),reference!$M$3:$N$6,2,FALSE)*VLOOKUP(MIN(5,I67),reference!$J$3:$K$7,2,FALSE),"")</f>
        <v/>
      </c>
    </row>
    <row r="68" spans="1:10" x14ac:dyDescent="0.25">
      <c r="A68" t="str">
        <f>IFERROR(INDEX(comic_database!A:A,MATCH(B68,comic_database!B:B,0)),"")</f>
        <v/>
      </c>
      <c r="C68" t="str">
        <f>IFERROR(VLOOKUP(B68,comic_database!B:C,2,FALSE),"")</f>
        <v/>
      </c>
      <c r="D68" s="23" t="str">
        <f>IF(B68&lt;&gt;"",VLOOKUP(MIN(4,COUNTIF(F$2:F68,F68)),reference!$A$3:$B$6,2,FALSE),"")</f>
        <v/>
      </c>
      <c r="E68" s="23" t="str">
        <f>IFERROR(VLOOKUP(C68,reference!$D$3:$E$7,2,FALSE),"")</f>
        <v/>
      </c>
      <c r="F68" t="str">
        <f t="shared" si="1"/>
        <v xml:space="preserve"> </v>
      </c>
      <c r="I68" s="23" t="str">
        <f>IFERROR(VLOOKUP(H68,comic_database!F:G,2,FALSE),"")</f>
        <v/>
      </c>
      <c r="J68" s="23" t="str">
        <f>IFERROR(VLOOKUP(MIN(4,COUNTIF(H$2:H68,H68)),reference!$M$3:$N$6,2,FALSE)*VLOOKUP(MIN(5,I68),reference!$J$3:$K$7,2,FALSE),"")</f>
        <v/>
      </c>
    </row>
    <row r="69" spans="1:10" x14ac:dyDescent="0.25">
      <c r="A69" t="str">
        <f>IFERROR(INDEX(comic_database!A:A,MATCH(B69,comic_database!B:B,0)),"")</f>
        <v/>
      </c>
      <c r="C69" t="str">
        <f>IFERROR(VLOOKUP(B69,comic_database!B:C,2,FALSE),"")</f>
        <v/>
      </c>
      <c r="D69" s="23" t="str">
        <f>IF(B69&lt;&gt;"",VLOOKUP(MIN(4,COUNTIF(F$2:F69,F69)),reference!$A$3:$B$6,2,FALSE),"")</f>
        <v/>
      </c>
      <c r="E69" s="23" t="str">
        <f>IFERROR(VLOOKUP(C69,reference!$D$3:$E$7,2,FALSE),"")</f>
        <v/>
      </c>
      <c r="F69" t="str">
        <f t="shared" si="1"/>
        <v xml:space="preserve"> </v>
      </c>
      <c r="I69" s="23" t="str">
        <f>IFERROR(VLOOKUP(H69,comic_database!F:G,2,FALSE),"")</f>
        <v/>
      </c>
      <c r="J69" s="23" t="str">
        <f>IFERROR(VLOOKUP(MIN(4,COUNTIF(H$2:H69,H69)),reference!$M$3:$N$6,2,FALSE)*VLOOKUP(MIN(5,I69),reference!$J$3:$K$7,2,FALSE),"")</f>
        <v/>
      </c>
    </row>
    <row r="70" spans="1:10" x14ac:dyDescent="0.25">
      <c r="A70" t="str">
        <f>IFERROR(INDEX(comic_database!A:A,MATCH(B70,comic_database!B:B,0)),"")</f>
        <v/>
      </c>
      <c r="C70" t="str">
        <f>IFERROR(VLOOKUP(B70,comic_database!B:C,2,FALSE),"")</f>
        <v/>
      </c>
      <c r="D70" s="23" t="str">
        <f>IF(B70&lt;&gt;"",VLOOKUP(MIN(4,COUNTIF(F$2:F70,F70)),reference!$A$3:$B$6,2,FALSE),"")</f>
        <v/>
      </c>
      <c r="E70" s="23" t="str">
        <f>IFERROR(VLOOKUP(C70,reference!$D$3:$E$7,2,FALSE),"")</f>
        <v/>
      </c>
      <c r="F70" t="str">
        <f t="shared" si="1"/>
        <v xml:space="preserve"> </v>
      </c>
      <c r="I70" s="23" t="str">
        <f>IFERROR(VLOOKUP(H70,comic_database!F:G,2,FALSE),"")</f>
        <v/>
      </c>
      <c r="J70" s="23" t="str">
        <f>IFERROR(VLOOKUP(MIN(4,COUNTIF(H$2:H70,H70)),reference!$M$3:$N$6,2,FALSE)*VLOOKUP(MIN(5,I70),reference!$J$3:$K$7,2,FALSE),"")</f>
        <v/>
      </c>
    </row>
    <row r="71" spans="1:10" x14ac:dyDescent="0.25">
      <c r="A71" t="str">
        <f>IFERROR(INDEX(comic_database!A:A,MATCH(B71,comic_database!B:B,0)),"")</f>
        <v/>
      </c>
      <c r="C71" t="str">
        <f>IFERROR(VLOOKUP(B71,comic_database!B:C,2,FALSE),"")</f>
        <v/>
      </c>
      <c r="D71" s="23" t="str">
        <f>IF(B71&lt;&gt;"",VLOOKUP(MIN(4,COUNTIF(F$2:F71,F71)),reference!$A$3:$B$6,2,FALSE),"")</f>
        <v/>
      </c>
      <c r="E71" s="23" t="str">
        <f>IFERROR(VLOOKUP(C71,reference!$D$3:$E$7,2,FALSE),"")</f>
        <v/>
      </c>
      <c r="F71" t="str">
        <f t="shared" si="1"/>
        <v xml:space="preserve"> </v>
      </c>
      <c r="I71" s="23" t="str">
        <f>IFERROR(VLOOKUP(H71,comic_database!F:G,2,FALSE),"")</f>
        <v/>
      </c>
      <c r="J71" s="23" t="str">
        <f>IFERROR(VLOOKUP(MIN(4,COUNTIF(H$2:H71,H71)),reference!$M$3:$N$6,2,FALSE)*VLOOKUP(MIN(5,I71),reference!$J$3:$K$7,2,FALSE),"")</f>
        <v/>
      </c>
    </row>
    <row r="72" spans="1:10" x14ac:dyDescent="0.25">
      <c r="A72" t="str">
        <f>IFERROR(INDEX(comic_database!A:A,MATCH(B72,comic_database!B:B,0)),"")</f>
        <v/>
      </c>
      <c r="C72" t="str">
        <f>IFERROR(VLOOKUP(B72,comic_database!B:C,2,FALSE),"")</f>
        <v/>
      </c>
      <c r="D72" s="23" t="str">
        <f>IF(B72&lt;&gt;"",VLOOKUP(MIN(4,COUNTIF(F$2:F72,F72)),reference!$A$3:$B$6,2,FALSE),"")</f>
        <v/>
      </c>
      <c r="E72" s="23" t="str">
        <f>IFERROR(VLOOKUP(C72,reference!$D$3:$E$7,2,FALSE),"")</f>
        <v/>
      </c>
      <c r="F72" t="str">
        <f t="shared" si="1"/>
        <v xml:space="preserve"> </v>
      </c>
      <c r="I72" s="23" t="str">
        <f>IFERROR(VLOOKUP(H72,comic_database!F:G,2,FALSE),"")</f>
        <v/>
      </c>
      <c r="J72" s="23" t="str">
        <f>IFERROR(VLOOKUP(MIN(4,COUNTIF(H$2:H72,H72)),reference!$M$3:$N$6,2,FALSE)*VLOOKUP(MIN(5,I72),reference!$J$3:$K$7,2,FALSE),"")</f>
        <v/>
      </c>
    </row>
    <row r="73" spans="1:10" x14ac:dyDescent="0.25">
      <c r="A73" t="str">
        <f>IFERROR(INDEX(comic_database!A:A,MATCH(B73,comic_database!B:B,0)),"")</f>
        <v/>
      </c>
      <c r="C73" t="str">
        <f>IFERROR(VLOOKUP(B73,comic_database!B:C,2,FALSE),"")</f>
        <v/>
      </c>
      <c r="D73" s="23" t="str">
        <f>IF(B73&lt;&gt;"",VLOOKUP(MIN(4,COUNTIF(F$2:F73,F73)),reference!$A$3:$B$6,2,FALSE),"")</f>
        <v/>
      </c>
      <c r="E73" s="23" t="str">
        <f>IFERROR(VLOOKUP(C73,reference!$D$3:$E$7,2,FALSE),"")</f>
        <v/>
      </c>
      <c r="F73" t="str">
        <f t="shared" si="1"/>
        <v xml:space="preserve"> </v>
      </c>
      <c r="I73" s="23" t="str">
        <f>IFERROR(VLOOKUP(H73,comic_database!F:G,2,FALSE),"")</f>
        <v/>
      </c>
      <c r="J73" s="23" t="str">
        <f>IFERROR(VLOOKUP(MIN(4,COUNTIF(H$2:H73,H73)),reference!$M$3:$N$6,2,FALSE)*VLOOKUP(MIN(5,I73),reference!$J$3:$K$7,2,FALSE),"")</f>
        <v/>
      </c>
    </row>
    <row r="74" spans="1:10" x14ac:dyDescent="0.25">
      <c r="A74" t="str">
        <f>IFERROR(INDEX(comic_database!A:A,MATCH(B74,comic_database!B:B,0)),"")</f>
        <v/>
      </c>
      <c r="C74" t="str">
        <f>IFERROR(VLOOKUP(B74,comic_database!B:C,2,FALSE),"")</f>
        <v/>
      </c>
      <c r="D74" s="23" t="str">
        <f>IF(B74&lt;&gt;"",VLOOKUP(MIN(4,COUNTIF(F$2:F74,F74)),reference!$A$3:$B$6,2,FALSE),"")</f>
        <v/>
      </c>
      <c r="E74" s="23" t="str">
        <f>IFERROR(VLOOKUP(C74,reference!$D$3:$E$7,2,FALSE),"")</f>
        <v/>
      </c>
      <c r="F74" t="str">
        <f t="shared" si="1"/>
        <v xml:space="preserve"> </v>
      </c>
      <c r="I74" s="23" t="str">
        <f>IFERROR(VLOOKUP(H74,comic_database!F:G,2,FALSE),"")</f>
        <v/>
      </c>
      <c r="J74" s="23" t="str">
        <f>IFERROR(VLOOKUP(MIN(4,COUNTIF(H$2:H74,H74)),reference!$M$3:$N$6,2,FALSE)*VLOOKUP(MIN(5,I74),reference!$J$3:$K$7,2,FALSE),"")</f>
        <v/>
      </c>
    </row>
    <row r="75" spans="1:10" x14ac:dyDescent="0.25">
      <c r="A75" t="str">
        <f>IFERROR(INDEX(comic_database!A:A,MATCH(B75,comic_database!B:B,0)),"")</f>
        <v/>
      </c>
      <c r="C75" t="str">
        <f>IFERROR(VLOOKUP(B75,comic_database!B:C,2,FALSE),"")</f>
        <v/>
      </c>
      <c r="D75" s="23" t="str">
        <f>IF(B75&lt;&gt;"",VLOOKUP(MIN(4,COUNTIF(F$2:F75,F75)),reference!$A$3:$B$6,2,FALSE),"")</f>
        <v/>
      </c>
      <c r="E75" s="23" t="str">
        <f>IFERROR(VLOOKUP(C75,reference!$D$3:$E$7,2,FALSE),"")</f>
        <v/>
      </c>
      <c r="F75" t="str">
        <f t="shared" si="1"/>
        <v xml:space="preserve"> </v>
      </c>
      <c r="I75" s="23" t="str">
        <f>IFERROR(VLOOKUP(H75,comic_database!F:G,2,FALSE),"")</f>
        <v/>
      </c>
      <c r="J75" s="23" t="str">
        <f>IFERROR(VLOOKUP(MIN(4,COUNTIF(H$2:H75,H75)),reference!$M$3:$N$6,2,FALSE)*VLOOKUP(MIN(5,I75),reference!$J$3:$K$7,2,FALSE),"")</f>
        <v/>
      </c>
    </row>
    <row r="76" spans="1:10" x14ac:dyDescent="0.25">
      <c r="A76" t="str">
        <f>IFERROR(INDEX(comic_database!A:A,MATCH(B76,comic_database!B:B,0)),"")</f>
        <v/>
      </c>
      <c r="C76" t="str">
        <f>IFERROR(VLOOKUP(B76,comic_database!B:C,2,FALSE),"")</f>
        <v/>
      </c>
      <c r="D76" s="23" t="str">
        <f>IF(B76&lt;&gt;"",VLOOKUP(MIN(4,COUNTIF(F$2:F76,F76)),reference!$A$3:$B$6,2,FALSE),"")</f>
        <v/>
      </c>
      <c r="E76" s="23" t="str">
        <f>IFERROR(VLOOKUP(C76,reference!$D$3:$E$7,2,FALSE),"")</f>
        <v/>
      </c>
      <c r="F76" t="str">
        <f t="shared" si="1"/>
        <v xml:space="preserve"> </v>
      </c>
      <c r="I76" s="23" t="str">
        <f>IFERROR(VLOOKUP(H76,comic_database!F:G,2,FALSE),"")</f>
        <v/>
      </c>
      <c r="J76" s="23" t="str">
        <f>IFERROR(VLOOKUP(MIN(4,COUNTIF(H$2:H76,H76)),reference!$M$3:$N$6,2,FALSE)*VLOOKUP(MIN(5,I76),reference!$J$3:$K$7,2,FALSE),"")</f>
        <v/>
      </c>
    </row>
    <row r="77" spans="1:10" x14ac:dyDescent="0.25">
      <c r="A77" t="str">
        <f>IFERROR(INDEX(comic_database!A:A,MATCH(B77,comic_database!B:B,0)),"")</f>
        <v/>
      </c>
      <c r="C77" t="str">
        <f>IFERROR(VLOOKUP(B77,comic_database!B:C,2,FALSE),"")</f>
        <v/>
      </c>
      <c r="D77" s="23" t="str">
        <f>IF(B77&lt;&gt;"",VLOOKUP(MIN(4,COUNTIF(F$2:F77,F77)),reference!$A$3:$B$6,2,FALSE),"")</f>
        <v/>
      </c>
      <c r="E77" s="23" t="str">
        <f>IFERROR(VLOOKUP(C77,reference!$D$3:$E$7,2,FALSE),"")</f>
        <v/>
      </c>
      <c r="F77" t="str">
        <f t="shared" si="1"/>
        <v xml:space="preserve"> </v>
      </c>
      <c r="I77" s="23" t="str">
        <f>IFERROR(VLOOKUP(H77,comic_database!F:G,2,FALSE),"")</f>
        <v/>
      </c>
      <c r="J77" s="23" t="str">
        <f>IFERROR(VLOOKUP(MIN(4,COUNTIF(H$2:H77,H77)),reference!$M$3:$N$6,2,FALSE)*VLOOKUP(MIN(5,I77),reference!$J$3:$K$7,2,FALSE),"")</f>
        <v/>
      </c>
    </row>
    <row r="78" spans="1:10" x14ac:dyDescent="0.25">
      <c r="A78" t="str">
        <f>IFERROR(INDEX(comic_database!A:A,MATCH(B78,comic_database!B:B,0)),"")</f>
        <v/>
      </c>
      <c r="C78" t="str">
        <f>IFERROR(VLOOKUP(B78,comic_database!B:C,2,FALSE),"")</f>
        <v/>
      </c>
      <c r="D78" s="23" t="str">
        <f>IF(B78&lt;&gt;"",VLOOKUP(MIN(4,COUNTIF(F$2:F78,F78)),reference!$A$3:$B$6,2,FALSE),"")</f>
        <v/>
      </c>
      <c r="E78" s="23" t="str">
        <f>IFERROR(VLOOKUP(C78,reference!$D$3:$E$7,2,FALSE),"")</f>
        <v/>
      </c>
      <c r="F78" t="str">
        <f t="shared" si="1"/>
        <v xml:space="preserve"> </v>
      </c>
      <c r="I78" s="23" t="str">
        <f>IFERROR(VLOOKUP(H78,comic_database!F:G,2,FALSE),"")</f>
        <v/>
      </c>
      <c r="J78" s="23" t="str">
        <f>IFERROR(VLOOKUP(MIN(4,COUNTIF(H$2:H78,H78)),reference!$M$3:$N$6,2,FALSE)*VLOOKUP(MIN(5,I78),reference!$J$3:$K$7,2,FALSE),"")</f>
        <v/>
      </c>
    </row>
    <row r="79" spans="1:10" x14ac:dyDescent="0.25">
      <c r="A79" t="str">
        <f>IFERROR(INDEX(comic_database!A:A,MATCH(B79,comic_database!B:B,0)),"")</f>
        <v/>
      </c>
      <c r="C79" t="str">
        <f>IFERROR(VLOOKUP(B79,comic_database!B:C,2,FALSE),"")</f>
        <v/>
      </c>
      <c r="D79" s="23" t="str">
        <f>IF(B79&lt;&gt;"",VLOOKUP(MIN(4,COUNTIF(F$2:F79,F79)),reference!$A$3:$B$6,2,FALSE),"")</f>
        <v/>
      </c>
      <c r="E79" s="23" t="str">
        <f>IFERROR(VLOOKUP(C79,reference!$D$3:$E$7,2,FALSE),"")</f>
        <v/>
      </c>
      <c r="F79" t="str">
        <f t="shared" si="1"/>
        <v xml:space="preserve"> </v>
      </c>
      <c r="I79" s="23" t="str">
        <f>IFERROR(VLOOKUP(H79,comic_database!F:G,2,FALSE),"")</f>
        <v/>
      </c>
      <c r="J79" s="23" t="str">
        <f>IFERROR(VLOOKUP(MIN(4,COUNTIF(H$2:H79,H79)),reference!$M$3:$N$6,2,FALSE)*VLOOKUP(MIN(5,I79),reference!$J$3:$K$7,2,FALSE),"")</f>
        <v/>
      </c>
    </row>
    <row r="80" spans="1:10" x14ac:dyDescent="0.25">
      <c r="A80" t="str">
        <f>IFERROR(INDEX(comic_database!A:A,MATCH(B80,comic_database!B:B,0)),"")</f>
        <v/>
      </c>
      <c r="C80" t="str">
        <f>IFERROR(VLOOKUP(B80,comic_database!B:C,2,FALSE),"")</f>
        <v/>
      </c>
      <c r="D80" s="23" t="str">
        <f>IF(B80&lt;&gt;"",VLOOKUP(MIN(4,COUNTIF(F$2:F80,F80)),reference!$A$3:$B$6,2,FALSE),"")</f>
        <v/>
      </c>
      <c r="E80" s="23" t="str">
        <f>IFERROR(VLOOKUP(C80,reference!$D$3:$E$7,2,FALSE),"")</f>
        <v/>
      </c>
      <c r="F80" t="str">
        <f t="shared" si="1"/>
        <v xml:space="preserve"> </v>
      </c>
      <c r="I80" s="23" t="str">
        <f>IFERROR(VLOOKUP(H80,comic_database!F:G,2,FALSE),"")</f>
        <v/>
      </c>
      <c r="J80" s="23" t="str">
        <f>IFERROR(VLOOKUP(MIN(4,COUNTIF(H$2:H80,H80)),reference!$M$3:$N$6,2,FALSE)*VLOOKUP(MIN(5,I80),reference!$J$3:$K$7,2,FALSE),"")</f>
        <v/>
      </c>
    </row>
    <row r="81" spans="1:10" x14ac:dyDescent="0.25">
      <c r="A81" t="str">
        <f>IFERROR(INDEX(comic_database!A:A,MATCH(B81,comic_database!B:B,0)),"")</f>
        <v/>
      </c>
      <c r="C81" t="str">
        <f>IFERROR(VLOOKUP(B81,comic_database!B:C,2,FALSE),"")</f>
        <v/>
      </c>
      <c r="D81" s="23" t="str">
        <f>IF(B81&lt;&gt;"",VLOOKUP(MIN(4,COUNTIF(F$2:F81,F81)),reference!$A$3:$B$6,2,FALSE),"")</f>
        <v/>
      </c>
      <c r="E81" s="23" t="str">
        <f>IFERROR(VLOOKUP(C81,reference!$D$3:$E$7,2,FALSE),"")</f>
        <v/>
      </c>
      <c r="F81" t="str">
        <f t="shared" si="1"/>
        <v xml:space="preserve"> </v>
      </c>
      <c r="I81" s="23" t="str">
        <f>IFERROR(VLOOKUP(H81,comic_database!F:G,2,FALSE),"")</f>
        <v/>
      </c>
      <c r="J81" s="23" t="str">
        <f>IFERROR(VLOOKUP(MIN(4,COUNTIF(H$2:H81,H81)),reference!$M$3:$N$6,2,FALSE)*VLOOKUP(MIN(5,I81),reference!$J$3:$K$7,2,FALSE),"")</f>
        <v/>
      </c>
    </row>
    <row r="82" spans="1:10" x14ac:dyDescent="0.25">
      <c r="A82" t="str">
        <f>IFERROR(INDEX(comic_database!A:A,MATCH(B82,comic_database!B:B,0)),"")</f>
        <v/>
      </c>
      <c r="C82" t="str">
        <f>IFERROR(VLOOKUP(B82,comic_database!B:C,2,FALSE),"")</f>
        <v/>
      </c>
      <c r="D82" s="23" t="str">
        <f>IF(B82&lt;&gt;"",VLOOKUP(MIN(4,COUNTIF(F$2:F82,F82)),reference!$A$3:$B$6,2,FALSE),"")</f>
        <v/>
      </c>
      <c r="E82" s="23" t="str">
        <f>IFERROR(VLOOKUP(C82,reference!$D$3:$E$7,2,FALSE),"")</f>
        <v/>
      </c>
      <c r="F82" t="str">
        <f t="shared" si="1"/>
        <v xml:space="preserve"> </v>
      </c>
      <c r="I82" s="23" t="str">
        <f>IFERROR(VLOOKUP(H82,comic_database!F:G,2,FALSE),"")</f>
        <v/>
      </c>
      <c r="J82" s="23" t="str">
        <f>IFERROR(VLOOKUP(MIN(4,COUNTIF(H$2:H82,H82)),reference!$M$3:$N$6,2,FALSE)*VLOOKUP(MIN(5,I82),reference!$J$3:$K$7,2,FALSE),"")</f>
        <v/>
      </c>
    </row>
    <row r="83" spans="1:10" x14ac:dyDescent="0.25">
      <c r="A83" t="str">
        <f>IFERROR(INDEX(comic_database!A:A,MATCH(B83,comic_database!B:B,0)),"")</f>
        <v/>
      </c>
      <c r="C83" t="str">
        <f>IFERROR(VLOOKUP(B83,comic_database!B:C,2,FALSE),"")</f>
        <v/>
      </c>
      <c r="D83" s="23" t="str">
        <f>IF(B83&lt;&gt;"",VLOOKUP(MIN(4,COUNTIF(F$2:F83,F83)),reference!$A$3:$B$6,2,FALSE),"")</f>
        <v/>
      </c>
      <c r="E83" s="23" t="str">
        <f>IFERROR(VLOOKUP(C83,reference!$D$3:$E$7,2,FALSE),"")</f>
        <v/>
      </c>
      <c r="F83" t="str">
        <f t="shared" si="1"/>
        <v xml:space="preserve"> </v>
      </c>
      <c r="I83" s="23" t="str">
        <f>IFERROR(VLOOKUP(H83,comic_database!F:G,2,FALSE),"")</f>
        <v/>
      </c>
      <c r="J83" s="23" t="str">
        <f>IFERROR(VLOOKUP(MIN(4,COUNTIF(H$2:H83,H83)),reference!$M$3:$N$6,2,FALSE)*VLOOKUP(MIN(5,I83),reference!$J$3:$K$7,2,FALSE),"")</f>
        <v/>
      </c>
    </row>
    <row r="84" spans="1:10" x14ac:dyDescent="0.25">
      <c r="A84" t="str">
        <f>IFERROR(INDEX(comic_database!A:A,MATCH(B84,comic_database!B:B,0)),"")</f>
        <v/>
      </c>
      <c r="C84" t="str">
        <f>IFERROR(VLOOKUP(B84,comic_database!B:C,2,FALSE),"")</f>
        <v/>
      </c>
      <c r="D84" s="23" t="str">
        <f>IF(B84&lt;&gt;"",VLOOKUP(MIN(4,COUNTIF(F$2:F84,F84)),reference!$A$3:$B$6,2,FALSE),"")</f>
        <v/>
      </c>
      <c r="E84" s="23" t="str">
        <f>IFERROR(VLOOKUP(C84,reference!$D$3:$E$7,2,FALSE),"")</f>
        <v/>
      </c>
      <c r="F84" t="str">
        <f t="shared" si="1"/>
        <v xml:space="preserve"> </v>
      </c>
      <c r="I84" s="23" t="str">
        <f>IFERROR(VLOOKUP(H84,comic_database!F:G,2,FALSE),"")</f>
        <v/>
      </c>
      <c r="J84" s="23" t="str">
        <f>IFERROR(VLOOKUP(MIN(4,COUNTIF(H$2:H84,H84)),reference!$M$3:$N$6,2,FALSE)*VLOOKUP(MIN(5,I84),reference!$J$3:$K$7,2,FALSE),"")</f>
        <v/>
      </c>
    </row>
    <row r="85" spans="1:10" x14ac:dyDescent="0.25">
      <c r="A85" t="str">
        <f>IFERROR(INDEX(comic_database!A:A,MATCH(B85,comic_database!B:B,0)),"")</f>
        <v/>
      </c>
      <c r="C85" t="str">
        <f>IFERROR(VLOOKUP(B85,comic_database!B:C,2,FALSE),"")</f>
        <v/>
      </c>
      <c r="D85" s="23" t="str">
        <f>IF(B85&lt;&gt;"",VLOOKUP(MIN(4,COUNTIF(F$2:F85,F85)),reference!$A$3:$B$6,2,FALSE),"")</f>
        <v/>
      </c>
      <c r="E85" s="23" t="str">
        <f>IFERROR(VLOOKUP(C85,reference!$D$3:$E$7,2,FALSE),"")</f>
        <v/>
      </c>
      <c r="F85" t="str">
        <f t="shared" si="1"/>
        <v xml:space="preserve"> </v>
      </c>
      <c r="I85" s="23" t="str">
        <f>IFERROR(VLOOKUP(H85,comic_database!F:G,2,FALSE),"")</f>
        <v/>
      </c>
      <c r="J85" s="23" t="str">
        <f>IFERROR(VLOOKUP(MIN(4,COUNTIF(H$2:H85,H85)),reference!$M$3:$N$6,2,FALSE)*VLOOKUP(MIN(5,I85),reference!$J$3:$K$7,2,FALSE),"")</f>
        <v/>
      </c>
    </row>
    <row r="86" spans="1:10" x14ac:dyDescent="0.25">
      <c r="A86" t="str">
        <f>IFERROR(INDEX(comic_database!A:A,MATCH(B86,comic_database!B:B,0)),"")</f>
        <v/>
      </c>
      <c r="C86" t="str">
        <f>IFERROR(VLOOKUP(B86,comic_database!B:C,2,FALSE),"")</f>
        <v/>
      </c>
      <c r="D86" s="23" t="str">
        <f>IF(B86&lt;&gt;"",VLOOKUP(MIN(4,COUNTIF(F$2:F86,F86)),reference!$A$3:$B$6,2,FALSE),"")</f>
        <v/>
      </c>
      <c r="E86" s="23" t="str">
        <f>IFERROR(VLOOKUP(C86,reference!$D$3:$E$7,2,FALSE),"")</f>
        <v/>
      </c>
      <c r="F86" t="str">
        <f t="shared" si="1"/>
        <v xml:space="preserve"> </v>
      </c>
      <c r="I86" s="23" t="str">
        <f>IFERROR(VLOOKUP(H86,comic_database!F:G,2,FALSE),"")</f>
        <v/>
      </c>
      <c r="J86" s="23" t="str">
        <f>IFERROR(VLOOKUP(MIN(4,COUNTIF(H$2:H86,H86)),reference!$M$3:$N$6,2,FALSE)*VLOOKUP(MIN(5,I86),reference!$J$3:$K$7,2,FALSE),"")</f>
        <v/>
      </c>
    </row>
    <row r="87" spans="1:10" x14ac:dyDescent="0.25">
      <c r="A87" t="str">
        <f>IFERROR(INDEX(comic_database!A:A,MATCH(B87,comic_database!B:B,0)),"")</f>
        <v/>
      </c>
      <c r="C87" t="str">
        <f>IFERROR(VLOOKUP(B87,comic_database!B:C,2,FALSE),"")</f>
        <v/>
      </c>
      <c r="D87" s="23" t="str">
        <f>IF(B87&lt;&gt;"",VLOOKUP(MIN(4,COUNTIF(F$2:F87,F87)),reference!$A$3:$B$6,2,FALSE),"")</f>
        <v/>
      </c>
      <c r="E87" s="23" t="str">
        <f>IFERROR(VLOOKUP(C87,reference!$D$3:$E$7,2,FALSE),"")</f>
        <v/>
      </c>
      <c r="F87" t="str">
        <f t="shared" si="1"/>
        <v xml:space="preserve"> </v>
      </c>
      <c r="I87" s="23" t="str">
        <f>IFERROR(VLOOKUP(H87,comic_database!F:G,2,FALSE),"")</f>
        <v/>
      </c>
      <c r="J87" s="23" t="str">
        <f>IFERROR(VLOOKUP(MIN(4,COUNTIF(H$2:H87,H87)),reference!$M$3:$N$6,2,FALSE)*VLOOKUP(MIN(5,I87),reference!$J$3:$K$7,2,FALSE),"")</f>
        <v/>
      </c>
    </row>
    <row r="88" spans="1:10" x14ac:dyDescent="0.25">
      <c r="A88" t="str">
        <f>IFERROR(INDEX(comic_database!A:A,MATCH(B88,comic_database!B:B,0)),"")</f>
        <v/>
      </c>
      <c r="C88" t="str">
        <f>IFERROR(VLOOKUP(B88,comic_database!B:C,2,FALSE),"")</f>
        <v/>
      </c>
      <c r="D88" s="23" t="str">
        <f>IF(B88&lt;&gt;"",VLOOKUP(MIN(4,COUNTIF(F$2:F88,F88)),reference!$A$3:$B$6,2,FALSE),"")</f>
        <v/>
      </c>
      <c r="E88" s="23" t="str">
        <f>IFERROR(VLOOKUP(C88,reference!$D$3:$E$7,2,FALSE),"")</f>
        <v/>
      </c>
      <c r="F88" t="str">
        <f t="shared" si="1"/>
        <v xml:space="preserve"> </v>
      </c>
      <c r="I88" s="23" t="str">
        <f>IFERROR(VLOOKUP(H88,comic_database!F:G,2,FALSE),"")</f>
        <v/>
      </c>
      <c r="J88" s="23" t="str">
        <f>IFERROR(VLOOKUP(MIN(4,COUNTIF(H$2:H88,H88)),reference!$M$3:$N$6,2,FALSE)*VLOOKUP(MIN(5,I88),reference!$J$3:$K$7,2,FALSE),"")</f>
        <v/>
      </c>
    </row>
    <row r="89" spans="1:10" x14ac:dyDescent="0.25">
      <c r="A89" t="str">
        <f>IFERROR(INDEX(comic_database!A:A,MATCH(B89,comic_database!B:B,0)),"")</f>
        <v/>
      </c>
      <c r="C89" t="str">
        <f>IFERROR(VLOOKUP(B89,comic_database!B:C,2,FALSE),"")</f>
        <v/>
      </c>
      <c r="D89" s="23" t="str">
        <f>IF(B89&lt;&gt;"",VLOOKUP(MIN(4,COUNTIF(F$2:F89,F89)),reference!$A$3:$B$6,2,FALSE),"")</f>
        <v/>
      </c>
      <c r="E89" s="23" t="str">
        <f>IFERROR(VLOOKUP(C89,reference!$D$3:$E$7,2,FALSE),"")</f>
        <v/>
      </c>
      <c r="F89" t="str">
        <f t="shared" si="1"/>
        <v xml:space="preserve"> </v>
      </c>
      <c r="I89" s="23" t="str">
        <f>IFERROR(VLOOKUP(H89,comic_database!F:G,2,FALSE),"")</f>
        <v/>
      </c>
      <c r="J89" s="23" t="str">
        <f>IFERROR(VLOOKUP(MIN(4,COUNTIF(H$2:H89,H89)),reference!$M$3:$N$6,2,FALSE)*VLOOKUP(MIN(5,I89),reference!$J$3:$K$7,2,FALSE),"")</f>
        <v/>
      </c>
    </row>
    <row r="90" spans="1:10" x14ac:dyDescent="0.25">
      <c r="A90" t="str">
        <f>IFERROR(INDEX(comic_database!A:A,MATCH(B90,comic_database!B:B,0)),"")</f>
        <v/>
      </c>
      <c r="C90" t="str">
        <f>IFERROR(VLOOKUP(B90,comic_database!B:C,2,FALSE),"")</f>
        <v/>
      </c>
      <c r="D90" s="23" t="str">
        <f>IF(B90&lt;&gt;"",VLOOKUP(MIN(4,COUNTIF(F$2:F90,F90)),reference!$A$3:$B$6,2,FALSE),"")</f>
        <v/>
      </c>
      <c r="E90" s="23" t="str">
        <f>IFERROR(VLOOKUP(C90,reference!$D$3:$E$7,2,FALSE),"")</f>
        <v/>
      </c>
      <c r="F90" t="str">
        <f t="shared" si="1"/>
        <v xml:space="preserve"> </v>
      </c>
      <c r="I90" s="23" t="str">
        <f>IFERROR(VLOOKUP(H90,comic_database!F:G,2,FALSE),"")</f>
        <v/>
      </c>
      <c r="J90" s="23" t="str">
        <f>IFERROR(VLOOKUP(MIN(4,COUNTIF(H$2:H90,H90)),reference!$M$3:$N$6,2,FALSE)*VLOOKUP(MIN(5,I90),reference!$J$3:$K$7,2,FALSE),"")</f>
        <v/>
      </c>
    </row>
    <row r="91" spans="1:10" x14ac:dyDescent="0.25">
      <c r="A91" t="str">
        <f>IFERROR(INDEX(comic_database!A:A,MATCH(B91,comic_database!B:B,0)),"")</f>
        <v/>
      </c>
      <c r="C91" t="str">
        <f>IFERROR(VLOOKUP(B91,comic_database!B:C,2,FALSE),"")</f>
        <v/>
      </c>
      <c r="D91" s="23" t="str">
        <f>IF(B91&lt;&gt;"",VLOOKUP(MIN(4,COUNTIF(F$2:F91,F91)),reference!$A$3:$B$6,2,FALSE),"")</f>
        <v/>
      </c>
      <c r="E91" s="23" t="str">
        <f>IFERROR(VLOOKUP(C91,reference!$D$3:$E$7,2,FALSE),"")</f>
        <v/>
      </c>
      <c r="F91" t="str">
        <f t="shared" si="1"/>
        <v xml:space="preserve"> </v>
      </c>
      <c r="I91" s="23" t="str">
        <f>IFERROR(VLOOKUP(H91,comic_database!F:G,2,FALSE),"")</f>
        <v/>
      </c>
      <c r="J91" s="23" t="str">
        <f>IFERROR(VLOOKUP(MIN(4,COUNTIF(H$2:H91,H91)),reference!$M$3:$N$6,2,FALSE)*VLOOKUP(MIN(5,I91),reference!$J$3:$K$7,2,FALSE),"")</f>
        <v/>
      </c>
    </row>
    <row r="92" spans="1:10" x14ac:dyDescent="0.25">
      <c r="A92" t="str">
        <f>IFERROR(INDEX(comic_database!A:A,MATCH(B92,comic_database!B:B,0)),"")</f>
        <v/>
      </c>
      <c r="C92" t="str">
        <f>IFERROR(VLOOKUP(B92,comic_database!B:C,2,FALSE),"")</f>
        <v/>
      </c>
      <c r="D92" s="23" t="str">
        <f>IF(B92&lt;&gt;"",VLOOKUP(MIN(4,COUNTIF(F$2:F92,F92)),reference!$A$3:$B$6,2,FALSE),"")</f>
        <v/>
      </c>
      <c r="E92" s="23" t="str">
        <f>IFERROR(VLOOKUP(C92,reference!$D$3:$E$7,2,FALSE),"")</f>
        <v/>
      </c>
      <c r="F92" t="str">
        <f t="shared" si="1"/>
        <v xml:space="preserve"> </v>
      </c>
      <c r="I92" s="23" t="str">
        <f>IFERROR(VLOOKUP(H92,comic_database!F:G,2,FALSE),"")</f>
        <v/>
      </c>
      <c r="J92" s="23" t="str">
        <f>IFERROR(VLOOKUP(MIN(4,COUNTIF(H$2:H92,H92)),reference!$M$3:$N$6,2,FALSE)*VLOOKUP(MIN(5,I92),reference!$J$3:$K$7,2,FALSE),"")</f>
        <v/>
      </c>
    </row>
    <row r="93" spans="1:10" x14ac:dyDescent="0.25">
      <c r="A93" t="str">
        <f>IFERROR(INDEX(comic_database!A:A,MATCH(B93,comic_database!B:B,0)),"")</f>
        <v/>
      </c>
      <c r="C93" t="str">
        <f>IFERROR(VLOOKUP(B93,comic_database!B:C,2,FALSE),"")</f>
        <v/>
      </c>
      <c r="D93" s="23" t="str">
        <f>IF(B93&lt;&gt;"",VLOOKUP(MIN(4,COUNTIF(F$2:F93,F93)),reference!$A$3:$B$6,2,FALSE),"")</f>
        <v/>
      </c>
      <c r="E93" s="23" t="str">
        <f>IFERROR(VLOOKUP(C93,reference!$D$3:$E$7,2,FALSE),"")</f>
        <v/>
      </c>
      <c r="F93" t="str">
        <f t="shared" si="1"/>
        <v xml:space="preserve"> </v>
      </c>
      <c r="I93" s="23" t="str">
        <f>IFERROR(VLOOKUP(H93,comic_database!F:G,2,FALSE),"")</f>
        <v/>
      </c>
      <c r="J93" s="23" t="str">
        <f>IFERROR(VLOOKUP(MIN(4,COUNTIF(H$2:H93,H93)),reference!$M$3:$N$6,2,FALSE)*VLOOKUP(MIN(5,I93),reference!$J$3:$K$7,2,FALSE),"")</f>
        <v/>
      </c>
    </row>
    <row r="94" spans="1:10" x14ac:dyDescent="0.25">
      <c r="A94" t="str">
        <f>IFERROR(INDEX(comic_database!A:A,MATCH(B94,comic_database!B:B,0)),"")</f>
        <v/>
      </c>
      <c r="C94" t="str">
        <f>IFERROR(VLOOKUP(B94,comic_database!B:C,2,FALSE),"")</f>
        <v/>
      </c>
      <c r="D94" s="23" t="str">
        <f>IF(B94&lt;&gt;"",VLOOKUP(MIN(4,COUNTIF(F$2:F94,F94)),reference!$A$3:$B$6,2,FALSE),"")</f>
        <v/>
      </c>
      <c r="E94" s="23" t="str">
        <f>IFERROR(VLOOKUP(C94,reference!$D$3:$E$7,2,FALSE),"")</f>
        <v/>
      </c>
      <c r="F94" t="str">
        <f t="shared" si="1"/>
        <v xml:space="preserve"> </v>
      </c>
      <c r="I94" s="23" t="str">
        <f>IFERROR(VLOOKUP(H94,comic_database!F:G,2,FALSE),"")</f>
        <v/>
      </c>
      <c r="J94" s="23" t="str">
        <f>IFERROR(VLOOKUP(MIN(4,COUNTIF(H$2:H94,H94)),reference!$M$3:$N$6,2,FALSE)*VLOOKUP(MIN(5,I94),reference!$J$3:$K$7,2,FALSE),"")</f>
        <v/>
      </c>
    </row>
    <row r="95" spans="1:10" x14ac:dyDescent="0.25">
      <c r="A95" t="str">
        <f>IFERROR(INDEX(comic_database!A:A,MATCH(B95,comic_database!B:B,0)),"")</f>
        <v/>
      </c>
      <c r="C95" t="str">
        <f>IFERROR(VLOOKUP(B95,comic_database!B:C,2,FALSE),"")</f>
        <v/>
      </c>
      <c r="D95" s="23" t="str">
        <f>IF(B95&lt;&gt;"",VLOOKUP(MIN(4,COUNTIF(F$2:F95,F95)),reference!$A$3:$B$6,2,FALSE),"")</f>
        <v/>
      </c>
      <c r="E95" s="23" t="str">
        <f>IFERROR(VLOOKUP(C95,reference!$D$3:$E$7,2,FALSE),"")</f>
        <v/>
      </c>
      <c r="F95" t="str">
        <f t="shared" si="1"/>
        <v xml:space="preserve"> </v>
      </c>
      <c r="I95" s="23" t="str">
        <f>IFERROR(VLOOKUP(H95,comic_database!F:G,2,FALSE),"")</f>
        <v/>
      </c>
      <c r="J95" s="23" t="str">
        <f>IFERROR(VLOOKUP(MIN(4,COUNTIF(H$2:H95,H95)),reference!$M$3:$N$6,2,FALSE)*VLOOKUP(MIN(5,I95),reference!$J$3:$K$7,2,FALSE),"")</f>
        <v/>
      </c>
    </row>
    <row r="96" spans="1:10" x14ac:dyDescent="0.25">
      <c r="A96" t="str">
        <f>IFERROR(INDEX(comic_database!A:A,MATCH(B96,comic_database!B:B,0)),"")</f>
        <v/>
      </c>
      <c r="C96" t="str">
        <f>IFERROR(VLOOKUP(B96,comic_database!B:C,2,FALSE),"")</f>
        <v/>
      </c>
      <c r="D96" s="23" t="str">
        <f>IF(B96&lt;&gt;"",VLOOKUP(MIN(4,COUNTIF(F$2:F96,F96)),reference!$A$3:$B$6,2,FALSE),"")</f>
        <v/>
      </c>
      <c r="E96" s="23" t="str">
        <f>IFERROR(VLOOKUP(C96,reference!$D$3:$E$7,2,FALSE),"")</f>
        <v/>
      </c>
      <c r="F96" t="str">
        <f t="shared" si="1"/>
        <v xml:space="preserve"> </v>
      </c>
      <c r="I96" s="23" t="str">
        <f>IFERROR(VLOOKUP(H96,comic_database!F:G,2,FALSE),"")</f>
        <v/>
      </c>
      <c r="J96" s="23" t="str">
        <f>IFERROR(VLOOKUP(MIN(4,COUNTIF(H$2:H96,H96)),reference!$M$3:$N$6,2,FALSE)*VLOOKUP(MIN(5,I96),reference!$J$3:$K$7,2,FALSE),"")</f>
        <v/>
      </c>
    </row>
    <row r="97" spans="1:10" x14ac:dyDescent="0.25">
      <c r="A97" t="str">
        <f>IFERROR(INDEX(comic_database!A:A,MATCH(B97,comic_database!B:B,0)),"")</f>
        <v/>
      </c>
      <c r="C97" t="str">
        <f>IFERROR(VLOOKUP(B97,comic_database!B:C,2,FALSE),"")</f>
        <v/>
      </c>
      <c r="D97" s="23" t="str">
        <f>IF(B97&lt;&gt;"",VLOOKUP(MIN(4,COUNTIF(F$2:F97,F97)),reference!$A$3:$B$6,2,FALSE),"")</f>
        <v/>
      </c>
      <c r="E97" s="23" t="str">
        <f>IFERROR(VLOOKUP(C97,reference!$D$3:$E$7,2,FALSE),"")</f>
        <v/>
      </c>
      <c r="F97" t="str">
        <f t="shared" si="1"/>
        <v xml:space="preserve"> </v>
      </c>
      <c r="I97" s="23" t="str">
        <f>IFERROR(VLOOKUP(H97,comic_database!F:G,2,FALSE),"")</f>
        <v/>
      </c>
      <c r="J97" s="23" t="str">
        <f>IFERROR(VLOOKUP(MIN(4,COUNTIF(H$2:H97,H97)),reference!$M$3:$N$6,2,FALSE)*VLOOKUP(MIN(5,I97),reference!$J$3:$K$7,2,FALSE),"")</f>
        <v/>
      </c>
    </row>
    <row r="98" spans="1:10" x14ac:dyDescent="0.25">
      <c r="A98" t="str">
        <f>IFERROR(INDEX(comic_database!A:A,MATCH(B98,comic_database!B:B,0)),"")</f>
        <v/>
      </c>
      <c r="C98" t="str">
        <f>IFERROR(VLOOKUP(B98,comic_database!B:C,2,FALSE),"")</f>
        <v/>
      </c>
      <c r="D98" s="23" t="str">
        <f>IF(B98&lt;&gt;"",VLOOKUP(MIN(4,COUNTIF(F$2:F98,F98)),reference!$A$3:$B$6,2,FALSE),"")</f>
        <v/>
      </c>
      <c r="E98" s="23" t="str">
        <f>IFERROR(VLOOKUP(C98,reference!$D$3:$E$7,2,FALSE),"")</f>
        <v/>
      </c>
      <c r="F98" t="str">
        <f t="shared" si="1"/>
        <v xml:space="preserve"> </v>
      </c>
      <c r="I98" s="23" t="str">
        <f>IFERROR(VLOOKUP(H98,comic_database!F:G,2,FALSE),"")</f>
        <v/>
      </c>
      <c r="J98" s="23" t="str">
        <f>IFERROR(VLOOKUP(MIN(4,COUNTIF(H$2:H98,H98)),reference!$M$3:$N$6,2,FALSE)*VLOOKUP(MIN(5,I98),reference!$J$3:$K$7,2,FALSE),"")</f>
        <v/>
      </c>
    </row>
    <row r="99" spans="1:10" x14ac:dyDescent="0.25">
      <c r="A99" t="str">
        <f>IFERROR(INDEX(comic_database!A:A,MATCH(B99,comic_database!B:B,0)),"")</f>
        <v/>
      </c>
      <c r="C99" t="str">
        <f>IFERROR(VLOOKUP(B99,comic_database!B:C,2,FALSE),"")</f>
        <v/>
      </c>
      <c r="D99" s="23" t="str">
        <f>IF(B99&lt;&gt;"",VLOOKUP(MIN(4,COUNTIF(F$2:F99,F99)),reference!$A$3:$B$6,2,FALSE),"")</f>
        <v/>
      </c>
      <c r="E99" s="23" t="str">
        <f>IFERROR(VLOOKUP(C99,reference!$D$3:$E$7,2,FALSE),"")</f>
        <v/>
      </c>
      <c r="F99" t="str">
        <f t="shared" si="1"/>
        <v xml:space="preserve"> </v>
      </c>
      <c r="I99" s="23" t="str">
        <f>IFERROR(VLOOKUP(H99,comic_database!F:G,2,FALSE),"")</f>
        <v/>
      </c>
      <c r="J99" s="23" t="str">
        <f>IFERROR(VLOOKUP(MIN(4,COUNTIF(H$2:H99,H99)),reference!$M$3:$N$6,2,FALSE)*VLOOKUP(MIN(5,I99),reference!$J$3:$K$7,2,FALSE),"")</f>
        <v/>
      </c>
    </row>
    <row r="100" spans="1:10" x14ac:dyDescent="0.25">
      <c r="A100" t="str">
        <f>IFERROR(INDEX(comic_database!A:A,MATCH(B100,comic_database!B:B,0)),"")</f>
        <v/>
      </c>
      <c r="C100" t="str">
        <f>IFERROR(VLOOKUP(B100,comic_database!B:C,2,FALSE),"")</f>
        <v/>
      </c>
      <c r="D100" s="23" t="str">
        <f>IF(B100&lt;&gt;"",VLOOKUP(MIN(4,COUNTIF(F$2:F100,F100)),reference!$A$3:$B$6,2,FALSE),"")</f>
        <v/>
      </c>
      <c r="E100" s="23" t="str">
        <f>IFERROR(VLOOKUP(C100,reference!$D$3:$E$7,2,FALSE),"")</f>
        <v/>
      </c>
      <c r="F100" t="str">
        <f t="shared" si="1"/>
        <v xml:space="preserve"> </v>
      </c>
      <c r="I100" s="23" t="str">
        <f>IFERROR(VLOOKUP(H100,comic_database!F:G,2,FALSE),"")</f>
        <v/>
      </c>
      <c r="J100" s="23" t="str">
        <f>IFERROR(VLOOKUP(MIN(4,COUNTIF(H$2:H100,H100)),reference!$M$3:$N$6,2,FALSE)*VLOOKUP(MIN(5,I100),reference!$J$3:$K$7,2,FALSE),"")</f>
        <v/>
      </c>
    </row>
    <row r="101" spans="1:10" x14ac:dyDescent="0.25">
      <c r="A101" t="str">
        <f>IFERROR(INDEX(comic_database!A:A,MATCH(B101,comic_database!B:B,0)),"")</f>
        <v/>
      </c>
      <c r="C101" t="str">
        <f>IFERROR(VLOOKUP(B101,comic_database!B:C,2,FALSE),"")</f>
        <v/>
      </c>
      <c r="D101" s="23" t="str">
        <f>IF(B101&lt;&gt;"",VLOOKUP(MIN(4,COUNTIF(F$2:F101,F101)),reference!$A$3:$B$6,2,FALSE),"")</f>
        <v/>
      </c>
      <c r="E101" s="23" t="str">
        <f>IFERROR(VLOOKUP(C101,reference!$D$3:$E$7,2,FALSE),"")</f>
        <v/>
      </c>
      <c r="F101" t="str">
        <f t="shared" si="1"/>
        <v xml:space="preserve"> </v>
      </c>
      <c r="I101" s="23" t="str">
        <f>IFERROR(VLOOKUP(H101,comic_database!F:G,2,FALSE),"")</f>
        <v/>
      </c>
      <c r="J101" s="23" t="str">
        <f>IFERROR(VLOOKUP(MIN(4,COUNTIF(H$2:H101,H101)),reference!$M$3:$N$6,2,FALSE)*VLOOKUP(MIN(5,I101),reference!$J$3:$K$7,2,FALSE),"")</f>
        <v/>
      </c>
    </row>
    <row r="102" spans="1:10" x14ac:dyDescent="0.25">
      <c r="A102" t="str">
        <f>IFERROR(INDEX(comic_database!A:A,MATCH(B102,comic_database!B:B,0)),"")</f>
        <v/>
      </c>
      <c r="C102" t="str">
        <f>IFERROR(VLOOKUP(B102,comic_database!B:C,2,FALSE),"")</f>
        <v/>
      </c>
      <c r="D102" s="23" t="str">
        <f>IF(B102&lt;&gt;"",VLOOKUP(MIN(4,COUNTIF(F$2:F102,F102)),reference!$A$3:$B$6,2,FALSE),"")</f>
        <v/>
      </c>
      <c r="E102" s="23" t="str">
        <f>IFERROR(VLOOKUP(C102,reference!$D$3:$E$7,2,FALSE),"")</f>
        <v/>
      </c>
      <c r="F102" t="str">
        <f t="shared" si="1"/>
        <v xml:space="preserve"> </v>
      </c>
      <c r="I102" s="23" t="str">
        <f>IFERROR(VLOOKUP(H102,comic_database!F:G,2,FALSE),"")</f>
        <v/>
      </c>
      <c r="J102" s="23" t="str">
        <f>IFERROR(VLOOKUP(MIN(4,COUNTIF(H$2:H102,H102)),reference!$M$3:$N$6,2,FALSE)*VLOOKUP(MIN(5,I102),reference!$J$3:$K$7,2,FALSE),"")</f>
        <v/>
      </c>
    </row>
    <row r="103" spans="1:10" x14ac:dyDescent="0.25">
      <c r="A103" t="str">
        <f>IFERROR(INDEX(comic_database!A:A,MATCH(B103,comic_database!B:B,0)),"")</f>
        <v/>
      </c>
      <c r="C103" t="str">
        <f>IFERROR(VLOOKUP(B103,comic_database!B:C,2,FALSE),"")</f>
        <v/>
      </c>
      <c r="D103" s="23" t="str">
        <f>IF(B103&lt;&gt;"",VLOOKUP(MIN(4,COUNTIF(F$2:F103,F103)),reference!$A$3:$B$6,2,FALSE),"")</f>
        <v/>
      </c>
      <c r="E103" s="23" t="str">
        <f>IFERROR(VLOOKUP(C103,reference!$D$3:$E$7,2,FALSE),"")</f>
        <v/>
      </c>
      <c r="F103" t="str">
        <f t="shared" si="1"/>
        <v xml:space="preserve"> </v>
      </c>
      <c r="I103" s="23" t="str">
        <f>IFERROR(VLOOKUP(H103,comic_database!F:G,2,FALSE),"")</f>
        <v/>
      </c>
      <c r="J103" s="23" t="str">
        <f>IFERROR(VLOOKUP(MIN(4,COUNTIF(H$2:H103,H103)),reference!$M$3:$N$6,2,FALSE)*VLOOKUP(MIN(5,I103),reference!$J$3:$K$7,2,FALSE),"")</f>
        <v/>
      </c>
    </row>
    <row r="104" spans="1:10" x14ac:dyDescent="0.25">
      <c r="A104" t="str">
        <f>IFERROR(INDEX(comic_database!A:A,MATCH(B104,comic_database!B:B,0)),"")</f>
        <v/>
      </c>
      <c r="C104" t="str">
        <f>IFERROR(VLOOKUP(B104,comic_database!B:C,2,FALSE),"")</f>
        <v/>
      </c>
      <c r="D104" s="23" t="str">
        <f>IF(B104&lt;&gt;"",VLOOKUP(MIN(4,COUNTIF(F$2:F104,F104)),reference!$A$3:$B$6,2,FALSE),"")</f>
        <v/>
      </c>
      <c r="E104" s="23" t="str">
        <f>IFERROR(VLOOKUP(C104,reference!$D$3:$E$7,2,FALSE),"")</f>
        <v/>
      </c>
      <c r="F104" t="str">
        <f t="shared" si="1"/>
        <v xml:space="preserve"> </v>
      </c>
      <c r="I104" s="23" t="str">
        <f>IFERROR(VLOOKUP(H104,comic_database!F:G,2,FALSE),"")</f>
        <v/>
      </c>
      <c r="J104" s="23" t="str">
        <f>IFERROR(VLOOKUP(MIN(4,COUNTIF(H$2:H104,H104)),reference!$M$3:$N$6,2,FALSE)*VLOOKUP(MIN(5,I104),reference!$J$3:$K$7,2,FALSE),"")</f>
        <v/>
      </c>
    </row>
    <row r="105" spans="1:10" x14ac:dyDescent="0.25">
      <c r="A105" t="str">
        <f>IFERROR(INDEX(comic_database!A:A,MATCH(B105,comic_database!B:B,0)),"")</f>
        <v/>
      </c>
      <c r="C105" t="str">
        <f>IFERROR(VLOOKUP(B105,comic_database!B:C,2,FALSE),"")</f>
        <v/>
      </c>
      <c r="D105" s="23" t="str">
        <f>IF(B105&lt;&gt;"",VLOOKUP(MIN(4,COUNTIF(F$2:F105,F105)),reference!$A$3:$B$6,2,FALSE),"")</f>
        <v/>
      </c>
      <c r="E105" s="23" t="str">
        <f>IFERROR(VLOOKUP(C105,reference!$D$3:$E$7,2,FALSE),"")</f>
        <v/>
      </c>
      <c r="F105" t="str">
        <f t="shared" si="1"/>
        <v xml:space="preserve"> </v>
      </c>
      <c r="I105" s="23" t="str">
        <f>IFERROR(VLOOKUP(H105,comic_database!F:G,2,FALSE),"")</f>
        <v/>
      </c>
      <c r="J105" s="23" t="str">
        <f>IFERROR(VLOOKUP(MIN(4,COUNTIF(H$2:H105,H105)),reference!$M$3:$N$6,2,FALSE)*VLOOKUP(MIN(5,I105),reference!$J$3:$K$7,2,FALSE),"")</f>
        <v/>
      </c>
    </row>
    <row r="106" spans="1:10" x14ac:dyDescent="0.25">
      <c r="A106" t="str">
        <f>IFERROR(INDEX(comic_database!A:A,MATCH(B106,comic_database!B:B,0)),"")</f>
        <v/>
      </c>
      <c r="C106" t="str">
        <f>IFERROR(VLOOKUP(B106,comic_database!B:C,2,FALSE),"")</f>
        <v/>
      </c>
      <c r="D106" s="23" t="str">
        <f>IF(B106&lt;&gt;"",VLOOKUP(MIN(4,COUNTIF(F$2:F106,F106)),reference!$A$3:$B$6,2,FALSE),"")</f>
        <v/>
      </c>
      <c r="E106" s="23" t="str">
        <f>IFERROR(VLOOKUP(C106,reference!$D$3:$E$7,2,FALSE),"")</f>
        <v/>
      </c>
      <c r="F106" t="str">
        <f t="shared" si="1"/>
        <v xml:space="preserve"> </v>
      </c>
      <c r="I106" s="23" t="str">
        <f>IFERROR(VLOOKUP(H106,comic_database!F:G,2,FALSE),"")</f>
        <v/>
      </c>
      <c r="J106" s="23" t="str">
        <f>IFERROR(VLOOKUP(MIN(4,COUNTIF(H$2:H106,H106)),reference!$M$3:$N$6,2,FALSE)*VLOOKUP(MIN(5,I106),reference!$J$3:$K$7,2,FALSE),"")</f>
        <v/>
      </c>
    </row>
    <row r="107" spans="1:10" x14ac:dyDescent="0.25">
      <c r="A107" t="str">
        <f>IFERROR(INDEX(comic_database!A:A,MATCH(B107,comic_database!B:B,0)),"")</f>
        <v/>
      </c>
      <c r="C107" t="str">
        <f>IFERROR(VLOOKUP(B107,comic_database!B:C,2,FALSE),"")</f>
        <v/>
      </c>
      <c r="D107" s="23" t="str">
        <f>IF(B107&lt;&gt;"",VLOOKUP(MIN(4,COUNTIF(F$2:F107,F107)),reference!$A$3:$B$6,2,FALSE),"")</f>
        <v/>
      </c>
      <c r="E107" s="23" t="str">
        <f>IFERROR(VLOOKUP(C107,reference!$D$3:$E$7,2,FALSE),"")</f>
        <v/>
      </c>
      <c r="F107" t="str">
        <f t="shared" si="1"/>
        <v xml:space="preserve"> </v>
      </c>
      <c r="I107" s="23" t="str">
        <f>IFERROR(VLOOKUP(H107,comic_database!F:G,2,FALSE),"")</f>
        <v/>
      </c>
      <c r="J107" s="23" t="str">
        <f>IFERROR(VLOOKUP(MIN(4,COUNTIF(H$2:H107,H107)),reference!$M$3:$N$6,2,FALSE)*VLOOKUP(MIN(5,I107),reference!$J$3:$K$7,2,FALSE),"")</f>
        <v/>
      </c>
    </row>
    <row r="108" spans="1:10" x14ac:dyDescent="0.25">
      <c r="A108" t="str">
        <f>IFERROR(INDEX(comic_database!A:A,MATCH(B108,comic_database!B:B,0)),"")</f>
        <v/>
      </c>
      <c r="C108" t="str">
        <f>IFERROR(VLOOKUP(B108,comic_database!B:C,2,FALSE),"")</f>
        <v/>
      </c>
      <c r="D108" s="23" t="str">
        <f>IF(B108&lt;&gt;"",VLOOKUP(MIN(4,COUNTIF(F$2:F108,F108)),reference!$A$3:$B$6,2,FALSE),"")</f>
        <v/>
      </c>
      <c r="E108" s="23" t="str">
        <f>IFERROR(VLOOKUP(C108,reference!$D$3:$E$7,2,FALSE),"")</f>
        <v/>
      </c>
      <c r="F108" t="str">
        <f t="shared" si="1"/>
        <v xml:space="preserve"> </v>
      </c>
      <c r="I108" s="23" t="str">
        <f>IFERROR(VLOOKUP(H108,comic_database!F:G,2,FALSE),"")</f>
        <v/>
      </c>
      <c r="J108" s="23" t="str">
        <f>IFERROR(VLOOKUP(MIN(4,COUNTIF(H$2:H108,H108)),reference!$M$3:$N$6,2,FALSE)*VLOOKUP(MIN(5,I108),reference!$J$3:$K$7,2,FALSE),"")</f>
        <v/>
      </c>
    </row>
    <row r="109" spans="1:10" x14ac:dyDescent="0.25">
      <c r="A109" t="str">
        <f>IFERROR(INDEX(comic_database!A:A,MATCH(B109,comic_database!B:B,0)),"")</f>
        <v/>
      </c>
      <c r="C109" t="str">
        <f>IFERROR(VLOOKUP(B109,comic_database!B:C,2,FALSE),"")</f>
        <v/>
      </c>
      <c r="D109" s="23" t="str">
        <f>IF(B109&lt;&gt;"",VLOOKUP(MIN(4,COUNTIF(F$2:F109,F109)),reference!$A$3:$B$6,2,FALSE),"")</f>
        <v/>
      </c>
      <c r="E109" s="23" t="str">
        <f>IFERROR(VLOOKUP(C109,reference!$D$3:$E$7,2,FALSE),"")</f>
        <v/>
      </c>
      <c r="F109" t="str">
        <f t="shared" si="1"/>
        <v xml:space="preserve"> </v>
      </c>
      <c r="I109" s="23" t="str">
        <f>IFERROR(VLOOKUP(H109,comic_database!F:G,2,FALSE),"")</f>
        <v/>
      </c>
      <c r="J109" s="23" t="str">
        <f>IFERROR(VLOOKUP(MIN(4,COUNTIF(H$2:H109,H109)),reference!$M$3:$N$6,2,FALSE)*VLOOKUP(MIN(5,I109),reference!$J$3:$K$7,2,FALSE),"")</f>
        <v/>
      </c>
    </row>
    <row r="110" spans="1:10" x14ac:dyDescent="0.25">
      <c r="A110" t="str">
        <f>IFERROR(INDEX(comic_database!A:A,MATCH(B110,comic_database!B:B,0)),"")</f>
        <v/>
      </c>
      <c r="C110" t="str">
        <f>IFERROR(VLOOKUP(B110,comic_database!B:C,2,FALSE),"")</f>
        <v/>
      </c>
      <c r="D110" s="23" t="str">
        <f>IF(B110&lt;&gt;"",VLOOKUP(MIN(4,COUNTIF(F$2:F110,F110)),reference!$A$3:$B$6,2,FALSE),"")</f>
        <v/>
      </c>
      <c r="E110" s="23" t="str">
        <f>IFERROR(VLOOKUP(C110,reference!$D$3:$E$7,2,FALSE),"")</f>
        <v/>
      </c>
      <c r="F110" t="str">
        <f t="shared" si="1"/>
        <v xml:space="preserve"> </v>
      </c>
      <c r="I110" s="23" t="str">
        <f>IFERROR(VLOOKUP(H110,comic_database!F:G,2,FALSE),"")</f>
        <v/>
      </c>
      <c r="J110" s="23" t="str">
        <f>IFERROR(VLOOKUP(MIN(4,COUNTIF(H$2:H110,H110)),reference!$M$3:$N$6,2,FALSE)*VLOOKUP(MIN(5,I110),reference!$J$3:$K$7,2,FALSE),"")</f>
        <v/>
      </c>
    </row>
    <row r="111" spans="1:10" x14ac:dyDescent="0.25">
      <c r="A111" t="str">
        <f>IFERROR(INDEX(comic_database!A:A,MATCH(B111,comic_database!B:B,0)),"")</f>
        <v/>
      </c>
      <c r="C111" t="str">
        <f>IFERROR(VLOOKUP(B111,comic_database!B:C,2,FALSE),"")</f>
        <v/>
      </c>
      <c r="D111" s="23" t="str">
        <f>IF(B111&lt;&gt;"",VLOOKUP(MIN(4,COUNTIF(F$2:F111,F111)),reference!$A$3:$B$6,2,FALSE),"")</f>
        <v/>
      </c>
      <c r="E111" s="23" t="str">
        <f>IFERROR(VLOOKUP(C111,reference!$D$3:$E$7,2,FALSE),"")</f>
        <v/>
      </c>
      <c r="F111" t="str">
        <f t="shared" si="1"/>
        <v xml:space="preserve"> </v>
      </c>
      <c r="I111" s="23" t="str">
        <f>IFERROR(VLOOKUP(H111,comic_database!F:G,2,FALSE),"")</f>
        <v/>
      </c>
      <c r="J111" s="23" t="str">
        <f>IFERROR(VLOOKUP(MIN(4,COUNTIF(H$2:H111,H111)),reference!$M$3:$N$6,2,FALSE)*VLOOKUP(MIN(5,I111),reference!$J$3:$K$7,2,FALSE),"")</f>
        <v/>
      </c>
    </row>
    <row r="112" spans="1:10" x14ac:dyDescent="0.25">
      <c r="A112" t="str">
        <f>IFERROR(INDEX(comic_database!A:A,MATCH(B112,comic_database!B:B,0)),"")</f>
        <v/>
      </c>
      <c r="C112" t="str">
        <f>IFERROR(VLOOKUP(B112,comic_database!B:C,2,FALSE),"")</f>
        <v/>
      </c>
      <c r="D112" s="23" t="str">
        <f>IF(B112&lt;&gt;"",VLOOKUP(MIN(4,COUNTIF(F$2:F112,F112)),reference!$A$3:$B$6,2,FALSE),"")</f>
        <v/>
      </c>
      <c r="E112" s="23" t="str">
        <f>IFERROR(VLOOKUP(C112,reference!$D$3:$E$7,2,FALSE),"")</f>
        <v/>
      </c>
      <c r="F112" t="str">
        <f t="shared" si="1"/>
        <v xml:space="preserve"> </v>
      </c>
      <c r="I112" s="23" t="str">
        <f>IFERROR(VLOOKUP(H112,comic_database!F:G,2,FALSE),"")</f>
        <v/>
      </c>
      <c r="J112" s="23" t="str">
        <f>IFERROR(VLOOKUP(MIN(4,COUNTIF(H$2:H112,H112)),reference!$M$3:$N$6,2,FALSE)*VLOOKUP(MIN(5,I112),reference!$J$3:$K$7,2,FALSE),"")</f>
        <v/>
      </c>
    </row>
    <row r="113" spans="1:10" x14ac:dyDescent="0.25">
      <c r="A113" t="str">
        <f>IFERROR(INDEX(comic_database!A:A,MATCH(B113,comic_database!B:B,0)),"")</f>
        <v/>
      </c>
      <c r="C113" t="str">
        <f>IFERROR(VLOOKUP(B113,comic_database!B:C,2,FALSE),"")</f>
        <v/>
      </c>
      <c r="D113" s="23" t="str">
        <f>IF(B113&lt;&gt;"",VLOOKUP(MIN(4,COUNTIF(F$2:F113,F113)),reference!$A$3:$B$6,2,FALSE),"")</f>
        <v/>
      </c>
      <c r="E113" s="23" t="str">
        <f>IFERROR(VLOOKUP(C113,reference!$D$3:$E$7,2,FALSE),"")</f>
        <v/>
      </c>
      <c r="F113" t="str">
        <f t="shared" si="1"/>
        <v xml:space="preserve"> </v>
      </c>
      <c r="I113" s="23" t="str">
        <f>IFERROR(VLOOKUP(H113,comic_database!F:G,2,FALSE),"")</f>
        <v/>
      </c>
      <c r="J113" s="23" t="str">
        <f>IFERROR(VLOOKUP(MIN(4,COUNTIF(H$2:H113,H113)),reference!$M$3:$N$6,2,FALSE)*VLOOKUP(MIN(5,I113),reference!$J$3:$K$7,2,FALSE),"")</f>
        <v/>
      </c>
    </row>
    <row r="114" spans="1:10" x14ac:dyDescent="0.25">
      <c r="A114" t="str">
        <f>IFERROR(INDEX(comic_database!A:A,MATCH(B114,comic_database!B:B,0)),"")</f>
        <v/>
      </c>
      <c r="C114" t="str">
        <f>IFERROR(VLOOKUP(B114,comic_database!B:C,2,FALSE),"")</f>
        <v/>
      </c>
      <c r="D114" s="23" t="str">
        <f>IF(B114&lt;&gt;"",VLOOKUP(MIN(4,COUNTIF(F$2:F114,F114)),reference!$A$3:$B$6,2,FALSE),"")</f>
        <v/>
      </c>
      <c r="E114" s="23" t="str">
        <f>IFERROR(VLOOKUP(C114,reference!$D$3:$E$7,2,FALSE),"")</f>
        <v/>
      </c>
      <c r="F114" t="str">
        <f t="shared" si="1"/>
        <v xml:space="preserve"> </v>
      </c>
      <c r="I114" s="23" t="str">
        <f>IFERROR(VLOOKUP(H114,comic_database!F:G,2,FALSE),"")</f>
        <v/>
      </c>
      <c r="J114" s="23" t="str">
        <f>IFERROR(VLOOKUP(MIN(4,COUNTIF(H$2:H114,H114)),reference!$M$3:$N$6,2,FALSE)*VLOOKUP(MIN(5,I114),reference!$J$3:$K$7,2,FALSE),"")</f>
        <v/>
      </c>
    </row>
    <row r="115" spans="1:10" x14ac:dyDescent="0.25">
      <c r="A115" t="str">
        <f>IFERROR(INDEX(comic_database!A:A,MATCH(B115,comic_database!B:B,0)),"")</f>
        <v/>
      </c>
      <c r="C115" t="str">
        <f>IFERROR(VLOOKUP(B115,comic_database!B:C,2,FALSE),"")</f>
        <v/>
      </c>
      <c r="D115" s="23" t="str">
        <f>IF(B115&lt;&gt;"",VLOOKUP(MIN(4,COUNTIF(F$2:F115,F115)),reference!$A$3:$B$6,2,FALSE),"")</f>
        <v/>
      </c>
      <c r="E115" s="23" t="str">
        <f>IFERROR(VLOOKUP(C115,reference!$D$3:$E$7,2,FALSE),"")</f>
        <v/>
      </c>
      <c r="F115" t="str">
        <f t="shared" si="1"/>
        <v xml:space="preserve"> </v>
      </c>
      <c r="I115" s="23" t="str">
        <f>IFERROR(VLOOKUP(H115,comic_database!F:G,2,FALSE),"")</f>
        <v/>
      </c>
      <c r="J115" s="23" t="str">
        <f>IFERROR(VLOOKUP(MIN(4,COUNTIF(H$2:H115,H115)),reference!$M$3:$N$6,2,FALSE)*VLOOKUP(MIN(5,I115),reference!$J$3:$K$7,2,FALSE),"")</f>
        <v/>
      </c>
    </row>
    <row r="116" spans="1:10" x14ac:dyDescent="0.25">
      <c r="A116" t="str">
        <f>IFERROR(INDEX(comic_database!A:A,MATCH(B116,comic_database!B:B,0)),"")</f>
        <v/>
      </c>
      <c r="C116" t="str">
        <f>IFERROR(VLOOKUP(B116,comic_database!B:C,2,FALSE),"")</f>
        <v/>
      </c>
      <c r="D116" s="23" t="str">
        <f>IF(B116&lt;&gt;"",VLOOKUP(MIN(4,COUNTIF(F$2:F116,F116)),reference!$A$3:$B$6,2,FALSE),"")</f>
        <v/>
      </c>
      <c r="E116" s="23" t="str">
        <f>IFERROR(VLOOKUP(C116,reference!$D$3:$E$7,2,FALSE),"")</f>
        <v/>
      </c>
      <c r="F116" t="str">
        <f t="shared" si="1"/>
        <v xml:space="preserve"> </v>
      </c>
      <c r="I116" s="23" t="str">
        <f>IFERROR(VLOOKUP(H116,comic_database!F:G,2,FALSE),"")</f>
        <v/>
      </c>
      <c r="J116" s="23" t="str">
        <f>IFERROR(VLOOKUP(MIN(4,COUNTIF(H$2:H116,H116)),reference!$M$3:$N$6,2,FALSE)*VLOOKUP(MIN(5,I116),reference!$J$3:$K$7,2,FALSE),"")</f>
        <v/>
      </c>
    </row>
    <row r="117" spans="1:10" x14ac:dyDescent="0.25">
      <c r="A117" t="str">
        <f>IFERROR(INDEX(comic_database!A:A,MATCH(B117,comic_database!B:B,0)),"")</f>
        <v/>
      </c>
      <c r="C117" t="str">
        <f>IFERROR(VLOOKUP(B117,comic_database!B:C,2,FALSE),"")</f>
        <v/>
      </c>
      <c r="D117" s="23" t="str">
        <f>IF(B117&lt;&gt;"",VLOOKUP(MIN(4,COUNTIF(F$2:F117,F117)),reference!$A$3:$B$6,2,FALSE),"")</f>
        <v/>
      </c>
      <c r="E117" s="23" t="str">
        <f>IFERROR(VLOOKUP(C117,reference!$D$3:$E$7,2,FALSE),"")</f>
        <v/>
      </c>
      <c r="F117" t="str">
        <f t="shared" si="1"/>
        <v xml:space="preserve"> </v>
      </c>
      <c r="I117" s="23" t="str">
        <f>IFERROR(VLOOKUP(H117,comic_database!F:G,2,FALSE),"")</f>
        <v/>
      </c>
      <c r="J117" s="23" t="str">
        <f>IFERROR(VLOOKUP(MIN(4,COUNTIF(H$2:H117,H117)),reference!$M$3:$N$6,2,FALSE)*VLOOKUP(MIN(5,I117),reference!$J$3:$K$7,2,FALSE),"")</f>
        <v/>
      </c>
    </row>
    <row r="118" spans="1:10" x14ac:dyDescent="0.25">
      <c r="A118" t="str">
        <f>IFERROR(INDEX(comic_database!A:A,MATCH(B118,comic_database!B:B,0)),"")</f>
        <v/>
      </c>
      <c r="C118" t="str">
        <f>IFERROR(VLOOKUP(B118,comic_database!B:C,2,FALSE),"")</f>
        <v/>
      </c>
      <c r="D118" s="23" t="str">
        <f>IF(B118&lt;&gt;"",VLOOKUP(MIN(4,COUNTIF(F$2:F118,F118)),reference!$A$3:$B$6,2,FALSE),"")</f>
        <v/>
      </c>
      <c r="E118" s="23" t="str">
        <f>IFERROR(VLOOKUP(C118,reference!$D$3:$E$7,2,FALSE),"")</f>
        <v/>
      </c>
      <c r="F118" t="str">
        <f t="shared" si="1"/>
        <v xml:space="preserve"> </v>
      </c>
      <c r="I118" s="23" t="str">
        <f>IFERROR(VLOOKUP(H118,comic_database!F:G,2,FALSE),"")</f>
        <v/>
      </c>
      <c r="J118" s="23" t="str">
        <f>IFERROR(VLOOKUP(MIN(4,COUNTIF(H$2:H118,H118)),reference!$M$3:$N$6,2,FALSE)*VLOOKUP(MIN(5,I118),reference!$J$3:$K$7,2,FALSE),"")</f>
        <v/>
      </c>
    </row>
    <row r="119" spans="1:10" x14ac:dyDescent="0.25">
      <c r="A119" t="str">
        <f>IFERROR(INDEX(comic_database!A:A,MATCH(B119,comic_database!B:B,0)),"")</f>
        <v/>
      </c>
      <c r="C119" t="str">
        <f>IFERROR(VLOOKUP(B119,comic_database!B:C,2,FALSE),"")</f>
        <v/>
      </c>
      <c r="D119" s="23" t="str">
        <f>IF(B119&lt;&gt;"",VLOOKUP(MIN(4,COUNTIF(F$2:F119,F119)),reference!$A$3:$B$6,2,FALSE),"")</f>
        <v/>
      </c>
      <c r="E119" s="23" t="str">
        <f>IFERROR(VLOOKUP(C119,reference!$D$3:$E$7,2,FALSE),"")</f>
        <v/>
      </c>
      <c r="F119" t="str">
        <f t="shared" si="1"/>
        <v xml:space="preserve"> </v>
      </c>
      <c r="I119" s="23" t="str">
        <f>IFERROR(VLOOKUP(H119,comic_database!F:G,2,FALSE),"")</f>
        <v/>
      </c>
      <c r="J119" s="23" t="str">
        <f>IFERROR(VLOOKUP(MIN(4,COUNTIF(H$2:H119,H119)),reference!$M$3:$N$6,2,FALSE)*VLOOKUP(MIN(5,I119),reference!$J$3:$K$7,2,FALSE),"")</f>
        <v/>
      </c>
    </row>
    <row r="120" spans="1:10" x14ac:dyDescent="0.25">
      <c r="A120" t="str">
        <f>IFERROR(INDEX(comic_database!A:A,MATCH(B120,comic_database!B:B,0)),"")</f>
        <v/>
      </c>
      <c r="C120" t="str">
        <f>IFERROR(VLOOKUP(B120,comic_database!B:C,2,FALSE),"")</f>
        <v/>
      </c>
      <c r="D120" s="23" t="str">
        <f>IF(B120&lt;&gt;"",VLOOKUP(MIN(4,COUNTIF(F$2:F120,F120)),reference!$A$3:$B$6,2,FALSE),"")</f>
        <v/>
      </c>
      <c r="E120" s="23" t="str">
        <f>IFERROR(VLOOKUP(C120,reference!$D$3:$E$7,2,FALSE),"")</f>
        <v/>
      </c>
      <c r="F120" t="str">
        <f t="shared" si="1"/>
        <v xml:space="preserve"> </v>
      </c>
      <c r="I120" s="23" t="str">
        <f>IFERROR(VLOOKUP(H120,comic_database!F:G,2,FALSE),"")</f>
        <v/>
      </c>
      <c r="J120" s="23" t="str">
        <f>IFERROR(VLOOKUP(MIN(4,COUNTIF(H$2:H120,H120)),reference!$M$3:$N$6,2,FALSE)*VLOOKUP(MIN(5,I120),reference!$J$3:$K$7,2,FALSE),"")</f>
        <v/>
      </c>
    </row>
    <row r="121" spans="1:10" x14ac:dyDescent="0.25">
      <c r="A121" t="str">
        <f>IFERROR(INDEX(comic_database!A:A,MATCH(B121,comic_database!B:B,0)),"")</f>
        <v/>
      </c>
      <c r="C121" t="str">
        <f>IFERROR(VLOOKUP(B121,comic_database!B:C,2,FALSE),"")</f>
        <v/>
      </c>
      <c r="D121" s="23" t="str">
        <f>IF(B121&lt;&gt;"",VLOOKUP(MIN(4,COUNTIF(F$2:F121,F121)),reference!$A$3:$B$6,2,FALSE),"")</f>
        <v/>
      </c>
      <c r="E121" s="23" t="str">
        <f>IFERROR(VLOOKUP(C121,reference!$D$3:$E$7,2,FALSE),"")</f>
        <v/>
      </c>
      <c r="F121" t="str">
        <f t="shared" si="1"/>
        <v xml:space="preserve"> </v>
      </c>
      <c r="I121" s="23" t="str">
        <f>IFERROR(VLOOKUP(H121,comic_database!F:G,2,FALSE),"")</f>
        <v/>
      </c>
      <c r="J121" s="23" t="str">
        <f>IFERROR(VLOOKUP(MIN(4,COUNTIF(H$2:H121,H121)),reference!$M$3:$N$6,2,FALSE)*VLOOKUP(MIN(5,I121),reference!$J$3:$K$7,2,FALSE),"")</f>
        <v/>
      </c>
    </row>
    <row r="122" spans="1:10" x14ac:dyDescent="0.25">
      <c r="A122" t="str">
        <f>IFERROR(INDEX(comic_database!A:A,MATCH(B122,comic_database!B:B,0)),"")</f>
        <v/>
      </c>
      <c r="C122" t="str">
        <f>IFERROR(VLOOKUP(B122,comic_database!B:C,2,FALSE),"")</f>
        <v/>
      </c>
      <c r="D122" s="23" t="str">
        <f>IF(B122&lt;&gt;"",VLOOKUP(MIN(4,COUNTIF(F$2:F122,F122)),reference!$A$3:$B$6,2,FALSE),"")</f>
        <v/>
      </c>
      <c r="E122" s="23" t="str">
        <f>IFERROR(VLOOKUP(C122,reference!$D$3:$E$7,2,FALSE),"")</f>
        <v/>
      </c>
      <c r="F122" t="str">
        <f t="shared" si="1"/>
        <v xml:space="preserve"> </v>
      </c>
      <c r="I122" s="23" t="str">
        <f>IFERROR(VLOOKUP(H122,comic_database!F:G,2,FALSE),"")</f>
        <v/>
      </c>
      <c r="J122" s="23" t="str">
        <f>IFERROR(VLOOKUP(MIN(4,COUNTIF(H$2:H122,H122)),reference!$M$3:$N$6,2,FALSE)*VLOOKUP(MIN(5,I122),reference!$J$3:$K$7,2,FALSE),"")</f>
        <v/>
      </c>
    </row>
    <row r="123" spans="1:10" x14ac:dyDescent="0.25">
      <c r="A123" t="str">
        <f>IFERROR(INDEX(comic_database!A:A,MATCH(B123,comic_database!B:B,0)),"")</f>
        <v/>
      </c>
      <c r="C123" t="str">
        <f>IFERROR(VLOOKUP(B123,comic_database!B:C,2,FALSE),"")</f>
        <v/>
      </c>
      <c r="D123" s="23" t="str">
        <f>IF(B123&lt;&gt;"",VLOOKUP(MIN(4,COUNTIF(F$2:F123,F123)),reference!$A$3:$B$6,2,FALSE),"")</f>
        <v/>
      </c>
      <c r="E123" s="23" t="str">
        <f>IFERROR(VLOOKUP(C123,reference!$D$3:$E$7,2,FALSE),"")</f>
        <v/>
      </c>
      <c r="F123" t="str">
        <f t="shared" si="1"/>
        <v xml:space="preserve"> </v>
      </c>
      <c r="I123" s="23" t="str">
        <f>IFERROR(VLOOKUP(H123,comic_database!F:G,2,FALSE),"")</f>
        <v/>
      </c>
      <c r="J123" s="23" t="str">
        <f>IFERROR(VLOOKUP(MIN(4,COUNTIF(H$2:H123,H123)),reference!$M$3:$N$6,2,FALSE)*VLOOKUP(MIN(5,I123),reference!$J$3:$K$7,2,FALSE),"")</f>
        <v/>
      </c>
    </row>
    <row r="124" spans="1:10" x14ac:dyDescent="0.25">
      <c r="A124" t="str">
        <f>IFERROR(INDEX(comic_database!A:A,MATCH(B124,comic_database!B:B,0)),"")</f>
        <v/>
      </c>
      <c r="C124" t="str">
        <f>IFERROR(VLOOKUP(B124,comic_database!B:C,2,FALSE),"")</f>
        <v/>
      </c>
      <c r="D124" s="23" t="str">
        <f>IF(B124&lt;&gt;"",VLOOKUP(MIN(4,COUNTIF(F$2:F124,F124)),reference!$A$3:$B$6,2,FALSE),"")</f>
        <v/>
      </c>
      <c r="E124" s="23" t="str">
        <f>IFERROR(VLOOKUP(C124,reference!$D$3:$E$7,2,FALSE),"")</f>
        <v/>
      </c>
      <c r="F124" t="str">
        <f t="shared" si="1"/>
        <v xml:space="preserve"> </v>
      </c>
      <c r="I124" s="23" t="str">
        <f>IFERROR(VLOOKUP(H124,comic_database!F:G,2,FALSE),"")</f>
        <v/>
      </c>
      <c r="J124" s="23" t="str">
        <f>IFERROR(VLOOKUP(MIN(4,COUNTIF(H$2:H124,H124)),reference!$M$3:$N$6,2,FALSE)*VLOOKUP(MIN(5,I124),reference!$J$3:$K$7,2,FALSE),"")</f>
        <v/>
      </c>
    </row>
    <row r="125" spans="1:10" x14ac:dyDescent="0.25">
      <c r="A125" t="str">
        <f>IFERROR(INDEX(comic_database!A:A,MATCH(B125,comic_database!B:B,0)),"")</f>
        <v/>
      </c>
      <c r="C125" t="str">
        <f>IFERROR(VLOOKUP(B125,comic_database!B:C,2,FALSE),"")</f>
        <v/>
      </c>
      <c r="D125" s="23" t="str">
        <f>IF(B125&lt;&gt;"",VLOOKUP(MIN(4,COUNTIF(F$2:F125,F125)),reference!$A$3:$B$6,2,FALSE),"")</f>
        <v/>
      </c>
      <c r="E125" s="23" t="str">
        <f>IFERROR(VLOOKUP(C125,reference!$D$3:$E$7,2,FALSE),"")</f>
        <v/>
      </c>
      <c r="F125" t="str">
        <f t="shared" si="1"/>
        <v xml:space="preserve"> </v>
      </c>
      <c r="I125" s="23" t="str">
        <f>IFERROR(VLOOKUP(H125,comic_database!F:G,2,FALSE),"")</f>
        <v/>
      </c>
      <c r="J125" s="23" t="str">
        <f>IFERROR(VLOOKUP(MIN(4,COUNTIF(H$2:H125,H125)),reference!$M$3:$N$6,2,FALSE)*VLOOKUP(MIN(5,I125),reference!$J$3:$K$7,2,FALSE),"")</f>
        <v/>
      </c>
    </row>
    <row r="126" spans="1:10" x14ac:dyDescent="0.25">
      <c r="A126" t="str">
        <f>IFERROR(INDEX(comic_database!A:A,MATCH(B126,comic_database!B:B,0)),"")</f>
        <v/>
      </c>
      <c r="C126" t="str">
        <f>IFERROR(VLOOKUP(B126,comic_database!B:C,2,FALSE),"")</f>
        <v/>
      </c>
      <c r="D126" s="23" t="str">
        <f>IF(B126&lt;&gt;"",VLOOKUP(MIN(4,COUNTIF(F$2:F126,F126)),reference!$A$3:$B$6,2,FALSE),"")</f>
        <v/>
      </c>
      <c r="E126" s="23" t="str">
        <f>IFERROR(VLOOKUP(C126,reference!$D$3:$E$7,2,FALSE),"")</f>
        <v/>
      </c>
      <c r="F126" t="str">
        <f t="shared" si="1"/>
        <v xml:space="preserve"> </v>
      </c>
      <c r="I126" s="23" t="str">
        <f>IFERROR(VLOOKUP(H126,comic_database!F:G,2,FALSE),"")</f>
        <v/>
      </c>
      <c r="J126" s="23" t="str">
        <f>IFERROR(VLOOKUP(MIN(4,COUNTIF(H$2:H126,H126)),reference!$M$3:$N$6,2,FALSE)*VLOOKUP(MIN(5,I126),reference!$J$3:$K$7,2,FALSE),"")</f>
        <v/>
      </c>
    </row>
    <row r="127" spans="1:10" x14ac:dyDescent="0.25">
      <c r="A127" t="str">
        <f>IFERROR(INDEX(comic_database!A:A,MATCH(B127,comic_database!B:B,0)),"")</f>
        <v/>
      </c>
      <c r="C127" t="str">
        <f>IFERROR(VLOOKUP(B127,comic_database!B:C,2,FALSE),"")</f>
        <v/>
      </c>
      <c r="D127" s="23" t="str">
        <f>IF(B127&lt;&gt;"",VLOOKUP(MIN(4,COUNTIF(F$2:F127,F127)),reference!$A$3:$B$6,2,FALSE),"")</f>
        <v/>
      </c>
      <c r="E127" s="23" t="str">
        <f>IFERROR(VLOOKUP(C127,reference!$D$3:$E$7,2,FALSE),"")</f>
        <v/>
      </c>
      <c r="F127" t="str">
        <f t="shared" si="1"/>
        <v xml:space="preserve"> </v>
      </c>
      <c r="I127" s="23" t="str">
        <f>IFERROR(VLOOKUP(H127,comic_database!F:G,2,FALSE),"")</f>
        <v/>
      </c>
      <c r="J127" s="23" t="str">
        <f>IFERROR(VLOOKUP(MIN(4,COUNTIF(H$2:H127,H127)),reference!$M$3:$N$6,2,FALSE)*VLOOKUP(MIN(5,I127),reference!$J$3:$K$7,2,FALSE),"")</f>
        <v/>
      </c>
    </row>
    <row r="128" spans="1:10" x14ac:dyDescent="0.25">
      <c r="A128" t="str">
        <f>IFERROR(INDEX(comic_database!A:A,MATCH(B128,comic_database!B:B,0)),"")</f>
        <v/>
      </c>
      <c r="C128" t="str">
        <f>IFERROR(VLOOKUP(B128,comic_database!B:C,2,FALSE),"")</f>
        <v/>
      </c>
      <c r="D128" s="23" t="str">
        <f>IF(B128&lt;&gt;"",VLOOKUP(MIN(4,COUNTIF(F$2:F128,F128)),reference!$A$3:$B$6,2,FALSE),"")</f>
        <v/>
      </c>
      <c r="E128" s="23" t="str">
        <f>IFERROR(VLOOKUP(C128,reference!$D$3:$E$7,2,FALSE),"")</f>
        <v/>
      </c>
      <c r="F128" t="str">
        <f t="shared" si="1"/>
        <v xml:space="preserve"> </v>
      </c>
      <c r="I128" s="23" t="str">
        <f>IFERROR(VLOOKUP(H128,comic_database!F:G,2,FALSE),"")</f>
        <v/>
      </c>
      <c r="J128" s="23" t="str">
        <f>IFERROR(VLOOKUP(MIN(4,COUNTIF(H$2:H128,H128)),reference!$M$3:$N$6,2,FALSE)*VLOOKUP(MIN(5,I128),reference!$J$3:$K$7,2,FALSE),"")</f>
        <v/>
      </c>
    </row>
    <row r="129" spans="1:10" x14ac:dyDescent="0.25">
      <c r="A129" t="str">
        <f>IFERROR(INDEX(comic_database!A:A,MATCH(B129,comic_database!B:B,0)),"")</f>
        <v/>
      </c>
      <c r="C129" t="str">
        <f>IFERROR(VLOOKUP(B129,comic_database!B:C,2,FALSE),"")</f>
        <v/>
      </c>
      <c r="D129" s="23" t="str">
        <f>IF(B129&lt;&gt;"",VLOOKUP(MIN(4,COUNTIF(F$2:F129,F129)),reference!$A$3:$B$6,2,FALSE),"")</f>
        <v/>
      </c>
      <c r="E129" s="23" t="str">
        <f>IFERROR(VLOOKUP(C129,reference!$D$3:$E$7,2,FALSE),"")</f>
        <v/>
      </c>
      <c r="F129" t="str">
        <f t="shared" si="1"/>
        <v xml:space="preserve"> </v>
      </c>
      <c r="I129" s="23" t="str">
        <f>IFERROR(VLOOKUP(H129,comic_database!F:G,2,FALSE),"")</f>
        <v/>
      </c>
      <c r="J129" s="23" t="str">
        <f>IFERROR(VLOOKUP(MIN(4,COUNTIF(H$2:H129,H129)),reference!$M$3:$N$6,2,FALSE)*VLOOKUP(MIN(5,I129),reference!$J$3:$K$7,2,FALSE),"")</f>
        <v/>
      </c>
    </row>
    <row r="130" spans="1:10" x14ac:dyDescent="0.25">
      <c r="A130" t="str">
        <f>IFERROR(INDEX(comic_database!A:A,MATCH(B130,comic_database!B:B,0)),"")</f>
        <v/>
      </c>
      <c r="C130" t="str">
        <f>IFERROR(VLOOKUP(B130,comic_database!B:C,2,FALSE),"")</f>
        <v/>
      </c>
      <c r="D130" s="23" t="str">
        <f>IF(B130&lt;&gt;"",VLOOKUP(MIN(4,COUNTIF(F$2:F130,F130)),reference!$A$3:$B$6,2,FALSE),"")</f>
        <v/>
      </c>
      <c r="E130" s="23" t="str">
        <f>IFERROR(VLOOKUP(C130,reference!$D$3:$E$7,2,FALSE),"")</f>
        <v/>
      </c>
      <c r="F130" t="str">
        <f t="shared" si="1"/>
        <v xml:space="preserve"> </v>
      </c>
      <c r="I130" s="23" t="str">
        <f>IFERROR(VLOOKUP(H130,comic_database!F:G,2,FALSE),"")</f>
        <v/>
      </c>
      <c r="J130" s="23" t="str">
        <f>IFERROR(VLOOKUP(MIN(4,COUNTIF(H$2:H130,H130)),reference!$M$3:$N$6,2,FALSE)*VLOOKUP(MIN(5,I130),reference!$J$3:$K$7,2,FALSE),"")</f>
        <v/>
      </c>
    </row>
    <row r="131" spans="1:10" x14ac:dyDescent="0.25">
      <c r="A131" t="str">
        <f>IFERROR(INDEX(comic_database!A:A,MATCH(B131,comic_database!B:B,0)),"")</f>
        <v/>
      </c>
      <c r="C131" t="str">
        <f>IFERROR(VLOOKUP(B131,comic_database!B:C,2,FALSE),"")</f>
        <v/>
      </c>
      <c r="D131" s="23" t="str">
        <f>IF(B131&lt;&gt;"",VLOOKUP(MIN(4,COUNTIF(F$2:F131,F131)),reference!$A$3:$B$6,2,FALSE),"")</f>
        <v/>
      </c>
      <c r="E131" s="23" t="str">
        <f>IFERROR(VLOOKUP(C131,reference!$D$3:$E$7,2,FALSE),"")</f>
        <v/>
      </c>
      <c r="F131" t="str">
        <f t="shared" ref="F131:F194" si="2">B131&amp;" "&amp;C131</f>
        <v xml:space="preserve"> </v>
      </c>
      <c r="I131" s="23" t="str">
        <f>IFERROR(VLOOKUP(H131,comic_database!F:G,2,FALSE),"")</f>
        <v/>
      </c>
      <c r="J131" s="23" t="str">
        <f>IFERROR(VLOOKUP(MIN(4,COUNTIF(H$2:H131,H131)),reference!$M$3:$N$6,2,FALSE)*VLOOKUP(MIN(5,I131),reference!$J$3:$K$7,2,FALSE),"")</f>
        <v/>
      </c>
    </row>
    <row r="132" spans="1:10" x14ac:dyDescent="0.25">
      <c r="A132" t="str">
        <f>IFERROR(INDEX(comic_database!A:A,MATCH(B132,comic_database!B:B,0)),"")</f>
        <v/>
      </c>
      <c r="C132" t="str">
        <f>IFERROR(VLOOKUP(B132,comic_database!B:C,2,FALSE),"")</f>
        <v/>
      </c>
      <c r="D132" s="23" t="str">
        <f>IF(B132&lt;&gt;"",VLOOKUP(MIN(4,COUNTIF(F$2:F132,F132)),reference!$A$3:$B$6,2,FALSE),"")</f>
        <v/>
      </c>
      <c r="E132" s="23" t="str">
        <f>IFERROR(VLOOKUP(C132,reference!$D$3:$E$7,2,FALSE),"")</f>
        <v/>
      </c>
      <c r="F132" t="str">
        <f t="shared" si="2"/>
        <v xml:space="preserve"> </v>
      </c>
      <c r="I132" s="23" t="str">
        <f>IFERROR(VLOOKUP(H132,comic_database!F:G,2,FALSE),"")</f>
        <v/>
      </c>
      <c r="J132" s="23" t="str">
        <f>IFERROR(VLOOKUP(MIN(4,COUNTIF(H$2:H132,H132)),reference!$M$3:$N$6,2,FALSE)*VLOOKUP(MIN(5,I132),reference!$J$3:$K$7,2,FALSE),"")</f>
        <v/>
      </c>
    </row>
    <row r="133" spans="1:10" x14ac:dyDescent="0.25">
      <c r="A133" t="str">
        <f>IFERROR(INDEX(comic_database!A:A,MATCH(B133,comic_database!B:B,0)),"")</f>
        <v/>
      </c>
      <c r="C133" t="str">
        <f>IFERROR(VLOOKUP(B133,comic_database!B:C,2,FALSE),"")</f>
        <v/>
      </c>
      <c r="D133" s="23" t="str">
        <f>IF(B133&lt;&gt;"",VLOOKUP(MIN(4,COUNTIF(F$2:F133,F133)),reference!$A$3:$B$6,2,FALSE),"")</f>
        <v/>
      </c>
      <c r="E133" s="23" t="str">
        <f>IFERROR(VLOOKUP(C133,reference!$D$3:$E$7,2,FALSE),"")</f>
        <v/>
      </c>
      <c r="F133" t="str">
        <f t="shared" si="2"/>
        <v xml:space="preserve"> </v>
      </c>
      <c r="I133" s="23" t="str">
        <f>IFERROR(VLOOKUP(H133,comic_database!F:G,2,FALSE),"")</f>
        <v/>
      </c>
      <c r="J133" s="23" t="str">
        <f>IFERROR(VLOOKUP(MIN(4,COUNTIF(H$2:H133,H133)),reference!$M$3:$N$6,2,FALSE)*VLOOKUP(MIN(5,I133),reference!$J$3:$K$7,2,FALSE),"")</f>
        <v/>
      </c>
    </row>
    <row r="134" spans="1:10" x14ac:dyDescent="0.25">
      <c r="A134" t="str">
        <f>IFERROR(INDEX(comic_database!A:A,MATCH(B134,comic_database!B:B,0)),"")</f>
        <v/>
      </c>
      <c r="C134" t="str">
        <f>IFERROR(VLOOKUP(B134,comic_database!B:C,2,FALSE),"")</f>
        <v/>
      </c>
      <c r="D134" s="23" t="str">
        <f>IF(B134&lt;&gt;"",VLOOKUP(MIN(4,COUNTIF(F$2:F134,F134)),reference!$A$3:$B$6,2,FALSE),"")</f>
        <v/>
      </c>
      <c r="E134" s="23" t="str">
        <f>IFERROR(VLOOKUP(C134,reference!$D$3:$E$7,2,FALSE),"")</f>
        <v/>
      </c>
      <c r="F134" t="str">
        <f t="shared" si="2"/>
        <v xml:space="preserve"> </v>
      </c>
      <c r="I134" s="23" t="str">
        <f>IFERROR(VLOOKUP(H134,comic_database!F:G,2,FALSE),"")</f>
        <v/>
      </c>
      <c r="J134" s="23" t="str">
        <f>IFERROR(VLOOKUP(MIN(4,COUNTIF(H$2:H134,H134)),reference!$M$3:$N$6,2,FALSE)*VLOOKUP(MIN(5,I134),reference!$J$3:$K$7,2,FALSE),"")</f>
        <v/>
      </c>
    </row>
    <row r="135" spans="1:10" x14ac:dyDescent="0.25">
      <c r="A135" t="str">
        <f>IFERROR(INDEX(comic_database!A:A,MATCH(B135,comic_database!B:B,0)),"")</f>
        <v/>
      </c>
      <c r="C135" t="str">
        <f>IFERROR(VLOOKUP(B135,comic_database!B:C,2,FALSE),"")</f>
        <v/>
      </c>
      <c r="D135" s="23" t="str">
        <f>IF(B135&lt;&gt;"",VLOOKUP(MIN(4,COUNTIF(F$2:F135,F135)),reference!$A$3:$B$6,2,FALSE),"")</f>
        <v/>
      </c>
      <c r="E135" s="23" t="str">
        <f>IFERROR(VLOOKUP(C135,reference!$D$3:$E$7,2,FALSE),"")</f>
        <v/>
      </c>
      <c r="F135" t="str">
        <f t="shared" si="2"/>
        <v xml:space="preserve"> </v>
      </c>
      <c r="I135" s="23" t="str">
        <f>IFERROR(VLOOKUP(H135,comic_database!F:G,2,FALSE),"")</f>
        <v/>
      </c>
      <c r="J135" s="23" t="str">
        <f>IFERROR(VLOOKUP(MIN(4,COUNTIF(H$2:H135,H135)),reference!$M$3:$N$6,2,FALSE)*VLOOKUP(MIN(5,I135),reference!$J$3:$K$7,2,FALSE),"")</f>
        <v/>
      </c>
    </row>
    <row r="136" spans="1:10" x14ac:dyDescent="0.25">
      <c r="A136" t="str">
        <f>IFERROR(INDEX(comic_database!A:A,MATCH(B136,comic_database!B:B,0)),"")</f>
        <v/>
      </c>
      <c r="C136" t="str">
        <f>IFERROR(VLOOKUP(B136,comic_database!B:C,2,FALSE),"")</f>
        <v/>
      </c>
      <c r="D136" s="23" t="str">
        <f>IF(B136&lt;&gt;"",VLOOKUP(MIN(4,COUNTIF(F$2:F136,F136)),reference!$A$3:$B$6,2,FALSE),"")</f>
        <v/>
      </c>
      <c r="E136" s="23" t="str">
        <f>IFERROR(VLOOKUP(C136,reference!$D$3:$E$7,2,FALSE),"")</f>
        <v/>
      </c>
      <c r="F136" t="str">
        <f t="shared" si="2"/>
        <v xml:space="preserve"> </v>
      </c>
      <c r="I136" s="23" t="str">
        <f>IFERROR(VLOOKUP(H136,comic_database!F:G,2,FALSE),"")</f>
        <v/>
      </c>
      <c r="J136" s="23" t="str">
        <f>IFERROR(VLOOKUP(MIN(4,COUNTIF(H$2:H136,H136)),reference!$M$3:$N$6,2,FALSE)*VLOOKUP(MIN(5,I136),reference!$J$3:$K$7,2,FALSE),"")</f>
        <v/>
      </c>
    </row>
    <row r="137" spans="1:10" x14ac:dyDescent="0.25">
      <c r="A137" t="str">
        <f>IFERROR(INDEX(comic_database!A:A,MATCH(B137,comic_database!B:B,0)),"")</f>
        <v/>
      </c>
      <c r="C137" t="str">
        <f>IFERROR(VLOOKUP(B137,comic_database!B:C,2,FALSE),"")</f>
        <v/>
      </c>
      <c r="D137" s="23" t="str">
        <f>IF(B137&lt;&gt;"",VLOOKUP(MIN(4,COUNTIF(F$2:F137,F137)),reference!$A$3:$B$6,2,FALSE),"")</f>
        <v/>
      </c>
      <c r="E137" s="23" t="str">
        <f>IFERROR(VLOOKUP(C137,reference!$D$3:$E$7,2,FALSE),"")</f>
        <v/>
      </c>
      <c r="F137" t="str">
        <f t="shared" si="2"/>
        <v xml:space="preserve"> </v>
      </c>
      <c r="I137" s="23" t="str">
        <f>IFERROR(VLOOKUP(H137,comic_database!F:G,2,FALSE),"")</f>
        <v/>
      </c>
      <c r="J137" s="23" t="str">
        <f>IFERROR(VLOOKUP(MIN(4,COUNTIF(H$2:H137,H137)),reference!$M$3:$N$6,2,FALSE)*VLOOKUP(MIN(5,I137),reference!$J$3:$K$7,2,FALSE),"")</f>
        <v/>
      </c>
    </row>
    <row r="138" spans="1:10" x14ac:dyDescent="0.25">
      <c r="A138" t="str">
        <f>IFERROR(INDEX(comic_database!A:A,MATCH(B138,comic_database!B:B,0)),"")</f>
        <v/>
      </c>
      <c r="C138" t="str">
        <f>IFERROR(VLOOKUP(B138,comic_database!B:C,2,FALSE),"")</f>
        <v/>
      </c>
      <c r="D138" s="23" t="str">
        <f>IF(B138&lt;&gt;"",VLOOKUP(MIN(4,COUNTIF(F$2:F138,F138)),reference!$A$3:$B$6,2,FALSE),"")</f>
        <v/>
      </c>
      <c r="E138" s="23" t="str">
        <f>IFERROR(VLOOKUP(C138,reference!$D$3:$E$7,2,FALSE),"")</f>
        <v/>
      </c>
      <c r="F138" t="str">
        <f t="shared" si="2"/>
        <v xml:space="preserve"> </v>
      </c>
      <c r="I138" s="23" t="str">
        <f>IFERROR(VLOOKUP(H138,comic_database!F:G,2,FALSE),"")</f>
        <v/>
      </c>
      <c r="J138" s="23" t="str">
        <f>IFERROR(VLOOKUP(MIN(4,COUNTIF(H$2:H138,H138)),reference!$M$3:$N$6,2,FALSE)*VLOOKUP(MIN(5,I138),reference!$J$3:$K$7,2,FALSE),"")</f>
        <v/>
      </c>
    </row>
    <row r="139" spans="1:10" x14ac:dyDescent="0.25">
      <c r="A139" t="str">
        <f>IFERROR(INDEX(comic_database!A:A,MATCH(B139,comic_database!B:B,0)),"")</f>
        <v/>
      </c>
      <c r="C139" t="str">
        <f>IFERROR(VLOOKUP(B139,comic_database!B:C,2,FALSE),"")</f>
        <v/>
      </c>
      <c r="D139" s="23" t="str">
        <f>IF(B139&lt;&gt;"",VLOOKUP(MIN(4,COUNTIF(F$2:F139,F139)),reference!$A$3:$B$6,2,FALSE),"")</f>
        <v/>
      </c>
      <c r="E139" s="23" t="str">
        <f>IFERROR(VLOOKUP(C139,reference!$D$3:$E$7,2,FALSE),"")</f>
        <v/>
      </c>
      <c r="F139" t="str">
        <f t="shared" si="2"/>
        <v xml:space="preserve"> </v>
      </c>
      <c r="I139" s="23" t="str">
        <f>IFERROR(VLOOKUP(H139,comic_database!F:G,2,FALSE),"")</f>
        <v/>
      </c>
      <c r="J139" s="23" t="str">
        <f>IFERROR(VLOOKUP(MIN(4,COUNTIF(H$2:H139,H139)),reference!$M$3:$N$6,2,FALSE)*VLOOKUP(MIN(5,I139),reference!$J$3:$K$7,2,FALSE),"")</f>
        <v/>
      </c>
    </row>
    <row r="140" spans="1:10" x14ac:dyDescent="0.25">
      <c r="A140" t="str">
        <f>IFERROR(INDEX(comic_database!A:A,MATCH(B140,comic_database!B:B,0)),"")</f>
        <v/>
      </c>
      <c r="C140" t="str">
        <f>IFERROR(VLOOKUP(B140,comic_database!B:C,2,FALSE),"")</f>
        <v/>
      </c>
      <c r="D140" s="23" t="str">
        <f>IF(B140&lt;&gt;"",VLOOKUP(MIN(4,COUNTIF(F$2:F140,F140)),reference!$A$3:$B$6,2,FALSE),"")</f>
        <v/>
      </c>
      <c r="E140" s="23" t="str">
        <f>IFERROR(VLOOKUP(C140,reference!$D$3:$E$7,2,FALSE),"")</f>
        <v/>
      </c>
      <c r="F140" t="str">
        <f t="shared" si="2"/>
        <v xml:space="preserve"> </v>
      </c>
      <c r="I140" s="23" t="str">
        <f>IFERROR(VLOOKUP(H140,comic_database!F:G,2,FALSE),"")</f>
        <v/>
      </c>
      <c r="J140" s="23" t="str">
        <f>IFERROR(VLOOKUP(MIN(4,COUNTIF(H$2:H140,H140)),reference!$M$3:$N$6,2,FALSE)*VLOOKUP(MIN(5,I140),reference!$J$3:$K$7,2,FALSE),"")</f>
        <v/>
      </c>
    </row>
    <row r="141" spans="1:10" x14ac:dyDescent="0.25">
      <c r="A141" t="str">
        <f>IFERROR(INDEX(comic_database!A:A,MATCH(B141,comic_database!B:B,0)),"")</f>
        <v/>
      </c>
      <c r="C141" t="str">
        <f>IFERROR(VLOOKUP(B141,comic_database!B:C,2,FALSE),"")</f>
        <v/>
      </c>
      <c r="D141" s="23" t="str">
        <f>IF(B141&lt;&gt;"",VLOOKUP(MIN(4,COUNTIF(F$2:F141,F141)),reference!$A$3:$B$6,2,FALSE),"")</f>
        <v/>
      </c>
      <c r="E141" s="23" t="str">
        <f>IFERROR(VLOOKUP(C141,reference!$D$3:$E$7,2,FALSE),"")</f>
        <v/>
      </c>
      <c r="F141" t="str">
        <f t="shared" si="2"/>
        <v xml:space="preserve"> </v>
      </c>
      <c r="I141" s="23" t="str">
        <f>IFERROR(VLOOKUP(H141,comic_database!F:G,2,FALSE),"")</f>
        <v/>
      </c>
      <c r="J141" s="23" t="str">
        <f>IFERROR(VLOOKUP(MIN(4,COUNTIF(H$2:H141,H141)),reference!$M$3:$N$6,2,FALSE)*VLOOKUP(MIN(5,I141),reference!$J$3:$K$7,2,FALSE),"")</f>
        <v/>
      </c>
    </row>
    <row r="142" spans="1:10" x14ac:dyDescent="0.25">
      <c r="A142" t="str">
        <f>IFERROR(INDEX(comic_database!A:A,MATCH(B142,comic_database!B:B,0)),"")</f>
        <v/>
      </c>
      <c r="C142" t="str">
        <f>IFERROR(VLOOKUP(B142,comic_database!B:C,2,FALSE),"")</f>
        <v/>
      </c>
      <c r="D142" s="23" t="str">
        <f>IF(B142&lt;&gt;"",VLOOKUP(MIN(4,COUNTIF(F$2:F142,F142)),reference!$A$3:$B$6,2,FALSE),"")</f>
        <v/>
      </c>
      <c r="E142" s="23" t="str">
        <f>IFERROR(VLOOKUP(C142,reference!$D$3:$E$7,2,FALSE),"")</f>
        <v/>
      </c>
      <c r="F142" t="str">
        <f t="shared" si="2"/>
        <v xml:space="preserve"> </v>
      </c>
      <c r="I142" s="23" t="str">
        <f>IFERROR(VLOOKUP(H142,comic_database!F:G,2,FALSE),"")</f>
        <v/>
      </c>
      <c r="J142" s="23" t="str">
        <f>IFERROR(VLOOKUP(MIN(4,COUNTIF(H$2:H142,H142)),reference!$M$3:$N$6,2,FALSE)*VLOOKUP(MIN(5,I142),reference!$J$3:$K$7,2,FALSE),"")</f>
        <v/>
      </c>
    </row>
    <row r="143" spans="1:10" x14ac:dyDescent="0.25">
      <c r="A143" t="str">
        <f>IFERROR(INDEX(comic_database!A:A,MATCH(B143,comic_database!B:B,0)),"")</f>
        <v/>
      </c>
      <c r="C143" t="str">
        <f>IFERROR(VLOOKUP(B143,comic_database!B:C,2,FALSE),"")</f>
        <v/>
      </c>
      <c r="D143" s="23" t="str">
        <f>IF(B143&lt;&gt;"",VLOOKUP(MIN(4,COUNTIF(F$2:F143,F143)),reference!$A$3:$B$6,2,FALSE),"")</f>
        <v/>
      </c>
      <c r="E143" s="23" t="str">
        <f>IFERROR(VLOOKUP(C143,reference!$D$3:$E$7,2,FALSE),"")</f>
        <v/>
      </c>
      <c r="F143" t="str">
        <f t="shared" si="2"/>
        <v xml:space="preserve"> </v>
      </c>
      <c r="I143" s="23" t="str">
        <f>IFERROR(VLOOKUP(H143,comic_database!F:G,2,FALSE),"")</f>
        <v/>
      </c>
      <c r="J143" s="23" t="str">
        <f>IFERROR(VLOOKUP(MIN(4,COUNTIF(H$2:H143,H143)),reference!$M$3:$N$6,2,FALSE)*VLOOKUP(MIN(5,I143),reference!$J$3:$K$7,2,FALSE),"")</f>
        <v/>
      </c>
    </row>
    <row r="144" spans="1:10" x14ac:dyDescent="0.25">
      <c r="A144" t="str">
        <f>IFERROR(INDEX(comic_database!A:A,MATCH(B144,comic_database!B:B,0)),"")</f>
        <v/>
      </c>
      <c r="C144" t="str">
        <f>IFERROR(VLOOKUP(B144,comic_database!B:C,2,FALSE),"")</f>
        <v/>
      </c>
      <c r="D144" s="23" t="str">
        <f>IF(B144&lt;&gt;"",VLOOKUP(MIN(4,COUNTIF(F$2:F144,F144)),reference!$A$3:$B$6,2,FALSE),"")</f>
        <v/>
      </c>
      <c r="E144" s="23" t="str">
        <f>IFERROR(VLOOKUP(C144,reference!$D$3:$E$7,2,FALSE),"")</f>
        <v/>
      </c>
      <c r="F144" t="str">
        <f t="shared" si="2"/>
        <v xml:space="preserve"> </v>
      </c>
      <c r="I144" s="23" t="str">
        <f>IFERROR(VLOOKUP(H144,comic_database!F:G,2,FALSE),"")</f>
        <v/>
      </c>
      <c r="J144" s="23" t="str">
        <f>IFERROR(VLOOKUP(MIN(4,COUNTIF(H$2:H144,H144)),reference!$M$3:$N$6,2,FALSE)*VLOOKUP(MIN(5,I144),reference!$J$3:$K$7,2,FALSE),"")</f>
        <v/>
      </c>
    </row>
    <row r="145" spans="1:10" x14ac:dyDescent="0.25">
      <c r="A145" t="str">
        <f>IFERROR(INDEX(comic_database!A:A,MATCH(B145,comic_database!B:B,0)),"")</f>
        <v/>
      </c>
      <c r="C145" t="str">
        <f>IFERROR(VLOOKUP(B145,comic_database!B:C,2,FALSE),"")</f>
        <v/>
      </c>
      <c r="D145" s="23" t="str">
        <f>IF(B145&lt;&gt;"",VLOOKUP(MIN(4,COUNTIF(F$2:F145,F145)),reference!$A$3:$B$6,2,FALSE),"")</f>
        <v/>
      </c>
      <c r="E145" s="23" t="str">
        <f>IFERROR(VLOOKUP(C145,reference!$D$3:$E$7,2,FALSE),"")</f>
        <v/>
      </c>
      <c r="F145" t="str">
        <f t="shared" si="2"/>
        <v xml:space="preserve"> </v>
      </c>
      <c r="I145" s="23" t="str">
        <f>IFERROR(VLOOKUP(H145,comic_database!F:G,2,FALSE),"")</f>
        <v/>
      </c>
      <c r="J145" s="23" t="str">
        <f>IFERROR(VLOOKUP(MIN(4,COUNTIF(H$2:H145,H145)),reference!$M$3:$N$6,2,FALSE)*VLOOKUP(MIN(5,I145),reference!$J$3:$K$7,2,FALSE),"")</f>
        <v/>
      </c>
    </row>
    <row r="146" spans="1:10" x14ac:dyDescent="0.25">
      <c r="A146" t="str">
        <f>IFERROR(INDEX(comic_database!A:A,MATCH(B146,comic_database!B:B,0)),"")</f>
        <v/>
      </c>
      <c r="C146" t="str">
        <f>IFERROR(VLOOKUP(B146,comic_database!B:C,2,FALSE),"")</f>
        <v/>
      </c>
      <c r="D146" s="23" t="str">
        <f>IF(B146&lt;&gt;"",VLOOKUP(MIN(4,COUNTIF(F$2:F146,F146)),reference!$A$3:$B$6,2,FALSE),"")</f>
        <v/>
      </c>
      <c r="E146" s="23" t="str">
        <f>IFERROR(VLOOKUP(C146,reference!$D$3:$E$7,2,FALSE),"")</f>
        <v/>
      </c>
      <c r="F146" t="str">
        <f t="shared" si="2"/>
        <v xml:space="preserve"> </v>
      </c>
      <c r="I146" s="23" t="str">
        <f>IFERROR(VLOOKUP(H146,comic_database!F:G,2,FALSE),"")</f>
        <v/>
      </c>
      <c r="J146" s="23" t="str">
        <f>IFERROR(VLOOKUP(MIN(4,COUNTIF(H$2:H146,H146)),reference!$M$3:$N$6,2,FALSE)*VLOOKUP(MIN(5,I146),reference!$J$3:$K$7,2,FALSE),"")</f>
        <v/>
      </c>
    </row>
    <row r="147" spans="1:10" x14ac:dyDescent="0.25">
      <c r="A147" t="str">
        <f>IFERROR(INDEX(comic_database!A:A,MATCH(B147,comic_database!B:B,0)),"")</f>
        <v/>
      </c>
      <c r="C147" t="str">
        <f>IFERROR(VLOOKUP(B147,comic_database!B:C,2,FALSE),"")</f>
        <v/>
      </c>
      <c r="D147" s="23" t="str">
        <f>IF(B147&lt;&gt;"",VLOOKUP(MIN(4,COUNTIF(F$2:F147,F147)),reference!$A$3:$B$6,2,FALSE),"")</f>
        <v/>
      </c>
      <c r="E147" s="23" t="str">
        <f>IFERROR(VLOOKUP(C147,reference!$D$3:$E$7,2,FALSE),"")</f>
        <v/>
      </c>
      <c r="F147" t="str">
        <f t="shared" si="2"/>
        <v xml:space="preserve"> </v>
      </c>
      <c r="I147" s="23" t="str">
        <f>IFERROR(VLOOKUP(H147,comic_database!F:G,2,FALSE),"")</f>
        <v/>
      </c>
      <c r="J147" s="23" t="str">
        <f>IFERROR(VLOOKUP(MIN(4,COUNTIF(H$2:H147,H147)),reference!$M$3:$N$6,2,FALSE)*VLOOKUP(MIN(5,I147),reference!$J$3:$K$7,2,FALSE),"")</f>
        <v/>
      </c>
    </row>
    <row r="148" spans="1:10" x14ac:dyDescent="0.25">
      <c r="A148" t="str">
        <f>IFERROR(INDEX(comic_database!A:A,MATCH(B148,comic_database!B:B,0)),"")</f>
        <v/>
      </c>
      <c r="C148" t="str">
        <f>IFERROR(VLOOKUP(B148,comic_database!B:C,2,FALSE),"")</f>
        <v/>
      </c>
      <c r="D148" s="23" t="str">
        <f>IF(B148&lt;&gt;"",VLOOKUP(MIN(4,COUNTIF(F$2:F148,F148)),reference!$A$3:$B$6,2,FALSE),"")</f>
        <v/>
      </c>
      <c r="E148" s="23" t="str">
        <f>IFERROR(VLOOKUP(C148,reference!$D$3:$E$7,2,FALSE),"")</f>
        <v/>
      </c>
      <c r="F148" t="str">
        <f t="shared" si="2"/>
        <v xml:space="preserve"> </v>
      </c>
      <c r="I148" s="23" t="str">
        <f>IFERROR(VLOOKUP(H148,comic_database!F:G,2,FALSE),"")</f>
        <v/>
      </c>
      <c r="J148" s="23" t="str">
        <f>IFERROR(VLOOKUP(MIN(4,COUNTIF(H$2:H148,H148)),reference!$M$3:$N$6,2,FALSE)*VLOOKUP(MIN(5,I148),reference!$J$3:$K$7,2,FALSE),"")</f>
        <v/>
      </c>
    </row>
    <row r="149" spans="1:10" x14ac:dyDescent="0.25">
      <c r="A149" t="str">
        <f>IFERROR(INDEX(comic_database!A:A,MATCH(B149,comic_database!B:B,0)),"")</f>
        <v/>
      </c>
      <c r="C149" t="str">
        <f>IFERROR(VLOOKUP(B149,comic_database!B:C,2,FALSE),"")</f>
        <v/>
      </c>
      <c r="D149" s="23" t="str">
        <f>IF(B149&lt;&gt;"",VLOOKUP(MIN(4,COUNTIF(F$2:F149,F149)),reference!$A$3:$B$6,2,FALSE),"")</f>
        <v/>
      </c>
      <c r="E149" s="23" t="str">
        <f>IFERROR(VLOOKUP(C149,reference!$D$3:$E$7,2,FALSE),"")</f>
        <v/>
      </c>
      <c r="F149" t="str">
        <f t="shared" si="2"/>
        <v xml:space="preserve"> </v>
      </c>
      <c r="I149" s="23" t="str">
        <f>IFERROR(VLOOKUP(H149,comic_database!F:G,2,FALSE),"")</f>
        <v/>
      </c>
      <c r="J149" s="23" t="str">
        <f>IFERROR(VLOOKUP(MIN(4,COUNTIF(H$2:H149,H149)),reference!$M$3:$N$6,2,FALSE)*VLOOKUP(MIN(5,I149),reference!$J$3:$K$7,2,FALSE),"")</f>
        <v/>
      </c>
    </row>
    <row r="150" spans="1:10" x14ac:dyDescent="0.25">
      <c r="A150" t="str">
        <f>IFERROR(INDEX(comic_database!A:A,MATCH(B150,comic_database!B:B,0)),"")</f>
        <v/>
      </c>
      <c r="C150" t="str">
        <f>IFERROR(VLOOKUP(B150,comic_database!B:C,2,FALSE),"")</f>
        <v/>
      </c>
      <c r="D150" s="23" t="str">
        <f>IF(B150&lt;&gt;"",VLOOKUP(MIN(4,COUNTIF(F$2:F150,F150)),reference!$A$3:$B$6,2,FALSE),"")</f>
        <v/>
      </c>
      <c r="E150" s="23" t="str">
        <f>IFERROR(VLOOKUP(C150,reference!$D$3:$E$7,2,FALSE),"")</f>
        <v/>
      </c>
      <c r="F150" t="str">
        <f t="shared" si="2"/>
        <v xml:space="preserve"> </v>
      </c>
      <c r="I150" s="23" t="str">
        <f>IFERROR(VLOOKUP(H150,comic_database!F:G,2,FALSE),"")</f>
        <v/>
      </c>
      <c r="J150" s="23" t="str">
        <f>IFERROR(VLOOKUP(MIN(4,COUNTIF(H$2:H150,H150)),reference!$M$3:$N$6,2,FALSE)*VLOOKUP(MIN(5,I150),reference!$J$3:$K$7,2,FALSE),"")</f>
        <v/>
      </c>
    </row>
    <row r="151" spans="1:10" x14ac:dyDescent="0.25">
      <c r="A151" t="str">
        <f>IFERROR(INDEX(comic_database!A:A,MATCH(B151,comic_database!B:B,0)),"")</f>
        <v/>
      </c>
      <c r="C151" t="str">
        <f>IFERROR(VLOOKUP(B151,comic_database!B:C,2,FALSE),"")</f>
        <v/>
      </c>
      <c r="D151" s="23" t="str">
        <f>IF(B151&lt;&gt;"",VLOOKUP(MIN(4,COUNTIF(F$2:F151,F151)),reference!$A$3:$B$6,2,FALSE),"")</f>
        <v/>
      </c>
      <c r="E151" s="23" t="str">
        <f>IFERROR(VLOOKUP(C151,reference!$D$3:$E$7,2,FALSE),"")</f>
        <v/>
      </c>
      <c r="F151" t="str">
        <f t="shared" si="2"/>
        <v xml:space="preserve"> </v>
      </c>
      <c r="I151" s="23" t="str">
        <f>IFERROR(VLOOKUP(H151,comic_database!F:G,2,FALSE),"")</f>
        <v/>
      </c>
      <c r="J151" s="23" t="str">
        <f>IFERROR(VLOOKUP(MIN(4,COUNTIF(H$2:H151,H151)),reference!$M$3:$N$6,2,FALSE)*VLOOKUP(MIN(5,I151),reference!$J$3:$K$7,2,FALSE),"")</f>
        <v/>
      </c>
    </row>
    <row r="152" spans="1:10" x14ac:dyDescent="0.25">
      <c r="A152" t="str">
        <f>IFERROR(INDEX(comic_database!A:A,MATCH(B152,comic_database!B:B,0)),"")</f>
        <v/>
      </c>
      <c r="C152" t="str">
        <f>IFERROR(VLOOKUP(B152,comic_database!B:C,2,FALSE),"")</f>
        <v/>
      </c>
      <c r="D152" s="23" t="str">
        <f>IF(B152&lt;&gt;"",VLOOKUP(MIN(4,COUNTIF(F$2:F152,F152)),reference!$A$3:$B$6,2,FALSE),"")</f>
        <v/>
      </c>
      <c r="E152" s="23" t="str">
        <f>IFERROR(VLOOKUP(C152,reference!$D$3:$E$7,2,FALSE),"")</f>
        <v/>
      </c>
      <c r="F152" t="str">
        <f t="shared" si="2"/>
        <v xml:space="preserve"> </v>
      </c>
      <c r="I152" s="23" t="str">
        <f>IFERROR(VLOOKUP(H152,comic_database!F:G,2,FALSE),"")</f>
        <v/>
      </c>
      <c r="J152" s="23" t="str">
        <f>IFERROR(VLOOKUP(MIN(4,COUNTIF(H$2:H152,H152)),reference!$M$3:$N$6,2,FALSE)*VLOOKUP(MIN(5,I152),reference!$J$3:$K$7,2,FALSE),"")</f>
        <v/>
      </c>
    </row>
    <row r="153" spans="1:10" x14ac:dyDescent="0.25">
      <c r="A153" t="str">
        <f>IFERROR(INDEX(comic_database!A:A,MATCH(B153,comic_database!B:B,0)),"")</f>
        <v/>
      </c>
      <c r="C153" t="str">
        <f>IFERROR(VLOOKUP(B153,comic_database!B:C,2,FALSE),"")</f>
        <v/>
      </c>
      <c r="D153" s="23" t="str">
        <f>IF(B153&lt;&gt;"",VLOOKUP(MIN(4,COUNTIF(F$2:F153,F153)),reference!$A$3:$B$6,2,FALSE),"")</f>
        <v/>
      </c>
      <c r="E153" s="23" t="str">
        <f>IFERROR(VLOOKUP(C153,reference!$D$3:$E$7,2,FALSE),"")</f>
        <v/>
      </c>
      <c r="F153" t="str">
        <f t="shared" si="2"/>
        <v xml:space="preserve"> </v>
      </c>
      <c r="I153" s="23" t="str">
        <f>IFERROR(VLOOKUP(H153,comic_database!F:G,2,FALSE),"")</f>
        <v/>
      </c>
      <c r="J153" s="23" t="str">
        <f>IFERROR(VLOOKUP(MIN(4,COUNTIF(H$2:H153,H153)),reference!$M$3:$N$6,2,FALSE)*VLOOKUP(MIN(5,I153),reference!$J$3:$K$7,2,FALSE),"")</f>
        <v/>
      </c>
    </row>
    <row r="154" spans="1:10" x14ac:dyDescent="0.25">
      <c r="A154" t="str">
        <f>IFERROR(INDEX(comic_database!A:A,MATCH(B154,comic_database!B:B,0)),"")</f>
        <v/>
      </c>
      <c r="C154" t="str">
        <f>IFERROR(VLOOKUP(B154,comic_database!B:C,2,FALSE),"")</f>
        <v/>
      </c>
      <c r="D154" s="23" t="str">
        <f>IF(B154&lt;&gt;"",VLOOKUP(MIN(4,COUNTIF(F$2:F154,F154)),reference!$A$3:$B$6,2,FALSE),"")</f>
        <v/>
      </c>
      <c r="E154" s="23" t="str">
        <f>IFERROR(VLOOKUP(C154,reference!$D$3:$E$7,2,FALSE),"")</f>
        <v/>
      </c>
      <c r="F154" t="str">
        <f t="shared" si="2"/>
        <v xml:space="preserve"> </v>
      </c>
      <c r="I154" s="23" t="str">
        <f>IFERROR(VLOOKUP(H154,comic_database!F:G,2,FALSE),"")</f>
        <v/>
      </c>
      <c r="J154" s="23" t="str">
        <f>IFERROR(VLOOKUP(MIN(4,COUNTIF(H$2:H154,H154)),reference!$M$3:$N$6,2,FALSE)*VLOOKUP(MIN(5,I154),reference!$J$3:$K$7,2,FALSE),"")</f>
        <v/>
      </c>
    </row>
    <row r="155" spans="1:10" x14ac:dyDescent="0.25">
      <c r="A155" t="str">
        <f>IFERROR(INDEX(comic_database!A:A,MATCH(B155,comic_database!B:B,0)),"")</f>
        <v/>
      </c>
      <c r="C155" t="str">
        <f>IFERROR(VLOOKUP(B155,comic_database!B:C,2,FALSE),"")</f>
        <v/>
      </c>
      <c r="D155" s="23" t="str">
        <f>IF(B155&lt;&gt;"",VLOOKUP(MIN(4,COUNTIF(F$2:F155,F155)),reference!$A$3:$B$6,2,FALSE),"")</f>
        <v/>
      </c>
      <c r="E155" s="23" t="str">
        <f>IFERROR(VLOOKUP(C155,reference!$D$3:$E$7,2,FALSE),"")</f>
        <v/>
      </c>
      <c r="F155" t="str">
        <f t="shared" si="2"/>
        <v xml:space="preserve"> </v>
      </c>
      <c r="I155" s="23" t="str">
        <f>IFERROR(VLOOKUP(H155,comic_database!F:G,2,FALSE),"")</f>
        <v/>
      </c>
      <c r="J155" s="23" t="str">
        <f>IFERROR(VLOOKUP(MIN(4,COUNTIF(H$2:H155,H155)),reference!$M$3:$N$6,2,FALSE)*VLOOKUP(MIN(5,I155),reference!$J$3:$K$7,2,FALSE),"")</f>
        <v/>
      </c>
    </row>
    <row r="156" spans="1:10" x14ac:dyDescent="0.25">
      <c r="A156" t="str">
        <f>IFERROR(INDEX(comic_database!A:A,MATCH(B156,comic_database!B:B,0)),"")</f>
        <v/>
      </c>
      <c r="C156" t="str">
        <f>IFERROR(VLOOKUP(B156,comic_database!B:C,2,FALSE),"")</f>
        <v/>
      </c>
      <c r="D156" s="23" t="str">
        <f>IF(B156&lt;&gt;"",VLOOKUP(MIN(4,COUNTIF(F$2:F156,F156)),reference!$A$3:$B$6,2,FALSE),"")</f>
        <v/>
      </c>
      <c r="E156" s="23" t="str">
        <f>IFERROR(VLOOKUP(C156,reference!$D$3:$E$7,2,FALSE),"")</f>
        <v/>
      </c>
      <c r="F156" t="str">
        <f t="shared" si="2"/>
        <v xml:space="preserve"> </v>
      </c>
      <c r="I156" s="23" t="str">
        <f>IFERROR(VLOOKUP(H156,comic_database!F:G,2,FALSE),"")</f>
        <v/>
      </c>
      <c r="J156" s="23" t="str">
        <f>IFERROR(VLOOKUP(MIN(4,COUNTIF(H$2:H156,H156)),reference!$M$3:$N$6,2,FALSE)*VLOOKUP(MIN(5,I156),reference!$J$3:$K$7,2,FALSE),"")</f>
        <v/>
      </c>
    </row>
    <row r="157" spans="1:10" x14ac:dyDescent="0.25">
      <c r="A157" t="str">
        <f>IFERROR(INDEX(comic_database!A:A,MATCH(B157,comic_database!B:B,0)),"")</f>
        <v/>
      </c>
      <c r="C157" t="str">
        <f>IFERROR(VLOOKUP(B157,comic_database!B:C,2,FALSE),"")</f>
        <v/>
      </c>
      <c r="D157" s="23" t="str">
        <f>IF(B157&lt;&gt;"",VLOOKUP(MIN(4,COUNTIF(F$2:F157,F157)),reference!$A$3:$B$6,2,FALSE),"")</f>
        <v/>
      </c>
      <c r="E157" s="23" t="str">
        <f>IFERROR(VLOOKUP(C157,reference!$D$3:$E$7,2,FALSE),"")</f>
        <v/>
      </c>
      <c r="F157" t="str">
        <f t="shared" si="2"/>
        <v xml:space="preserve"> </v>
      </c>
      <c r="I157" s="23" t="str">
        <f>IFERROR(VLOOKUP(H157,comic_database!F:G,2,FALSE),"")</f>
        <v/>
      </c>
      <c r="J157" s="23" t="str">
        <f>IFERROR(VLOOKUP(MIN(4,COUNTIF(H$2:H157,H157)),reference!$M$3:$N$6,2,FALSE)*VLOOKUP(MIN(5,I157),reference!$J$3:$K$7,2,FALSE),"")</f>
        <v/>
      </c>
    </row>
    <row r="158" spans="1:10" x14ac:dyDescent="0.25">
      <c r="A158" t="str">
        <f>IFERROR(INDEX(comic_database!A:A,MATCH(B158,comic_database!B:B,0)),"")</f>
        <v/>
      </c>
      <c r="C158" t="str">
        <f>IFERROR(VLOOKUP(B158,comic_database!B:C,2,FALSE),"")</f>
        <v/>
      </c>
      <c r="D158" s="23" t="str">
        <f>IF(B158&lt;&gt;"",VLOOKUP(MIN(4,COUNTIF(F$2:F158,F158)),reference!$A$3:$B$6,2,FALSE),"")</f>
        <v/>
      </c>
      <c r="E158" s="23" t="str">
        <f>IFERROR(VLOOKUP(C158,reference!$D$3:$E$7,2,FALSE),"")</f>
        <v/>
      </c>
      <c r="F158" t="str">
        <f t="shared" si="2"/>
        <v xml:space="preserve"> </v>
      </c>
      <c r="I158" s="23" t="str">
        <f>IFERROR(VLOOKUP(H158,comic_database!F:G,2,FALSE),"")</f>
        <v/>
      </c>
      <c r="J158" s="23" t="str">
        <f>IFERROR(VLOOKUP(MIN(4,COUNTIF(H$2:H158,H158)),reference!$M$3:$N$6,2,FALSE)*VLOOKUP(MIN(5,I158),reference!$J$3:$K$7,2,FALSE),"")</f>
        <v/>
      </c>
    </row>
    <row r="159" spans="1:10" x14ac:dyDescent="0.25">
      <c r="A159" t="str">
        <f>IFERROR(INDEX(comic_database!A:A,MATCH(B159,comic_database!B:B,0)),"")</f>
        <v/>
      </c>
      <c r="C159" t="str">
        <f>IFERROR(VLOOKUP(B159,comic_database!B:C,2,FALSE),"")</f>
        <v/>
      </c>
      <c r="D159" s="23" t="str">
        <f>IF(B159&lt;&gt;"",VLOOKUP(MIN(4,COUNTIF(F$2:F159,F159)),reference!$A$3:$B$6,2,FALSE),"")</f>
        <v/>
      </c>
      <c r="E159" s="23" t="str">
        <f>IFERROR(VLOOKUP(C159,reference!$D$3:$E$7,2,FALSE),"")</f>
        <v/>
      </c>
      <c r="F159" t="str">
        <f t="shared" si="2"/>
        <v xml:space="preserve"> </v>
      </c>
      <c r="I159" s="23" t="str">
        <f>IFERROR(VLOOKUP(H159,comic_database!F:G,2,FALSE),"")</f>
        <v/>
      </c>
      <c r="J159" s="23" t="str">
        <f>IFERROR(VLOOKUP(MIN(4,COUNTIF(H$2:H159,H159)),reference!$M$3:$N$6,2,FALSE)*VLOOKUP(MIN(5,I159),reference!$J$3:$K$7,2,FALSE),"")</f>
        <v/>
      </c>
    </row>
    <row r="160" spans="1:10" x14ac:dyDescent="0.25">
      <c r="A160" t="str">
        <f>IFERROR(INDEX(comic_database!A:A,MATCH(B160,comic_database!B:B,0)),"")</f>
        <v/>
      </c>
      <c r="C160" t="str">
        <f>IFERROR(VLOOKUP(B160,comic_database!B:C,2,FALSE),"")</f>
        <v/>
      </c>
      <c r="D160" s="23" t="str">
        <f>IF(B160&lt;&gt;"",VLOOKUP(MIN(4,COUNTIF(F$2:F160,F160)),reference!$A$3:$B$6,2,FALSE),"")</f>
        <v/>
      </c>
      <c r="E160" s="23" t="str">
        <f>IFERROR(VLOOKUP(C160,reference!$D$3:$E$7,2,FALSE),"")</f>
        <v/>
      </c>
      <c r="F160" t="str">
        <f t="shared" si="2"/>
        <v xml:space="preserve"> </v>
      </c>
      <c r="I160" s="23" t="str">
        <f>IFERROR(VLOOKUP(H160,comic_database!F:G,2,FALSE),"")</f>
        <v/>
      </c>
      <c r="J160" s="23" t="str">
        <f>IFERROR(VLOOKUP(MIN(4,COUNTIF(H$2:H160,H160)),reference!$M$3:$N$6,2,FALSE)*VLOOKUP(MIN(5,I160),reference!$J$3:$K$7,2,FALSE),"")</f>
        <v/>
      </c>
    </row>
    <row r="161" spans="1:10" x14ac:dyDescent="0.25">
      <c r="A161" t="str">
        <f>IFERROR(INDEX(comic_database!A:A,MATCH(B161,comic_database!B:B,0)),"")</f>
        <v/>
      </c>
      <c r="C161" t="str">
        <f>IFERROR(VLOOKUP(B161,comic_database!B:C,2,FALSE),"")</f>
        <v/>
      </c>
      <c r="D161" s="23" t="str">
        <f>IF(B161&lt;&gt;"",VLOOKUP(MIN(4,COUNTIF(F$2:F161,F161)),reference!$A$3:$B$6,2,FALSE),"")</f>
        <v/>
      </c>
      <c r="E161" s="23" t="str">
        <f>IFERROR(VLOOKUP(C161,reference!$D$3:$E$7,2,FALSE),"")</f>
        <v/>
      </c>
      <c r="F161" t="str">
        <f t="shared" si="2"/>
        <v xml:space="preserve"> </v>
      </c>
      <c r="I161" s="23" t="str">
        <f>IFERROR(VLOOKUP(H161,comic_database!F:G,2,FALSE),"")</f>
        <v/>
      </c>
      <c r="J161" s="23" t="str">
        <f>IFERROR(VLOOKUP(MIN(4,COUNTIF(H$2:H161,H161)),reference!$M$3:$N$6,2,FALSE)*VLOOKUP(MIN(5,I161),reference!$J$3:$K$7,2,FALSE),"")</f>
        <v/>
      </c>
    </row>
    <row r="162" spans="1:10" x14ac:dyDescent="0.25">
      <c r="A162" t="str">
        <f>IFERROR(INDEX(comic_database!A:A,MATCH(B162,comic_database!B:B,0)),"")</f>
        <v/>
      </c>
      <c r="C162" t="str">
        <f>IFERROR(VLOOKUP(B162,comic_database!B:C,2,FALSE),"")</f>
        <v/>
      </c>
      <c r="D162" s="23" t="str">
        <f>IF(B162&lt;&gt;"",VLOOKUP(MIN(4,COUNTIF(F$2:F162,F162)),reference!$A$3:$B$6,2,FALSE),"")</f>
        <v/>
      </c>
      <c r="E162" s="23" t="str">
        <f>IFERROR(VLOOKUP(C162,reference!$D$3:$E$7,2,FALSE),"")</f>
        <v/>
      </c>
      <c r="F162" t="str">
        <f t="shared" si="2"/>
        <v xml:space="preserve"> </v>
      </c>
      <c r="I162" s="23" t="str">
        <f>IFERROR(VLOOKUP(H162,comic_database!F:G,2,FALSE),"")</f>
        <v/>
      </c>
      <c r="J162" s="23" t="str">
        <f>IFERROR(VLOOKUP(MIN(4,COUNTIF(H$2:H162,H162)),reference!$M$3:$N$6,2,FALSE)*VLOOKUP(MIN(5,I162),reference!$J$3:$K$7,2,FALSE),"")</f>
        <v/>
      </c>
    </row>
    <row r="163" spans="1:10" x14ac:dyDescent="0.25">
      <c r="A163" t="str">
        <f>IFERROR(INDEX(comic_database!A:A,MATCH(B163,comic_database!B:B,0)),"")</f>
        <v/>
      </c>
      <c r="C163" t="str">
        <f>IFERROR(VLOOKUP(B163,comic_database!B:C,2,FALSE),"")</f>
        <v/>
      </c>
      <c r="D163" s="23" t="str">
        <f>IF(B163&lt;&gt;"",VLOOKUP(MIN(4,COUNTIF(F$2:F163,F163)),reference!$A$3:$B$6,2,FALSE),"")</f>
        <v/>
      </c>
      <c r="E163" s="23" t="str">
        <f>IFERROR(VLOOKUP(C163,reference!$D$3:$E$7,2,FALSE),"")</f>
        <v/>
      </c>
      <c r="F163" t="str">
        <f t="shared" si="2"/>
        <v xml:space="preserve"> </v>
      </c>
      <c r="I163" s="23" t="str">
        <f>IFERROR(VLOOKUP(H163,comic_database!F:G,2,FALSE),"")</f>
        <v/>
      </c>
      <c r="J163" s="23" t="str">
        <f>IFERROR(VLOOKUP(MIN(4,COUNTIF(H$2:H163,H163)),reference!$M$3:$N$6,2,FALSE)*VLOOKUP(MIN(5,I163),reference!$J$3:$K$7,2,FALSE),"")</f>
        <v/>
      </c>
    </row>
    <row r="164" spans="1:10" x14ac:dyDescent="0.25">
      <c r="A164" t="str">
        <f>IFERROR(INDEX(comic_database!A:A,MATCH(B164,comic_database!B:B,0)),"")</f>
        <v/>
      </c>
      <c r="C164" t="str">
        <f>IFERROR(VLOOKUP(B164,comic_database!B:C,2,FALSE),"")</f>
        <v/>
      </c>
      <c r="D164" s="23" t="str">
        <f>IF(B164&lt;&gt;"",VLOOKUP(MIN(4,COUNTIF(F$2:F164,F164)),reference!$A$3:$B$6,2,FALSE),"")</f>
        <v/>
      </c>
      <c r="E164" s="23" t="str">
        <f>IFERROR(VLOOKUP(C164,reference!$D$3:$E$7,2,FALSE),"")</f>
        <v/>
      </c>
      <c r="F164" t="str">
        <f t="shared" si="2"/>
        <v xml:space="preserve"> </v>
      </c>
      <c r="I164" s="23" t="str">
        <f>IFERROR(VLOOKUP(H164,comic_database!F:G,2,FALSE),"")</f>
        <v/>
      </c>
      <c r="J164" s="23" t="str">
        <f>IFERROR(VLOOKUP(MIN(4,COUNTIF(H$2:H164,H164)),reference!$M$3:$N$6,2,FALSE)*VLOOKUP(MIN(5,I164),reference!$J$3:$K$7,2,FALSE),"")</f>
        <v/>
      </c>
    </row>
    <row r="165" spans="1:10" x14ac:dyDescent="0.25">
      <c r="A165" t="str">
        <f>IFERROR(INDEX(comic_database!A:A,MATCH(B165,comic_database!B:B,0)),"")</f>
        <v/>
      </c>
      <c r="C165" t="str">
        <f>IFERROR(VLOOKUP(B165,comic_database!B:C,2,FALSE),"")</f>
        <v/>
      </c>
      <c r="D165" s="23" t="str">
        <f>IF(B165&lt;&gt;"",VLOOKUP(MIN(4,COUNTIF(F$2:F165,F165)),reference!$A$3:$B$6,2,FALSE),"")</f>
        <v/>
      </c>
      <c r="E165" s="23" t="str">
        <f>IFERROR(VLOOKUP(C165,reference!$D$3:$E$7,2,FALSE),"")</f>
        <v/>
      </c>
      <c r="F165" t="str">
        <f t="shared" si="2"/>
        <v xml:space="preserve"> </v>
      </c>
      <c r="I165" s="23" t="str">
        <f>IFERROR(VLOOKUP(H165,comic_database!F:G,2,FALSE),"")</f>
        <v/>
      </c>
      <c r="J165" s="23" t="str">
        <f>IFERROR(VLOOKUP(MIN(4,COUNTIF(H$2:H165,H165)),reference!$M$3:$N$6,2,FALSE)*VLOOKUP(MIN(5,I165),reference!$J$3:$K$7,2,FALSE),"")</f>
        <v/>
      </c>
    </row>
    <row r="166" spans="1:10" x14ac:dyDescent="0.25">
      <c r="A166" t="str">
        <f>IFERROR(INDEX(comic_database!A:A,MATCH(B166,comic_database!B:B,0)),"")</f>
        <v/>
      </c>
      <c r="C166" t="str">
        <f>IFERROR(VLOOKUP(B166,comic_database!B:C,2,FALSE),"")</f>
        <v/>
      </c>
      <c r="D166" s="23" t="str">
        <f>IF(B166&lt;&gt;"",VLOOKUP(MIN(4,COUNTIF(F$2:F166,F166)),reference!$A$3:$B$6,2,FALSE),"")</f>
        <v/>
      </c>
      <c r="E166" s="23" t="str">
        <f>IFERROR(VLOOKUP(C166,reference!$D$3:$E$7,2,FALSE),"")</f>
        <v/>
      </c>
      <c r="F166" t="str">
        <f t="shared" si="2"/>
        <v xml:space="preserve"> </v>
      </c>
      <c r="I166" s="23" t="str">
        <f>IFERROR(VLOOKUP(H166,comic_database!F:G,2,FALSE),"")</f>
        <v/>
      </c>
      <c r="J166" s="23" t="str">
        <f>IFERROR(VLOOKUP(MIN(4,COUNTIF(H$2:H166,H166)),reference!$M$3:$N$6,2,FALSE)*VLOOKUP(MIN(5,I166),reference!$J$3:$K$7,2,FALSE),"")</f>
        <v/>
      </c>
    </row>
    <row r="167" spans="1:10" x14ac:dyDescent="0.25">
      <c r="A167" t="str">
        <f>IFERROR(INDEX(comic_database!A:A,MATCH(B167,comic_database!B:B,0)),"")</f>
        <v/>
      </c>
      <c r="C167" t="str">
        <f>IFERROR(VLOOKUP(B167,comic_database!B:C,2,FALSE),"")</f>
        <v/>
      </c>
      <c r="D167" s="23" t="str">
        <f>IF(B167&lt;&gt;"",VLOOKUP(MIN(4,COUNTIF(F$2:F167,F167)),reference!$A$3:$B$6,2,FALSE),"")</f>
        <v/>
      </c>
      <c r="E167" s="23" t="str">
        <f>IFERROR(VLOOKUP(C167,reference!$D$3:$E$7,2,FALSE),"")</f>
        <v/>
      </c>
      <c r="F167" t="str">
        <f t="shared" si="2"/>
        <v xml:space="preserve"> </v>
      </c>
      <c r="I167" s="23" t="str">
        <f>IFERROR(VLOOKUP(H167,comic_database!F:G,2,FALSE),"")</f>
        <v/>
      </c>
      <c r="J167" s="23" t="str">
        <f>IFERROR(VLOOKUP(MIN(4,COUNTIF(H$2:H167,H167)),reference!$M$3:$N$6,2,FALSE)*VLOOKUP(MIN(5,I167),reference!$J$3:$K$7,2,FALSE),"")</f>
        <v/>
      </c>
    </row>
    <row r="168" spans="1:10" x14ac:dyDescent="0.25">
      <c r="A168" t="str">
        <f>IFERROR(INDEX(comic_database!A:A,MATCH(B168,comic_database!B:B,0)),"")</f>
        <v/>
      </c>
      <c r="C168" t="str">
        <f>IFERROR(VLOOKUP(B168,comic_database!B:C,2,FALSE),"")</f>
        <v/>
      </c>
      <c r="D168" s="23" t="str">
        <f>IF(B168&lt;&gt;"",VLOOKUP(MIN(4,COUNTIF(F$2:F168,F168)),reference!$A$3:$B$6,2,FALSE),"")</f>
        <v/>
      </c>
      <c r="E168" s="23" t="str">
        <f>IFERROR(VLOOKUP(C168,reference!$D$3:$E$7,2,FALSE),"")</f>
        <v/>
      </c>
      <c r="F168" t="str">
        <f t="shared" si="2"/>
        <v xml:space="preserve"> </v>
      </c>
      <c r="I168" s="23" t="str">
        <f>IFERROR(VLOOKUP(H168,comic_database!F:G,2,FALSE),"")</f>
        <v/>
      </c>
      <c r="J168" s="23" t="str">
        <f>IFERROR(VLOOKUP(MIN(4,COUNTIF(H$2:H168,H168)),reference!$M$3:$N$6,2,FALSE)*VLOOKUP(MIN(5,I168),reference!$J$3:$K$7,2,FALSE),"")</f>
        <v/>
      </c>
    </row>
    <row r="169" spans="1:10" x14ac:dyDescent="0.25">
      <c r="A169" t="str">
        <f>IFERROR(INDEX(comic_database!A:A,MATCH(B169,comic_database!B:B,0)),"")</f>
        <v/>
      </c>
      <c r="C169" t="str">
        <f>IFERROR(VLOOKUP(B169,comic_database!B:C,2,FALSE),"")</f>
        <v/>
      </c>
      <c r="D169" s="23" t="str">
        <f>IF(B169&lt;&gt;"",VLOOKUP(MIN(4,COUNTIF(F$2:F169,F169)),reference!$A$3:$B$6,2,FALSE),"")</f>
        <v/>
      </c>
      <c r="E169" s="23" t="str">
        <f>IFERROR(VLOOKUP(C169,reference!$D$3:$E$7,2,FALSE),"")</f>
        <v/>
      </c>
      <c r="F169" t="str">
        <f t="shared" si="2"/>
        <v xml:space="preserve"> </v>
      </c>
      <c r="I169" s="23" t="str">
        <f>IFERROR(VLOOKUP(H169,comic_database!F:G,2,FALSE),"")</f>
        <v/>
      </c>
      <c r="J169" s="23" t="str">
        <f>IFERROR(VLOOKUP(MIN(4,COUNTIF(H$2:H169,H169)),reference!$M$3:$N$6,2,FALSE)*VLOOKUP(MIN(5,I169),reference!$J$3:$K$7,2,FALSE),"")</f>
        <v/>
      </c>
    </row>
    <row r="170" spans="1:10" x14ac:dyDescent="0.25">
      <c r="A170" t="str">
        <f>IFERROR(INDEX(comic_database!A:A,MATCH(B170,comic_database!B:B,0)),"")</f>
        <v/>
      </c>
      <c r="C170" t="str">
        <f>IFERROR(VLOOKUP(B170,comic_database!B:C,2,FALSE),"")</f>
        <v/>
      </c>
      <c r="D170" s="23" t="str">
        <f>IF(B170&lt;&gt;"",VLOOKUP(MIN(4,COUNTIF(F$2:F170,F170)),reference!$A$3:$B$6,2,FALSE),"")</f>
        <v/>
      </c>
      <c r="E170" s="23" t="str">
        <f>IFERROR(VLOOKUP(C170,reference!$D$3:$E$7,2,FALSE),"")</f>
        <v/>
      </c>
      <c r="F170" t="str">
        <f t="shared" si="2"/>
        <v xml:space="preserve"> </v>
      </c>
      <c r="I170" s="23" t="str">
        <f>IFERROR(VLOOKUP(H170,comic_database!F:G,2,FALSE),"")</f>
        <v/>
      </c>
      <c r="J170" s="23" t="str">
        <f>IFERROR(VLOOKUP(MIN(4,COUNTIF(H$2:H170,H170)),reference!$M$3:$N$6,2,FALSE)*VLOOKUP(MIN(5,I170),reference!$J$3:$K$7,2,FALSE),"")</f>
        <v/>
      </c>
    </row>
    <row r="171" spans="1:10" x14ac:dyDescent="0.25">
      <c r="A171" t="str">
        <f>IFERROR(INDEX(comic_database!A:A,MATCH(B171,comic_database!B:B,0)),"")</f>
        <v/>
      </c>
      <c r="C171" t="str">
        <f>IFERROR(VLOOKUP(B171,comic_database!B:C,2,FALSE),"")</f>
        <v/>
      </c>
      <c r="D171" s="23" t="str">
        <f>IF(B171&lt;&gt;"",VLOOKUP(MIN(4,COUNTIF(F$2:F171,F171)),reference!$A$3:$B$6,2,FALSE),"")</f>
        <v/>
      </c>
      <c r="E171" s="23" t="str">
        <f>IFERROR(VLOOKUP(C171,reference!$D$3:$E$7,2,FALSE),"")</f>
        <v/>
      </c>
      <c r="F171" t="str">
        <f t="shared" si="2"/>
        <v xml:space="preserve"> </v>
      </c>
      <c r="I171" s="23" t="str">
        <f>IFERROR(VLOOKUP(H171,comic_database!F:G,2,FALSE),"")</f>
        <v/>
      </c>
      <c r="J171" s="23" t="str">
        <f>IFERROR(VLOOKUP(MIN(4,COUNTIF(H$2:H171,H171)),reference!$M$3:$N$6,2,FALSE)*VLOOKUP(MIN(5,I171),reference!$J$3:$K$7,2,FALSE),"")</f>
        <v/>
      </c>
    </row>
    <row r="172" spans="1:10" x14ac:dyDescent="0.25">
      <c r="A172" t="str">
        <f>IFERROR(INDEX(comic_database!A:A,MATCH(B172,comic_database!B:B,0)),"")</f>
        <v/>
      </c>
      <c r="C172" t="str">
        <f>IFERROR(VLOOKUP(B172,comic_database!B:C,2,FALSE),"")</f>
        <v/>
      </c>
      <c r="D172" s="23" t="str">
        <f>IF(B172&lt;&gt;"",VLOOKUP(MIN(4,COUNTIF(F$2:F172,F172)),reference!$A$3:$B$6,2,FALSE),"")</f>
        <v/>
      </c>
      <c r="E172" s="23" t="str">
        <f>IFERROR(VLOOKUP(C172,reference!$D$3:$E$7,2,FALSE),"")</f>
        <v/>
      </c>
      <c r="F172" t="str">
        <f t="shared" si="2"/>
        <v xml:space="preserve"> </v>
      </c>
      <c r="I172" s="23" t="str">
        <f>IFERROR(VLOOKUP(H172,comic_database!F:G,2,FALSE),"")</f>
        <v/>
      </c>
      <c r="J172" s="23" t="str">
        <f>IFERROR(VLOOKUP(MIN(4,COUNTIF(H$2:H172,H172)),reference!$M$3:$N$6,2,FALSE)*VLOOKUP(MIN(5,I172),reference!$J$3:$K$7,2,FALSE),"")</f>
        <v/>
      </c>
    </row>
    <row r="173" spans="1:10" x14ac:dyDescent="0.25">
      <c r="A173" t="str">
        <f>IFERROR(INDEX(comic_database!A:A,MATCH(B173,comic_database!B:B,0)),"")</f>
        <v/>
      </c>
      <c r="C173" t="str">
        <f>IFERROR(VLOOKUP(B173,comic_database!B:C,2,FALSE),"")</f>
        <v/>
      </c>
      <c r="D173" s="23" t="str">
        <f>IF(B173&lt;&gt;"",VLOOKUP(MIN(4,COUNTIF(F$2:F173,F173)),reference!$A$3:$B$6,2,FALSE),"")</f>
        <v/>
      </c>
      <c r="E173" s="23" t="str">
        <f>IFERROR(VLOOKUP(C173,reference!$D$3:$E$7,2,FALSE),"")</f>
        <v/>
      </c>
      <c r="F173" t="str">
        <f t="shared" si="2"/>
        <v xml:space="preserve"> </v>
      </c>
      <c r="I173" s="23" t="str">
        <f>IFERROR(VLOOKUP(H173,comic_database!F:G,2,FALSE),"")</f>
        <v/>
      </c>
      <c r="J173" s="23" t="str">
        <f>IFERROR(VLOOKUP(MIN(4,COUNTIF(H$2:H173,H173)),reference!$M$3:$N$6,2,FALSE)*VLOOKUP(MIN(5,I173),reference!$J$3:$K$7,2,FALSE),"")</f>
        <v/>
      </c>
    </row>
    <row r="174" spans="1:10" x14ac:dyDescent="0.25">
      <c r="A174" t="str">
        <f>IFERROR(INDEX(comic_database!A:A,MATCH(B174,comic_database!B:B,0)),"")</f>
        <v/>
      </c>
      <c r="C174" t="str">
        <f>IFERROR(VLOOKUP(B174,comic_database!B:C,2,FALSE),"")</f>
        <v/>
      </c>
      <c r="D174" s="23" t="str">
        <f>IF(B174&lt;&gt;"",VLOOKUP(MIN(4,COUNTIF(F$2:F174,F174)),reference!$A$3:$B$6,2,FALSE),"")</f>
        <v/>
      </c>
      <c r="E174" s="23" t="str">
        <f>IFERROR(VLOOKUP(C174,reference!$D$3:$E$7,2,FALSE),"")</f>
        <v/>
      </c>
      <c r="F174" t="str">
        <f t="shared" si="2"/>
        <v xml:space="preserve"> </v>
      </c>
      <c r="I174" s="23" t="str">
        <f>IFERROR(VLOOKUP(H174,comic_database!F:G,2,FALSE),"")</f>
        <v/>
      </c>
      <c r="J174" s="23" t="str">
        <f>IFERROR(VLOOKUP(MIN(4,COUNTIF(H$2:H174,H174)),reference!$M$3:$N$6,2,FALSE)*VLOOKUP(MIN(5,I174),reference!$J$3:$K$7,2,FALSE),"")</f>
        <v/>
      </c>
    </row>
    <row r="175" spans="1:10" x14ac:dyDescent="0.25">
      <c r="A175" t="str">
        <f>IFERROR(INDEX(comic_database!A:A,MATCH(B175,comic_database!B:B,0)),"")</f>
        <v/>
      </c>
      <c r="C175" t="str">
        <f>IFERROR(VLOOKUP(B175,comic_database!B:C,2,FALSE),"")</f>
        <v/>
      </c>
      <c r="D175" s="23" t="str">
        <f>IF(B175&lt;&gt;"",VLOOKUP(MIN(4,COUNTIF(F$2:F175,F175)),reference!$A$3:$B$6,2,FALSE),"")</f>
        <v/>
      </c>
      <c r="E175" s="23" t="str">
        <f>IFERROR(VLOOKUP(C175,reference!$D$3:$E$7,2,FALSE),"")</f>
        <v/>
      </c>
      <c r="F175" t="str">
        <f t="shared" si="2"/>
        <v xml:space="preserve"> </v>
      </c>
      <c r="I175" s="23" t="str">
        <f>IFERROR(VLOOKUP(H175,comic_database!F:G,2,FALSE),"")</f>
        <v/>
      </c>
      <c r="J175" s="23" t="str">
        <f>IFERROR(VLOOKUP(MIN(4,COUNTIF(H$2:H175,H175)),reference!$M$3:$N$6,2,FALSE)*VLOOKUP(MIN(5,I175),reference!$J$3:$K$7,2,FALSE),"")</f>
        <v/>
      </c>
    </row>
    <row r="176" spans="1:10" x14ac:dyDescent="0.25">
      <c r="A176" t="str">
        <f>IFERROR(INDEX(comic_database!A:A,MATCH(B176,comic_database!B:B,0)),"")</f>
        <v/>
      </c>
      <c r="C176" t="str">
        <f>IFERROR(VLOOKUP(B176,comic_database!B:C,2,FALSE),"")</f>
        <v/>
      </c>
      <c r="D176" s="23" t="str">
        <f>IF(B176&lt;&gt;"",VLOOKUP(MIN(4,COUNTIF(F$2:F176,F176)),reference!$A$3:$B$6,2,FALSE),"")</f>
        <v/>
      </c>
      <c r="E176" s="23" t="str">
        <f>IFERROR(VLOOKUP(C176,reference!$D$3:$E$7,2,FALSE),"")</f>
        <v/>
      </c>
      <c r="F176" t="str">
        <f t="shared" si="2"/>
        <v xml:space="preserve"> </v>
      </c>
      <c r="I176" s="23" t="str">
        <f>IFERROR(VLOOKUP(H176,comic_database!F:G,2,FALSE),"")</f>
        <v/>
      </c>
      <c r="J176" s="23" t="str">
        <f>IFERROR(VLOOKUP(MIN(4,COUNTIF(H$2:H176,H176)),reference!$M$3:$N$6,2,FALSE)*VLOOKUP(MIN(5,I176),reference!$J$3:$K$7,2,FALSE),"")</f>
        <v/>
      </c>
    </row>
    <row r="177" spans="1:10" x14ac:dyDescent="0.25">
      <c r="A177" t="str">
        <f>IFERROR(INDEX(comic_database!A:A,MATCH(B177,comic_database!B:B,0)),"")</f>
        <v/>
      </c>
      <c r="C177" t="str">
        <f>IFERROR(VLOOKUP(B177,comic_database!B:C,2,FALSE),"")</f>
        <v/>
      </c>
      <c r="D177" s="23" t="str">
        <f>IF(B177&lt;&gt;"",VLOOKUP(MIN(4,COUNTIF(F$2:F177,F177)),reference!$A$3:$B$6,2,FALSE),"")</f>
        <v/>
      </c>
      <c r="E177" s="23" t="str">
        <f>IFERROR(VLOOKUP(C177,reference!$D$3:$E$7,2,FALSE),"")</f>
        <v/>
      </c>
      <c r="F177" t="str">
        <f t="shared" si="2"/>
        <v xml:space="preserve"> </v>
      </c>
      <c r="I177" s="23" t="str">
        <f>IFERROR(VLOOKUP(H177,comic_database!F:G,2,FALSE),"")</f>
        <v/>
      </c>
      <c r="J177" s="23" t="str">
        <f>IFERROR(VLOOKUP(MIN(4,COUNTIF(H$2:H177,H177)),reference!$M$3:$N$6,2,FALSE)*VLOOKUP(MIN(5,I177),reference!$J$3:$K$7,2,FALSE),"")</f>
        <v/>
      </c>
    </row>
    <row r="178" spans="1:10" x14ac:dyDescent="0.25">
      <c r="A178" t="str">
        <f>IFERROR(INDEX(comic_database!A:A,MATCH(B178,comic_database!B:B,0)),"")</f>
        <v/>
      </c>
      <c r="C178" t="str">
        <f>IFERROR(VLOOKUP(B178,comic_database!B:C,2,FALSE),"")</f>
        <v/>
      </c>
      <c r="D178" s="23" t="str">
        <f>IF(B178&lt;&gt;"",VLOOKUP(MIN(4,COUNTIF(F$2:F178,F178)),reference!$A$3:$B$6,2,FALSE),"")</f>
        <v/>
      </c>
      <c r="E178" s="23" t="str">
        <f>IFERROR(VLOOKUP(C178,reference!$D$3:$E$7,2,FALSE),"")</f>
        <v/>
      </c>
      <c r="F178" t="str">
        <f t="shared" si="2"/>
        <v xml:space="preserve"> </v>
      </c>
      <c r="I178" s="23" t="str">
        <f>IFERROR(VLOOKUP(H178,comic_database!F:G,2,FALSE),"")</f>
        <v/>
      </c>
      <c r="J178" s="23" t="str">
        <f>IFERROR(VLOOKUP(MIN(4,COUNTIF(H$2:H178,H178)),reference!$M$3:$N$6,2,FALSE)*VLOOKUP(MIN(5,I178),reference!$J$3:$K$7,2,FALSE),"")</f>
        <v/>
      </c>
    </row>
    <row r="179" spans="1:10" x14ac:dyDescent="0.25">
      <c r="A179" t="str">
        <f>IFERROR(INDEX(comic_database!A:A,MATCH(B179,comic_database!B:B,0)),"")</f>
        <v/>
      </c>
      <c r="C179" t="str">
        <f>IFERROR(VLOOKUP(B179,comic_database!B:C,2,FALSE),"")</f>
        <v/>
      </c>
      <c r="D179" s="23" t="str">
        <f>IF(B179&lt;&gt;"",VLOOKUP(MIN(4,COUNTIF(F$2:F179,F179)),reference!$A$3:$B$6,2,FALSE),"")</f>
        <v/>
      </c>
      <c r="E179" s="23" t="str">
        <f>IFERROR(VLOOKUP(C179,reference!$D$3:$E$7,2,FALSE),"")</f>
        <v/>
      </c>
      <c r="F179" t="str">
        <f t="shared" si="2"/>
        <v xml:space="preserve"> </v>
      </c>
      <c r="I179" s="23" t="str">
        <f>IFERROR(VLOOKUP(H179,comic_database!F:G,2,FALSE),"")</f>
        <v/>
      </c>
      <c r="J179" s="23" t="str">
        <f>IFERROR(VLOOKUP(MIN(4,COUNTIF(H$2:H179,H179)),reference!$M$3:$N$6,2,FALSE)*VLOOKUP(MIN(5,I179),reference!$J$3:$K$7,2,FALSE),"")</f>
        <v/>
      </c>
    </row>
    <row r="180" spans="1:10" x14ac:dyDescent="0.25">
      <c r="A180" t="str">
        <f>IFERROR(INDEX(comic_database!A:A,MATCH(B180,comic_database!B:B,0)),"")</f>
        <v/>
      </c>
      <c r="C180" t="str">
        <f>IFERROR(VLOOKUP(B180,comic_database!B:C,2,FALSE),"")</f>
        <v/>
      </c>
      <c r="D180" s="23" t="str">
        <f>IF(B180&lt;&gt;"",VLOOKUP(MIN(4,COUNTIF(F$2:F180,F180)),reference!$A$3:$B$6,2,FALSE),"")</f>
        <v/>
      </c>
      <c r="E180" s="23" t="str">
        <f>IFERROR(VLOOKUP(C180,reference!$D$3:$E$7,2,FALSE),"")</f>
        <v/>
      </c>
      <c r="F180" t="str">
        <f t="shared" si="2"/>
        <v xml:space="preserve"> </v>
      </c>
      <c r="I180" s="23" t="str">
        <f>IFERROR(VLOOKUP(H180,comic_database!F:G,2,FALSE),"")</f>
        <v/>
      </c>
      <c r="J180" s="23" t="str">
        <f>IFERROR(VLOOKUP(MIN(4,COUNTIF(H$2:H180,H180)),reference!$M$3:$N$6,2,FALSE)*VLOOKUP(MIN(5,I180),reference!$J$3:$K$7,2,FALSE),"")</f>
        <v/>
      </c>
    </row>
    <row r="181" spans="1:10" x14ac:dyDescent="0.25">
      <c r="A181" t="str">
        <f>IFERROR(INDEX(comic_database!A:A,MATCH(B181,comic_database!B:B,0)),"")</f>
        <v/>
      </c>
      <c r="C181" t="str">
        <f>IFERROR(VLOOKUP(B181,comic_database!B:C,2,FALSE),"")</f>
        <v/>
      </c>
      <c r="D181" s="23" t="str">
        <f>IF(B181&lt;&gt;"",VLOOKUP(MIN(4,COUNTIF(F$2:F181,F181)),reference!$A$3:$B$6,2,FALSE),"")</f>
        <v/>
      </c>
      <c r="E181" s="23" t="str">
        <f>IFERROR(VLOOKUP(C181,reference!$D$3:$E$7,2,FALSE),"")</f>
        <v/>
      </c>
      <c r="F181" t="str">
        <f t="shared" si="2"/>
        <v xml:space="preserve"> </v>
      </c>
      <c r="I181" s="23" t="str">
        <f>IFERROR(VLOOKUP(H181,comic_database!F:G,2,FALSE),"")</f>
        <v/>
      </c>
      <c r="J181" s="23" t="str">
        <f>IFERROR(VLOOKUP(MIN(4,COUNTIF(H$2:H181,H181)),reference!$M$3:$N$6,2,FALSE)*VLOOKUP(MIN(5,I181),reference!$J$3:$K$7,2,FALSE),"")</f>
        <v/>
      </c>
    </row>
    <row r="182" spans="1:10" x14ac:dyDescent="0.25">
      <c r="A182" t="str">
        <f>IFERROR(INDEX(comic_database!A:A,MATCH(B182,comic_database!B:B,0)),"")</f>
        <v/>
      </c>
      <c r="C182" t="str">
        <f>IFERROR(VLOOKUP(B182,comic_database!B:C,2,FALSE),"")</f>
        <v/>
      </c>
      <c r="D182" s="23" t="str">
        <f>IF(B182&lt;&gt;"",VLOOKUP(MIN(4,COUNTIF(F$2:F182,F182)),reference!$A$3:$B$6,2,FALSE),"")</f>
        <v/>
      </c>
      <c r="E182" s="23" t="str">
        <f>IFERROR(VLOOKUP(C182,reference!$D$3:$E$7,2,FALSE),"")</f>
        <v/>
      </c>
      <c r="F182" t="str">
        <f t="shared" si="2"/>
        <v xml:space="preserve"> </v>
      </c>
      <c r="I182" s="23" t="str">
        <f>IFERROR(VLOOKUP(H182,comic_database!F:G,2,FALSE),"")</f>
        <v/>
      </c>
      <c r="J182" s="23" t="str">
        <f>IFERROR(VLOOKUP(MIN(4,COUNTIF(H$2:H182,H182)),reference!$M$3:$N$6,2,FALSE)*VLOOKUP(MIN(5,I182),reference!$J$3:$K$7,2,FALSE),"")</f>
        <v/>
      </c>
    </row>
    <row r="183" spans="1:10" x14ac:dyDescent="0.25">
      <c r="A183" t="str">
        <f>IFERROR(INDEX(comic_database!A:A,MATCH(B183,comic_database!B:B,0)),"")</f>
        <v/>
      </c>
      <c r="C183" t="str">
        <f>IFERROR(VLOOKUP(B183,comic_database!B:C,2,FALSE),"")</f>
        <v/>
      </c>
      <c r="D183" s="23" t="str">
        <f>IF(B183&lt;&gt;"",VLOOKUP(MIN(4,COUNTIF(F$2:F183,F183)),reference!$A$3:$B$6,2,FALSE),"")</f>
        <v/>
      </c>
      <c r="E183" s="23" t="str">
        <f>IFERROR(VLOOKUP(C183,reference!$D$3:$E$7,2,FALSE),"")</f>
        <v/>
      </c>
      <c r="F183" t="str">
        <f t="shared" si="2"/>
        <v xml:space="preserve"> </v>
      </c>
      <c r="I183" s="23" t="str">
        <f>IFERROR(VLOOKUP(H183,comic_database!F:G,2,FALSE),"")</f>
        <v/>
      </c>
      <c r="J183" s="23" t="str">
        <f>IFERROR(VLOOKUP(MIN(4,COUNTIF(H$2:H183,H183)),reference!$M$3:$N$6,2,FALSE)*VLOOKUP(MIN(5,I183),reference!$J$3:$K$7,2,FALSE),"")</f>
        <v/>
      </c>
    </row>
    <row r="184" spans="1:10" x14ac:dyDescent="0.25">
      <c r="A184" t="str">
        <f>IFERROR(INDEX(comic_database!A:A,MATCH(B184,comic_database!B:B,0)),"")</f>
        <v/>
      </c>
      <c r="C184" t="str">
        <f>IFERROR(VLOOKUP(B184,comic_database!B:C,2,FALSE),"")</f>
        <v/>
      </c>
      <c r="D184" s="23" t="str">
        <f>IF(B184&lt;&gt;"",VLOOKUP(MIN(4,COUNTIF(F$2:F184,F184)),reference!$A$3:$B$6,2,FALSE),"")</f>
        <v/>
      </c>
      <c r="E184" s="23" t="str">
        <f>IFERROR(VLOOKUP(C184,reference!$D$3:$E$7,2,FALSE),"")</f>
        <v/>
      </c>
      <c r="F184" t="str">
        <f t="shared" si="2"/>
        <v xml:space="preserve"> </v>
      </c>
      <c r="I184" s="23" t="str">
        <f>IFERROR(VLOOKUP(H184,comic_database!F:G,2,FALSE),"")</f>
        <v/>
      </c>
      <c r="J184" s="23" t="str">
        <f>IFERROR(VLOOKUP(MIN(4,COUNTIF(H$2:H184,H184)),reference!$M$3:$N$6,2,FALSE)*VLOOKUP(MIN(5,I184),reference!$J$3:$K$7,2,FALSE),"")</f>
        <v/>
      </c>
    </row>
    <row r="185" spans="1:10" x14ac:dyDescent="0.25">
      <c r="A185" t="str">
        <f>IFERROR(INDEX(comic_database!A:A,MATCH(B185,comic_database!B:B,0)),"")</f>
        <v/>
      </c>
      <c r="C185" t="str">
        <f>IFERROR(VLOOKUP(B185,comic_database!B:C,2,FALSE),"")</f>
        <v/>
      </c>
      <c r="D185" s="23" t="str">
        <f>IF(B185&lt;&gt;"",VLOOKUP(MIN(4,COUNTIF(F$2:F185,F185)),reference!$A$3:$B$6,2,FALSE),"")</f>
        <v/>
      </c>
      <c r="E185" s="23" t="str">
        <f>IFERROR(VLOOKUP(C185,reference!$D$3:$E$7,2,FALSE),"")</f>
        <v/>
      </c>
      <c r="F185" t="str">
        <f t="shared" si="2"/>
        <v xml:space="preserve"> </v>
      </c>
      <c r="I185" s="23" t="str">
        <f>IFERROR(VLOOKUP(H185,comic_database!F:G,2,FALSE),"")</f>
        <v/>
      </c>
      <c r="J185" s="23" t="str">
        <f>IFERROR(VLOOKUP(MIN(4,COUNTIF(H$2:H185,H185)),reference!$M$3:$N$6,2,FALSE)*VLOOKUP(MIN(5,I185),reference!$J$3:$K$7,2,FALSE),"")</f>
        <v/>
      </c>
    </row>
    <row r="186" spans="1:10" x14ac:dyDescent="0.25">
      <c r="A186" t="str">
        <f>IFERROR(INDEX(comic_database!A:A,MATCH(B186,comic_database!B:B,0)),"")</f>
        <v/>
      </c>
      <c r="C186" t="str">
        <f>IFERROR(VLOOKUP(B186,comic_database!B:C,2,FALSE),"")</f>
        <v/>
      </c>
      <c r="D186" s="23" t="str">
        <f>IF(B186&lt;&gt;"",VLOOKUP(MIN(4,COUNTIF(F$2:F186,F186)),reference!$A$3:$B$6,2,FALSE),"")</f>
        <v/>
      </c>
      <c r="E186" s="23" t="str">
        <f>IFERROR(VLOOKUP(C186,reference!$D$3:$E$7,2,FALSE),"")</f>
        <v/>
      </c>
      <c r="F186" t="str">
        <f t="shared" si="2"/>
        <v xml:space="preserve"> </v>
      </c>
      <c r="I186" s="23" t="str">
        <f>IFERROR(VLOOKUP(H186,comic_database!F:G,2,FALSE),"")</f>
        <v/>
      </c>
      <c r="J186" s="23" t="str">
        <f>IFERROR(VLOOKUP(MIN(4,COUNTIF(H$2:H186,H186)),reference!$M$3:$N$6,2,FALSE)*VLOOKUP(MIN(5,I186),reference!$J$3:$K$7,2,FALSE),"")</f>
        <v/>
      </c>
    </row>
    <row r="187" spans="1:10" x14ac:dyDescent="0.25">
      <c r="A187" t="str">
        <f>IFERROR(INDEX(comic_database!A:A,MATCH(B187,comic_database!B:B,0)),"")</f>
        <v/>
      </c>
      <c r="C187" t="str">
        <f>IFERROR(VLOOKUP(B187,comic_database!B:C,2,FALSE),"")</f>
        <v/>
      </c>
      <c r="D187" s="23" t="str">
        <f>IF(B187&lt;&gt;"",VLOOKUP(MIN(4,COUNTIF(F$2:F187,F187)),reference!$A$3:$B$6,2,FALSE),"")</f>
        <v/>
      </c>
      <c r="E187" s="23" t="str">
        <f>IFERROR(VLOOKUP(C187,reference!$D$3:$E$7,2,FALSE),"")</f>
        <v/>
      </c>
      <c r="F187" t="str">
        <f t="shared" si="2"/>
        <v xml:space="preserve"> </v>
      </c>
      <c r="I187" s="23" t="str">
        <f>IFERROR(VLOOKUP(H187,comic_database!F:G,2,FALSE),"")</f>
        <v/>
      </c>
      <c r="J187" s="23" t="str">
        <f>IFERROR(VLOOKUP(MIN(4,COUNTIF(H$2:H187,H187)),reference!$M$3:$N$6,2,FALSE)*VLOOKUP(MIN(5,I187),reference!$J$3:$K$7,2,FALSE),"")</f>
        <v/>
      </c>
    </row>
    <row r="188" spans="1:10" x14ac:dyDescent="0.25">
      <c r="A188" t="str">
        <f>IFERROR(INDEX(comic_database!A:A,MATCH(B188,comic_database!B:B,0)),"")</f>
        <v/>
      </c>
      <c r="C188" t="str">
        <f>IFERROR(VLOOKUP(B188,comic_database!B:C,2,FALSE),"")</f>
        <v/>
      </c>
      <c r="D188" s="23" t="str">
        <f>IF(B188&lt;&gt;"",VLOOKUP(MIN(4,COUNTIF(F$2:F188,F188)),reference!$A$3:$B$6,2,FALSE),"")</f>
        <v/>
      </c>
      <c r="E188" s="23" t="str">
        <f>IFERROR(VLOOKUP(C188,reference!$D$3:$E$7,2,FALSE),"")</f>
        <v/>
      </c>
      <c r="F188" t="str">
        <f t="shared" si="2"/>
        <v xml:space="preserve"> </v>
      </c>
      <c r="I188" s="23" t="str">
        <f>IFERROR(VLOOKUP(H188,comic_database!F:G,2,FALSE),"")</f>
        <v/>
      </c>
      <c r="J188" s="23" t="str">
        <f>IFERROR(VLOOKUP(MIN(4,COUNTIF(H$2:H188,H188)),reference!$M$3:$N$6,2,FALSE)*VLOOKUP(MIN(5,I188),reference!$J$3:$K$7,2,FALSE),"")</f>
        <v/>
      </c>
    </row>
    <row r="189" spans="1:10" x14ac:dyDescent="0.25">
      <c r="A189" t="str">
        <f>IFERROR(INDEX(comic_database!A:A,MATCH(B189,comic_database!B:B,0)),"")</f>
        <v/>
      </c>
      <c r="C189" t="str">
        <f>IFERROR(VLOOKUP(B189,comic_database!B:C,2,FALSE),"")</f>
        <v/>
      </c>
      <c r="D189" s="23" t="str">
        <f>IF(B189&lt;&gt;"",VLOOKUP(MIN(4,COUNTIF(F$2:F189,F189)),reference!$A$3:$B$6,2,FALSE),"")</f>
        <v/>
      </c>
      <c r="E189" s="23" t="str">
        <f>IFERROR(VLOOKUP(C189,reference!$D$3:$E$7,2,FALSE),"")</f>
        <v/>
      </c>
      <c r="F189" t="str">
        <f t="shared" si="2"/>
        <v xml:space="preserve"> </v>
      </c>
      <c r="I189" s="23" t="str">
        <f>IFERROR(VLOOKUP(H189,comic_database!F:G,2,FALSE),"")</f>
        <v/>
      </c>
      <c r="J189" s="23" t="str">
        <f>IFERROR(VLOOKUP(MIN(4,COUNTIF(H$2:H189,H189)),reference!$M$3:$N$6,2,FALSE)*VLOOKUP(MIN(5,I189),reference!$J$3:$K$7,2,FALSE),"")</f>
        <v/>
      </c>
    </row>
    <row r="190" spans="1:10" x14ac:dyDescent="0.25">
      <c r="A190" t="str">
        <f>IFERROR(INDEX(comic_database!A:A,MATCH(B190,comic_database!B:B,0)),"")</f>
        <v/>
      </c>
      <c r="C190" t="str">
        <f>IFERROR(VLOOKUP(B190,comic_database!B:C,2,FALSE),"")</f>
        <v/>
      </c>
      <c r="D190" s="23" t="str">
        <f>IF(B190&lt;&gt;"",VLOOKUP(MIN(4,COUNTIF(F$2:F190,F190)),reference!$A$3:$B$6,2,FALSE),"")</f>
        <v/>
      </c>
      <c r="E190" s="23" t="str">
        <f>IFERROR(VLOOKUP(C190,reference!$D$3:$E$7,2,FALSE),"")</f>
        <v/>
      </c>
      <c r="F190" t="str">
        <f t="shared" si="2"/>
        <v xml:space="preserve"> </v>
      </c>
      <c r="I190" s="23" t="str">
        <f>IFERROR(VLOOKUP(H190,comic_database!F:G,2,FALSE),"")</f>
        <v/>
      </c>
      <c r="J190" s="23" t="str">
        <f>IFERROR(VLOOKUP(MIN(4,COUNTIF(H$2:H190,H190)),reference!$M$3:$N$6,2,FALSE)*VLOOKUP(MIN(5,I190),reference!$J$3:$K$7,2,FALSE),"")</f>
        <v/>
      </c>
    </row>
    <row r="191" spans="1:10" x14ac:dyDescent="0.25">
      <c r="A191" t="str">
        <f>IFERROR(INDEX(comic_database!A:A,MATCH(B191,comic_database!B:B,0)),"")</f>
        <v/>
      </c>
      <c r="C191" t="str">
        <f>IFERROR(VLOOKUP(B191,comic_database!B:C,2,FALSE),"")</f>
        <v/>
      </c>
      <c r="D191" s="23" t="str">
        <f>IF(B191&lt;&gt;"",VLOOKUP(MIN(4,COUNTIF(F$2:F191,F191)),reference!$A$3:$B$6,2,FALSE),"")</f>
        <v/>
      </c>
      <c r="E191" s="23" t="str">
        <f>IFERROR(VLOOKUP(C191,reference!$D$3:$E$7,2,FALSE),"")</f>
        <v/>
      </c>
      <c r="F191" t="str">
        <f t="shared" si="2"/>
        <v xml:space="preserve"> </v>
      </c>
      <c r="I191" s="23" t="str">
        <f>IFERROR(VLOOKUP(H191,comic_database!F:G,2,FALSE),"")</f>
        <v/>
      </c>
      <c r="J191" s="23" t="str">
        <f>IFERROR(VLOOKUP(MIN(4,COUNTIF(H$2:H191,H191)),reference!$M$3:$N$6,2,FALSE)*VLOOKUP(MIN(5,I191),reference!$J$3:$K$7,2,FALSE),"")</f>
        <v/>
      </c>
    </row>
    <row r="192" spans="1:10" x14ac:dyDescent="0.25">
      <c r="A192" t="str">
        <f>IFERROR(INDEX(comic_database!A:A,MATCH(B192,comic_database!B:B,0)),"")</f>
        <v/>
      </c>
      <c r="C192" t="str">
        <f>IFERROR(VLOOKUP(B192,comic_database!B:C,2,FALSE),"")</f>
        <v/>
      </c>
      <c r="D192" s="23" t="str">
        <f>IF(B192&lt;&gt;"",VLOOKUP(MIN(4,COUNTIF(F$2:F192,F192)),reference!$A$3:$B$6,2,FALSE),"")</f>
        <v/>
      </c>
      <c r="E192" s="23" t="str">
        <f>IFERROR(VLOOKUP(C192,reference!$D$3:$E$7,2,FALSE),"")</f>
        <v/>
      </c>
      <c r="F192" t="str">
        <f t="shared" si="2"/>
        <v xml:space="preserve"> </v>
      </c>
      <c r="I192" s="23" t="str">
        <f>IFERROR(VLOOKUP(H192,comic_database!F:G,2,FALSE),"")</f>
        <v/>
      </c>
      <c r="J192" s="23" t="str">
        <f>IFERROR(VLOOKUP(MIN(4,COUNTIF(H$2:H192,H192)),reference!$M$3:$N$6,2,FALSE)*VLOOKUP(MIN(5,I192),reference!$J$3:$K$7,2,FALSE),"")</f>
        <v/>
      </c>
    </row>
    <row r="193" spans="1:10" x14ac:dyDescent="0.25">
      <c r="A193" t="str">
        <f>IFERROR(INDEX(comic_database!A:A,MATCH(B193,comic_database!B:B,0)),"")</f>
        <v/>
      </c>
      <c r="C193" t="str">
        <f>IFERROR(VLOOKUP(B193,comic_database!B:C,2,FALSE),"")</f>
        <v/>
      </c>
      <c r="D193" s="23" t="str">
        <f>IF(B193&lt;&gt;"",VLOOKUP(MIN(4,COUNTIF(F$2:F193,F193)),reference!$A$3:$B$6,2,FALSE),"")</f>
        <v/>
      </c>
      <c r="E193" s="23" t="str">
        <f>IFERROR(VLOOKUP(C193,reference!$D$3:$E$7,2,FALSE),"")</f>
        <v/>
      </c>
      <c r="F193" t="str">
        <f t="shared" si="2"/>
        <v xml:space="preserve"> </v>
      </c>
      <c r="I193" s="23" t="str">
        <f>IFERROR(VLOOKUP(H193,comic_database!F:G,2,FALSE),"")</f>
        <v/>
      </c>
      <c r="J193" s="23" t="str">
        <f>IFERROR(VLOOKUP(MIN(4,COUNTIF(H$2:H193,H193)),reference!$M$3:$N$6,2,FALSE)*VLOOKUP(MIN(5,I193),reference!$J$3:$K$7,2,FALSE),"")</f>
        <v/>
      </c>
    </row>
    <row r="194" spans="1:10" x14ac:dyDescent="0.25">
      <c r="A194" t="str">
        <f>IFERROR(INDEX(comic_database!A:A,MATCH(B194,comic_database!B:B,0)),"")</f>
        <v/>
      </c>
      <c r="C194" t="str">
        <f>IFERROR(VLOOKUP(B194,comic_database!B:C,2,FALSE),"")</f>
        <v/>
      </c>
      <c r="D194" s="23" t="str">
        <f>IF(B194&lt;&gt;"",VLOOKUP(MIN(4,COUNTIF(F$2:F194,F194)),reference!$A$3:$B$6,2,FALSE),"")</f>
        <v/>
      </c>
      <c r="E194" s="23" t="str">
        <f>IFERROR(VLOOKUP(C194,reference!$D$3:$E$7,2,FALSE),"")</f>
        <v/>
      </c>
      <c r="F194" t="str">
        <f t="shared" si="2"/>
        <v xml:space="preserve"> </v>
      </c>
      <c r="I194" s="23" t="str">
        <f>IFERROR(VLOOKUP(H194,comic_database!F:G,2,FALSE),"")</f>
        <v/>
      </c>
      <c r="J194" s="23" t="str">
        <f>IFERROR(VLOOKUP(MIN(4,COUNTIF(H$2:H194,H194)),reference!$M$3:$N$6,2,FALSE)*VLOOKUP(MIN(5,I194),reference!$J$3:$K$7,2,FALSE),"")</f>
        <v/>
      </c>
    </row>
    <row r="195" spans="1:10" x14ac:dyDescent="0.25">
      <c r="A195" t="str">
        <f>IFERROR(INDEX(comic_database!A:A,MATCH(B195,comic_database!B:B,0)),"")</f>
        <v/>
      </c>
      <c r="C195" t="str">
        <f>IFERROR(VLOOKUP(B195,comic_database!B:C,2,FALSE),"")</f>
        <v/>
      </c>
      <c r="D195" s="23" t="str">
        <f>IF(B195&lt;&gt;"",VLOOKUP(MIN(4,COUNTIF(F$2:F195,F195)),reference!$A$3:$B$6,2,FALSE),"")</f>
        <v/>
      </c>
      <c r="E195" s="23" t="str">
        <f>IFERROR(VLOOKUP(C195,reference!$D$3:$E$7,2,FALSE),"")</f>
        <v/>
      </c>
      <c r="F195" t="str">
        <f t="shared" ref="F195:F258" si="3">B195&amp;" "&amp;C195</f>
        <v xml:space="preserve"> </v>
      </c>
      <c r="I195" s="23" t="str">
        <f>IFERROR(VLOOKUP(H195,comic_database!F:G,2,FALSE),"")</f>
        <v/>
      </c>
      <c r="J195" s="23" t="str">
        <f>IFERROR(VLOOKUP(MIN(4,COUNTIF(H$2:H195,H195)),reference!$M$3:$N$6,2,FALSE)*VLOOKUP(MIN(5,I195),reference!$J$3:$K$7,2,FALSE),"")</f>
        <v/>
      </c>
    </row>
    <row r="196" spans="1:10" x14ac:dyDescent="0.25">
      <c r="A196" t="str">
        <f>IFERROR(INDEX(comic_database!A:A,MATCH(B196,comic_database!B:B,0)),"")</f>
        <v/>
      </c>
      <c r="C196" t="str">
        <f>IFERROR(VLOOKUP(B196,comic_database!B:C,2,FALSE),"")</f>
        <v/>
      </c>
      <c r="D196" s="23" t="str">
        <f>IF(B196&lt;&gt;"",VLOOKUP(MIN(4,COUNTIF(F$2:F196,F196)),reference!$A$3:$B$6,2,FALSE),"")</f>
        <v/>
      </c>
      <c r="E196" s="23" t="str">
        <f>IFERROR(VLOOKUP(C196,reference!$D$3:$E$7,2,FALSE),"")</f>
        <v/>
      </c>
      <c r="F196" t="str">
        <f t="shared" si="3"/>
        <v xml:space="preserve"> </v>
      </c>
      <c r="I196" s="23" t="str">
        <f>IFERROR(VLOOKUP(H196,comic_database!F:G,2,FALSE),"")</f>
        <v/>
      </c>
      <c r="J196" s="23" t="str">
        <f>IFERROR(VLOOKUP(MIN(4,COUNTIF(H$2:H196,H196)),reference!$M$3:$N$6,2,FALSE)*VLOOKUP(MIN(5,I196),reference!$J$3:$K$7,2,FALSE),"")</f>
        <v/>
      </c>
    </row>
    <row r="197" spans="1:10" x14ac:dyDescent="0.25">
      <c r="A197" t="str">
        <f>IFERROR(INDEX(comic_database!A:A,MATCH(B197,comic_database!B:B,0)),"")</f>
        <v/>
      </c>
      <c r="C197" t="str">
        <f>IFERROR(VLOOKUP(B197,comic_database!B:C,2,FALSE),"")</f>
        <v/>
      </c>
      <c r="D197" s="23" t="str">
        <f>IF(B197&lt;&gt;"",VLOOKUP(MIN(4,COUNTIF(F$2:F197,F197)),reference!$A$3:$B$6,2,FALSE),"")</f>
        <v/>
      </c>
      <c r="E197" s="23" t="str">
        <f>IFERROR(VLOOKUP(C197,reference!$D$3:$E$7,2,FALSE),"")</f>
        <v/>
      </c>
      <c r="F197" t="str">
        <f t="shared" si="3"/>
        <v xml:space="preserve"> </v>
      </c>
      <c r="I197" s="23" t="str">
        <f>IFERROR(VLOOKUP(H197,comic_database!F:G,2,FALSE),"")</f>
        <v/>
      </c>
      <c r="J197" s="23" t="str">
        <f>IFERROR(VLOOKUP(MIN(4,COUNTIF(H$2:H197,H197)),reference!$M$3:$N$6,2,FALSE)*VLOOKUP(MIN(5,I197),reference!$J$3:$K$7,2,FALSE),"")</f>
        <v/>
      </c>
    </row>
    <row r="198" spans="1:10" x14ac:dyDescent="0.25">
      <c r="A198" t="str">
        <f>IFERROR(INDEX(comic_database!A:A,MATCH(B198,comic_database!B:B,0)),"")</f>
        <v/>
      </c>
      <c r="C198" t="str">
        <f>IFERROR(VLOOKUP(B198,comic_database!B:C,2,FALSE),"")</f>
        <v/>
      </c>
      <c r="D198" s="23" t="str">
        <f>IF(B198&lt;&gt;"",VLOOKUP(MIN(4,COUNTIF(F$2:F198,F198)),reference!$A$3:$B$6,2,FALSE),"")</f>
        <v/>
      </c>
      <c r="E198" s="23" t="str">
        <f>IFERROR(VLOOKUP(C198,reference!$D$3:$E$7,2,FALSE),"")</f>
        <v/>
      </c>
      <c r="F198" t="str">
        <f t="shared" si="3"/>
        <v xml:space="preserve"> </v>
      </c>
      <c r="I198" s="23" t="str">
        <f>IFERROR(VLOOKUP(H198,comic_database!F:G,2,FALSE),"")</f>
        <v/>
      </c>
      <c r="J198" s="23" t="str">
        <f>IFERROR(VLOOKUP(MIN(4,COUNTIF(H$2:H198,H198)),reference!$M$3:$N$6,2,FALSE)*VLOOKUP(MIN(5,I198),reference!$J$3:$K$7,2,FALSE),"")</f>
        <v/>
      </c>
    </row>
    <row r="199" spans="1:10" x14ac:dyDescent="0.25">
      <c r="A199" t="str">
        <f>IFERROR(INDEX(comic_database!A:A,MATCH(B199,comic_database!B:B,0)),"")</f>
        <v/>
      </c>
      <c r="C199" t="str">
        <f>IFERROR(VLOOKUP(B199,comic_database!B:C,2,FALSE),"")</f>
        <v/>
      </c>
      <c r="D199" s="23" t="str">
        <f>IF(B199&lt;&gt;"",VLOOKUP(MIN(4,COUNTIF(F$2:F199,F199)),reference!$A$3:$B$6,2,FALSE),"")</f>
        <v/>
      </c>
      <c r="E199" s="23" t="str">
        <f>IFERROR(VLOOKUP(C199,reference!$D$3:$E$7,2,FALSE),"")</f>
        <v/>
      </c>
      <c r="F199" t="str">
        <f t="shared" si="3"/>
        <v xml:space="preserve"> </v>
      </c>
      <c r="I199" s="23" t="str">
        <f>IFERROR(VLOOKUP(H199,comic_database!F:G,2,FALSE),"")</f>
        <v/>
      </c>
      <c r="J199" s="23" t="str">
        <f>IFERROR(VLOOKUP(MIN(4,COUNTIF(H$2:H199,H199)),reference!$M$3:$N$6,2,FALSE)*VLOOKUP(MIN(5,I199),reference!$J$3:$K$7,2,FALSE),"")</f>
        <v/>
      </c>
    </row>
    <row r="200" spans="1:10" x14ac:dyDescent="0.25">
      <c r="A200" t="str">
        <f>IFERROR(INDEX(comic_database!A:A,MATCH(B200,comic_database!B:B,0)),"")</f>
        <v/>
      </c>
      <c r="C200" t="str">
        <f>IFERROR(VLOOKUP(B200,comic_database!B:C,2,FALSE),"")</f>
        <v/>
      </c>
      <c r="D200" s="23" t="str">
        <f>IF(B200&lt;&gt;"",VLOOKUP(MIN(4,COUNTIF(F$2:F200,F200)),reference!$A$3:$B$6,2,FALSE),"")</f>
        <v/>
      </c>
      <c r="E200" s="23" t="str">
        <f>IFERROR(VLOOKUP(C200,reference!$D$3:$E$7,2,FALSE),"")</f>
        <v/>
      </c>
      <c r="F200" t="str">
        <f t="shared" si="3"/>
        <v xml:space="preserve"> </v>
      </c>
      <c r="I200" s="23" t="str">
        <f>IFERROR(VLOOKUP(H200,comic_database!F:G,2,FALSE),"")</f>
        <v/>
      </c>
      <c r="J200" s="23" t="str">
        <f>IFERROR(VLOOKUP(MIN(4,COUNTIF(H$2:H200,H200)),reference!$M$3:$N$6,2,FALSE)*VLOOKUP(MIN(5,I200),reference!$J$3:$K$7,2,FALSE),"")</f>
        <v/>
      </c>
    </row>
    <row r="201" spans="1:10" x14ac:dyDescent="0.25">
      <c r="A201" t="str">
        <f>IFERROR(INDEX(comic_database!A:A,MATCH(B201,comic_database!B:B,0)),"")</f>
        <v/>
      </c>
      <c r="C201" t="str">
        <f>IFERROR(VLOOKUP(B201,comic_database!B:C,2,FALSE),"")</f>
        <v/>
      </c>
      <c r="D201" s="23" t="str">
        <f>IF(B201&lt;&gt;"",VLOOKUP(MIN(4,COUNTIF(F$2:F201,F201)),reference!$A$3:$B$6,2,FALSE),"")</f>
        <v/>
      </c>
      <c r="E201" s="23" t="str">
        <f>IFERROR(VLOOKUP(C201,reference!$D$3:$E$7,2,FALSE),"")</f>
        <v/>
      </c>
      <c r="F201" t="str">
        <f t="shared" si="3"/>
        <v xml:space="preserve"> </v>
      </c>
      <c r="I201" s="23" t="str">
        <f>IFERROR(VLOOKUP(H201,comic_database!F:G,2,FALSE),"")</f>
        <v/>
      </c>
      <c r="J201" s="23" t="str">
        <f>IFERROR(VLOOKUP(MIN(4,COUNTIF(H$2:H201,H201)),reference!$M$3:$N$6,2,FALSE)*VLOOKUP(MIN(5,I201),reference!$J$3:$K$7,2,FALSE),"")</f>
        <v/>
      </c>
    </row>
    <row r="202" spans="1:10" x14ac:dyDescent="0.25">
      <c r="A202" t="str">
        <f>IFERROR(INDEX(comic_database!A:A,MATCH(B202,comic_database!B:B,0)),"")</f>
        <v/>
      </c>
      <c r="C202" t="str">
        <f>IFERROR(VLOOKUP(B202,comic_database!B:C,2,FALSE),"")</f>
        <v/>
      </c>
      <c r="D202" s="23" t="str">
        <f>IF(B202&lt;&gt;"",VLOOKUP(MIN(4,COUNTIF(F$2:F202,F202)),reference!$A$3:$B$6,2,FALSE),"")</f>
        <v/>
      </c>
      <c r="E202" s="23" t="str">
        <f>IFERROR(VLOOKUP(C202,reference!$D$3:$E$7,2,FALSE),"")</f>
        <v/>
      </c>
      <c r="F202" t="str">
        <f t="shared" si="3"/>
        <v xml:space="preserve"> </v>
      </c>
      <c r="I202" s="23" t="str">
        <f>IFERROR(VLOOKUP(H202,comic_database!F:G,2,FALSE),"")</f>
        <v/>
      </c>
      <c r="J202" s="23" t="str">
        <f>IFERROR(VLOOKUP(MIN(4,COUNTIF(H$2:H202,H202)),reference!$M$3:$N$6,2,FALSE)*VLOOKUP(MIN(5,I202),reference!$J$3:$K$7,2,FALSE),"")</f>
        <v/>
      </c>
    </row>
    <row r="203" spans="1:10" x14ac:dyDescent="0.25">
      <c r="A203" t="str">
        <f>IFERROR(INDEX(comic_database!A:A,MATCH(B203,comic_database!B:B,0)),"")</f>
        <v/>
      </c>
      <c r="C203" t="str">
        <f>IFERROR(VLOOKUP(B203,comic_database!B:C,2,FALSE),"")</f>
        <v/>
      </c>
      <c r="D203" s="23" t="str">
        <f>IF(B203&lt;&gt;"",VLOOKUP(MIN(4,COUNTIF(F$2:F203,F203)),reference!$A$3:$B$6,2,FALSE),"")</f>
        <v/>
      </c>
      <c r="E203" s="23" t="str">
        <f>IFERROR(VLOOKUP(C203,reference!$D$3:$E$7,2,FALSE),"")</f>
        <v/>
      </c>
      <c r="F203" t="str">
        <f t="shared" si="3"/>
        <v xml:space="preserve"> </v>
      </c>
      <c r="I203" s="23" t="str">
        <f>IFERROR(VLOOKUP(H203,comic_database!F:G,2,FALSE),"")</f>
        <v/>
      </c>
      <c r="J203" s="23" t="str">
        <f>IFERROR(VLOOKUP(MIN(4,COUNTIF(H$2:H203,H203)),reference!$M$3:$N$6,2,FALSE)*VLOOKUP(MIN(5,I203),reference!$J$3:$K$7,2,FALSE),"")</f>
        <v/>
      </c>
    </row>
    <row r="204" spans="1:10" x14ac:dyDescent="0.25">
      <c r="A204" t="str">
        <f>IFERROR(INDEX(comic_database!A:A,MATCH(B204,comic_database!B:B,0)),"")</f>
        <v/>
      </c>
      <c r="C204" t="str">
        <f>IFERROR(VLOOKUP(B204,comic_database!B:C,2,FALSE),"")</f>
        <v/>
      </c>
      <c r="D204" s="23" t="str">
        <f>IF(B204&lt;&gt;"",VLOOKUP(MIN(4,COUNTIF(F$2:F204,F204)),reference!$A$3:$B$6,2,FALSE),"")</f>
        <v/>
      </c>
      <c r="E204" s="23" t="str">
        <f>IFERROR(VLOOKUP(C204,reference!$D$3:$E$7,2,FALSE),"")</f>
        <v/>
      </c>
      <c r="F204" t="str">
        <f t="shared" si="3"/>
        <v xml:space="preserve"> </v>
      </c>
      <c r="I204" s="23" t="str">
        <f>IFERROR(VLOOKUP(H204,comic_database!F:G,2,FALSE),"")</f>
        <v/>
      </c>
      <c r="J204" s="23" t="str">
        <f>IFERROR(VLOOKUP(MIN(4,COUNTIF(H$2:H204,H204)),reference!$M$3:$N$6,2,FALSE)*VLOOKUP(MIN(5,I204),reference!$J$3:$K$7,2,FALSE),"")</f>
        <v/>
      </c>
    </row>
    <row r="205" spans="1:10" x14ac:dyDescent="0.25">
      <c r="A205" t="str">
        <f>IFERROR(INDEX(comic_database!A:A,MATCH(B205,comic_database!B:B,0)),"")</f>
        <v/>
      </c>
      <c r="C205" t="str">
        <f>IFERROR(VLOOKUP(B205,comic_database!B:C,2,FALSE),"")</f>
        <v/>
      </c>
      <c r="D205" s="23" t="str">
        <f>IF(B205&lt;&gt;"",VLOOKUP(MIN(4,COUNTIF(F$2:F205,F205)),reference!$A$3:$B$6,2,FALSE),"")</f>
        <v/>
      </c>
      <c r="E205" s="23" t="str">
        <f>IFERROR(VLOOKUP(C205,reference!$D$3:$E$7,2,FALSE),"")</f>
        <v/>
      </c>
      <c r="F205" t="str">
        <f t="shared" si="3"/>
        <v xml:space="preserve"> </v>
      </c>
      <c r="I205" s="23" t="str">
        <f>IFERROR(VLOOKUP(H205,comic_database!F:G,2,FALSE),"")</f>
        <v/>
      </c>
      <c r="J205" s="23" t="str">
        <f>IFERROR(VLOOKUP(MIN(4,COUNTIF(H$2:H205,H205)),reference!$M$3:$N$6,2,FALSE)*VLOOKUP(MIN(5,I205),reference!$J$3:$K$7,2,FALSE),"")</f>
        <v/>
      </c>
    </row>
    <row r="206" spans="1:10" x14ac:dyDescent="0.25">
      <c r="A206" t="str">
        <f>IFERROR(INDEX(comic_database!A:A,MATCH(B206,comic_database!B:B,0)),"")</f>
        <v/>
      </c>
      <c r="C206" t="str">
        <f>IFERROR(VLOOKUP(B206,comic_database!B:C,2,FALSE),"")</f>
        <v/>
      </c>
      <c r="D206" s="23" t="str">
        <f>IF(B206&lt;&gt;"",VLOOKUP(MIN(4,COUNTIF(F$2:F206,F206)),reference!$A$3:$B$6,2,FALSE),"")</f>
        <v/>
      </c>
      <c r="E206" s="23" t="str">
        <f>IFERROR(VLOOKUP(C206,reference!$D$3:$E$7,2,FALSE),"")</f>
        <v/>
      </c>
      <c r="F206" t="str">
        <f t="shared" si="3"/>
        <v xml:space="preserve"> </v>
      </c>
      <c r="I206" s="23" t="str">
        <f>IFERROR(VLOOKUP(H206,comic_database!F:G,2,FALSE),"")</f>
        <v/>
      </c>
      <c r="J206" s="23" t="str">
        <f>IFERROR(VLOOKUP(MIN(4,COUNTIF(H$2:H206,H206)),reference!$M$3:$N$6,2,FALSE)*VLOOKUP(MIN(5,I206),reference!$J$3:$K$7,2,FALSE),"")</f>
        <v/>
      </c>
    </row>
    <row r="207" spans="1:10" x14ac:dyDescent="0.25">
      <c r="A207" t="str">
        <f>IFERROR(INDEX(comic_database!A:A,MATCH(B207,comic_database!B:B,0)),"")</f>
        <v/>
      </c>
      <c r="C207" t="str">
        <f>IFERROR(VLOOKUP(B207,comic_database!B:C,2,FALSE),"")</f>
        <v/>
      </c>
      <c r="D207" s="23" t="str">
        <f>IF(B207&lt;&gt;"",VLOOKUP(MIN(4,COUNTIF(F$2:F207,F207)),reference!$A$3:$B$6,2,FALSE),"")</f>
        <v/>
      </c>
      <c r="E207" s="23" t="str">
        <f>IFERROR(VLOOKUP(C207,reference!$D$3:$E$7,2,FALSE),"")</f>
        <v/>
      </c>
      <c r="F207" t="str">
        <f t="shared" si="3"/>
        <v xml:space="preserve"> </v>
      </c>
      <c r="I207" s="23" t="str">
        <f>IFERROR(VLOOKUP(H207,comic_database!F:G,2,FALSE),"")</f>
        <v/>
      </c>
      <c r="J207" s="23" t="str">
        <f>IFERROR(VLOOKUP(MIN(4,COUNTIF(H$2:H207,H207)),reference!$M$3:$N$6,2,FALSE)*VLOOKUP(MIN(5,I207),reference!$J$3:$K$7,2,FALSE),"")</f>
        <v/>
      </c>
    </row>
    <row r="208" spans="1:10" x14ac:dyDescent="0.25">
      <c r="A208" t="str">
        <f>IFERROR(INDEX(comic_database!A:A,MATCH(B208,comic_database!B:B,0)),"")</f>
        <v/>
      </c>
      <c r="C208" t="str">
        <f>IFERROR(VLOOKUP(B208,comic_database!B:C,2,FALSE),"")</f>
        <v/>
      </c>
      <c r="D208" s="23" t="str">
        <f>IF(B208&lt;&gt;"",VLOOKUP(MIN(4,COUNTIF(F$2:F208,F208)),reference!$A$3:$B$6,2,FALSE),"")</f>
        <v/>
      </c>
      <c r="E208" s="23" t="str">
        <f>IFERROR(VLOOKUP(C208,reference!$D$3:$E$7,2,FALSE),"")</f>
        <v/>
      </c>
      <c r="F208" t="str">
        <f t="shared" si="3"/>
        <v xml:space="preserve"> </v>
      </c>
      <c r="I208" s="23" t="str">
        <f>IFERROR(VLOOKUP(H208,comic_database!F:G,2,FALSE),"")</f>
        <v/>
      </c>
      <c r="J208" s="23" t="str">
        <f>IFERROR(VLOOKUP(MIN(4,COUNTIF(H$2:H208,H208)),reference!$M$3:$N$6,2,FALSE)*VLOOKUP(MIN(5,I208),reference!$J$3:$K$7,2,FALSE),"")</f>
        <v/>
      </c>
    </row>
    <row r="209" spans="1:10" x14ac:dyDescent="0.25">
      <c r="A209" t="str">
        <f>IFERROR(INDEX(comic_database!A:A,MATCH(B209,comic_database!B:B,0)),"")</f>
        <v/>
      </c>
      <c r="C209" t="str">
        <f>IFERROR(VLOOKUP(B209,comic_database!B:C,2,FALSE),"")</f>
        <v/>
      </c>
      <c r="D209" s="23" t="str">
        <f>IF(B209&lt;&gt;"",VLOOKUP(MIN(4,COUNTIF(F$2:F209,F209)),reference!$A$3:$B$6,2,FALSE),"")</f>
        <v/>
      </c>
      <c r="E209" s="23" t="str">
        <f>IFERROR(VLOOKUP(C209,reference!$D$3:$E$7,2,FALSE),"")</f>
        <v/>
      </c>
      <c r="F209" t="str">
        <f t="shared" si="3"/>
        <v xml:space="preserve"> </v>
      </c>
      <c r="I209" s="23" t="str">
        <f>IFERROR(VLOOKUP(H209,comic_database!F:G,2,FALSE),"")</f>
        <v/>
      </c>
      <c r="J209" s="23" t="str">
        <f>IFERROR(VLOOKUP(MIN(4,COUNTIF(H$2:H209,H209)),reference!$M$3:$N$6,2,FALSE)*VLOOKUP(MIN(5,I209),reference!$J$3:$K$7,2,FALSE),"")</f>
        <v/>
      </c>
    </row>
    <row r="210" spans="1:10" x14ac:dyDescent="0.25">
      <c r="A210" t="str">
        <f>IFERROR(INDEX(comic_database!A:A,MATCH(B210,comic_database!B:B,0)),"")</f>
        <v/>
      </c>
      <c r="C210" t="str">
        <f>IFERROR(VLOOKUP(B210,comic_database!B:C,2,FALSE),"")</f>
        <v/>
      </c>
      <c r="D210" s="23" t="str">
        <f>IF(B210&lt;&gt;"",VLOOKUP(MIN(4,COUNTIF(F$2:F210,F210)),reference!$A$3:$B$6,2,FALSE),"")</f>
        <v/>
      </c>
      <c r="E210" s="23" t="str">
        <f>IFERROR(VLOOKUP(C210,reference!$D$3:$E$7,2,FALSE),"")</f>
        <v/>
      </c>
      <c r="F210" t="str">
        <f t="shared" si="3"/>
        <v xml:space="preserve"> </v>
      </c>
      <c r="I210" s="23" t="str">
        <f>IFERROR(VLOOKUP(H210,comic_database!F:G,2,FALSE),"")</f>
        <v/>
      </c>
      <c r="J210" s="23" t="str">
        <f>IFERROR(VLOOKUP(MIN(4,COUNTIF(H$2:H210,H210)),reference!$M$3:$N$6,2,FALSE)*VLOOKUP(MIN(5,I210),reference!$J$3:$K$7,2,FALSE),"")</f>
        <v/>
      </c>
    </row>
    <row r="211" spans="1:10" x14ac:dyDescent="0.25">
      <c r="A211" t="str">
        <f>IFERROR(INDEX(comic_database!A:A,MATCH(B211,comic_database!B:B,0)),"")</f>
        <v/>
      </c>
      <c r="C211" t="str">
        <f>IFERROR(VLOOKUP(B211,comic_database!B:C,2,FALSE),"")</f>
        <v/>
      </c>
      <c r="D211" s="23" t="str">
        <f>IF(B211&lt;&gt;"",VLOOKUP(MIN(4,COUNTIF(F$2:F211,F211)),reference!$A$3:$B$6,2,FALSE),"")</f>
        <v/>
      </c>
      <c r="E211" s="23" t="str">
        <f>IFERROR(VLOOKUP(C211,reference!$D$3:$E$7,2,FALSE),"")</f>
        <v/>
      </c>
      <c r="F211" t="str">
        <f t="shared" si="3"/>
        <v xml:space="preserve"> </v>
      </c>
      <c r="I211" s="23" t="str">
        <f>IFERROR(VLOOKUP(H211,comic_database!F:G,2,FALSE),"")</f>
        <v/>
      </c>
      <c r="J211" s="23" t="str">
        <f>IFERROR(VLOOKUP(MIN(4,COUNTIF(H$2:H211,H211)),reference!$M$3:$N$6,2,FALSE)*VLOOKUP(MIN(5,I211),reference!$J$3:$K$7,2,FALSE),"")</f>
        <v/>
      </c>
    </row>
    <row r="212" spans="1:10" x14ac:dyDescent="0.25">
      <c r="A212" t="str">
        <f>IFERROR(INDEX(comic_database!A:A,MATCH(B212,comic_database!B:B,0)),"")</f>
        <v/>
      </c>
      <c r="C212" t="str">
        <f>IFERROR(VLOOKUP(B212,comic_database!B:C,2,FALSE),"")</f>
        <v/>
      </c>
      <c r="D212" s="23" t="str">
        <f>IF(B212&lt;&gt;"",VLOOKUP(MIN(4,COUNTIF(F$2:F212,F212)),reference!$A$3:$B$6,2,FALSE),"")</f>
        <v/>
      </c>
      <c r="E212" s="23" t="str">
        <f>IFERROR(VLOOKUP(C212,reference!$D$3:$E$7,2,FALSE),"")</f>
        <v/>
      </c>
      <c r="F212" t="str">
        <f t="shared" si="3"/>
        <v xml:space="preserve"> </v>
      </c>
      <c r="I212" s="23" t="str">
        <f>IFERROR(VLOOKUP(H212,comic_database!F:G,2,FALSE),"")</f>
        <v/>
      </c>
      <c r="J212" s="23" t="str">
        <f>IFERROR(VLOOKUP(MIN(4,COUNTIF(H$2:H212,H212)),reference!$M$3:$N$6,2,FALSE)*VLOOKUP(MIN(5,I212),reference!$J$3:$K$7,2,FALSE),"")</f>
        <v/>
      </c>
    </row>
    <row r="213" spans="1:10" x14ac:dyDescent="0.25">
      <c r="A213" t="str">
        <f>IFERROR(INDEX(comic_database!A:A,MATCH(B213,comic_database!B:B,0)),"")</f>
        <v/>
      </c>
      <c r="C213" t="str">
        <f>IFERROR(VLOOKUP(B213,comic_database!B:C,2,FALSE),"")</f>
        <v/>
      </c>
      <c r="D213" s="23" t="str">
        <f>IF(B213&lt;&gt;"",VLOOKUP(MIN(4,COUNTIF(F$2:F213,F213)),reference!$A$3:$B$6,2,FALSE),"")</f>
        <v/>
      </c>
      <c r="E213" s="23" t="str">
        <f>IFERROR(VLOOKUP(C213,reference!$D$3:$E$7,2,FALSE),"")</f>
        <v/>
      </c>
      <c r="F213" t="str">
        <f t="shared" si="3"/>
        <v xml:space="preserve"> </v>
      </c>
      <c r="I213" s="23" t="str">
        <f>IFERROR(VLOOKUP(H213,comic_database!F:G,2,FALSE),"")</f>
        <v/>
      </c>
      <c r="J213" s="23" t="str">
        <f>IFERROR(VLOOKUP(MIN(4,COUNTIF(H$2:H213,H213)),reference!$M$3:$N$6,2,FALSE)*VLOOKUP(MIN(5,I213),reference!$J$3:$K$7,2,FALSE),"")</f>
        <v/>
      </c>
    </row>
    <row r="214" spans="1:10" x14ac:dyDescent="0.25">
      <c r="A214" t="str">
        <f>IFERROR(INDEX(comic_database!A:A,MATCH(B214,comic_database!B:B,0)),"")</f>
        <v/>
      </c>
      <c r="C214" t="str">
        <f>IFERROR(VLOOKUP(B214,comic_database!B:C,2,FALSE),"")</f>
        <v/>
      </c>
      <c r="D214" s="23" t="str">
        <f>IF(B214&lt;&gt;"",VLOOKUP(MIN(4,COUNTIF(F$2:F214,F214)),reference!$A$3:$B$6,2,FALSE),"")</f>
        <v/>
      </c>
      <c r="E214" s="23" t="str">
        <f>IFERROR(VLOOKUP(C214,reference!$D$3:$E$7,2,FALSE),"")</f>
        <v/>
      </c>
      <c r="F214" t="str">
        <f t="shared" si="3"/>
        <v xml:space="preserve"> </v>
      </c>
      <c r="I214" s="23" t="str">
        <f>IFERROR(VLOOKUP(H214,comic_database!F:G,2,FALSE),"")</f>
        <v/>
      </c>
      <c r="J214" s="23" t="str">
        <f>IFERROR(VLOOKUP(MIN(4,COUNTIF(H$2:H214,H214)),reference!$M$3:$N$6,2,FALSE)*VLOOKUP(MIN(5,I214),reference!$J$3:$K$7,2,FALSE),"")</f>
        <v/>
      </c>
    </row>
    <row r="215" spans="1:10" x14ac:dyDescent="0.25">
      <c r="A215" t="str">
        <f>IFERROR(INDEX(comic_database!A:A,MATCH(B215,comic_database!B:B,0)),"")</f>
        <v/>
      </c>
      <c r="C215" t="str">
        <f>IFERROR(VLOOKUP(B215,comic_database!B:C,2,FALSE),"")</f>
        <v/>
      </c>
      <c r="D215" s="23" t="str">
        <f>IF(B215&lt;&gt;"",VLOOKUP(MIN(4,COUNTIF(F$2:F215,F215)),reference!$A$3:$B$6,2,FALSE),"")</f>
        <v/>
      </c>
      <c r="E215" s="23" t="str">
        <f>IFERROR(VLOOKUP(C215,reference!$D$3:$E$7,2,FALSE),"")</f>
        <v/>
      </c>
      <c r="F215" t="str">
        <f t="shared" si="3"/>
        <v xml:space="preserve"> </v>
      </c>
      <c r="I215" s="23" t="str">
        <f>IFERROR(VLOOKUP(H215,comic_database!F:G,2,FALSE),"")</f>
        <v/>
      </c>
      <c r="J215" s="23" t="str">
        <f>IFERROR(VLOOKUP(MIN(4,COUNTIF(H$2:H215,H215)),reference!$M$3:$N$6,2,FALSE)*VLOOKUP(MIN(5,I215),reference!$J$3:$K$7,2,FALSE),"")</f>
        <v/>
      </c>
    </row>
    <row r="216" spans="1:10" x14ac:dyDescent="0.25">
      <c r="A216" t="str">
        <f>IFERROR(INDEX(comic_database!A:A,MATCH(B216,comic_database!B:B,0)),"")</f>
        <v/>
      </c>
      <c r="C216" t="str">
        <f>IFERROR(VLOOKUP(B216,comic_database!B:C,2,FALSE),"")</f>
        <v/>
      </c>
      <c r="D216" s="23" t="str">
        <f>IF(B216&lt;&gt;"",VLOOKUP(MIN(4,COUNTIF(F$2:F216,F216)),reference!$A$3:$B$6,2,FALSE),"")</f>
        <v/>
      </c>
      <c r="E216" s="23" t="str">
        <f>IFERROR(VLOOKUP(C216,reference!$D$3:$E$7,2,FALSE),"")</f>
        <v/>
      </c>
      <c r="F216" t="str">
        <f t="shared" si="3"/>
        <v xml:space="preserve"> </v>
      </c>
      <c r="I216" s="23" t="str">
        <f>IFERROR(VLOOKUP(H216,comic_database!F:G,2,FALSE),"")</f>
        <v/>
      </c>
      <c r="J216" s="23" t="str">
        <f>IFERROR(VLOOKUP(MIN(4,COUNTIF(H$2:H216,H216)),reference!$M$3:$N$6,2,FALSE)*VLOOKUP(MIN(5,I216),reference!$J$3:$K$7,2,FALSE),"")</f>
        <v/>
      </c>
    </row>
    <row r="217" spans="1:10" x14ac:dyDescent="0.25">
      <c r="A217" t="str">
        <f>IFERROR(INDEX(comic_database!A:A,MATCH(B217,comic_database!B:B,0)),"")</f>
        <v/>
      </c>
      <c r="C217" t="str">
        <f>IFERROR(VLOOKUP(B217,comic_database!B:C,2,FALSE),"")</f>
        <v/>
      </c>
      <c r="D217" s="23" t="str">
        <f>IF(B217&lt;&gt;"",VLOOKUP(MIN(4,COUNTIF(F$2:F217,F217)),reference!$A$3:$B$6,2,FALSE),"")</f>
        <v/>
      </c>
      <c r="E217" s="23" t="str">
        <f>IFERROR(VLOOKUP(C217,reference!$D$3:$E$7,2,FALSE),"")</f>
        <v/>
      </c>
      <c r="F217" t="str">
        <f t="shared" si="3"/>
        <v xml:space="preserve"> </v>
      </c>
      <c r="I217" s="23" t="str">
        <f>IFERROR(VLOOKUP(H217,comic_database!F:G,2,FALSE),"")</f>
        <v/>
      </c>
      <c r="J217" s="23" t="str">
        <f>IFERROR(VLOOKUP(MIN(4,COUNTIF(H$2:H217,H217)),reference!$M$3:$N$6,2,FALSE)*VLOOKUP(MIN(5,I217),reference!$J$3:$K$7,2,FALSE),"")</f>
        <v/>
      </c>
    </row>
    <row r="218" spans="1:10" x14ac:dyDescent="0.25">
      <c r="A218" t="str">
        <f>IFERROR(INDEX(comic_database!A:A,MATCH(B218,comic_database!B:B,0)),"")</f>
        <v/>
      </c>
      <c r="C218" t="str">
        <f>IFERROR(VLOOKUP(B218,comic_database!B:C,2,FALSE),"")</f>
        <v/>
      </c>
      <c r="D218" s="23" t="str">
        <f>IF(B218&lt;&gt;"",VLOOKUP(MIN(4,COUNTIF(F$2:F218,F218)),reference!$A$3:$B$6,2,FALSE),"")</f>
        <v/>
      </c>
      <c r="E218" s="23" t="str">
        <f>IFERROR(VLOOKUP(C218,reference!$D$3:$E$7,2,FALSE),"")</f>
        <v/>
      </c>
      <c r="F218" t="str">
        <f t="shared" si="3"/>
        <v xml:space="preserve"> </v>
      </c>
      <c r="I218" s="23" t="str">
        <f>IFERROR(VLOOKUP(H218,comic_database!F:G,2,FALSE),"")</f>
        <v/>
      </c>
      <c r="J218" s="23" t="str">
        <f>IFERROR(VLOOKUP(MIN(4,COUNTIF(H$2:H218,H218)),reference!$M$3:$N$6,2,FALSE)*VLOOKUP(MIN(5,I218),reference!$J$3:$K$7,2,FALSE),"")</f>
        <v/>
      </c>
    </row>
    <row r="219" spans="1:10" x14ac:dyDescent="0.25">
      <c r="A219" t="str">
        <f>IFERROR(INDEX(comic_database!A:A,MATCH(B219,comic_database!B:B,0)),"")</f>
        <v/>
      </c>
      <c r="C219" t="str">
        <f>IFERROR(VLOOKUP(B219,comic_database!B:C,2,FALSE),"")</f>
        <v/>
      </c>
      <c r="D219" s="23" t="str">
        <f>IF(B219&lt;&gt;"",VLOOKUP(MIN(4,COUNTIF(F$2:F219,F219)),reference!$A$3:$B$6,2,FALSE),"")</f>
        <v/>
      </c>
      <c r="E219" s="23" t="str">
        <f>IFERROR(VLOOKUP(C219,reference!$D$3:$E$7,2,FALSE),"")</f>
        <v/>
      </c>
      <c r="F219" t="str">
        <f t="shared" si="3"/>
        <v xml:space="preserve"> </v>
      </c>
      <c r="I219" s="23" t="str">
        <f>IFERROR(VLOOKUP(H219,comic_database!F:G,2,FALSE),"")</f>
        <v/>
      </c>
      <c r="J219" s="23" t="str">
        <f>IFERROR(VLOOKUP(MIN(4,COUNTIF(H$2:H219,H219)),reference!$M$3:$N$6,2,FALSE)*VLOOKUP(MIN(5,I219),reference!$J$3:$K$7,2,FALSE),"")</f>
        <v/>
      </c>
    </row>
    <row r="220" spans="1:10" x14ac:dyDescent="0.25">
      <c r="A220" t="str">
        <f>IFERROR(INDEX(comic_database!A:A,MATCH(B220,comic_database!B:B,0)),"")</f>
        <v/>
      </c>
      <c r="C220" t="str">
        <f>IFERROR(VLOOKUP(B220,comic_database!B:C,2,FALSE),"")</f>
        <v/>
      </c>
      <c r="D220" s="23" t="str">
        <f>IF(B220&lt;&gt;"",VLOOKUP(MIN(4,COUNTIF(F$2:F220,F220)),reference!$A$3:$B$6,2,FALSE),"")</f>
        <v/>
      </c>
      <c r="E220" s="23" t="str">
        <f>IFERROR(VLOOKUP(C220,reference!$D$3:$E$7,2,FALSE),"")</f>
        <v/>
      </c>
      <c r="F220" t="str">
        <f t="shared" si="3"/>
        <v xml:space="preserve"> </v>
      </c>
      <c r="I220" s="23" t="str">
        <f>IFERROR(VLOOKUP(H220,comic_database!F:G,2,FALSE),"")</f>
        <v/>
      </c>
      <c r="J220" s="23" t="str">
        <f>IFERROR(VLOOKUP(MIN(4,COUNTIF(H$2:H220,H220)),reference!$M$3:$N$6,2,FALSE)*VLOOKUP(MIN(5,I220),reference!$J$3:$K$7,2,FALSE),"")</f>
        <v/>
      </c>
    </row>
    <row r="221" spans="1:10" x14ac:dyDescent="0.25">
      <c r="A221" t="str">
        <f>IFERROR(INDEX(comic_database!A:A,MATCH(B221,comic_database!B:B,0)),"")</f>
        <v/>
      </c>
      <c r="C221" t="str">
        <f>IFERROR(VLOOKUP(B221,comic_database!B:C,2,FALSE),"")</f>
        <v/>
      </c>
      <c r="D221" s="23" t="str">
        <f>IF(B221&lt;&gt;"",VLOOKUP(MIN(4,COUNTIF(F$2:F221,F221)),reference!$A$3:$B$6,2,FALSE),"")</f>
        <v/>
      </c>
      <c r="E221" s="23" t="str">
        <f>IFERROR(VLOOKUP(C221,reference!$D$3:$E$7,2,FALSE),"")</f>
        <v/>
      </c>
      <c r="F221" t="str">
        <f t="shared" si="3"/>
        <v xml:space="preserve"> </v>
      </c>
      <c r="I221" s="23" t="str">
        <f>IFERROR(VLOOKUP(H221,comic_database!F:G,2,FALSE),"")</f>
        <v/>
      </c>
      <c r="J221" s="23" t="str">
        <f>IFERROR(VLOOKUP(MIN(4,COUNTIF(H$2:H221,H221)),reference!$M$3:$N$6,2,FALSE)*VLOOKUP(MIN(5,I221),reference!$J$3:$K$7,2,FALSE),"")</f>
        <v/>
      </c>
    </row>
    <row r="222" spans="1:10" x14ac:dyDescent="0.25">
      <c r="A222" t="str">
        <f>IFERROR(INDEX(comic_database!A:A,MATCH(B222,comic_database!B:B,0)),"")</f>
        <v/>
      </c>
      <c r="C222" t="str">
        <f>IFERROR(VLOOKUP(B222,comic_database!B:C,2,FALSE),"")</f>
        <v/>
      </c>
      <c r="D222" s="23" t="str">
        <f>IF(B222&lt;&gt;"",VLOOKUP(MIN(4,COUNTIF(F$2:F222,F222)),reference!$A$3:$B$6,2,FALSE),"")</f>
        <v/>
      </c>
      <c r="E222" s="23" t="str">
        <f>IFERROR(VLOOKUP(C222,reference!$D$3:$E$7,2,FALSE),"")</f>
        <v/>
      </c>
      <c r="F222" t="str">
        <f t="shared" si="3"/>
        <v xml:space="preserve"> </v>
      </c>
      <c r="I222" s="23" t="str">
        <f>IFERROR(VLOOKUP(H222,comic_database!F:G,2,FALSE),"")</f>
        <v/>
      </c>
      <c r="J222" s="23" t="str">
        <f>IFERROR(VLOOKUP(MIN(4,COUNTIF(H$2:H222,H222)),reference!$M$3:$N$6,2,FALSE)*VLOOKUP(MIN(5,I222),reference!$J$3:$K$7,2,FALSE),"")</f>
        <v/>
      </c>
    </row>
    <row r="223" spans="1:10" x14ac:dyDescent="0.25">
      <c r="A223" t="str">
        <f>IFERROR(INDEX(comic_database!A:A,MATCH(B223,comic_database!B:B,0)),"")</f>
        <v/>
      </c>
      <c r="C223" t="str">
        <f>IFERROR(VLOOKUP(B223,comic_database!B:C,2,FALSE),"")</f>
        <v/>
      </c>
      <c r="D223" s="23" t="str">
        <f>IF(B223&lt;&gt;"",VLOOKUP(MIN(4,COUNTIF(F$2:F223,F223)),reference!$A$3:$B$6,2,FALSE),"")</f>
        <v/>
      </c>
      <c r="E223" s="23" t="str">
        <f>IFERROR(VLOOKUP(C223,reference!$D$3:$E$7,2,FALSE),"")</f>
        <v/>
      </c>
      <c r="F223" t="str">
        <f t="shared" si="3"/>
        <v xml:space="preserve"> </v>
      </c>
      <c r="I223" s="23" t="str">
        <f>IFERROR(VLOOKUP(H223,comic_database!F:G,2,FALSE),"")</f>
        <v/>
      </c>
      <c r="J223" s="23" t="str">
        <f>IFERROR(VLOOKUP(MIN(4,COUNTIF(H$2:H223,H223)),reference!$M$3:$N$6,2,FALSE)*VLOOKUP(MIN(5,I223),reference!$J$3:$K$7,2,FALSE),"")</f>
        <v/>
      </c>
    </row>
    <row r="224" spans="1:10" x14ac:dyDescent="0.25">
      <c r="A224" t="str">
        <f>IFERROR(INDEX(comic_database!A:A,MATCH(B224,comic_database!B:B,0)),"")</f>
        <v/>
      </c>
      <c r="C224" t="str">
        <f>IFERROR(VLOOKUP(B224,comic_database!B:C,2,FALSE),"")</f>
        <v/>
      </c>
      <c r="D224" s="23" t="str">
        <f>IF(B224&lt;&gt;"",VLOOKUP(MIN(4,COUNTIF(F$2:F224,F224)),reference!$A$3:$B$6,2,FALSE),"")</f>
        <v/>
      </c>
      <c r="E224" s="23" t="str">
        <f>IFERROR(VLOOKUP(C224,reference!$D$3:$E$7,2,FALSE),"")</f>
        <v/>
      </c>
      <c r="F224" t="str">
        <f t="shared" si="3"/>
        <v xml:space="preserve"> </v>
      </c>
      <c r="I224" s="23" t="str">
        <f>IFERROR(VLOOKUP(H224,comic_database!F:G,2,FALSE),"")</f>
        <v/>
      </c>
      <c r="J224" s="23" t="str">
        <f>IFERROR(VLOOKUP(MIN(4,COUNTIF(H$2:H224,H224)),reference!$M$3:$N$6,2,FALSE)*VLOOKUP(MIN(5,I224),reference!$J$3:$K$7,2,FALSE),"")</f>
        <v/>
      </c>
    </row>
    <row r="225" spans="1:10" x14ac:dyDescent="0.25">
      <c r="A225" t="str">
        <f>IFERROR(INDEX(comic_database!A:A,MATCH(B225,comic_database!B:B,0)),"")</f>
        <v/>
      </c>
      <c r="C225" t="str">
        <f>IFERROR(VLOOKUP(B225,comic_database!B:C,2,FALSE),"")</f>
        <v/>
      </c>
      <c r="D225" s="23" t="str">
        <f>IF(B225&lt;&gt;"",VLOOKUP(MIN(4,COUNTIF(F$2:F225,F225)),reference!$A$3:$B$6,2,FALSE),"")</f>
        <v/>
      </c>
      <c r="E225" s="23" t="str">
        <f>IFERROR(VLOOKUP(C225,reference!$D$3:$E$7,2,FALSE),"")</f>
        <v/>
      </c>
      <c r="F225" t="str">
        <f t="shared" si="3"/>
        <v xml:space="preserve"> </v>
      </c>
      <c r="I225" s="23" t="str">
        <f>IFERROR(VLOOKUP(H225,comic_database!F:G,2,FALSE),"")</f>
        <v/>
      </c>
      <c r="J225" s="23" t="str">
        <f>IFERROR(VLOOKUP(MIN(4,COUNTIF(H$2:H225,H225)),reference!$M$3:$N$6,2,FALSE)*VLOOKUP(MIN(5,I225),reference!$J$3:$K$7,2,FALSE),"")</f>
        <v/>
      </c>
    </row>
    <row r="226" spans="1:10" x14ac:dyDescent="0.25">
      <c r="A226" t="str">
        <f>IFERROR(INDEX(comic_database!A:A,MATCH(B226,comic_database!B:B,0)),"")</f>
        <v/>
      </c>
      <c r="C226" t="str">
        <f>IFERROR(VLOOKUP(B226,comic_database!B:C,2,FALSE),"")</f>
        <v/>
      </c>
      <c r="D226" s="23" t="str">
        <f>IF(B226&lt;&gt;"",VLOOKUP(MIN(4,COUNTIF(F$2:F226,F226)),reference!$A$3:$B$6,2,FALSE),"")</f>
        <v/>
      </c>
      <c r="E226" s="23" t="str">
        <f>IFERROR(VLOOKUP(C226,reference!$D$3:$E$7,2,FALSE),"")</f>
        <v/>
      </c>
      <c r="F226" t="str">
        <f t="shared" si="3"/>
        <v xml:space="preserve"> </v>
      </c>
      <c r="I226" s="23" t="str">
        <f>IFERROR(VLOOKUP(H226,comic_database!F:G,2,FALSE),"")</f>
        <v/>
      </c>
      <c r="J226" s="23" t="str">
        <f>IFERROR(VLOOKUP(MIN(4,COUNTIF(H$2:H226,H226)),reference!$M$3:$N$6,2,FALSE)*VLOOKUP(MIN(5,I226),reference!$J$3:$K$7,2,FALSE),"")</f>
        <v/>
      </c>
    </row>
    <row r="227" spans="1:10" x14ac:dyDescent="0.25">
      <c r="A227" t="str">
        <f>IFERROR(INDEX(comic_database!A:A,MATCH(B227,comic_database!B:B,0)),"")</f>
        <v/>
      </c>
      <c r="C227" t="str">
        <f>IFERROR(VLOOKUP(B227,comic_database!B:C,2,FALSE),"")</f>
        <v/>
      </c>
      <c r="D227" s="23" t="str">
        <f>IF(B227&lt;&gt;"",VLOOKUP(MIN(4,COUNTIF(F$2:F227,F227)),reference!$A$3:$B$6,2,FALSE),"")</f>
        <v/>
      </c>
      <c r="E227" s="23" t="str">
        <f>IFERROR(VLOOKUP(C227,reference!$D$3:$E$7,2,FALSE),"")</f>
        <v/>
      </c>
      <c r="F227" t="str">
        <f t="shared" si="3"/>
        <v xml:space="preserve"> </v>
      </c>
      <c r="I227" s="23" t="str">
        <f>IFERROR(VLOOKUP(H227,comic_database!F:G,2,FALSE),"")</f>
        <v/>
      </c>
      <c r="J227" s="23" t="str">
        <f>IFERROR(VLOOKUP(MIN(4,COUNTIF(H$2:H227,H227)),reference!$M$3:$N$6,2,FALSE)*VLOOKUP(MIN(5,I227),reference!$J$3:$K$7,2,FALSE),"")</f>
        <v/>
      </c>
    </row>
    <row r="228" spans="1:10" x14ac:dyDescent="0.25">
      <c r="A228" t="str">
        <f>IFERROR(INDEX(comic_database!A:A,MATCH(B228,comic_database!B:B,0)),"")</f>
        <v/>
      </c>
      <c r="C228" t="str">
        <f>IFERROR(VLOOKUP(B228,comic_database!B:C,2,FALSE),"")</f>
        <v/>
      </c>
      <c r="D228" s="23" t="str">
        <f>IF(B228&lt;&gt;"",VLOOKUP(MIN(4,COUNTIF(F$2:F228,F228)),reference!$A$3:$B$6,2,FALSE),"")</f>
        <v/>
      </c>
      <c r="E228" s="23" t="str">
        <f>IFERROR(VLOOKUP(C228,reference!$D$3:$E$7,2,FALSE),"")</f>
        <v/>
      </c>
      <c r="F228" t="str">
        <f t="shared" si="3"/>
        <v xml:space="preserve"> </v>
      </c>
      <c r="I228" s="23" t="str">
        <f>IFERROR(VLOOKUP(H228,comic_database!F:G,2,FALSE),"")</f>
        <v/>
      </c>
      <c r="J228" s="23" t="str">
        <f>IFERROR(VLOOKUP(MIN(4,COUNTIF(H$2:H228,H228)),reference!$M$3:$N$6,2,FALSE)*VLOOKUP(MIN(5,I228),reference!$J$3:$K$7,2,FALSE),"")</f>
        <v/>
      </c>
    </row>
    <row r="229" spans="1:10" x14ac:dyDescent="0.25">
      <c r="A229" t="str">
        <f>IFERROR(INDEX(comic_database!A:A,MATCH(B229,comic_database!B:B,0)),"")</f>
        <v/>
      </c>
      <c r="C229" t="str">
        <f>IFERROR(VLOOKUP(B229,comic_database!B:C,2,FALSE),"")</f>
        <v/>
      </c>
      <c r="D229" s="23" t="str">
        <f>IF(B229&lt;&gt;"",VLOOKUP(MIN(4,COUNTIF(F$2:F229,F229)),reference!$A$3:$B$6,2,FALSE),"")</f>
        <v/>
      </c>
      <c r="E229" s="23" t="str">
        <f>IFERROR(VLOOKUP(C229,reference!$D$3:$E$7,2,FALSE),"")</f>
        <v/>
      </c>
      <c r="F229" t="str">
        <f t="shared" si="3"/>
        <v xml:space="preserve"> </v>
      </c>
      <c r="I229" s="23" t="str">
        <f>IFERROR(VLOOKUP(H229,comic_database!F:G,2,FALSE),"")</f>
        <v/>
      </c>
      <c r="J229" s="23" t="str">
        <f>IFERROR(VLOOKUP(MIN(4,COUNTIF(H$2:H229,H229)),reference!$M$3:$N$6,2,FALSE)*VLOOKUP(MIN(5,I229),reference!$J$3:$K$7,2,FALSE),"")</f>
        <v/>
      </c>
    </row>
    <row r="230" spans="1:10" x14ac:dyDescent="0.25">
      <c r="A230" t="str">
        <f>IFERROR(INDEX(comic_database!A:A,MATCH(B230,comic_database!B:B,0)),"")</f>
        <v/>
      </c>
      <c r="C230" t="str">
        <f>IFERROR(VLOOKUP(B230,comic_database!B:C,2,FALSE),"")</f>
        <v/>
      </c>
      <c r="D230" s="23" t="str">
        <f>IF(B230&lt;&gt;"",VLOOKUP(MIN(4,COUNTIF(F$2:F230,F230)),reference!$A$3:$B$6,2,FALSE),"")</f>
        <v/>
      </c>
      <c r="E230" s="23" t="str">
        <f>IFERROR(VLOOKUP(C230,reference!$D$3:$E$7,2,FALSE),"")</f>
        <v/>
      </c>
      <c r="F230" t="str">
        <f t="shared" si="3"/>
        <v xml:space="preserve"> </v>
      </c>
      <c r="I230" s="23" t="str">
        <f>IFERROR(VLOOKUP(H230,comic_database!F:G,2,FALSE),"")</f>
        <v/>
      </c>
      <c r="J230" s="23" t="str">
        <f>IFERROR(VLOOKUP(MIN(4,COUNTIF(H$2:H230,H230)),reference!$M$3:$N$6,2,FALSE)*VLOOKUP(MIN(5,I230),reference!$J$3:$K$7,2,FALSE),"")</f>
        <v/>
      </c>
    </row>
    <row r="231" spans="1:10" x14ac:dyDescent="0.25">
      <c r="A231" t="str">
        <f>IFERROR(INDEX(comic_database!A:A,MATCH(B231,comic_database!B:B,0)),"")</f>
        <v/>
      </c>
      <c r="C231" t="str">
        <f>IFERROR(VLOOKUP(B231,comic_database!B:C,2,FALSE),"")</f>
        <v/>
      </c>
      <c r="D231" s="23" t="str">
        <f>IF(B231&lt;&gt;"",VLOOKUP(MIN(4,COUNTIF(F$2:F231,F231)),reference!$A$3:$B$6,2,FALSE),"")</f>
        <v/>
      </c>
      <c r="E231" s="23" t="str">
        <f>IFERROR(VLOOKUP(C231,reference!$D$3:$E$7,2,FALSE),"")</f>
        <v/>
      </c>
      <c r="F231" t="str">
        <f t="shared" si="3"/>
        <v xml:space="preserve"> </v>
      </c>
      <c r="I231" s="23" t="str">
        <f>IFERROR(VLOOKUP(H231,comic_database!F:G,2,FALSE),"")</f>
        <v/>
      </c>
      <c r="J231" s="23" t="str">
        <f>IFERROR(VLOOKUP(MIN(4,COUNTIF(H$2:H231,H231)),reference!$M$3:$N$6,2,FALSE)*VLOOKUP(MIN(5,I231),reference!$J$3:$K$7,2,FALSE),"")</f>
        <v/>
      </c>
    </row>
    <row r="232" spans="1:10" x14ac:dyDescent="0.25">
      <c r="A232" t="str">
        <f>IFERROR(INDEX(comic_database!A:A,MATCH(B232,comic_database!B:B,0)),"")</f>
        <v/>
      </c>
      <c r="C232" t="str">
        <f>IFERROR(VLOOKUP(B232,comic_database!B:C,2,FALSE),"")</f>
        <v/>
      </c>
      <c r="D232" s="23" t="str">
        <f>IF(B232&lt;&gt;"",VLOOKUP(MIN(4,COUNTIF(F$2:F232,F232)),reference!$A$3:$B$6,2,FALSE),"")</f>
        <v/>
      </c>
      <c r="E232" s="23" t="str">
        <f>IFERROR(VLOOKUP(C232,reference!$D$3:$E$7,2,FALSE),"")</f>
        <v/>
      </c>
      <c r="F232" t="str">
        <f t="shared" si="3"/>
        <v xml:space="preserve"> </v>
      </c>
      <c r="I232" s="23" t="str">
        <f>IFERROR(VLOOKUP(H232,comic_database!F:G,2,FALSE),"")</f>
        <v/>
      </c>
      <c r="J232" s="23" t="str">
        <f>IFERROR(VLOOKUP(MIN(4,COUNTIF(H$2:H232,H232)),reference!$M$3:$N$6,2,FALSE)*VLOOKUP(MIN(5,I232),reference!$J$3:$K$7,2,FALSE),"")</f>
        <v/>
      </c>
    </row>
    <row r="233" spans="1:10" x14ac:dyDescent="0.25">
      <c r="A233" t="str">
        <f>IFERROR(INDEX(comic_database!A:A,MATCH(B233,comic_database!B:B,0)),"")</f>
        <v/>
      </c>
      <c r="C233" t="str">
        <f>IFERROR(VLOOKUP(B233,comic_database!B:C,2,FALSE),"")</f>
        <v/>
      </c>
      <c r="D233" s="23" t="str">
        <f>IF(B233&lt;&gt;"",VLOOKUP(MIN(4,COUNTIF(F$2:F233,F233)),reference!$A$3:$B$6,2,FALSE),"")</f>
        <v/>
      </c>
      <c r="E233" s="23" t="str">
        <f>IFERROR(VLOOKUP(C233,reference!$D$3:$E$7,2,FALSE),"")</f>
        <v/>
      </c>
      <c r="F233" t="str">
        <f t="shared" si="3"/>
        <v xml:space="preserve"> </v>
      </c>
      <c r="I233" s="23" t="str">
        <f>IFERROR(VLOOKUP(H233,comic_database!F:G,2,FALSE),"")</f>
        <v/>
      </c>
      <c r="J233" s="23" t="str">
        <f>IFERROR(VLOOKUP(MIN(4,COUNTIF(H$2:H233,H233)),reference!$M$3:$N$6,2,FALSE)*VLOOKUP(MIN(5,I233),reference!$J$3:$K$7,2,FALSE),"")</f>
        <v/>
      </c>
    </row>
    <row r="234" spans="1:10" x14ac:dyDescent="0.25">
      <c r="A234" t="str">
        <f>IFERROR(INDEX(comic_database!A:A,MATCH(B234,comic_database!B:B,0)),"")</f>
        <v/>
      </c>
      <c r="C234" t="str">
        <f>IFERROR(VLOOKUP(B234,comic_database!B:C,2,FALSE),"")</f>
        <v/>
      </c>
      <c r="D234" s="23" t="str">
        <f>IF(B234&lt;&gt;"",VLOOKUP(MIN(4,COUNTIF(F$2:F234,F234)),reference!$A$3:$B$6,2,FALSE),"")</f>
        <v/>
      </c>
      <c r="E234" s="23" t="str">
        <f>IFERROR(VLOOKUP(C234,reference!$D$3:$E$7,2,FALSE),"")</f>
        <v/>
      </c>
      <c r="F234" t="str">
        <f t="shared" si="3"/>
        <v xml:space="preserve"> </v>
      </c>
      <c r="I234" s="23" t="str">
        <f>IFERROR(VLOOKUP(H234,comic_database!F:G,2,FALSE),"")</f>
        <v/>
      </c>
      <c r="J234" s="23" t="str">
        <f>IFERROR(VLOOKUP(MIN(4,COUNTIF(H$2:H234,H234)),reference!$M$3:$N$6,2,FALSE)*VLOOKUP(MIN(5,I234),reference!$J$3:$K$7,2,FALSE),"")</f>
        <v/>
      </c>
    </row>
    <row r="235" spans="1:10" x14ac:dyDescent="0.25">
      <c r="A235" t="str">
        <f>IFERROR(INDEX(comic_database!A:A,MATCH(B235,comic_database!B:B,0)),"")</f>
        <v/>
      </c>
      <c r="C235" t="str">
        <f>IFERROR(VLOOKUP(B235,comic_database!B:C,2,FALSE),"")</f>
        <v/>
      </c>
      <c r="D235" s="23" t="str">
        <f>IF(B235&lt;&gt;"",VLOOKUP(MIN(4,COUNTIF(F$2:F235,F235)),reference!$A$3:$B$6,2,FALSE),"")</f>
        <v/>
      </c>
      <c r="E235" s="23" t="str">
        <f>IFERROR(VLOOKUP(C235,reference!$D$3:$E$7,2,FALSE),"")</f>
        <v/>
      </c>
      <c r="F235" t="str">
        <f t="shared" si="3"/>
        <v xml:space="preserve"> </v>
      </c>
      <c r="I235" s="23" t="str">
        <f>IFERROR(VLOOKUP(H235,comic_database!F:G,2,FALSE),"")</f>
        <v/>
      </c>
      <c r="J235" s="23" t="str">
        <f>IFERROR(VLOOKUP(MIN(4,COUNTIF(H$2:H235,H235)),reference!$M$3:$N$6,2,FALSE)*VLOOKUP(MIN(5,I235),reference!$J$3:$K$7,2,FALSE),"")</f>
        <v/>
      </c>
    </row>
    <row r="236" spans="1:10" x14ac:dyDescent="0.25">
      <c r="A236" t="str">
        <f>IFERROR(INDEX(comic_database!A:A,MATCH(B236,comic_database!B:B,0)),"")</f>
        <v/>
      </c>
      <c r="C236" t="str">
        <f>IFERROR(VLOOKUP(B236,comic_database!B:C,2,FALSE),"")</f>
        <v/>
      </c>
      <c r="D236" s="23" t="str">
        <f>IF(B236&lt;&gt;"",VLOOKUP(MIN(4,COUNTIF(F$2:F236,F236)),reference!$A$3:$B$6,2,FALSE),"")</f>
        <v/>
      </c>
      <c r="E236" s="23" t="str">
        <f>IFERROR(VLOOKUP(C236,reference!$D$3:$E$7,2,FALSE),"")</f>
        <v/>
      </c>
      <c r="F236" t="str">
        <f t="shared" si="3"/>
        <v xml:space="preserve"> </v>
      </c>
      <c r="I236" s="23" t="str">
        <f>IFERROR(VLOOKUP(H236,comic_database!F:G,2,FALSE),"")</f>
        <v/>
      </c>
      <c r="J236" s="23" t="str">
        <f>IFERROR(VLOOKUP(MIN(4,COUNTIF(H$2:H236,H236)),reference!$M$3:$N$6,2,FALSE)*VLOOKUP(MIN(5,I236),reference!$J$3:$K$7,2,FALSE),"")</f>
        <v/>
      </c>
    </row>
    <row r="237" spans="1:10" x14ac:dyDescent="0.25">
      <c r="A237" t="str">
        <f>IFERROR(INDEX(comic_database!A:A,MATCH(B237,comic_database!B:B,0)),"")</f>
        <v/>
      </c>
      <c r="C237" t="str">
        <f>IFERROR(VLOOKUP(B237,comic_database!B:C,2,FALSE),"")</f>
        <v/>
      </c>
      <c r="D237" s="23" t="str">
        <f>IF(B237&lt;&gt;"",VLOOKUP(MIN(4,COUNTIF(F$2:F237,F237)),reference!$A$3:$B$6,2,FALSE),"")</f>
        <v/>
      </c>
      <c r="E237" s="23" t="str">
        <f>IFERROR(VLOOKUP(C237,reference!$D$3:$E$7,2,FALSE),"")</f>
        <v/>
      </c>
      <c r="F237" t="str">
        <f t="shared" si="3"/>
        <v xml:space="preserve"> </v>
      </c>
      <c r="I237" s="23" t="str">
        <f>IFERROR(VLOOKUP(H237,comic_database!F:G,2,FALSE),"")</f>
        <v/>
      </c>
      <c r="J237" s="23" t="str">
        <f>IFERROR(VLOOKUP(MIN(4,COUNTIF(H$2:H237,H237)),reference!$M$3:$N$6,2,FALSE)*VLOOKUP(MIN(5,I237),reference!$J$3:$K$7,2,FALSE),"")</f>
        <v/>
      </c>
    </row>
    <row r="238" spans="1:10" x14ac:dyDescent="0.25">
      <c r="A238" t="str">
        <f>IFERROR(INDEX(comic_database!A:A,MATCH(B238,comic_database!B:B,0)),"")</f>
        <v/>
      </c>
      <c r="C238" t="str">
        <f>IFERROR(VLOOKUP(B238,comic_database!B:C,2,FALSE),"")</f>
        <v/>
      </c>
      <c r="D238" s="23" t="str">
        <f>IF(B238&lt;&gt;"",VLOOKUP(MIN(4,COUNTIF(F$2:F238,F238)),reference!$A$3:$B$6,2,FALSE),"")</f>
        <v/>
      </c>
      <c r="E238" s="23" t="str">
        <f>IFERROR(VLOOKUP(C238,reference!$D$3:$E$7,2,FALSE),"")</f>
        <v/>
      </c>
      <c r="F238" t="str">
        <f t="shared" si="3"/>
        <v xml:space="preserve"> </v>
      </c>
      <c r="I238" s="23" t="str">
        <f>IFERROR(VLOOKUP(H238,comic_database!F:G,2,FALSE),"")</f>
        <v/>
      </c>
      <c r="J238" s="23" t="str">
        <f>IFERROR(VLOOKUP(MIN(4,COUNTIF(H$2:H238,H238)),reference!$M$3:$N$6,2,FALSE)*VLOOKUP(MIN(5,I238),reference!$J$3:$K$7,2,FALSE),"")</f>
        <v/>
      </c>
    </row>
    <row r="239" spans="1:10" x14ac:dyDescent="0.25">
      <c r="A239" t="str">
        <f>IFERROR(INDEX(comic_database!A:A,MATCH(B239,comic_database!B:B,0)),"")</f>
        <v/>
      </c>
      <c r="C239" t="str">
        <f>IFERROR(VLOOKUP(B239,comic_database!B:C,2,FALSE),"")</f>
        <v/>
      </c>
      <c r="D239" s="23" t="str">
        <f>IF(B239&lt;&gt;"",VLOOKUP(MIN(4,COUNTIF(F$2:F239,F239)),reference!$A$3:$B$6,2,FALSE),"")</f>
        <v/>
      </c>
      <c r="E239" s="23" t="str">
        <f>IFERROR(VLOOKUP(C239,reference!$D$3:$E$7,2,FALSE),"")</f>
        <v/>
      </c>
      <c r="F239" t="str">
        <f t="shared" si="3"/>
        <v xml:space="preserve"> </v>
      </c>
      <c r="I239" s="23" t="str">
        <f>IFERROR(VLOOKUP(H239,comic_database!F:G,2,FALSE),"")</f>
        <v/>
      </c>
      <c r="J239" s="23" t="str">
        <f>IFERROR(VLOOKUP(MIN(4,COUNTIF(H$2:H239,H239)),reference!$M$3:$N$6,2,FALSE)*VLOOKUP(MIN(5,I239),reference!$J$3:$K$7,2,FALSE),"")</f>
        <v/>
      </c>
    </row>
    <row r="240" spans="1:10" x14ac:dyDescent="0.25">
      <c r="A240" t="str">
        <f>IFERROR(INDEX(comic_database!A:A,MATCH(B240,comic_database!B:B,0)),"")</f>
        <v/>
      </c>
      <c r="C240" t="str">
        <f>IFERROR(VLOOKUP(B240,comic_database!B:C,2,FALSE),"")</f>
        <v/>
      </c>
      <c r="D240" s="23" t="str">
        <f>IF(B240&lt;&gt;"",VLOOKUP(MIN(4,COUNTIF(F$2:F240,F240)),reference!$A$3:$B$6,2,FALSE),"")</f>
        <v/>
      </c>
      <c r="E240" s="23" t="str">
        <f>IFERROR(VLOOKUP(C240,reference!$D$3:$E$7,2,FALSE),"")</f>
        <v/>
      </c>
      <c r="F240" t="str">
        <f t="shared" si="3"/>
        <v xml:space="preserve"> </v>
      </c>
      <c r="I240" s="23" t="str">
        <f>IFERROR(VLOOKUP(H240,comic_database!F:G,2,FALSE),"")</f>
        <v/>
      </c>
      <c r="J240" s="23" t="str">
        <f>IFERROR(VLOOKUP(MIN(4,COUNTIF(H$2:H240,H240)),reference!$M$3:$N$6,2,FALSE)*VLOOKUP(MIN(5,I240),reference!$J$3:$K$7,2,FALSE),"")</f>
        <v/>
      </c>
    </row>
    <row r="241" spans="1:10" x14ac:dyDescent="0.25">
      <c r="A241" t="str">
        <f>IFERROR(INDEX(comic_database!A:A,MATCH(B241,comic_database!B:B,0)),"")</f>
        <v/>
      </c>
      <c r="C241" t="str">
        <f>IFERROR(VLOOKUP(B241,comic_database!B:C,2,FALSE),"")</f>
        <v/>
      </c>
      <c r="D241" s="23" t="str">
        <f>IF(B241&lt;&gt;"",VLOOKUP(MIN(4,COUNTIF(F$2:F241,F241)),reference!$A$3:$B$6,2,FALSE),"")</f>
        <v/>
      </c>
      <c r="E241" s="23" t="str">
        <f>IFERROR(VLOOKUP(C241,reference!$D$3:$E$7,2,FALSE),"")</f>
        <v/>
      </c>
      <c r="F241" t="str">
        <f t="shared" si="3"/>
        <v xml:space="preserve"> </v>
      </c>
      <c r="I241" s="23" t="str">
        <f>IFERROR(VLOOKUP(H241,comic_database!F:G,2,FALSE),"")</f>
        <v/>
      </c>
      <c r="J241" s="23" t="str">
        <f>IFERROR(VLOOKUP(MIN(4,COUNTIF(H$2:H241,H241)),reference!$M$3:$N$6,2,FALSE)*VLOOKUP(MIN(5,I241),reference!$J$3:$K$7,2,FALSE),"")</f>
        <v/>
      </c>
    </row>
    <row r="242" spans="1:10" x14ac:dyDescent="0.25">
      <c r="A242" t="str">
        <f>IFERROR(INDEX(comic_database!A:A,MATCH(B242,comic_database!B:B,0)),"")</f>
        <v/>
      </c>
      <c r="C242" t="str">
        <f>IFERROR(VLOOKUP(B242,comic_database!B:C,2,FALSE),"")</f>
        <v/>
      </c>
      <c r="D242" s="23" t="str">
        <f>IF(B242&lt;&gt;"",VLOOKUP(MIN(4,COUNTIF(F$2:F242,F242)),reference!$A$3:$B$6,2,FALSE),"")</f>
        <v/>
      </c>
      <c r="E242" s="23" t="str">
        <f>IFERROR(VLOOKUP(C242,reference!$D$3:$E$7,2,FALSE),"")</f>
        <v/>
      </c>
      <c r="F242" t="str">
        <f t="shared" si="3"/>
        <v xml:space="preserve"> </v>
      </c>
      <c r="I242" s="23" t="str">
        <f>IFERROR(VLOOKUP(H242,comic_database!F:G,2,FALSE),"")</f>
        <v/>
      </c>
      <c r="J242" s="23" t="str">
        <f>IFERROR(VLOOKUP(MIN(4,COUNTIF(H$2:H242,H242)),reference!$M$3:$N$6,2,FALSE)*VLOOKUP(MIN(5,I242),reference!$J$3:$K$7,2,FALSE),"")</f>
        <v/>
      </c>
    </row>
    <row r="243" spans="1:10" x14ac:dyDescent="0.25">
      <c r="A243" t="str">
        <f>IFERROR(INDEX(comic_database!A:A,MATCH(B243,comic_database!B:B,0)),"")</f>
        <v/>
      </c>
      <c r="C243" t="str">
        <f>IFERROR(VLOOKUP(B243,comic_database!B:C,2,FALSE),"")</f>
        <v/>
      </c>
      <c r="D243" s="23" t="str">
        <f>IF(B243&lt;&gt;"",VLOOKUP(MIN(4,COUNTIF(F$2:F243,F243)),reference!$A$3:$B$6,2,FALSE),"")</f>
        <v/>
      </c>
      <c r="E243" s="23" t="str">
        <f>IFERROR(VLOOKUP(C243,reference!$D$3:$E$7,2,FALSE),"")</f>
        <v/>
      </c>
      <c r="F243" t="str">
        <f t="shared" si="3"/>
        <v xml:space="preserve"> </v>
      </c>
      <c r="I243" s="23" t="str">
        <f>IFERROR(VLOOKUP(H243,comic_database!F:G,2,FALSE),"")</f>
        <v/>
      </c>
      <c r="J243" s="23" t="str">
        <f>IFERROR(VLOOKUP(MIN(4,COUNTIF(H$2:H243,H243)),reference!$M$3:$N$6,2,FALSE)*VLOOKUP(MIN(5,I243),reference!$J$3:$K$7,2,FALSE),"")</f>
        <v/>
      </c>
    </row>
    <row r="244" spans="1:10" x14ac:dyDescent="0.25">
      <c r="A244" t="str">
        <f>IFERROR(INDEX(comic_database!A:A,MATCH(B244,comic_database!B:B,0)),"")</f>
        <v/>
      </c>
      <c r="C244" t="str">
        <f>IFERROR(VLOOKUP(B244,comic_database!B:C,2,FALSE),"")</f>
        <v/>
      </c>
      <c r="D244" s="23" t="str">
        <f>IF(B244&lt;&gt;"",VLOOKUP(MIN(4,COUNTIF(F$2:F244,F244)),reference!$A$3:$B$6,2,FALSE),"")</f>
        <v/>
      </c>
      <c r="E244" s="23" t="str">
        <f>IFERROR(VLOOKUP(C244,reference!$D$3:$E$7,2,FALSE),"")</f>
        <v/>
      </c>
      <c r="F244" t="str">
        <f t="shared" si="3"/>
        <v xml:space="preserve"> </v>
      </c>
      <c r="I244" s="23" t="str">
        <f>IFERROR(VLOOKUP(H244,comic_database!F:G,2,FALSE),"")</f>
        <v/>
      </c>
      <c r="J244" s="23" t="str">
        <f>IFERROR(VLOOKUP(MIN(4,COUNTIF(H$2:H244,H244)),reference!$M$3:$N$6,2,FALSE)*VLOOKUP(MIN(5,I244),reference!$J$3:$K$7,2,FALSE),"")</f>
        <v/>
      </c>
    </row>
    <row r="245" spans="1:10" x14ac:dyDescent="0.25">
      <c r="A245" t="str">
        <f>IFERROR(INDEX(comic_database!A:A,MATCH(B245,comic_database!B:B,0)),"")</f>
        <v/>
      </c>
      <c r="C245" t="str">
        <f>IFERROR(VLOOKUP(B245,comic_database!B:C,2,FALSE),"")</f>
        <v/>
      </c>
      <c r="D245" s="23" t="str">
        <f>IF(B245&lt;&gt;"",VLOOKUP(MIN(4,COUNTIF(F$2:F245,F245)),reference!$A$3:$B$6,2,FALSE),"")</f>
        <v/>
      </c>
      <c r="E245" s="23" t="str">
        <f>IFERROR(VLOOKUP(C245,reference!$D$3:$E$7,2,FALSE),"")</f>
        <v/>
      </c>
      <c r="F245" t="str">
        <f t="shared" si="3"/>
        <v xml:space="preserve"> </v>
      </c>
      <c r="I245" s="23" t="str">
        <f>IFERROR(VLOOKUP(H245,comic_database!F:G,2,FALSE),"")</f>
        <v/>
      </c>
      <c r="J245" s="23" t="str">
        <f>IFERROR(VLOOKUP(MIN(4,COUNTIF(H$2:H245,H245)),reference!$M$3:$N$6,2,FALSE)*VLOOKUP(MIN(5,I245),reference!$J$3:$K$7,2,FALSE),"")</f>
        <v/>
      </c>
    </row>
    <row r="246" spans="1:10" x14ac:dyDescent="0.25">
      <c r="A246" t="str">
        <f>IFERROR(INDEX(comic_database!A:A,MATCH(B246,comic_database!B:B,0)),"")</f>
        <v/>
      </c>
      <c r="C246" t="str">
        <f>IFERROR(VLOOKUP(B246,comic_database!B:C,2,FALSE),"")</f>
        <v/>
      </c>
      <c r="D246" s="23" t="str">
        <f>IF(B246&lt;&gt;"",VLOOKUP(MIN(4,COUNTIF(F$2:F246,F246)),reference!$A$3:$B$6,2,FALSE),"")</f>
        <v/>
      </c>
      <c r="E246" s="23" t="str">
        <f>IFERROR(VLOOKUP(C246,reference!$D$3:$E$7,2,FALSE),"")</f>
        <v/>
      </c>
      <c r="F246" t="str">
        <f t="shared" si="3"/>
        <v xml:space="preserve"> </v>
      </c>
      <c r="I246" s="23" t="str">
        <f>IFERROR(VLOOKUP(H246,comic_database!F:G,2,FALSE),"")</f>
        <v/>
      </c>
      <c r="J246" s="23" t="str">
        <f>IFERROR(VLOOKUP(MIN(4,COUNTIF(H$2:H246,H246)),reference!$M$3:$N$6,2,FALSE)*VLOOKUP(MIN(5,I246),reference!$J$3:$K$7,2,FALSE),"")</f>
        <v/>
      </c>
    </row>
    <row r="247" spans="1:10" x14ac:dyDescent="0.25">
      <c r="A247" t="str">
        <f>IFERROR(INDEX(comic_database!A:A,MATCH(B247,comic_database!B:B,0)),"")</f>
        <v/>
      </c>
      <c r="C247" t="str">
        <f>IFERROR(VLOOKUP(B247,comic_database!B:C,2,FALSE),"")</f>
        <v/>
      </c>
      <c r="D247" s="23" t="str">
        <f>IF(B247&lt;&gt;"",VLOOKUP(MIN(4,COUNTIF(F$2:F247,F247)),reference!$A$3:$B$6,2,FALSE),"")</f>
        <v/>
      </c>
      <c r="E247" s="23" t="str">
        <f>IFERROR(VLOOKUP(C247,reference!$D$3:$E$7,2,FALSE),"")</f>
        <v/>
      </c>
      <c r="F247" t="str">
        <f t="shared" si="3"/>
        <v xml:space="preserve"> </v>
      </c>
      <c r="I247" s="23" t="str">
        <f>IFERROR(VLOOKUP(H247,comic_database!F:G,2,FALSE),"")</f>
        <v/>
      </c>
      <c r="J247" s="23" t="str">
        <f>IFERROR(VLOOKUP(MIN(4,COUNTIF(H$2:H247,H247)),reference!$M$3:$N$6,2,FALSE)*VLOOKUP(MIN(5,I247),reference!$J$3:$K$7,2,FALSE),"")</f>
        <v/>
      </c>
    </row>
    <row r="248" spans="1:10" x14ac:dyDescent="0.25">
      <c r="A248" t="str">
        <f>IFERROR(INDEX(comic_database!A:A,MATCH(B248,comic_database!B:B,0)),"")</f>
        <v/>
      </c>
      <c r="C248" t="str">
        <f>IFERROR(VLOOKUP(B248,comic_database!B:C,2,FALSE),"")</f>
        <v/>
      </c>
      <c r="D248" s="23" t="str">
        <f>IF(B248&lt;&gt;"",VLOOKUP(MIN(4,COUNTIF(F$2:F248,F248)),reference!$A$3:$B$6,2,FALSE),"")</f>
        <v/>
      </c>
      <c r="E248" s="23" t="str">
        <f>IFERROR(VLOOKUP(C248,reference!$D$3:$E$7,2,FALSE),"")</f>
        <v/>
      </c>
      <c r="F248" t="str">
        <f t="shared" si="3"/>
        <v xml:space="preserve"> </v>
      </c>
      <c r="I248" s="23" t="str">
        <f>IFERROR(VLOOKUP(H248,comic_database!F:G,2,FALSE),"")</f>
        <v/>
      </c>
      <c r="J248" s="23" t="str">
        <f>IFERROR(VLOOKUP(MIN(4,COUNTIF(H$2:H248,H248)),reference!$M$3:$N$6,2,FALSE)*VLOOKUP(MIN(5,I248),reference!$J$3:$K$7,2,FALSE),"")</f>
        <v/>
      </c>
    </row>
    <row r="249" spans="1:10" x14ac:dyDescent="0.25">
      <c r="A249" t="str">
        <f>IFERROR(INDEX(comic_database!A:A,MATCH(B249,comic_database!B:B,0)),"")</f>
        <v/>
      </c>
      <c r="C249" t="str">
        <f>IFERROR(VLOOKUP(B249,comic_database!B:C,2,FALSE),"")</f>
        <v/>
      </c>
      <c r="D249" s="23" t="str">
        <f>IF(B249&lt;&gt;"",VLOOKUP(MIN(4,COUNTIF(F$2:F249,F249)),reference!$A$3:$B$6,2,FALSE),"")</f>
        <v/>
      </c>
      <c r="E249" s="23" t="str">
        <f>IFERROR(VLOOKUP(C249,reference!$D$3:$E$7,2,FALSE),"")</f>
        <v/>
      </c>
      <c r="F249" t="str">
        <f t="shared" si="3"/>
        <v xml:space="preserve"> </v>
      </c>
      <c r="I249" s="23" t="str">
        <f>IFERROR(VLOOKUP(H249,comic_database!F:G,2,FALSE),"")</f>
        <v/>
      </c>
      <c r="J249" s="23" t="str">
        <f>IFERROR(VLOOKUP(MIN(4,COUNTIF(H$2:H249,H249)),reference!$M$3:$N$6,2,FALSE)*VLOOKUP(MIN(5,I249),reference!$J$3:$K$7,2,FALSE),"")</f>
        <v/>
      </c>
    </row>
    <row r="250" spans="1:10" x14ac:dyDescent="0.25">
      <c r="A250" t="str">
        <f>IFERROR(INDEX(comic_database!A:A,MATCH(B250,comic_database!B:B,0)),"")</f>
        <v/>
      </c>
      <c r="C250" t="str">
        <f>IFERROR(VLOOKUP(B250,comic_database!B:C,2,FALSE),"")</f>
        <v/>
      </c>
      <c r="D250" s="23" t="str">
        <f>IF(B250&lt;&gt;"",VLOOKUP(MIN(4,COUNTIF(F$2:F250,F250)),reference!$A$3:$B$6,2,FALSE),"")</f>
        <v/>
      </c>
      <c r="E250" s="23" t="str">
        <f>IFERROR(VLOOKUP(C250,reference!$D$3:$E$7,2,FALSE),"")</f>
        <v/>
      </c>
      <c r="F250" t="str">
        <f t="shared" si="3"/>
        <v xml:space="preserve"> </v>
      </c>
      <c r="I250" s="23" t="str">
        <f>IFERROR(VLOOKUP(H250,comic_database!F:G,2,FALSE),"")</f>
        <v/>
      </c>
      <c r="J250" s="23" t="str">
        <f>IFERROR(VLOOKUP(MIN(4,COUNTIF(H$2:H250,H250)),reference!$M$3:$N$6,2,FALSE)*VLOOKUP(MIN(5,I250),reference!$J$3:$K$7,2,FALSE),"")</f>
        <v/>
      </c>
    </row>
    <row r="251" spans="1:10" x14ac:dyDescent="0.25">
      <c r="A251" t="str">
        <f>IFERROR(INDEX(comic_database!A:A,MATCH(B251,comic_database!B:B,0)),"")</f>
        <v/>
      </c>
      <c r="C251" t="str">
        <f>IFERROR(VLOOKUP(B251,comic_database!B:C,2,FALSE),"")</f>
        <v/>
      </c>
      <c r="D251" s="23" t="str">
        <f>IF(B251&lt;&gt;"",VLOOKUP(MIN(4,COUNTIF(F$2:F251,F251)),reference!$A$3:$B$6,2,FALSE),"")</f>
        <v/>
      </c>
      <c r="E251" s="23" t="str">
        <f>IFERROR(VLOOKUP(C251,reference!$D$3:$E$7,2,FALSE),"")</f>
        <v/>
      </c>
      <c r="F251" t="str">
        <f t="shared" si="3"/>
        <v xml:space="preserve"> </v>
      </c>
      <c r="I251" s="23" t="str">
        <f>IFERROR(VLOOKUP(H251,comic_database!F:G,2,FALSE),"")</f>
        <v/>
      </c>
      <c r="J251" s="23" t="str">
        <f>IFERROR(VLOOKUP(MIN(4,COUNTIF(H$2:H251,H251)),reference!$M$3:$N$6,2,FALSE)*VLOOKUP(MIN(5,I251),reference!$J$3:$K$7,2,FALSE),"")</f>
        <v/>
      </c>
    </row>
    <row r="252" spans="1:10" x14ac:dyDescent="0.25">
      <c r="A252" t="str">
        <f>IFERROR(INDEX(comic_database!A:A,MATCH(B252,comic_database!B:B,0)),"")</f>
        <v/>
      </c>
      <c r="C252" t="str">
        <f>IFERROR(VLOOKUP(B252,comic_database!B:C,2,FALSE),"")</f>
        <v/>
      </c>
      <c r="D252" s="23" t="str">
        <f>IF(B252&lt;&gt;"",VLOOKUP(MIN(4,COUNTIF(F$2:F252,F252)),reference!$A$3:$B$6,2,FALSE),"")</f>
        <v/>
      </c>
      <c r="E252" s="23" t="str">
        <f>IFERROR(VLOOKUP(C252,reference!$D$3:$E$7,2,FALSE),"")</f>
        <v/>
      </c>
      <c r="F252" t="str">
        <f t="shared" si="3"/>
        <v xml:space="preserve"> </v>
      </c>
      <c r="I252" s="23" t="str">
        <f>IFERROR(VLOOKUP(H252,comic_database!F:G,2,FALSE),"")</f>
        <v/>
      </c>
      <c r="J252" s="23" t="str">
        <f>IFERROR(VLOOKUP(MIN(4,COUNTIF(H$2:H252,H252)),reference!$M$3:$N$6,2,FALSE)*VLOOKUP(MIN(5,I252),reference!$J$3:$K$7,2,FALSE),"")</f>
        <v/>
      </c>
    </row>
    <row r="253" spans="1:10" x14ac:dyDescent="0.25">
      <c r="A253" t="str">
        <f>IFERROR(INDEX(comic_database!A:A,MATCH(B253,comic_database!B:B,0)),"")</f>
        <v/>
      </c>
      <c r="C253" t="str">
        <f>IFERROR(VLOOKUP(B253,comic_database!B:C,2,FALSE),"")</f>
        <v/>
      </c>
      <c r="D253" s="23" t="str">
        <f>IF(B253&lt;&gt;"",VLOOKUP(MIN(4,COUNTIF(F$2:F253,F253)),reference!$A$3:$B$6,2,FALSE),"")</f>
        <v/>
      </c>
      <c r="E253" s="23" t="str">
        <f>IFERROR(VLOOKUP(C253,reference!$D$3:$E$7,2,FALSE),"")</f>
        <v/>
      </c>
      <c r="F253" t="str">
        <f t="shared" si="3"/>
        <v xml:space="preserve"> </v>
      </c>
      <c r="I253" s="23" t="str">
        <f>IFERROR(VLOOKUP(H253,comic_database!F:G,2,FALSE),"")</f>
        <v/>
      </c>
      <c r="J253" s="23" t="str">
        <f>IFERROR(VLOOKUP(MIN(4,COUNTIF(H$2:H253,H253)),reference!$M$3:$N$6,2,FALSE)*VLOOKUP(MIN(5,I253),reference!$J$3:$K$7,2,FALSE),"")</f>
        <v/>
      </c>
    </row>
    <row r="254" spans="1:10" x14ac:dyDescent="0.25">
      <c r="A254" t="str">
        <f>IFERROR(INDEX(comic_database!A:A,MATCH(B254,comic_database!B:B,0)),"")</f>
        <v/>
      </c>
      <c r="C254" t="str">
        <f>IFERROR(VLOOKUP(B254,comic_database!B:C,2,FALSE),"")</f>
        <v/>
      </c>
      <c r="D254" s="23" t="str">
        <f>IF(B254&lt;&gt;"",VLOOKUP(MIN(4,COUNTIF(F$2:F254,F254)),reference!$A$3:$B$6,2,FALSE),"")</f>
        <v/>
      </c>
      <c r="E254" s="23" t="str">
        <f>IFERROR(VLOOKUP(C254,reference!$D$3:$E$7,2,FALSE),"")</f>
        <v/>
      </c>
      <c r="F254" t="str">
        <f t="shared" si="3"/>
        <v xml:space="preserve"> </v>
      </c>
      <c r="I254" s="23" t="str">
        <f>IFERROR(VLOOKUP(H254,comic_database!F:G,2,FALSE),"")</f>
        <v/>
      </c>
      <c r="J254" s="23" t="str">
        <f>IFERROR(VLOOKUP(MIN(4,COUNTIF(H$2:H254,H254)),reference!$M$3:$N$6,2,FALSE)*VLOOKUP(MIN(5,I254),reference!$J$3:$K$7,2,FALSE),"")</f>
        <v/>
      </c>
    </row>
    <row r="255" spans="1:10" x14ac:dyDescent="0.25">
      <c r="A255" t="str">
        <f>IFERROR(INDEX(comic_database!A:A,MATCH(B255,comic_database!B:B,0)),"")</f>
        <v/>
      </c>
      <c r="C255" t="str">
        <f>IFERROR(VLOOKUP(B255,comic_database!B:C,2,FALSE),"")</f>
        <v/>
      </c>
      <c r="D255" s="23" t="str">
        <f>IF(B255&lt;&gt;"",VLOOKUP(MIN(4,COUNTIF(F$2:F255,F255)),reference!$A$3:$B$6,2,FALSE),"")</f>
        <v/>
      </c>
      <c r="E255" s="23" t="str">
        <f>IFERROR(VLOOKUP(C255,reference!$D$3:$E$7,2,FALSE),"")</f>
        <v/>
      </c>
      <c r="F255" t="str">
        <f t="shared" si="3"/>
        <v xml:space="preserve"> </v>
      </c>
      <c r="I255" s="23" t="str">
        <f>IFERROR(VLOOKUP(H255,comic_database!F:G,2,FALSE),"")</f>
        <v/>
      </c>
      <c r="J255" s="23" t="str">
        <f>IFERROR(VLOOKUP(MIN(4,COUNTIF(H$2:H255,H255)),reference!$M$3:$N$6,2,FALSE)*VLOOKUP(MIN(5,I255),reference!$J$3:$K$7,2,FALSE),"")</f>
        <v/>
      </c>
    </row>
    <row r="256" spans="1:10" x14ac:dyDescent="0.25">
      <c r="A256" t="str">
        <f>IFERROR(INDEX(comic_database!A:A,MATCH(B256,comic_database!B:B,0)),"")</f>
        <v/>
      </c>
      <c r="C256" t="str">
        <f>IFERROR(VLOOKUP(B256,comic_database!B:C,2,FALSE),"")</f>
        <v/>
      </c>
      <c r="D256" s="23" t="str">
        <f>IF(B256&lt;&gt;"",VLOOKUP(MIN(4,COUNTIF(F$2:F256,F256)),reference!$A$3:$B$6,2,FALSE),"")</f>
        <v/>
      </c>
      <c r="E256" s="23" t="str">
        <f>IFERROR(VLOOKUP(C256,reference!$D$3:$E$7,2,FALSE),"")</f>
        <v/>
      </c>
      <c r="F256" t="str">
        <f t="shared" si="3"/>
        <v xml:space="preserve"> </v>
      </c>
      <c r="I256" s="23" t="str">
        <f>IFERROR(VLOOKUP(H256,comic_database!F:G,2,FALSE),"")</f>
        <v/>
      </c>
      <c r="J256" s="23" t="str">
        <f>IFERROR(VLOOKUP(MIN(4,COUNTIF(H$2:H256,H256)),reference!$M$3:$N$6,2,FALSE)*VLOOKUP(MIN(5,I256),reference!$J$3:$K$7,2,FALSE),"")</f>
        <v/>
      </c>
    </row>
    <row r="257" spans="1:10" x14ac:dyDescent="0.25">
      <c r="A257" t="str">
        <f>IFERROR(INDEX(comic_database!A:A,MATCH(B257,comic_database!B:B,0)),"")</f>
        <v/>
      </c>
      <c r="C257" t="str">
        <f>IFERROR(VLOOKUP(B257,comic_database!B:C,2,FALSE),"")</f>
        <v/>
      </c>
      <c r="D257" s="23" t="str">
        <f>IF(B257&lt;&gt;"",VLOOKUP(MIN(4,COUNTIF(F$2:F257,F257)),reference!$A$3:$B$6,2,FALSE),"")</f>
        <v/>
      </c>
      <c r="E257" s="23" t="str">
        <f>IFERROR(VLOOKUP(C257,reference!$D$3:$E$7,2,FALSE),"")</f>
        <v/>
      </c>
      <c r="F257" t="str">
        <f t="shared" si="3"/>
        <v xml:space="preserve"> </v>
      </c>
      <c r="I257" s="23" t="str">
        <f>IFERROR(VLOOKUP(H257,comic_database!F:G,2,FALSE),"")</f>
        <v/>
      </c>
      <c r="J257" s="23" t="str">
        <f>IFERROR(VLOOKUP(MIN(4,COUNTIF(H$2:H257,H257)),reference!$M$3:$N$6,2,FALSE)*VLOOKUP(MIN(5,I257),reference!$J$3:$K$7,2,FALSE),"")</f>
        <v/>
      </c>
    </row>
    <row r="258" spans="1:10" x14ac:dyDescent="0.25">
      <c r="A258" t="str">
        <f>IFERROR(INDEX(comic_database!A:A,MATCH(B258,comic_database!B:B,0)),"")</f>
        <v/>
      </c>
      <c r="C258" t="str">
        <f>IFERROR(VLOOKUP(B258,comic_database!B:C,2,FALSE),"")</f>
        <v/>
      </c>
      <c r="D258" s="23" t="str">
        <f>IF(B258&lt;&gt;"",VLOOKUP(MIN(4,COUNTIF(F$2:F258,F258)),reference!$A$3:$B$6,2,FALSE),"")</f>
        <v/>
      </c>
      <c r="E258" s="23" t="str">
        <f>IFERROR(VLOOKUP(C258,reference!$D$3:$E$7,2,FALSE),"")</f>
        <v/>
      </c>
      <c r="F258" t="str">
        <f t="shared" si="3"/>
        <v xml:space="preserve"> </v>
      </c>
      <c r="I258" s="23" t="str">
        <f>IFERROR(VLOOKUP(H258,comic_database!F:G,2,FALSE),"")</f>
        <v/>
      </c>
      <c r="J258" s="23" t="str">
        <f>IFERROR(VLOOKUP(MIN(4,COUNTIF(H$2:H258,H258)),reference!$M$3:$N$6,2,FALSE)*VLOOKUP(MIN(5,I258),reference!$J$3:$K$7,2,FALSE),"")</f>
        <v/>
      </c>
    </row>
    <row r="259" spans="1:10" x14ac:dyDescent="0.25">
      <c r="A259" t="str">
        <f>IFERROR(INDEX(comic_database!A:A,MATCH(B259,comic_database!B:B,0)),"")</f>
        <v/>
      </c>
      <c r="C259" t="str">
        <f>IFERROR(VLOOKUP(B259,comic_database!B:C,2,FALSE),"")</f>
        <v/>
      </c>
      <c r="D259" s="23" t="str">
        <f>IF(B259&lt;&gt;"",VLOOKUP(MIN(4,COUNTIF(F$2:F259,F259)),reference!$A$3:$B$6,2,FALSE),"")</f>
        <v/>
      </c>
      <c r="E259" s="23" t="str">
        <f>IFERROR(VLOOKUP(C259,reference!$D$3:$E$7,2,FALSE),"")</f>
        <v/>
      </c>
      <c r="F259" t="str">
        <f t="shared" ref="F259:F322" si="4">B259&amp;" "&amp;C259</f>
        <v xml:space="preserve"> </v>
      </c>
      <c r="I259" s="23" t="str">
        <f>IFERROR(VLOOKUP(H259,comic_database!F:G,2,FALSE),"")</f>
        <v/>
      </c>
      <c r="J259" s="23" t="str">
        <f>IFERROR(VLOOKUP(MIN(4,COUNTIF(H$2:H259,H259)),reference!$M$3:$N$6,2,FALSE)*VLOOKUP(MIN(5,I259),reference!$J$3:$K$7,2,FALSE),"")</f>
        <v/>
      </c>
    </row>
    <row r="260" spans="1:10" x14ac:dyDescent="0.25">
      <c r="A260" t="str">
        <f>IFERROR(INDEX(comic_database!A:A,MATCH(B260,comic_database!B:B,0)),"")</f>
        <v/>
      </c>
      <c r="C260" t="str">
        <f>IFERROR(VLOOKUP(B260,comic_database!B:C,2,FALSE),"")</f>
        <v/>
      </c>
      <c r="D260" s="23" t="str">
        <f>IF(B260&lt;&gt;"",VLOOKUP(MIN(4,COUNTIF(F$2:F260,F260)),reference!$A$3:$B$6,2,FALSE),"")</f>
        <v/>
      </c>
      <c r="E260" s="23" t="str">
        <f>IFERROR(VLOOKUP(C260,reference!$D$3:$E$7,2,FALSE),"")</f>
        <v/>
      </c>
      <c r="F260" t="str">
        <f t="shared" si="4"/>
        <v xml:space="preserve"> </v>
      </c>
      <c r="I260" s="23" t="str">
        <f>IFERROR(VLOOKUP(H260,comic_database!F:G,2,FALSE),"")</f>
        <v/>
      </c>
      <c r="J260" s="23" t="str">
        <f>IFERROR(VLOOKUP(MIN(4,COUNTIF(H$2:H260,H260)),reference!$M$3:$N$6,2,FALSE)*VLOOKUP(MIN(5,I260),reference!$J$3:$K$7,2,FALSE),"")</f>
        <v/>
      </c>
    </row>
    <row r="261" spans="1:10" x14ac:dyDescent="0.25">
      <c r="A261" t="str">
        <f>IFERROR(INDEX(comic_database!A:A,MATCH(B261,comic_database!B:B,0)),"")</f>
        <v/>
      </c>
      <c r="C261" t="str">
        <f>IFERROR(VLOOKUP(B261,comic_database!B:C,2,FALSE),"")</f>
        <v/>
      </c>
      <c r="D261" s="23" t="str">
        <f>IF(B261&lt;&gt;"",VLOOKUP(MIN(4,COUNTIF(F$2:F261,F261)),reference!$A$3:$B$6,2,FALSE),"")</f>
        <v/>
      </c>
      <c r="E261" s="23" t="str">
        <f>IFERROR(VLOOKUP(C261,reference!$D$3:$E$7,2,FALSE),"")</f>
        <v/>
      </c>
      <c r="F261" t="str">
        <f t="shared" si="4"/>
        <v xml:space="preserve"> </v>
      </c>
      <c r="I261" s="23" t="str">
        <f>IFERROR(VLOOKUP(H261,comic_database!F:G,2,FALSE),"")</f>
        <v/>
      </c>
      <c r="J261" s="23" t="str">
        <f>IFERROR(VLOOKUP(MIN(4,COUNTIF(H$2:H261,H261)),reference!$M$3:$N$6,2,FALSE)*VLOOKUP(MIN(5,I261),reference!$J$3:$K$7,2,FALSE),"")</f>
        <v/>
      </c>
    </row>
    <row r="262" spans="1:10" x14ac:dyDescent="0.25">
      <c r="A262" t="str">
        <f>IFERROR(INDEX(comic_database!A:A,MATCH(B262,comic_database!B:B,0)),"")</f>
        <v/>
      </c>
      <c r="C262" t="str">
        <f>IFERROR(VLOOKUP(B262,comic_database!B:C,2,FALSE),"")</f>
        <v/>
      </c>
      <c r="D262" s="23" t="str">
        <f>IF(B262&lt;&gt;"",VLOOKUP(MIN(4,COUNTIF(F$2:F262,F262)),reference!$A$3:$B$6,2,FALSE),"")</f>
        <v/>
      </c>
      <c r="E262" s="23" t="str">
        <f>IFERROR(VLOOKUP(C262,reference!$D$3:$E$7,2,FALSE),"")</f>
        <v/>
      </c>
      <c r="F262" t="str">
        <f t="shared" si="4"/>
        <v xml:space="preserve"> </v>
      </c>
      <c r="I262" s="23" t="str">
        <f>IFERROR(VLOOKUP(H262,comic_database!F:G,2,FALSE),"")</f>
        <v/>
      </c>
      <c r="J262" s="23" t="str">
        <f>IFERROR(VLOOKUP(MIN(4,COUNTIF(H$2:H262,H262)),reference!$M$3:$N$6,2,FALSE)*VLOOKUP(MIN(5,I262),reference!$J$3:$K$7,2,FALSE),"")</f>
        <v/>
      </c>
    </row>
    <row r="263" spans="1:10" x14ac:dyDescent="0.25">
      <c r="A263" t="str">
        <f>IFERROR(INDEX(comic_database!A:A,MATCH(B263,comic_database!B:B,0)),"")</f>
        <v/>
      </c>
      <c r="C263" t="str">
        <f>IFERROR(VLOOKUP(B263,comic_database!B:C,2,FALSE),"")</f>
        <v/>
      </c>
      <c r="D263" s="23" t="str">
        <f>IF(B263&lt;&gt;"",VLOOKUP(MIN(4,COUNTIF(F$2:F263,F263)),reference!$A$3:$B$6,2,FALSE),"")</f>
        <v/>
      </c>
      <c r="E263" s="23" t="str">
        <f>IFERROR(VLOOKUP(C263,reference!$D$3:$E$7,2,FALSE),"")</f>
        <v/>
      </c>
      <c r="F263" t="str">
        <f t="shared" si="4"/>
        <v xml:space="preserve"> </v>
      </c>
      <c r="I263" s="23" t="str">
        <f>IFERROR(VLOOKUP(H263,comic_database!F:G,2,FALSE),"")</f>
        <v/>
      </c>
      <c r="J263" s="23" t="str">
        <f>IFERROR(VLOOKUP(MIN(4,COUNTIF(H$2:H263,H263)),reference!$M$3:$N$6,2,FALSE)*VLOOKUP(MIN(5,I263),reference!$J$3:$K$7,2,FALSE),"")</f>
        <v/>
      </c>
    </row>
    <row r="264" spans="1:10" x14ac:dyDescent="0.25">
      <c r="A264" t="str">
        <f>IFERROR(INDEX(comic_database!A:A,MATCH(B264,comic_database!B:B,0)),"")</f>
        <v/>
      </c>
      <c r="C264" t="str">
        <f>IFERROR(VLOOKUP(B264,comic_database!B:C,2,FALSE),"")</f>
        <v/>
      </c>
      <c r="D264" s="23" t="str">
        <f>IF(B264&lt;&gt;"",VLOOKUP(MIN(4,COUNTIF(F$2:F264,F264)),reference!$A$3:$B$6,2,FALSE),"")</f>
        <v/>
      </c>
      <c r="E264" s="23" t="str">
        <f>IFERROR(VLOOKUP(C264,reference!$D$3:$E$7,2,FALSE),"")</f>
        <v/>
      </c>
      <c r="F264" t="str">
        <f t="shared" si="4"/>
        <v xml:space="preserve"> </v>
      </c>
      <c r="I264" s="23" t="str">
        <f>IFERROR(VLOOKUP(H264,comic_database!F:G,2,FALSE),"")</f>
        <v/>
      </c>
      <c r="J264" s="23" t="str">
        <f>IFERROR(VLOOKUP(MIN(4,COUNTIF(H$2:H264,H264)),reference!$M$3:$N$6,2,FALSE)*VLOOKUP(MIN(5,I264),reference!$J$3:$K$7,2,FALSE),"")</f>
        <v/>
      </c>
    </row>
    <row r="265" spans="1:10" x14ac:dyDescent="0.25">
      <c r="A265" t="str">
        <f>IFERROR(INDEX(comic_database!A:A,MATCH(B265,comic_database!B:B,0)),"")</f>
        <v/>
      </c>
      <c r="C265" t="str">
        <f>IFERROR(VLOOKUP(B265,comic_database!B:C,2,FALSE),"")</f>
        <v/>
      </c>
      <c r="D265" s="23" t="str">
        <f>IF(B265&lt;&gt;"",VLOOKUP(MIN(4,COUNTIF(F$2:F265,F265)),reference!$A$3:$B$6,2,FALSE),"")</f>
        <v/>
      </c>
      <c r="E265" s="23" t="str">
        <f>IFERROR(VLOOKUP(C265,reference!$D$3:$E$7,2,FALSE),"")</f>
        <v/>
      </c>
      <c r="F265" t="str">
        <f t="shared" si="4"/>
        <v xml:space="preserve"> </v>
      </c>
      <c r="I265" s="23" t="str">
        <f>IFERROR(VLOOKUP(H265,comic_database!F:G,2,FALSE),"")</f>
        <v/>
      </c>
      <c r="J265" s="23" t="str">
        <f>IFERROR(VLOOKUP(MIN(4,COUNTIF(H$2:H265,H265)),reference!$M$3:$N$6,2,FALSE)*VLOOKUP(MIN(5,I265),reference!$J$3:$K$7,2,FALSE),"")</f>
        <v/>
      </c>
    </row>
    <row r="266" spans="1:10" x14ac:dyDescent="0.25">
      <c r="A266" t="str">
        <f>IFERROR(INDEX(comic_database!A:A,MATCH(B266,comic_database!B:B,0)),"")</f>
        <v/>
      </c>
      <c r="C266" t="str">
        <f>IFERROR(VLOOKUP(B266,comic_database!B:C,2,FALSE),"")</f>
        <v/>
      </c>
      <c r="D266" s="23" t="str">
        <f>IF(B266&lt;&gt;"",VLOOKUP(MIN(4,COUNTIF(F$2:F266,F266)),reference!$A$3:$B$6,2,FALSE),"")</f>
        <v/>
      </c>
      <c r="E266" s="23" t="str">
        <f>IFERROR(VLOOKUP(C266,reference!$D$3:$E$7,2,FALSE),"")</f>
        <v/>
      </c>
      <c r="F266" t="str">
        <f t="shared" si="4"/>
        <v xml:space="preserve"> </v>
      </c>
      <c r="I266" s="23" t="str">
        <f>IFERROR(VLOOKUP(H266,comic_database!F:G,2,FALSE),"")</f>
        <v/>
      </c>
      <c r="J266" s="23" t="str">
        <f>IFERROR(VLOOKUP(MIN(4,COUNTIF(H$2:H266,H266)),reference!$M$3:$N$6,2,FALSE)*VLOOKUP(MIN(5,I266),reference!$J$3:$K$7,2,FALSE),"")</f>
        <v/>
      </c>
    </row>
    <row r="267" spans="1:10" x14ac:dyDescent="0.25">
      <c r="A267" t="str">
        <f>IFERROR(INDEX(comic_database!A:A,MATCH(B267,comic_database!B:B,0)),"")</f>
        <v/>
      </c>
      <c r="C267" t="str">
        <f>IFERROR(VLOOKUP(B267,comic_database!B:C,2,FALSE),"")</f>
        <v/>
      </c>
      <c r="D267" s="23" t="str">
        <f>IF(B267&lt;&gt;"",VLOOKUP(MIN(4,COUNTIF(F$2:F267,F267)),reference!$A$3:$B$6,2,FALSE),"")</f>
        <v/>
      </c>
      <c r="E267" s="23" t="str">
        <f>IFERROR(VLOOKUP(C267,reference!$D$3:$E$7,2,FALSE),"")</f>
        <v/>
      </c>
      <c r="F267" t="str">
        <f t="shared" si="4"/>
        <v xml:space="preserve"> </v>
      </c>
      <c r="I267" s="23" t="str">
        <f>IFERROR(VLOOKUP(H267,comic_database!F:G,2,FALSE),"")</f>
        <v/>
      </c>
      <c r="J267" s="23" t="str">
        <f>IFERROR(VLOOKUP(MIN(4,COUNTIF(H$2:H267,H267)),reference!$M$3:$N$6,2,FALSE)*VLOOKUP(MIN(5,I267),reference!$J$3:$K$7,2,FALSE),"")</f>
        <v/>
      </c>
    </row>
    <row r="268" spans="1:10" x14ac:dyDescent="0.25">
      <c r="A268" t="str">
        <f>IFERROR(INDEX(comic_database!A:A,MATCH(B268,comic_database!B:B,0)),"")</f>
        <v/>
      </c>
      <c r="C268" t="str">
        <f>IFERROR(VLOOKUP(B268,comic_database!B:C,2,FALSE),"")</f>
        <v/>
      </c>
      <c r="D268" s="23" t="str">
        <f>IF(B268&lt;&gt;"",VLOOKUP(MIN(4,COUNTIF(F$2:F268,F268)),reference!$A$3:$B$6,2,FALSE),"")</f>
        <v/>
      </c>
      <c r="E268" s="23" t="str">
        <f>IFERROR(VLOOKUP(C268,reference!$D$3:$E$7,2,FALSE),"")</f>
        <v/>
      </c>
      <c r="F268" t="str">
        <f t="shared" si="4"/>
        <v xml:space="preserve"> </v>
      </c>
      <c r="I268" s="23" t="str">
        <f>IFERROR(VLOOKUP(H268,comic_database!F:G,2,FALSE),"")</f>
        <v/>
      </c>
      <c r="J268" s="23" t="str">
        <f>IFERROR(VLOOKUP(MIN(4,COUNTIF(H$2:H268,H268)),reference!$M$3:$N$6,2,FALSE)*VLOOKUP(MIN(5,I268),reference!$J$3:$K$7,2,FALSE),"")</f>
        <v/>
      </c>
    </row>
    <row r="269" spans="1:10" x14ac:dyDescent="0.25">
      <c r="A269" t="str">
        <f>IFERROR(INDEX(comic_database!A:A,MATCH(B269,comic_database!B:B,0)),"")</f>
        <v/>
      </c>
      <c r="C269" t="str">
        <f>IFERROR(VLOOKUP(B269,comic_database!B:C,2,FALSE),"")</f>
        <v/>
      </c>
      <c r="D269" s="23" t="str">
        <f>IF(B269&lt;&gt;"",VLOOKUP(MIN(4,COUNTIF(F$2:F269,F269)),reference!$A$3:$B$6,2,FALSE),"")</f>
        <v/>
      </c>
      <c r="E269" s="23" t="str">
        <f>IFERROR(VLOOKUP(C269,reference!$D$3:$E$7,2,FALSE),"")</f>
        <v/>
      </c>
      <c r="F269" t="str">
        <f t="shared" si="4"/>
        <v xml:space="preserve"> </v>
      </c>
      <c r="I269" s="23" t="str">
        <f>IFERROR(VLOOKUP(H269,comic_database!F:G,2,FALSE),"")</f>
        <v/>
      </c>
      <c r="J269" s="23" t="str">
        <f>IFERROR(VLOOKUP(MIN(4,COUNTIF(H$2:H269,H269)),reference!$M$3:$N$6,2,FALSE)*VLOOKUP(MIN(5,I269),reference!$J$3:$K$7,2,FALSE),"")</f>
        <v/>
      </c>
    </row>
    <row r="270" spans="1:10" x14ac:dyDescent="0.25">
      <c r="A270" t="str">
        <f>IFERROR(INDEX(comic_database!A:A,MATCH(B270,comic_database!B:B,0)),"")</f>
        <v/>
      </c>
      <c r="C270" t="str">
        <f>IFERROR(VLOOKUP(B270,comic_database!B:C,2,FALSE),"")</f>
        <v/>
      </c>
      <c r="D270" s="23" t="str">
        <f>IF(B270&lt;&gt;"",VLOOKUP(MIN(4,COUNTIF(F$2:F270,F270)),reference!$A$3:$B$6,2,FALSE),"")</f>
        <v/>
      </c>
      <c r="E270" s="23" t="str">
        <f>IFERROR(VLOOKUP(C270,reference!$D$3:$E$7,2,FALSE),"")</f>
        <v/>
      </c>
      <c r="F270" t="str">
        <f t="shared" si="4"/>
        <v xml:space="preserve"> </v>
      </c>
      <c r="I270" s="23" t="str">
        <f>IFERROR(VLOOKUP(H270,comic_database!F:G,2,FALSE),"")</f>
        <v/>
      </c>
      <c r="J270" s="23" t="str">
        <f>IFERROR(VLOOKUP(MIN(4,COUNTIF(H$2:H270,H270)),reference!$M$3:$N$6,2,FALSE)*VLOOKUP(MIN(5,I270),reference!$J$3:$K$7,2,FALSE),"")</f>
        <v/>
      </c>
    </row>
    <row r="271" spans="1:10" x14ac:dyDescent="0.25">
      <c r="A271" t="str">
        <f>IFERROR(INDEX(comic_database!A:A,MATCH(B271,comic_database!B:B,0)),"")</f>
        <v/>
      </c>
      <c r="C271" t="str">
        <f>IFERROR(VLOOKUP(B271,comic_database!B:C,2,FALSE),"")</f>
        <v/>
      </c>
      <c r="D271" s="23" t="str">
        <f>IF(B271&lt;&gt;"",VLOOKUP(MIN(4,COUNTIF(F$2:F271,F271)),reference!$A$3:$B$6,2,FALSE),"")</f>
        <v/>
      </c>
      <c r="E271" s="23" t="str">
        <f>IFERROR(VLOOKUP(C271,reference!$D$3:$E$7,2,FALSE),"")</f>
        <v/>
      </c>
      <c r="F271" t="str">
        <f t="shared" si="4"/>
        <v xml:space="preserve"> </v>
      </c>
      <c r="I271" s="23" t="str">
        <f>IFERROR(VLOOKUP(H271,comic_database!F:G,2,FALSE),"")</f>
        <v/>
      </c>
      <c r="J271" s="23" t="str">
        <f>IFERROR(VLOOKUP(MIN(4,COUNTIF(H$2:H271,H271)),reference!$M$3:$N$6,2,FALSE)*VLOOKUP(MIN(5,I271),reference!$J$3:$K$7,2,FALSE),"")</f>
        <v/>
      </c>
    </row>
    <row r="272" spans="1:10" x14ac:dyDescent="0.25">
      <c r="A272" t="str">
        <f>IFERROR(INDEX(comic_database!A:A,MATCH(B272,comic_database!B:B,0)),"")</f>
        <v/>
      </c>
      <c r="C272" t="str">
        <f>IFERROR(VLOOKUP(B272,comic_database!B:C,2,FALSE),"")</f>
        <v/>
      </c>
      <c r="D272" s="23" t="str">
        <f>IF(B272&lt;&gt;"",VLOOKUP(MIN(4,COUNTIF(F$2:F272,F272)),reference!$A$3:$B$6,2,FALSE),"")</f>
        <v/>
      </c>
      <c r="E272" s="23" t="str">
        <f>IFERROR(VLOOKUP(C272,reference!$D$3:$E$7,2,FALSE),"")</f>
        <v/>
      </c>
      <c r="F272" t="str">
        <f t="shared" si="4"/>
        <v xml:space="preserve"> </v>
      </c>
      <c r="I272" s="23" t="str">
        <f>IFERROR(VLOOKUP(H272,comic_database!F:G,2,FALSE),"")</f>
        <v/>
      </c>
      <c r="J272" s="23" t="str">
        <f>IFERROR(VLOOKUP(MIN(4,COUNTIF(H$2:H272,H272)),reference!$M$3:$N$6,2,FALSE)*VLOOKUP(MIN(5,I272),reference!$J$3:$K$7,2,FALSE),"")</f>
        <v/>
      </c>
    </row>
    <row r="273" spans="1:10" x14ac:dyDescent="0.25">
      <c r="A273" t="str">
        <f>IFERROR(INDEX(comic_database!A:A,MATCH(B273,comic_database!B:B,0)),"")</f>
        <v/>
      </c>
      <c r="C273" t="str">
        <f>IFERROR(VLOOKUP(B273,comic_database!B:C,2,FALSE),"")</f>
        <v/>
      </c>
      <c r="D273" s="23" t="str">
        <f>IF(B273&lt;&gt;"",VLOOKUP(MIN(4,COUNTIF(F$2:F273,F273)),reference!$A$3:$B$6,2,FALSE),"")</f>
        <v/>
      </c>
      <c r="E273" s="23" t="str">
        <f>IFERROR(VLOOKUP(C273,reference!$D$3:$E$7,2,FALSE),"")</f>
        <v/>
      </c>
      <c r="F273" t="str">
        <f t="shared" si="4"/>
        <v xml:space="preserve"> </v>
      </c>
      <c r="I273" s="23" t="str">
        <f>IFERROR(VLOOKUP(H273,comic_database!F:G,2,FALSE),"")</f>
        <v/>
      </c>
      <c r="J273" s="23" t="str">
        <f>IFERROR(VLOOKUP(MIN(4,COUNTIF(H$2:H273,H273)),reference!$M$3:$N$6,2,FALSE)*VLOOKUP(MIN(5,I273),reference!$J$3:$K$7,2,FALSE),"")</f>
        <v/>
      </c>
    </row>
    <row r="274" spans="1:10" x14ac:dyDescent="0.25">
      <c r="A274" t="str">
        <f>IFERROR(INDEX(comic_database!A:A,MATCH(B274,comic_database!B:B,0)),"")</f>
        <v/>
      </c>
      <c r="C274" t="str">
        <f>IFERROR(VLOOKUP(B274,comic_database!B:C,2,FALSE),"")</f>
        <v/>
      </c>
      <c r="D274" s="23" t="str">
        <f>IF(B274&lt;&gt;"",VLOOKUP(MIN(4,COUNTIF(F$2:F274,F274)),reference!$A$3:$B$6,2,FALSE),"")</f>
        <v/>
      </c>
      <c r="E274" s="23" t="str">
        <f>IFERROR(VLOOKUP(C274,reference!$D$3:$E$7,2,FALSE),"")</f>
        <v/>
      </c>
      <c r="F274" t="str">
        <f t="shared" si="4"/>
        <v xml:space="preserve"> </v>
      </c>
      <c r="I274" s="23" t="str">
        <f>IFERROR(VLOOKUP(H274,comic_database!F:G,2,FALSE),"")</f>
        <v/>
      </c>
      <c r="J274" s="23" t="str">
        <f>IFERROR(VLOOKUP(MIN(4,COUNTIF(H$2:H274,H274)),reference!$M$3:$N$6,2,FALSE)*VLOOKUP(MIN(5,I274),reference!$J$3:$K$7,2,FALSE),"")</f>
        <v/>
      </c>
    </row>
    <row r="275" spans="1:10" x14ac:dyDescent="0.25">
      <c r="A275" t="str">
        <f>IFERROR(INDEX(comic_database!A:A,MATCH(B275,comic_database!B:B,0)),"")</f>
        <v/>
      </c>
      <c r="C275" t="str">
        <f>IFERROR(VLOOKUP(B275,comic_database!B:C,2,FALSE),"")</f>
        <v/>
      </c>
      <c r="D275" s="23" t="str">
        <f>IF(B275&lt;&gt;"",VLOOKUP(MIN(4,COUNTIF(F$2:F275,F275)),reference!$A$3:$B$6,2,FALSE),"")</f>
        <v/>
      </c>
      <c r="E275" s="23" t="str">
        <f>IFERROR(VLOOKUP(C275,reference!$D$3:$E$7,2,FALSE),"")</f>
        <v/>
      </c>
      <c r="F275" t="str">
        <f t="shared" si="4"/>
        <v xml:space="preserve"> </v>
      </c>
      <c r="I275" s="23" t="str">
        <f>IFERROR(VLOOKUP(H275,comic_database!F:G,2,FALSE),"")</f>
        <v/>
      </c>
      <c r="J275" s="23" t="str">
        <f>IFERROR(VLOOKUP(MIN(4,COUNTIF(H$2:H275,H275)),reference!$M$3:$N$6,2,FALSE)*VLOOKUP(MIN(5,I275),reference!$J$3:$K$7,2,FALSE),"")</f>
        <v/>
      </c>
    </row>
    <row r="276" spans="1:10" x14ac:dyDescent="0.25">
      <c r="A276" t="str">
        <f>IFERROR(INDEX(comic_database!A:A,MATCH(B276,comic_database!B:B,0)),"")</f>
        <v/>
      </c>
      <c r="C276" t="str">
        <f>IFERROR(VLOOKUP(B276,comic_database!B:C,2,FALSE),"")</f>
        <v/>
      </c>
      <c r="D276" s="23" t="str">
        <f>IF(B276&lt;&gt;"",VLOOKUP(MIN(4,COUNTIF(F$2:F276,F276)),reference!$A$3:$B$6,2,FALSE),"")</f>
        <v/>
      </c>
      <c r="E276" s="23" t="str">
        <f>IFERROR(VLOOKUP(C276,reference!$D$3:$E$7,2,FALSE),"")</f>
        <v/>
      </c>
      <c r="F276" t="str">
        <f t="shared" si="4"/>
        <v xml:space="preserve"> </v>
      </c>
      <c r="I276" s="23" t="str">
        <f>IFERROR(VLOOKUP(H276,comic_database!F:G,2,FALSE),"")</f>
        <v/>
      </c>
      <c r="J276" s="23" t="str">
        <f>IFERROR(VLOOKUP(MIN(4,COUNTIF(H$2:H276,H276)),reference!$M$3:$N$6,2,FALSE)*VLOOKUP(MIN(5,I276),reference!$J$3:$K$7,2,FALSE),"")</f>
        <v/>
      </c>
    </row>
    <row r="277" spans="1:10" x14ac:dyDescent="0.25">
      <c r="A277" t="str">
        <f>IFERROR(INDEX(comic_database!A:A,MATCH(B277,comic_database!B:B,0)),"")</f>
        <v/>
      </c>
      <c r="C277" t="str">
        <f>IFERROR(VLOOKUP(B277,comic_database!B:C,2,FALSE),"")</f>
        <v/>
      </c>
      <c r="D277" s="23" t="str">
        <f>IF(B277&lt;&gt;"",VLOOKUP(MIN(4,COUNTIF(F$2:F277,F277)),reference!$A$3:$B$6,2,FALSE),"")</f>
        <v/>
      </c>
      <c r="E277" s="23" t="str">
        <f>IFERROR(VLOOKUP(C277,reference!$D$3:$E$7,2,FALSE),"")</f>
        <v/>
      </c>
      <c r="F277" t="str">
        <f t="shared" si="4"/>
        <v xml:space="preserve"> </v>
      </c>
      <c r="I277" s="23" t="str">
        <f>IFERROR(VLOOKUP(H277,comic_database!F:G,2,FALSE),"")</f>
        <v/>
      </c>
      <c r="J277" s="23" t="str">
        <f>IFERROR(VLOOKUP(MIN(4,COUNTIF(H$2:H277,H277)),reference!$M$3:$N$6,2,FALSE)*VLOOKUP(MIN(5,I277),reference!$J$3:$K$7,2,FALSE),"")</f>
        <v/>
      </c>
    </row>
    <row r="278" spans="1:10" x14ac:dyDescent="0.25">
      <c r="A278" t="str">
        <f>IFERROR(INDEX(comic_database!A:A,MATCH(B278,comic_database!B:B,0)),"")</f>
        <v/>
      </c>
      <c r="C278" t="str">
        <f>IFERROR(VLOOKUP(B278,comic_database!B:C,2,FALSE),"")</f>
        <v/>
      </c>
      <c r="D278" s="23" t="str">
        <f>IF(B278&lt;&gt;"",VLOOKUP(MIN(4,COUNTIF(F$2:F278,F278)),reference!$A$3:$B$6,2,FALSE),"")</f>
        <v/>
      </c>
      <c r="E278" s="23" t="str">
        <f>IFERROR(VLOOKUP(C278,reference!$D$3:$E$7,2,FALSE),"")</f>
        <v/>
      </c>
      <c r="F278" t="str">
        <f t="shared" si="4"/>
        <v xml:space="preserve"> </v>
      </c>
      <c r="I278" s="23" t="str">
        <f>IFERROR(VLOOKUP(H278,comic_database!F:G,2,FALSE),"")</f>
        <v/>
      </c>
      <c r="J278" s="23" t="str">
        <f>IFERROR(VLOOKUP(MIN(4,COUNTIF(H$2:H278,H278)),reference!$M$3:$N$6,2,FALSE)*VLOOKUP(MIN(5,I278),reference!$J$3:$K$7,2,FALSE),"")</f>
        <v/>
      </c>
    </row>
    <row r="279" spans="1:10" x14ac:dyDescent="0.25">
      <c r="A279" t="str">
        <f>IFERROR(INDEX(comic_database!A:A,MATCH(B279,comic_database!B:B,0)),"")</f>
        <v/>
      </c>
      <c r="C279" t="str">
        <f>IFERROR(VLOOKUP(B279,comic_database!B:C,2,FALSE),"")</f>
        <v/>
      </c>
      <c r="D279" s="23" t="str">
        <f>IF(B279&lt;&gt;"",VLOOKUP(MIN(4,COUNTIF(F$2:F279,F279)),reference!$A$3:$B$6,2,FALSE),"")</f>
        <v/>
      </c>
      <c r="E279" s="23" t="str">
        <f>IFERROR(VLOOKUP(C279,reference!$D$3:$E$7,2,FALSE),"")</f>
        <v/>
      </c>
      <c r="F279" t="str">
        <f t="shared" si="4"/>
        <v xml:space="preserve"> </v>
      </c>
      <c r="I279" s="23" t="str">
        <f>IFERROR(VLOOKUP(H279,comic_database!F:G,2,FALSE),"")</f>
        <v/>
      </c>
      <c r="J279" s="23" t="str">
        <f>IFERROR(VLOOKUP(MIN(4,COUNTIF(H$2:H279,H279)),reference!$M$3:$N$6,2,FALSE)*VLOOKUP(MIN(5,I279),reference!$J$3:$K$7,2,FALSE),"")</f>
        <v/>
      </c>
    </row>
    <row r="280" spans="1:10" x14ac:dyDescent="0.25">
      <c r="A280" t="str">
        <f>IFERROR(INDEX(comic_database!A:A,MATCH(B280,comic_database!B:B,0)),"")</f>
        <v/>
      </c>
      <c r="C280" t="str">
        <f>IFERROR(VLOOKUP(B280,comic_database!B:C,2,FALSE),"")</f>
        <v/>
      </c>
      <c r="D280" s="23" t="str">
        <f>IF(B280&lt;&gt;"",VLOOKUP(MIN(4,COUNTIF(F$2:F280,F280)),reference!$A$3:$B$6,2,FALSE),"")</f>
        <v/>
      </c>
      <c r="E280" s="23" t="str">
        <f>IFERROR(VLOOKUP(C280,reference!$D$3:$E$7,2,FALSE),"")</f>
        <v/>
      </c>
      <c r="F280" t="str">
        <f t="shared" si="4"/>
        <v xml:space="preserve"> </v>
      </c>
      <c r="I280" s="23" t="str">
        <f>IFERROR(VLOOKUP(H280,comic_database!F:G,2,FALSE),"")</f>
        <v/>
      </c>
      <c r="J280" s="23" t="str">
        <f>IFERROR(VLOOKUP(MIN(4,COUNTIF(H$2:H280,H280)),reference!$M$3:$N$6,2,FALSE)*VLOOKUP(MIN(5,I280),reference!$J$3:$K$7,2,FALSE),"")</f>
        <v/>
      </c>
    </row>
    <row r="281" spans="1:10" x14ac:dyDescent="0.25">
      <c r="A281" t="str">
        <f>IFERROR(INDEX(comic_database!A:A,MATCH(B281,comic_database!B:B,0)),"")</f>
        <v/>
      </c>
      <c r="C281" t="str">
        <f>IFERROR(VLOOKUP(B281,comic_database!B:C,2,FALSE),"")</f>
        <v/>
      </c>
      <c r="D281" s="23" t="str">
        <f>IF(B281&lt;&gt;"",VLOOKUP(MIN(4,COUNTIF(F$2:F281,F281)),reference!$A$3:$B$6,2,FALSE),"")</f>
        <v/>
      </c>
      <c r="E281" s="23" t="str">
        <f>IFERROR(VLOOKUP(C281,reference!$D$3:$E$7,2,FALSE),"")</f>
        <v/>
      </c>
      <c r="F281" t="str">
        <f t="shared" si="4"/>
        <v xml:space="preserve"> </v>
      </c>
      <c r="I281" s="23" t="str">
        <f>IFERROR(VLOOKUP(H281,comic_database!F:G,2,FALSE),"")</f>
        <v/>
      </c>
      <c r="J281" s="23" t="str">
        <f>IFERROR(VLOOKUP(MIN(4,COUNTIF(H$2:H281,H281)),reference!$M$3:$N$6,2,FALSE)*VLOOKUP(MIN(5,I281),reference!$J$3:$K$7,2,FALSE),"")</f>
        <v/>
      </c>
    </row>
    <row r="282" spans="1:10" x14ac:dyDescent="0.25">
      <c r="A282" t="str">
        <f>IFERROR(INDEX(comic_database!A:A,MATCH(B282,comic_database!B:B,0)),"")</f>
        <v/>
      </c>
      <c r="C282" t="str">
        <f>IFERROR(VLOOKUP(B282,comic_database!B:C,2,FALSE),"")</f>
        <v/>
      </c>
      <c r="D282" s="23" t="str">
        <f>IF(B282&lt;&gt;"",VLOOKUP(MIN(4,COUNTIF(F$2:F282,F282)),reference!$A$3:$B$6,2,FALSE),"")</f>
        <v/>
      </c>
      <c r="E282" s="23" t="str">
        <f>IFERROR(VLOOKUP(C282,reference!$D$3:$E$7,2,FALSE),"")</f>
        <v/>
      </c>
      <c r="F282" t="str">
        <f t="shared" si="4"/>
        <v xml:space="preserve"> </v>
      </c>
      <c r="I282" s="23" t="str">
        <f>IFERROR(VLOOKUP(H282,comic_database!F:G,2,FALSE),"")</f>
        <v/>
      </c>
      <c r="J282" s="23" t="str">
        <f>IFERROR(VLOOKUP(MIN(4,COUNTIF(H$2:H282,H282)),reference!$M$3:$N$6,2,FALSE)*VLOOKUP(MIN(5,I282),reference!$J$3:$K$7,2,FALSE),"")</f>
        <v/>
      </c>
    </row>
    <row r="283" spans="1:10" x14ac:dyDescent="0.25">
      <c r="A283" t="str">
        <f>IFERROR(INDEX(comic_database!A:A,MATCH(B283,comic_database!B:B,0)),"")</f>
        <v/>
      </c>
      <c r="C283" t="str">
        <f>IFERROR(VLOOKUP(B283,comic_database!B:C,2,FALSE),"")</f>
        <v/>
      </c>
      <c r="D283" s="23" t="str">
        <f>IF(B283&lt;&gt;"",VLOOKUP(MIN(4,COUNTIF(F$2:F283,F283)),reference!$A$3:$B$6,2,FALSE),"")</f>
        <v/>
      </c>
      <c r="E283" s="23" t="str">
        <f>IFERROR(VLOOKUP(C283,reference!$D$3:$E$7,2,FALSE),"")</f>
        <v/>
      </c>
      <c r="F283" t="str">
        <f t="shared" si="4"/>
        <v xml:space="preserve"> </v>
      </c>
      <c r="I283" s="23" t="str">
        <f>IFERROR(VLOOKUP(H283,comic_database!F:G,2,FALSE),"")</f>
        <v/>
      </c>
      <c r="J283" s="23" t="str">
        <f>IFERROR(VLOOKUP(MIN(4,COUNTIF(H$2:H283,H283)),reference!$M$3:$N$6,2,FALSE)*VLOOKUP(MIN(5,I283),reference!$J$3:$K$7,2,FALSE),"")</f>
        <v/>
      </c>
    </row>
    <row r="284" spans="1:10" x14ac:dyDescent="0.25">
      <c r="A284" t="str">
        <f>IFERROR(INDEX(comic_database!A:A,MATCH(B284,comic_database!B:B,0)),"")</f>
        <v/>
      </c>
      <c r="C284" t="str">
        <f>IFERROR(VLOOKUP(B284,comic_database!B:C,2,FALSE),"")</f>
        <v/>
      </c>
      <c r="D284" s="23" t="str">
        <f>IF(B284&lt;&gt;"",VLOOKUP(MIN(4,COUNTIF(F$2:F284,F284)),reference!$A$3:$B$6,2,FALSE),"")</f>
        <v/>
      </c>
      <c r="E284" s="23" t="str">
        <f>IFERROR(VLOOKUP(C284,reference!$D$3:$E$7,2,FALSE),"")</f>
        <v/>
      </c>
      <c r="F284" t="str">
        <f t="shared" si="4"/>
        <v xml:space="preserve"> </v>
      </c>
      <c r="I284" s="23" t="str">
        <f>IFERROR(VLOOKUP(H284,comic_database!F:G,2,FALSE),"")</f>
        <v/>
      </c>
      <c r="J284" s="23" t="str">
        <f>IFERROR(VLOOKUP(MIN(4,COUNTIF(H$2:H284,H284)),reference!$M$3:$N$6,2,FALSE)*VLOOKUP(MIN(5,I284),reference!$J$3:$K$7,2,FALSE),"")</f>
        <v/>
      </c>
    </row>
    <row r="285" spans="1:10" x14ac:dyDescent="0.25">
      <c r="A285" t="str">
        <f>IFERROR(INDEX(comic_database!A:A,MATCH(B285,comic_database!B:B,0)),"")</f>
        <v/>
      </c>
      <c r="C285" t="str">
        <f>IFERROR(VLOOKUP(B285,comic_database!B:C,2,FALSE),"")</f>
        <v/>
      </c>
      <c r="D285" s="23" t="str">
        <f>IF(B285&lt;&gt;"",VLOOKUP(MIN(4,COUNTIF(F$2:F285,F285)),reference!$A$3:$B$6,2,FALSE),"")</f>
        <v/>
      </c>
      <c r="E285" s="23" t="str">
        <f>IFERROR(VLOOKUP(C285,reference!$D$3:$E$7,2,FALSE),"")</f>
        <v/>
      </c>
      <c r="F285" t="str">
        <f t="shared" si="4"/>
        <v xml:space="preserve"> </v>
      </c>
      <c r="I285" s="23" t="str">
        <f>IFERROR(VLOOKUP(H285,comic_database!F:G,2,FALSE),"")</f>
        <v/>
      </c>
      <c r="J285" s="23" t="str">
        <f>IFERROR(VLOOKUP(MIN(4,COUNTIF(H$2:H285,H285)),reference!$M$3:$N$6,2,FALSE)*VLOOKUP(MIN(5,I285),reference!$J$3:$K$7,2,FALSE),"")</f>
        <v/>
      </c>
    </row>
    <row r="286" spans="1:10" x14ac:dyDescent="0.25">
      <c r="A286" t="str">
        <f>IFERROR(INDEX(comic_database!A:A,MATCH(B286,comic_database!B:B,0)),"")</f>
        <v/>
      </c>
      <c r="C286" t="str">
        <f>IFERROR(VLOOKUP(B286,comic_database!B:C,2,FALSE),"")</f>
        <v/>
      </c>
      <c r="D286" s="23" t="str">
        <f>IF(B286&lt;&gt;"",VLOOKUP(MIN(4,COUNTIF(F$2:F286,F286)),reference!$A$3:$B$6,2,FALSE),"")</f>
        <v/>
      </c>
      <c r="E286" s="23" t="str">
        <f>IFERROR(VLOOKUP(C286,reference!$D$3:$E$7,2,FALSE),"")</f>
        <v/>
      </c>
      <c r="F286" t="str">
        <f t="shared" si="4"/>
        <v xml:space="preserve"> </v>
      </c>
      <c r="I286" s="23" t="str">
        <f>IFERROR(VLOOKUP(H286,comic_database!F:G,2,FALSE),"")</f>
        <v/>
      </c>
      <c r="J286" s="23" t="str">
        <f>IFERROR(VLOOKUP(MIN(4,COUNTIF(H$2:H286,H286)),reference!$M$3:$N$6,2,FALSE)*VLOOKUP(MIN(5,I286),reference!$J$3:$K$7,2,FALSE),"")</f>
        <v/>
      </c>
    </row>
    <row r="287" spans="1:10" x14ac:dyDescent="0.25">
      <c r="A287" t="str">
        <f>IFERROR(INDEX(comic_database!A:A,MATCH(B287,comic_database!B:B,0)),"")</f>
        <v/>
      </c>
      <c r="C287" t="str">
        <f>IFERROR(VLOOKUP(B287,comic_database!B:C,2,FALSE),"")</f>
        <v/>
      </c>
      <c r="D287" s="23" t="str">
        <f>IF(B287&lt;&gt;"",VLOOKUP(MIN(4,COUNTIF(F$2:F287,F287)),reference!$A$3:$B$6,2,FALSE),"")</f>
        <v/>
      </c>
      <c r="E287" s="23" t="str">
        <f>IFERROR(VLOOKUP(C287,reference!$D$3:$E$7,2,FALSE),"")</f>
        <v/>
      </c>
      <c r="F287" t="str">
        <f t="shared" si="4"/>
        <v xml:space="preserve"> </v>
      </c>
      <c r="I287" s="23" t="str">
        <f>IFERROR(VLOOKUP(H287,comic_database!F:G,2,FALSE),"")</f>
        <v/>
      </c>
      <c r="J287" s="23" t="str">
        <f>IFERROR(VLOOKUP(MIN(4,COUNTIF(H$2:H287,H287)),reference!$M$3:$N$6,2,FALSE)*VLOOKUP(MIN(5,I287),reference!$J$3:$K$7,2,FALSE),"")</f>
        <v/>
      </c>
    </row>
    <row r="288" spans="1:10" x14ac:dyDescent="0.25">
      <c r="A288" t="str">
        <f>IFERROR(INDEX(comic_database!A:A,MATCH(B288,comic_database!B:B,0)),"")</f>
        <v/>
      </c>
      <c r="C288" t="str">
        <f>IFERROR(VLOOKUP(B288,comic_database!B:C,2,FALSE),"")</f>
        <v/>
      </c>
      <c r="D288" s="23" t="str">
        <f>IF(B288&lt;&gt;"",VLOOKUP(MIN(4,COUNTIF(F$2:F288,F288)),reference!$A$3:$B$6,2,FALSE),"")</f>
        <v/>
      </c>
      <c r="E288" s="23" t="str">
        <f>IFERROR(VLOOKUP(C288,reference!$D$3:$E$7,2,FALSE),"")</f>
        <v/>
      </c>
      <c r="F288" t="str">
        <f t="shared" si="4"/>
        <v xml:space="preserve"> </v>
      </c>
      <c r="I288" s="23" t="str">
        <f>IFERROR(VLOOKUP(H288,comic_database!F:G,2,FALSE),"")</f>
        <v/>
      </c>
      <c r="J288" s="23" t="str">
        <f>IFERROR(VLOOKUP(MIN(4,COUNTIF(H$2:H288,H288)),reference!$M$3:$N$6,2,FALSE)*VLOOKUP(MIN(5,I288),reference!$J$3:$K$7,2,FALSE),"")</f>
        <v/>
      </c>
    </row>
    <row r="289" spans="1:10" x14ac:dyDescent="0.25">
      <c r="A289" t="str">
        <f>IFERROR(INDEX(comic_database!A:A,MATCH(B289,comic_database!B:B,0)),"")</f>
        <v/>
      </c>
      <c r="C289" t="str">
        <f>IFERROR(VLOOKUP(B289,comic_database!B:C,2,FALSE),"")</f>
        <v/>
      </c>
      <c r="D289" s="23" t="str">
        <f>IF(B289&lt;&gt;"",VLOOKUP(MIN(4,COUNTIF(F$2:F289,F289)),reference!$A$3:$B$6,2,FALSE),"")</f>
        <v/>
      </c>
      <c r="E289" s="23" t="str">
        <f>IFERROR(VLOOKUP(C289,reference!$D$3:$E$7,2,FALSE),"")</f>
        <v/>
      </c>
      <c r="F289" t="str">
        <f t="shared" si="4"/>
        <v xml:space="preserve"> </v>
      </c>
      <c r="I289" s="23" t="str">
        <f>IFERROR(VLOOKUP(H289,comic_database!F:G,2,FALSE),"")</f>
        <v/>
      </c>
      <c r="J289" s="23" t="str">
        <f>IFERROR(VLOOKUP(MIN(4,COUNTIF(H$2:H289,H289)),reference!$M$3:$N$6,2,FALSE)*VLOOKUP(MIN(5,I289),reference!$J$3:$K$7,2,FALSE),"")</f>
        <v/>
      </c>
    </row>
    <row r="290" spans="1:10" x14ac:dyDescent="0.25">
      <c r="A290" t="str">
        <f>IFERROR(INDEX(comic_database!A:A,MATCH(B290,comic_database!B:B,0)),"")</f>
        <v/>
      </c>
      <c r="C290" t="str">
        <f>IFERROR(VLOOKUP(B290,comic_database!B:C,2,FALSE),"")</f>
        <v/>
      </c>
      <c r="D290" s="23" t="str">
        <f>IF(B290&lt;&gt;"",VLOOKUP(MIN(4,COUNTIF(F$2:F290,F290)),reference!$A$3:$B$6,2,FALSE),"")</f>
        <v/>
      </c>
      <c r="E290" s="23" t="str">
        <f>IFERROR(VLOOKUP(C290,reference!$D$3:$E$7,2,FALSE),"")</f>
        <v/>
      </c>
      <c r="F290" t="str">
        <f t="shared" si="4"/>
        <v xml:space="preserve"> </v>
      </c>
      <c r="I290" s="23" t="str">
        <f>IFERROR(VLOOKUP(H290,comic_database!F:G,2,FALSE),"")</f>
        <v/>
      </c>
      <c r="J290" s="23" t="str">
        <f>IFERROR(VLOOKUP(MIN(4,COUNTIF(H$2:H290,H290)),reference!$M$3:$N$6,2,FALSE)*VLOOKUP(MIN(5,I290),reference!$J$3:$K$7,2,FALSE),"")</f>
        <v/>
      </c>
    </row>
    <row r="291" spans="1:10" x14ac:dyDescent="0.25">
      <c r="A291" t="str">
        <f>IFERROR(INDEX(comic_database!A:A,MATCH(B291,comic_database!B:B,0)),"")</f>
        <v/>
      </c>
      <c r="C291" t="str">
        <f>IFERROR(VLOOKUP(B291,comic_database!B:C,2,FALSE),"")</f>
        <v/>
      </c>
      <c r="D291" s="23" t="str">
        <f>IF(B291&lt;&gt;"",VLOOKUP(MIN(4,COUNTIF(F$2:F291,F291)),reference!$A$3:$B$6,2,FALSE),"")</f>
        <v/>
      </c>
      <c r="E291" s="23" t="str">
        <f>IFERROR(VLOOKUP(C291,reference!$D$3:$E$7,2,FALSE),"")</f>
        <v/>
      </c>
      <c r="F291" t="str">
        <f t="shared" si="4"/>
        <v xml:space="preserve"> </v>
      </c>
      <c r="I291" s="23" t="str">
        <f>IFERROR(VLOOKUP(H291,comic_database!F:G,2,FALSE),"")</f>
        <v/>
      </c>
      <c r="J291" s="23" t="str">
        <f>IFERROR(VLOOKUP(MIN(4,COUNTIF(H$2:H291,H291)),reference!$M$3:$N$6,2,FALSE)*VLOOKUP(MIN(5,I291),reference!$J$3:$K$7,2,FALSE),"")</f>
        <v/>
      </c>
    </row>
    <row r="292" spans="1:10" x14ac:dyDescent="0.25">
      <c r="A292" t="str">
        <f>IFERROR(INDEX(comic_database!A:A,MATCH(B292,comic_database!B:B,0)),"")</f>
        <v/>
      </c>
      <c r="C292" t="str">
        <f>IFERROR(VLOOKUP(B292,comic_database!B:C,2,FALSE),"")</f>
        <v/>
      </c>
      <c r="D292" s="23" t="str">
        <f>IF(B292&lt;&gt;"",VLOOKUP(MIN(4,COUNTIF(F$2:F292,F292)),reference!$A$3:$B$6,2,FALSE),"")</f>
        <v/>
      </c>
      <c r="E292" s="23" t="str">
        <f>IFERROR(VLOOKUP(C292,reference!$D$3:$E$7,2,FALSE),"")</f>
        <v/>
      </c>
      <c r="F292" t="str">
        <f t="shared" si="4"/>
        <v xml:space="preserve"> </v>
      </c>
      <c r="I292" s="23" t="str">
        <f>IFERROR(VLOOKUP(H292,comic_database!F:G,2,FALSE),"")</f>
        <v/>
      </c>
      <c r="J292" s="23" t="str">
        <f>IFERROR(VLOOKUP(MIN(4,COUNTIF(H$2:H292,H292)),reference!$M$3:$N$6,2,FALSE)*VLOOKUP(MIN(5,I292),reference!$J$3:$K$7,2,FALSE),"")</f>
        <v/>
      </c>
    </row>
    <row r="293" spans="1:10" x14ac:dyDescent="0.25">
      <c r="A293" t="str">
        <f>IFERROR(INDEX(comic_database!A:A,MATCH(B293,comic_database!B:B,0)),"")</f>
        <v/>
      </c>
      <c r="C293" t="str">
        <f>IFERROR(VLOOKUP(B293,comic_database!B:C,2,FALSE),"")</f>
        <v/>
      </c>
      <c r="D293" s="23" t="str">
        <f>IF(B293&lt;&gt;"",VLOOKUP(MIN(4,COUNTIF(F$2:F293,F293)),reference!$A$3:$B$6,2,FALSE),"")</f>
        <v/>
      </c>
      <c r="E293" s="23" t="str">
        <f>IFERROR(VLOOKUP(C293,reference!$D$3:$E$7,2,FALSE),"")</f>
        <v/>
      </c>
      <c r="F293" t="str">
        <f t="shared" si="4"/>
        <v xml:space="preserve"> </v>
      </c>
      <c r="I293" s="23" t="str">
        <f>IFERROR(VLOOKUP(H293,comic_database!F:G,2,FALSE),"")</f>
        <v/>
      </c>
      <c r="J293" s="23" t="str">
        <f>IFERROR(VLOOKUP(MIN(4,COUNTIF(H$2:H293,H293)),reference!$M$3:$N$6,2,FALSE)*VLOOKUP(MIN(5,I293),reference!$J$3:$K$7,2,FALSE),"")</f>
        <v/>
      </c>
    </row>
    <row r="294" spans="1:10" x14ac:dyDescent="0.25">
      <c r="A294" t="str">
        <f>IFERROR(INDEX(comic_database!A:A,MATCH(B294,comic_database!B:B,0)),"")</f>
        <v/>
      </c>
      <c r="C294" t="str">
        <f>IFERROR(VLOOKUP(B294,comic_database!B:C,2,FALSE),"")</f>
        <v/>
      </c>
      <c r="D294" s="23" t="str">
        <f>IF(B294&lt;&gt;"",VLOOKUP(MIN(4,COUNTIF(F$2:F294,F294)),reference!$A$3:$B$6,2,FALSE),"")</f>
        <v/>
      </c>
      <c r="E294" s="23" t="str">
        <f>IFERROR(VLOOKUP(C294,reference!$D$3:$E$7,2,FALSE),"")</f>
        <v/>
      </c>
      <c r="F294" t="str">
        <f t="shared" si="4"/>
        <v xml:space="preserve"> </v>
      </c>
      <c r="I294" s="23" t="str">
        <f>IFERROR(VLOOKUP(H294,comic_database!F:G,2,FALSE),"")</f>
        <v/>
      </c>
      <c r="J294" s="23" t="str">
        <f>IFERROR(VLOOKUP(MIN(4,COUNTIF(H$2:H294,H294)),reference!$M$3:$N$6,2,FALSE)*VLOOKUP(MIN(5,I294),reference!$J$3:$K$7,2,FALSE),"")</f>
        <v/>
      </c>
    </row>
    <row r="295" spans="1:10" x14ac:dyDescent="0.25">
      <c r="A295" t="str">
        <f>IFERROR(INDEX(comic_database!A:A,MATCH(B295,comic_database!B:B,0)),"")</f>
        <v/>
      </c>
      <c r="C295" t="str">
        <f>IFERROR(VLOOKUP(B295,comic_database!B:C,2,FALSE),"")</f>
        <v/>
      </c>
      <c r="D295" s="23" t="str">
        <f>IF(B295&lt;&gt;"",VLOOKUP(MIN(4,COUNTIF(F$2:F295,F295)),reference!$A$3:$B$6,2,FALSE),"")</f>
        <v/>
      </c>
      <c r="E295" s="23" t="str">
        <f>IFERROR(VLOOKUP(C295,reference!$D$3:$E$7,2,FALSE),"")</f>
        <v/>
      </c>
      <c r="F295" t="str">
        <f t="shared" si="4"/>
        <v xml:space="preserve"> </v>
      </c>
      <c r="I295" s="23" t="str">
        <f>IFERROR(VLOOKUP(H295,comic_database!F:G,2,FALSE),"")</f>
        <v/>
      </c>
      <c r="J295" s="23" t="str">
        <f>IFERROR(VLOOKUP(MIN(4,COUNTIF(H$2:H295,H295)),reference!$M$3:$N$6,2,FALSE)*VLOOKUP(MIN(5,I295),reference!$J$3:$K$7,2,FALSE),"")</f>
        <v/>
      </c>
    </row>
    <row r="296" spans="1:10" x14ac:dyDescent="0.25">
      <c r="A296" t="str">
        <f>IFERROR(INDEX(comic_database!A:A,MATCH(B296,comic_database!B:B,0)),"")</f>
        <v/>
      </c>
      <c r="C296" t="str">
        <f>IFERROR(VLOOKUP(B296,comic_database!B:C,2,FALSE),"")</f>
        <v/>
      </c>
      <c r="D296" s="23" t="str">
        <f>IF(B296&lt;&gt;"",VLOOKUP(MIN(4,COUNTIF(F$2:F296,F296)),reference!$A$3:$B$6,2,FALSE),"")</f>
        <v/>
      </c>
      <c r="E296" s="23" t="str">
        <f>IFERROR(VLOOKUP(C296,reference!$D$3:$E$7,2,FALSE),"")</f>
        <v/>
      </c>
      <c r="F296" t="str">
        <f t="shared" si="4"/>
        <v xml:space="preserve"> </v>
      </c>
      <c r="I296" s="23" t="str">
        <f>IFERROR(VLOOKUP(H296,comic_database!F:G,2,FALSE),"")</f>
        <v/>
      </c>
      <c r="J296" s="23" t="str">
        <f>IFERROR(VLOOKUP(MIN(4,COUNTIF(H$2:H296,H296)),reference!$M$3:$N$6,2,FALSE)*VLOOKUP(MIN(5,I296),reference!$J$3:$K$7,2,FALSE),"")</f>
        <v/>
      </c>
    </row>
    <row r="297" spans="1:10" x14ac:dyDescent="0.25">
      <c r="A297" t="str">
        <f>IFERROR(INDEX(comic_database!A:A,MATCH(B297,comic_database!B:B,0)),"")</f>
        <v/>
      </c>
      <c r="C297" t="str">
        <f>IFERROR(VLOOKUP(B297,comic_database!B:C,2,FALSE),"")</f>
        <v/>
      </c>
      <c r="D297" s="23" t="str">
        <f>IF(B297&lt;&gt;"",VLOOKUP(MIN(4,COUNTIF(F$2:F297,F297)),reference!$A$3:$B$6,2,FALSE),"")</f>
        <v/>
      </c>
      <c r="E297" s="23" t="str">
        <f>IFERROR(VLOOKUP(C297,reference!$D$3:$E$7,2,FALSE),"")</f>
        <v/>
      </c>
      <c r="F297" t="str">
        <f t="shared" si="4"/>
        <v xml:space="preserve"> </v>
      </c>
      <c r="I297" s="23" t="str">
        <f>IFERROR(VLOOKUP(H297,comic_database!F:G,2,FALSE),"")</f>
        <v/>
      </c>
      <c r="J297" s="23" t="str">
        <f>IFERROR(VLOOKUP(MIN(4,COUNTIF(H$2:H297,H297)),reference!$M$3:$N$6,2,FALSE)*VLOOKUP(MIN(5,I297),reference!$J$3:$K$7,2,FALSE),"")</f>
        <v/>
      </c>
    </row>
    <row r="298" spans="1:10" x14ac:dyDescent="0.25">
      <c r="A298" t="str">
        <f>IFERROR(INDEX(comic_database!A:A,MATCH(B298,comic_database!B:B,0)),"")</f>
        <v/>
      </c>
      <c r="C298" t="str">
        <f>IFERROR(VLOOKUP(B298,comic_database!B:C,2,FALSE),"")</f>
        <v/>
      </c>
      <c r="D298" s="23" t="str">
        <f>IF(B298&lt;&gt;"",VLOOKUP(MIN(4,COUNTIF(F$2:F298,F298)),reference!$A$3:$B$6,2,FALSE),"")</f>
        <v/>
      </c>
      <c r="E298" s="23" t="str">
        <f>IFERROR(VLOOKUP(C298,reference!$D$3:$E$7,2,FALSE),"")</f>
        <v/>
      </c>
      <c r="F298" t="str">
        <f t="shared" si="4"/>
        <v xml:space="preserve"> </v>
      </c>
      <c r="I298" s="23" t="str">
        <f>IFERROR(VLOOKUP(H298,comic_database!F:G,2,FALSE),"")</f>
        <v/>
      </c>
      <c r="J298" s="23" t="str">
        <f>IFERROR(VLOOKUP(MIN(4,COUNTIF(H$2:H298,H298)),reference!$M$3:$N$6,2,FALSE)*VLOOKUP(MIN(5,I298),reference!$J$3:$K$7,2,FALSE),"")</f>
        <v/>
      </c>
    </row>
    <row r="299" spans="1:10" x14ac:dyDescent="0.25">
      <c r="A299" t="str">
        <f>IFERROR(INDEX(comic_database!A:A,MATCH(B299,comic_database!B:B,0)),"")</f>
        <v/>
      </c>
      <c r="C299" t="str">
        <f>IFERROR(VLOOKUP(B299,comic_database!B:C,2,FALSE),"")</f>
        <v/>
      </c>
      <c r="D299" s="23" t="str">
        <f>IF(B299&lt;&gt;"",VLOOKUP(MIN(4,COUNTIF(F$2:F299,F299)),reference!$A$3:$B$6,2,FALSE),"")</f>
        <v/>
      </c>
      <c r="E299" s="23" t="str">
        <f>IFERROR(VLOOKUP(C299,reference!$D$3:$E$7,2,FALSE),"")</f>
        <v/>
      </c>
      <c r="F299" t="str">
        <f t="shared" si="4"/>
        <v xml:space="preserve"> </v>
      </c>
      <c r="I299" s="23" t="str">
        <f>IFERROR(VLOOKUP(H299,comic_database!F:G,2,FALSE),"")</f>
        <v/>
      </c>
      <c r="J299" s="23" t="str">
        <f>IFERROR(VLOOKUP(MIN(4,COUNTIF(H$2:H299,H299)),reference!$M$3:$N$6,2,FALSE)*VLOOKUP(MIN(5,I299),reference!$J$3:$K$7,2,FALSE),"")</f>
        <v/>
      </c>
    </row>
    <row r="300" spans="1:10" x14ac:dyDescent="0.25">
      <c r="A300" t="str">
        <f>IFERROR(INDEX(comic_database!A:A,MATCH(B300,comic_database!B:B,0)),"")</f>
        <v/>
      </c>
      <c r="C300" t="str">
        <f>IFERROR(VLOOKUP(B300,comic_database!B:C,2,FALSE),"")</f>
        <v/>
      </c>
      <c r="D300" s="23" t="str">
        <f>IF(B300&lt;&gt;"",VLOOKUP(MIN(4,COUNTIF(F$2:F300,F300)),reference!$A$3:$B$6,2,FALSE),"")</f>
        <v/>
      </c>
      <c r="E300" s="23" t="str">
        <f>IFERROR(VLOOKUP(C300,reference!$D$3:$E$7,2,FALSE),"")</f>
        <v/>
      </c>
      <c r="F300" t="str">
        <f t="shared" si="4"/>
        <v xml:space="preserve"> </v>
      </c>
      <c r="I300" s="23" t="str">
        <f>IFERROR(VLOOKUP(H300,comic_database!F:G,2,FALSE),"")</f>
        <v/>
      </c>
      <c r="J300" s="23" t="str">
        <f>IFERROR(VLOOKUP(MIN(4,COUNTIF(H$2:H300,H300)),reference!$M$3:$N$6,2,FALSE)*VLOOKUP(MIN(5,I300),reference!$J$3:$K$7,2,FALSE),"")</f>
        <v/>
      </c>
    </row>
    <row r="301" spans="1:10" x14ac:dyDescent="0.25">
      <c r="A301" t="str">
        <f>IFERROR(INDEX(comic_database!A:A,MATCH(B301,comic_database!B:B,0)),"")</f>
        <v/>
      </c>
      <c r="C301" t="str">
        <f>IFERROR(VLOOKUP(B301,comic_database!B:C,2,FALSE),"")</f>
        <v/>
      </c>
      <c r="D301" s="23" t="str">
        <f>IF(B301&lt;&gt;"",VLOOKUP(MIN(4,COUNTIF(F$2:F301,F301)),reference!$A$3:$B$6,2,FALSE),"")</f>
        <v/>
      </c>
      <c r="E301" s="23" t="str">
        <f>IFERROR(VLOOKUP(C301,reference!$D$3:$E$7,2,FALSE),"")</f>
        <v/>
      </c>
      <c r="F301" t="str">
        <f t="shared" si="4"/>
        <v xml:space="preserve"> </v>
      </c>
      <c r="I301" s="23" t="str">
        <f>IFERROR(VLOOKUP(H301,comic_database!F:G,2,FALSE),"")</f>
        <v/>
      </c>
      <c r="J301" s="23" t="str">
        <f>IFERROR(VLOOKUP(MIN(4,COUNTIF(H$2:H301,H301)),reference!$M$3:$N$6,2,FALSE)*VLOOKUP(MIN(5,I301),reference!$J$3:$K$7,2,FALSE),"")</f>
        <v/>
      </c>
    </row>
    <row r="302" spans="1:10" x14ac:dyDescent="0.25">
      <c r="A302" t="str">
        <f>IFERROR(INDEX(comic_database!A:A,MATCH(B302,comic_database!B:B,0)),"")</f>
        <v/>
      </c>
      <c r="C302" t="str">
        <f>IFERROR(VLOOKUP(B302,comic_database!B:C,2,FALSE),"")</f>
        <v/>
      </c>
      <c r="D302" s="23" t="str">
        <f>IF(B302&lt;&gt;"",VLOOKUP(MIN(4,COUNTIF(F$2:F302,F302)),reference!$A$3:$B$6,2,FALSE),"")</f>
        <v/>
      </c>
      <c r="E302" s="23" t="str">
        <f>IFERROR(VLOOKUP(C302,reference!$D$3:$E$7,2,FALSE),"")</f>
        <v/>
      </c>
      <c r="F302" t="str">
        <f t="shared" si="4"/>
        <v xml:space="preserve"> </v>
      </c>
      <c r="I302" s="23" t="str">
        <f>IFERROR(VLOOKUP(H302,comic_database!F:G,2,FALSE),"")</f>
        <v/>
      </c>
      <c r="J302" s="23" t="str">
        <f>IFERROR(VLOOKUP(MIN(4,COUNTIF(H$2:H302,H302)),reference!$M$3:$N$6,2,FALSE)*VLOOKUP(MIN(5,I302),reference!$J$3:$K$7,2,FALSE),"")</f>
        <v/>
      </c>
    </row>
    <row r="303" spans="1:10" x14ac:dyDescent="0.25">
      <c r="A303" t="str">
        <f>IFERROR(INDEX(comic_database!A:A,MATCH(B303,comic_database!B:B,0)),"")</f>
        <v/>
      </c>
      <c r="C303" t="str">
        <f>IFERROR(VLOOKUP(B303,comic_database!B:C,2,FALSE),"")</f>
        <v/>
      </c>
      <c r="D303" s="23" t="str">
        <f>IF(B303&lt;&gt;"",VLOOKUP(MIN(4,COUNTIF(F$2:F303,F303)),reference!$A$3:$B$6,2,FALSE),"")</f>
        <v/>
      </c>
      <c r="E303" s="23" t="str">
        <f>IFERROR(VLOOKUP(C303,reference!$D$3:$E$7,2,FALSE),"")</f>
        <v/>
      </c>
      <c r="F303" t="str">
        <f t="shared" si="4"/>
        <v xml:space="preserve"> </v>
      </c>
      <c r="I303" s="23" t="str">
        <f>IFERROR(VLOOKUP(H303,comic_database!F:G,2,FALSE),"")</f>
        <v/>
      </c>
      <c r="J303" s="23" t="str">
        <f>IFERROR(VLOOKUP(MIN(4,COUNTIF(H$2:H303,H303)),reference!$M$3:$N$6,2,FALSE)*VLOOKUP(MIN(5,I303),reference!$J$3:$K$7,2,FALSE),"")</f>
        <v/>
      </c>
    </row>
    <row r="304" spans="1:10" x14ac:dyDescent="0.25">
      <c r="A304" t="str">
        <f>IFERROR(INDEX(comic_database!A:A,MATCH(B304,comic_database!B:B,0)),"")</f>
        <v/>
      </c>
      <c r="C304" t="str">
        <f>IFERROR(VLOOKUP(B304,comic_database!B:C,2,FALSE),"")</f>
        <v/>
      </c>
      <c r="D304" s="23" t="str">
        <f>IF(B304&lt;&gt;"",VLOOKUP(MIN(4,COUNTIF(F$2:F304,F304)),reference!$A$3:$B$6,2,FALSE),"")</f>
        <v/>
      </c>
      <c r="E304" s="23" t="str">
        <f>IFERROR(VLOOKUP(C304,reference!$D$3:$E$7,2,FALSE),"")</f>
        <v/>
      </c>
      <c r="F304" t="str">
        <f t="shared" si="4"/>
        <v xml:space="preserve"> </v>
      </c>
      <c r="I304" s="23" t="str">
        <f>IFERROR(VLOOKUP(H304,comic_database!F:G,2,FALSE),"")</f>
        <v/>
      </c>
      <c r="J304" s="23" t="str">
        <f>IFERROR(VLOOKUP(MIN(4,COUNTIF(H$2:H304,H304)),reference!$M$3:$N$6,2,FALSE)*VLOOKUP(MIN(5,I304),reference!$J$3:$K$7,2,FALSE),"")</f>
        <v/>
      </c>
    </row>
    <row r="305" spans="1:10" x14ac:dyDescent="0.25">
      <c r="A305" t="str">
        <f>IFERROR(INDEX(comic_database!A:A,MATCH(B305,comic_database!B:B,0)),"")</f>
        <v/>
      </c>
      <c r="C305" t="str">
        <f>IFERROR(VLOOKUP(B305,comic_database!B:C,2,FALSE),"")</f>
        <v/>
      </c>
      <c r="D305" s="23" t="str">
        <f>IF(B305&lt;&gt;"",VLOOKUP(MIN(4,COUNTIF(F$2:F305,F305)),reference!$A$3:$B$6,2,FALSE),"")</f>
        <v/>
      </c>
      <c r="E305" s="23" t="str">
        <f>IFERROR(VLOOKUP(C305,reference!$D$3:$E$7,2,FALSE),"")</f>
        <v/>
      </c>
      <c r="F305" t="str">
        <f t="shared" si="4"/>
        <v xml:space="preserve"> </v>
      </c>
      <c r="I305" s="23" t="str">
        <f>IFERROR(VLOOKUP(H305,comic_database!F:G,2,FALSE),"")</f>
        <v/>
      </c>
      <c r="J305" s="23" t="str">
        <f>IFERROR(VLOOKUP(MIN(4,COUNTIF(H$2:H305,H305)),reference!$M$3:$N$6,2,FALSE)*VLOOKUP(MIN(5,I305),reference!$J$3:$K$7,2,FALSE),"")</f>
        <v/>
      </c>
    </row>
    <row r="306" spans="1:10" x14ac:dyDescent="0.25">
      <c r="A306" t="str">
        <f>IFERROR(INDEX(comic_database!A:A,MATCH(B306,comic_database!B:B,0)),"")</f>
        <v/>
      </c>
      <c r="C306" t="str">
        <f>IFERROR(VLOOKUP(B306,comic_database!B:C,2,FALSE),"")</f>
        <v/>
      </c>
      <c r="D306" s="23" t="str">
        <f>IF(B306&lt;&gt;"",VLOOKUP(MIN(4,COUNTIF(F$2:F306,F306)),reference!$A$3:$B$6,2,FALSE),"")</f>
        <v/>
      </c>
      <c r="E306" s="23" t="str">
        <f>IFERROR(VLOOKUP(C306,reference!$D$3:$E$7,2,FALSE),"")</f>
        <v/>
      </c>
      <c r="F306" t="str">
        <f t="shared" si="4"/>
        <v xml:space="preserve"> </v>
      </c>
      <c r="I306" s="23" t="str">
        <f>IFERROR(VLOOKUP(H306,comic_database!F:G,2,FALSE),"")</f>
        <v/>
      </c>
      <c r="J306" s="23" t="str">
        <f>IFERROR(VLOOKUP(MIN(4,COUNTIF(H$2:H306,H306)),reference!$M$3:$N$6,2,FALSE)*VLOOKUP(MIN(5,I306),reference!$J$3:$K$7,2,FALSE),"")</f>
        <v/>
      </c>
    </row>
    <row r="307" spans="1:10" x14ac:dyDescent="0.25">
      <c r="A307" t="str">
        <f>IFERROR(INDEX(comic_database!A:A,MATCH(B307,comic_database!B:B,0)),"")</f>
        <v/>
      </c>
      <c r="C307" t="str">
        <f>IFERROR(VLOOKUP(B307,comic_database!B:C,2,FALSE),"")</f>
        <v/>
      </c>
      <c r="D307" s="23" t="str">
        <f>IF(B307&lt;&gt;"",VLOOKUP(MIN(4,COUNTIF(F$2:F307,F307)),reference!$A$3:$B$6,2,FALSE),"")</f>
        <v/>
      </c>
      <c r="E307" s="23" t="str">
        <f>IFERROR(VLOOKUP(C307,reference!$D$3:$E$7,2,FALSE),"")</f>
        <v/>
      </c>
      <c r="F307" t="str">
        <f t="shared" si="4"/>
        <v xml:space="preserve"> </v>
      </c>
      <c r="I307" s="23" t="str">
        <f>IFERROR(VLOOKUP(H307,comic_database!F:G,2,FALSE),"")</f>
        <v/>
      </c>
      <c r="J307" s="23" t="str">
        <f>IFERROR(VLOOKUP(MIN(4,COUNTIF(H$2:H307,H307)),reference!$M$3:$N$6,2,FALSE)*VLOOKUP(MIN(5,I307),reference!$J$3:$K$7,2,FALSE),"")</f>
        <v/>
      </c>
    </row>
    <row r="308" spans="1:10" x14ac:dyDescent="0.25">
      <c r="A308" t="str">
        <f>IFERROR(INDEX(comic_database!A:A,MATCH(B308,comic_database!B:B,0)),"")</f>
        <v/>
      </c>
      <c r="C308" t="str">
        <f>IFERROR(VLOOKUP(B308,comic_database!B:C,2,FALSE),"")</f>
        <v/>
      </c>
      <c r="D308" s="23" t="str">
        <f>IF(B308&lt;&gt;"",VLOOKUP(MIN(4,COUNTIF(F$2:F308,F308)),reference!$A$3:$B$6,2,FALSE),"")</f>
        <v/>
      </c>
      <c r="E308" s="23" t="str">
        <f>IFERROR(VLOOKUP(C308,reference!$D$3:$E$7,2,FALSE),"")</f>
        <v/>
      </c>
      <c r="F308" t="str">
        <f t="shared" si="4"/>
        <v xml:space="preserve"> </v>
      </c>
      <c r="I308" s="23" t="str">
        <f>IFERROR(VLOOKUP(H308,comic_database!F:G,2,FALSE),"")</f>
        <v/>
      </c>
      <c r="J308" s="23" t="str">
        <f>IFERROR(VLOOKUP(MIN(4,COUNTIF(H$2:H308,H308)),reference!$M$3:$N$6,2,FALSE)*VLOOKUP(MIN(5,I308),reference!$J$3:$K$7,2,FALSE),"")</f>
        <v/>
      </c>
    </row>
    <row r="309" spans="1:10" x14ac:dyDescent="0.25">
      <c r="A309" t="str">
        <f>IFERROR(INDEX(comic_database!A:A,MATCH(B309,comic_database!B:B,0)),"")</f>
        <v/>
      </c>
      <c r="C309" t="str">
        <f>IFERROR(VLOOKUP(B309,comic_database!B:C,2,FALSE),"")</f>
        <v/>
      </c>
      <c r="D309" s="23" t="str">
        <f>IF(B309&lt;&gt;"",VLOOKUP(MIN(4,COUNTIF(F$2:F309,F309)),reference!$A$3:$B$6,2,FALSE),"")</f>
        <v/>
      </c>
      <c r="E309" s="23" t="str">
        <f>IFERROR(VLOOKUP(C309,reference!$D$3:$E$7,2,FALSE),"")</f>
        <v/>
      </c>
      <c r="F309" t="str">
        <f t="shared" si="4"/>
        <v xml:space="preserve"> </v>
      </c>
      <c r="I309" s="23" t="str">
        <f>IFERROR(VLOOKUP(H309,comic_database!F:G,2,FALSE),"")</f>
        <v/>
      </c>
      <c r="J309" s="23" t="str">
        <f>IFERROR(VLOOKUP(MIN(4,COUNTIF(H$2:H309,H309)),reference!$M$3:$N$6,2,FALSE)*VLOOKUP(MIN(5,I309),reference!$J$3:$K$7,2,FALSE),"")</f>
        <v/>
      </c>
    </row>
    <row r="310" spans="1:10" x14ac:dyDescent="0.25">
      <c r="A310" t="str">
        <f>IFERROR(INDEX(comic_database!A:A,MATCH(B310,comic_database!B:B,0)),"")</f>
        <v/>
      </c>
      <c r="C310" t="str">
        <f>IFERROR(VLOOKUP(B310,comic_database!B:C,2,FALSE),"")</f>
        <v/>
      </c>
      <c r="D310" s="23" t="str">
        <f>IF(B310&lt;&gt;"",VLOOKUP(MIN(4,COUNTIF(F$2:F310,F310)),reference!$A$3:$B$6,2,FALSE),"")</f>
        <v/>
      </c>
      <c r="E310" s="23" t="str">
        <f>IFERROR(VLOOKUP(C310,reference!$D$3:$E$7,2,FALSE),"")</f>
        <v/>
      </c>
      <c r="F310" t="str">
        <f t="shared" si="4"/>
        <v xml:space="preserve"> </v>
      </c>
      <c r="I310" s="23" t="str">
        <f>IFERROR(VLOOKUP(H310,comic_database!F:G,2,FALSE),"")</f>
        <v/>
      </c>
      <c r="J310" s="23" t="str">
        <f>IFERROR(VLOOKUP(MIN(4,COUNTIF(H$2:H310,H310)),reference!$M$3:$N$6,2,FALSE)*VLOOKUP(MIN(5,I310),reference!$J$3:$K$7,2,FALSE),"")</f>
        <v/>
      </c>
    </row>
    <row r="311" spans="1:10" x14ac:dyDescent="0.25">
      <c r="A311" t="str">
        <f>IFERROR(INDEX(comic_database!A:A,MATCH(B311,comic_database!B:B,0)),"")</f>
        <v/>
      </c>
      <c r="C311" t="str">
        <f>IFERROR(VLOOKUP(B311,comic_database!B:C,2,FALSE),"")</f>
        <v/>
      </c>
      <c r="D311" s="23" t="str">
        <f>IF(B311&lt;&gt;"",VLOOKUP(MIN(4,COUNTIF(F$2:F311,F311)),reference!$A$3:$B$6,2,FALSE),"")</f>
        <v/>
      </c>
      <c r="E311" s="23" t="str">
        <f>IFERROR(VLOOKUP(C311,reference!$D$3:$E$7,2,FALSE),"")</f>
        <v/>
      </c>
      <c r="F311" t="str">
        <f t="shared" si="4"/>
        <v xml:space="preserve"> </v>
      </c>
      <c r="I311" s="23" t="str">
        <f>IFERROR(VLOOKUP(H311,comic_database!F:G,2,FALSE),"")</f>
        <v/>
      </c>
      <c r="J311" s="23" t="str">
        <f>IFERROR(VLOOKUP(MIN(4,COUNTIF(H$2:H311,H311)),reference!$M$3:$N$6,2,FALSE)*VLOOKUP(MIN(5,I311),reference!$J$3:$K$7,2,FALSE),"")</f>
        <v/>
      </c>
    </row>
    <row r="312" spans="1:10" x14ac:dyDescent="0.25">
      <c r="A312" t="str">
        <f>IFERROR(INDEX(comic_database!A:A,MATCH(B312,comic_database!B:B,0)),"")</f>
        <v/>
      </c>
      <c r="C312" t="str">
        <f>IFERROR(VLOOKUP(B312,comic_database!B:C,2,FALSE),"")</f>
        <v/>
      </c>
      <c r="D312" s="23" t="str">
        <f>IF(B312&lt;&gt;"",VLOOKUP(MIN(4,COUNTIF(F$2:F312,F312)),reference!$A$3:$B$6,2,FALSE),"")</f>
        <v/>
      </c>
      <c r="E312" s="23" t="str">
        <f>IFERROR(VLOOKUP(C312,reference!$D$3:$E$7,2,FALSE),"")</f>
        <v/>
      </c>
      <c r="F312" t="str">
        <f t="shared" si="4"/>
        <v xml:space="preserve"> </v>
      </c>
      <c r="I312" s="23" t="str">
        <f>IFERROR(VLOOKUP(H312,comic_database!F:G,2,FALSE),"")</f>
        <v/>
      </c>
      <c r="J312" s="23" t="str">
        <f>IFERROR(VLOOKUP(MIN(4,COUNTIF(H$2:H312,H312)),reference!$M$3:$N$6,2,FALSE)*VLOOKUP(MIN(5,I312),reference!$J$3:$K$7,2,FALSE),"")</f>
        <v/>
      </c>
    </row>
    <row r="313" spans="1:10" x14ac:dyDescent="0.25">
      <c r="A313" t="str">
        <f>IFERROR(INDEX(comic_database!A:A,MATCH(B313,comic_database!B:B,0)),"")</f>
        <v/>
      </c>
      <c r="C313" t="str">
        <f>IFERROR(VLOOKUP(B313,comic_database!B:C,2,FALSE),"")</f>
        <v/>
      </c>
      <c r="D313" s="23" t="str">
        <f>IF(B313&lt;&gt;"",VLOOKUP(MIN(4,COUNTIF(F$2:F313,F313)),reference!$A$3:$B$6,2,FALSE),"")</f>
        <v/>
      </c>
      <c r="E313" s="23" t="str">
        <f>IFERROR(VLOOKUP(C313,reference!$D$3:$E$7,2,FALSE),"")</f>
        <v/>
      </c>
      <c r="F313" t="str">
        <f t="shared" si="4"/>
        <v xml:space="preserve"> </v>
      </c>
      <c r="I313" s="23" t="str">
        <f>IFERROR(VLOOKUP(H313,comic_database!F:G,2,FALSE),"")</f>
        <v/>
      </c>
      <c r="J313" s="23" t="str">
        <f>IFERROR(VLOOKUP(MIN(4,COUNTIF(H$2:H313,H313)),reference!$M$3:$N$6,2,FALSE)*VLOOKUP(MIN(5,I313),reference!$J$3:$K$7,2,FALSE),"")</f>
        <v/>
      </c>
    </row>
    <row r="314" spans="1:10" x14ac:dyDescent="0.25">
      <c r="A314" t="str">
        <f>IFERROR(INDEX(comic_database!A:A,MATCH(B314,comic_database!B:B,0)),"")</f>
        <v/>
      </c>
      <c r="C314" t="str">
        <f>IFERROR(VLOOKUP(B314,comic_database!B:C,2,FALSE),"")</f>
        <v/>
      </c>
      <c r="D314" s="23" t="str">
        <f>IF(B314&lt;&gt;"",VLOOKUP(MIN(4,COUNTIF(F$2:F314,F314)),reference!$A$3:$B$6,2,FALSE),"")</f>
        <v/>
      </c>
      <c r="E314" s="23" t="str">
        <f>IFERROR(VLOOKUP(C314,reference!$D$3:$E$7,2,FALSE),"")</f>
        <v/>
      </c>
      <c r="F314" t="str">
        <f t="shared" si="4"/>
        <v xml:space="preserve"> </v>
      </c>
      <c r="I314" s="23" t="str">
        <f>IFERROR(VLOOKUP(H314,comic_database!F:G,2,FALSE),"")</f>
        <v/>
      </c>
      <c r="J314" s="23" t="str">
        <f>IFERROR(VLOOKUP(MIN(4,COUNTIF(H$2:H314,H314)),reference!$M$3:$N$6,2,FALSE)*VLOOKUP(MIN(5,I314),reference!$J$3:$K$7,2,FALSE),"")</f>
        <v/>
      </c>
    </row>
    <row r="315" spans="1:10" x14ac:dyDescent="0.25">
      <c r="A315" t="str">
        <f>IFERROR(INDEX(comic_database!A:A,MATCH(B315,comic_database!B:B,0)),"")</f>
        <v/>
      </c>
      <c r="C315" t="str">
        <f>IFERROR(VLOOKUP(B315,comic_database!B:C,2,FALSE),"")</f>
        <v/>
      </c>
      <c r="D315" s="23" t="str">
        <f>IF(B315&lt;&gt;"",VLOOKUP(MIN(4,COUNTIF(F$2:F315,F315)),reference!$A$3:$B$6,2,FALSE),"")</f>
        <v/>
      </c>
      <c r="E315" s="23" t="str">
        <f>IFERROR(VLOOKUP(C315,reference!$D$3:$E$7,2,FALSE),"")</f>
        <v/>
      </c>
      <c r="F315" t="str">
        <f t="shared" si="4"/>
        <v xml:space="preserve"> </v>
      </c>
      <c r="I315" s="23" t="str">
        <f>IFERROR(VLOOKUP(H315,comic_database!F:G,2,FALSE),"")</f>
        <v/>
      </c>
      <c r="J315" s="23" t="str">
        <f>IFERROR(VLOOKUP(MIN(4,COUNTIF(H$2:H315,H315)),reference!$M$3:$N$6,2,FALSE)*VLOOKUP(MIN(5,I315),reference!$J$3:$K$7,2,FALSE),"")</f>
        <v/>
      </c>
    </row>
    <row r="316" spans="1:10" x14ac:dyDescent="0.25">
      <c r="A316" t="str">
        <f>IFERROR(INDEX(comic_database!A:A,MATCH(B316,comic_database!B:B,0)),"")</f>
        <v/>
      </c>
      <c r="C316" t="str">
        <f>IFERROR(VLOOKUP(B316,comic_database!B:C,2,FALSE),"")</f>
        <v/>
      </c>
      <c r="D316" s="23" t="str">
        <f>IF(B316&lt;&gt;"",VLOOKUP(MIN(4,COUNTIF(F$2:F316,F316)),reference!$A$3:$B$6,2,FALSE),"")</f>
        <v/>
      </c>
      <c r="E316" s="23" t="str">
        <f>IFERROR(VLOOKUP(C316,reference!$D$3:$E$7,2,FALSE),"")</f>
        <v/>
      </c>
      <c r="F316" t="str">
        <f t="shared" si="4"/>
        <v xml:space="preserve"> </v>
      </c>
      <c r="I316" s="23" t="str">
        <f>IFERROR(VLOOKUP(H316,comic_database!F:G,2,FALSE),"")</f>
        <v/>
      </c>
      <c r="J316" s="23" t="str">
        <f>IFERROR(VLOOKUP(MIN(4,COUNTIF(H$2:H316,H316)),reference!$M$3:$N$6,2,FALSE)*VLOOKUP(MIN(5,I316),reference!$J$3:$K$7,2,FALSE),"")</f>
        <v/>
      </c>
    </row>
    <row r="317" spans="1:10" x14ac:dyDescent="0.25">
      <c r="A317" t="str">
        <f>IFERROR(INDEX(comic_database!A:A,MATCH(B317,comic_database!B:B,0)),"")</f>
        <v/>
      </c>
      <c r="C317" t="str">
        <f>IFERROR(VLOOKUP(B317,comic_database!B:C,2,FALSE),"")</f>
        <v/>
      </c>
      <c r="D317" s="23" t="str">
        <f>IF(B317&lt;&gt;"",VLOOKUP(MIN(4,COUNTIF(F$2:F317,F317)),reference!$A$3:$B$6,2,FALSE),"")</f>
        <v/>
      </c>
      <c r="E317" s="23" t="str">
        <f>IFERROR(VLOOKUP(C317,reference!$D$3:$E$7,2,FALSE),"")</f>
        <v/>
      </c>
      <c r="F317" t="str">
        <f t="shared" si="4"/>
        <v xml:space="preserve"> </v>
      </c>
      <c r="I317" s="23" t="str">
        <f>IFERROR(VLOOKUP(H317,comic_database!F:G,2,FALSE),"")</f>
        <v/>
      </c>
      <c r="J317" s="23" t="str">
        <f>IFERROR(VLOOKUP(MIN(4,COUNTIF(H$2:H317,H317)),reference!$M$3:$N$6,2,FALSE)*VLOOKUP(MIN(5,I317),reference!$J$3:$K$7,2,FALSE),"")</f>
        <v/>
      </c>
    </row>
    <row r="318" spans="1:10" x14ac:dyDescent="0.25">
      <c r="A318" t="str">
        <f>IFERROR(INDEX(comic_database!A:A,MATCH(B318,comic_database!B:B,0)),"")</f>
        <v/>
      </c>
      <c r="C318" t="str">
        <f>IFERROR(VLOOKUP(B318,comic_database!B:C,2,FALSE),"")</f>
        <v/>
      </c>
      <c r="D318" s="23" t="str">
        <f>IF(B318&lt;&gt;"",VLOOKUP(MIN(4,COUNTIF(F$2:F318,F318)),reference!$A$3:$B$6,2,FALSE),"")</f>
        <v/>
      </c>
      <c r="E318" s="23" t="str">
        <f>IFERROR(VLOOKUP(C318,reference!$D$3:$E$7,2,FALSE),"")</f>
        <v/>
      </c>
      <c r="F318" t="str">
        <f t="shared" si="4"/>
        <v xml:space="preserve"> </v>
      </c>
      <c r="I318" s="23" t="str">
        <f>IFERROR(VLOOKUP(H318,comic_database!F:G,2,FALSE),"")</f>
        <v/>
      </c>
      <c r="J318" s="23" t="str">
        <f>IFERROR(VLOOKUP(MIN(4,COUNTIF(H$2:H318,H318)),reference!$M$3:$N$6,2,FALSE)*VLOOKUP(MIN(5,I318),reference!$J$3:$K$7,2,FALSE),"")</f>
        <v/>
      </c>
    </row>
    <row r="319" spans="1:10" x14ac:dyDescent="0.25">
      <c r="A319" t="str">
        <f>IFERROR(INDEX(comic_database!A:A,MATCH(B319,comic_database!B:B,0)),"")</f>
        <v/>
      </c>
      <c r="C319" t="str">
        <f>IFERROR(VLOOKUP(B319,comic_database!B:C,2,FALSE),"")</f>
        <v/>
      </c>
      <c r="D319" s="23" t="str">
        <f>IF(B319&lt;&gt;"",VLOOKUP(MIN(4,COUNTIF(F$2:F319,F319)),reference!$A$3:$B$6,2,FALSE),"")</f>
        <v/>
      </c>
      <c r="E319" s="23" t="str">
        <f>IFERROR(VLOOKUP(C319,reference!$D$3:$E$7,2,FALSE),"")</f>
        <v/>
      </c>
      <c r="F319" t="str">
        <f t="shared" si="4"/>
        <v xml:space="preserve"> </v>
      </c>
      <c r="I319" s="23" t="str">
        <f>IFERROR(VLOOKUP(H319,comic_database!F:G,2,FALSE),"")</f>
        <v/>
      </c>
      <c r="J319" s="23" t="str">
        <f>IFERROR(VLOOKUP(MIN(4,COUNTIF(H$2:H319,H319)),reference!$M$3:$N$6,2,FALSE)*VLOOKUP(MIN(5,I319),reference!$J$3:$K$7,2,FALSE),"")</f>
        <v/>
      </c>
    </row>
    <row r="320" spans="1:10" x14ac:dyDescent="0.25">
      <c r="A320" t="str">
        <f>IFERROR(INDEX(comic_database!A:A,MATCH(B320,comic_database!B:B,0)),"")</f>
        <v/>
      </c>
      <c r="C320" t="str">
        <f>IFERROR(VLOOKUP(B320,comic_database!B:C,2,FALSE),"")</f>
        <v/>
      </c>
      <c r="D320" s="23" t="str">
        <f>IF(B320&lt;&gt;"",VLOOKUP(MIN(4,COUNTIF(F$2:F320,F320)),reference!$A$3:$B$6,2,FALSE),"")</f>
        <v/>
      </c>
      <c r="E320" s="23" t="str">
        <f>IFERROR(VLOOKUP(C320,reference!$D$3:$E$7,2,FALSE),"")</f>
        <v/>
      </c>
      <c r="F320" t="str">
        <f t="shared" si="4"/>
        <v xml:space="preserve"> </v>
      </c>
      <c r="I320" s="23" t="str">
        <f>IFERROR(VLOOKUP(H320,comic_database!F:G,2,FALSE),"")</f>
        <v/>
      </c>
      <c r="J320" s="23" t="str">
        <f>IFERROR(VLOOKUP(MIN(4,COUNTIF(H$2:H320,H320)),reference!$M$3:$N$6,2,FALSE)*VLOOKUP(MIN(5,I320),reference!$J$3:$K$7,2,FALSE),"")</f>
        <v/>
      </c>
    </row>
    <row r="321" spans="1:10" x14ac:dyDescent="0.25">
      <c r="A321" t="str">
        <f>IFERROR(INDEX(comic_database!A:A,MATCH(B321,comic_database!B:B,0)),"")</f>
        <v/>
      </c>
      <c r="C321" t="str">
        <f>IFERROR(VLOOKUP(B321,comic_database!B:C,2,FALSE),"")</f>
        <v/>
      </c>
      <c r="D321" s="23" t="str">
        <f>IF(B321&lt;&gt;"",VLOOKUP(MIN(4,COUNTIF(F$2:F321,F321)),reference!$A$3:$B$6,2,FALSE),"")</f>
        <v/>
      </c>
      <c r="E321" s="23" t="str">
        <f>IFERROR(VLOOKUP(C321,reference!$D$3:$E$7,2,FALSE),"")</f>
        <v/>
      </c>
      <c r="F321" t="str">
        <f t="shared" si="4"/>
        <v xml:space="preserve"> </v>
      </c>
      <c r="I321" s="23" t="str">
        <f>IFERROR(VLOOKUP(H321,comic_database!F:G,2,FALSE),"")</f>
        <v/>
      </c>
      <c r="J321" s="23" t="str">
        <f>IFERROR(VLOOKUP(MIN(4,COUNTIF(H$2:H321,H321)),reference!$M$3:$N$6,2,FALSE)*VLOOKUP(MIN(5,I321),reference!$J$3:$K$7,2,FALSE),"")</f>
        <v/>
      </c>
    </row>
    <row r="322" spans="1:10" x14ac:dyDescent="0.25">
      <c r="A322" t="str">
        <f>IFERROR(INDEX(comic_database!A:A,MATCH(B322,comic_database!B:B,0)),"")</f>
        <v/>
      </c>
      <c r="C322" t="str">
        <f>IFERROR(VLOOKUP(B322,comic_database!B:C,2,FALSE),"")</f>
        <v/>
      </c>
      <c r="D322" s="23" t="str">
        <f>IF(B322&lt;&gt;"",VLOOKUP(MIN(4,COUNTIF(F$2:F322,F322)),reference!$A$3:$B$6,2,FALSE),"")</f>
        <v/>
      </c>
      <c r="E322" s="23" t="str">
        <f>IFERROR(VLOOKUP(C322,reference!$D$3:$E$7,2,FALSE),"")</f>
        <v/>
      </c>
      <c r="F322" t="str">
        <f t="shared" si="4"/>
        <v xml:space="preserve"> </v>
      </c>
      <c r="I322" s="23" t="str">
        <f>IFERROR(VLOOKUP(H322,comic_database!F:G,2,FALSE),"")</f>
        <v/>
      </c>
      <c r="J322" s="23" t="str">
        <f>IFERROR(VLOOKUP(MIN(4,COUNTIF(H$2:H322,H322)),reference!$M$3:$N$6,2,FALSE)*VLOOKUP(MIN(5,I322),reference!$J$3:$K$7,2,FALSE),"")</f>
        <v/>
      </c>
    </row>
    <row r="323" spans="1:10" x14ac:dyDescent="0.25">
      <c r="A323" t="str">
        <f>IFERROR(INDEX(comic_database!A:A,MATCH(B323,comic_database!B:B,0)),"")</f>
        <v/>
      </c>
      <c r="C323" t="str">
        <f>IFERROR(VLOOKUP(B323,comic_database!B:C,2,FALSE),"")</f>
        <v/>
      </c>
      <c r="D323" s="23" t="str">
        <f>IF(B323&lt;&gt;"",VLOOKUP(MIN(4,COUNTIF(F$2:F323,F323)),reference!$A$3:$B$6,2,FALSE),"")</f>
        <v/>
      </c>
      <c r="E323" s="23" t="str">
        <f>IFERROR(VLOOKUP(C323,reference!$D$3:$E$7,2,FALSE),"")</f>
        <v/>
      </c>
      <c r="F323" t="str">
        <f t="shared" ref="F323:F386" si="5">B323&amp;" "&amp;C323</f>
        <v xml:space="preserve"> </v>
      </c>
      <c r="I323" s="23" t="str">
        <f>IFERROR(VLOOKUP(H323,comic_database!F:G,2,FALSE),"")</f>
        <v/>
      </c>
      <c r="J323" s="23" t="str">
        <f>IFERROR(VLOOKUP(MIN(4,COUNTIF(H$2:H323,H323)),reference!$M$3:$N$6,2,FALSE)*VLOOKUP(MIN(5,I323),reference!$J$3:$K$7,2,FALSE),"")</f>
        <v/>
      </c>
    </row>
    <row r="324" spans="1:10" x14ac:dyDescent="0.25">
      <c r="A324" t="str">
        <f>IFERROR(INDEX(comic_database!A:A,MATCH(B324,comic_database!B:B,0)),"")</f>
        <v/>
      </c>
      <c r="C324" t="str">
        <f>IFERROR(VLOOKUP(B324,comic_database!B:C,2,FALSE),"")</f>
        <v/>
      </c>
      <c r="D324" s="23" t="str">
        <f>IF(B324&lt;&gt;"",VLOOKUP(MIN(4,COUNTIF(F$2:F324,F324)),reference!$A$3:$B$6,2,FALSE),"")</f>
        <v/>
      </c>
      <c r="E324" s="23" t="str">
        <f>IFERROR(VLOOKUP(C324,reference!$D$3:$E$7,2,FALSE),"")</f>
        <v/>
      </c>
      <c r="F324" t="str">
        <f t="shared" si="5"/>
        <v xml:space="preserve"> </v>
      </c>
      <c r="I324" s="23" t="str">
        <f>IFERROR(VLOOKUP(H324,comic_database!F:G,2,FALSE),"")</f>
        <v/>
      </c>
      <c r="J324" s="23" t="str">
        <f>IFERROR(VLOOKUP(MIN(4,COUNTIF(H$2:H324,H324)),reference!$M$3:$N$6,2,FALSE)*VLOOKUP(MIN(5,I324),reference!$J$3:$K$7,2,FALSE),"")</f>
        <v/>
      </c>
    </row>
    <row r="325" spans="1:10" x14ac:dyDescent="0.25">
      <c r="A325" t="str">
        <f>IFERROR(INDEX(comic_database!A:A,MATCH(B325,comic_database!B:B,0)),"")</f>
        <v/>
      </c>
      <c r="C325" t="str">
        <f>IFERROR(VLOOKUP(B325,comic_database!B:C,2,FALSE),"")</f>
        <v/>
      </c>
      <c r="D325" s="23" t="str">
        <f>IF(B325&lt;&gt;"",VLOOKUP(MIN(4,COUNTIF(F$2:F325,F325)),reference!$A$3:$B$6,2,FALSE),"")</f>
        <v/>
      </c>
      <c r="E325" s="23" t="str">
        <f>IFERROR(VLOOKUP(C325,reference!$D$3:$E$7,2,FALSE),"")</f>
        <v/>
      </c>
      <c r="F325" t="str">
        <f t="shared" si="5"/>
        <v xml:space="preserve"> </v>
      </c>
      <c r="I325" s="23" t="str">
        <f>IFERROR(VLOOKUP(H325,comic_database!F:G,2,FALSE),"")</f>
        <v/>
      </c>
      <c r="J325" s="23" t="str">
        <f>IFERROR(VLOOKUP(MIN(4,COUNTIF(H$2:H325,H325)),reference!$M$3:$N$6,2,FALSE)*VLOOKUP(MIN(5,I325),reference!$J$3:$K$7,2,FALSE),"")</f>
        <v/>
      </c>
    </row>
    <row r="326" spans="1:10" x14ac:dyDescent="0.25">
      <c r="A326" t="str">
        <f>IFERROR(INDEX(comic_database!A:A,MATCH(B326,comic_database!B:B,0)),"")</f>
        <v/>
      </c>
      <c r="C326" t="str">
        <f>IFERROR(VLOOKUP(B326,comic_database!B:C,2,FALSE),"")</f>
        <v/>
      </c>
      <c r="D326" s="23" t="str">
        <f>IF(B326&lt;&gt;"",VLOOKUP(MIN(4,COUNTIF(F$2:F326,F326)),reference!$A$3:$B$6,2,FALSE),"")</f>
        <v/>
      </c>
      <c r="E326" s="23" t="str">
        <f>IFERROR(VLOOKUP(C326,reference!$D$3:$E$7,2,FALSE),"")</f>
        <v/>
      </c>
      <c r="F326" t="str">
        <f t="shared" si="5"/>
        <v xml:space="preserve"> </v>
      </c>
      <c r="I326" s="23" t="str">
        <f>IFERROR(VLOOKUP(H326,comic_database!F:G,2,FALSE),"")</f>
        <v/>
      </c>
      <c r="J326" s="23" t="str">
        <f>IFERROR(VLOOKUP(MIN(4,COUNTIF(H$2:H326,H326)),reference!$M$3:$N$6,2,FALSE)*VLOOKUP(MIN(5,I326),reference!$J$3:$K$7,2,FALSE),"")</f>
        <v/>
      </c>
    </row>
    <row r="327" spans="1:10" x14ac:dyDescent="0.25">
      <c r="A327" t="str">
        <f>IFERROR(INDEX(comic_database!A:A,MATCH(B327,comic_database!B:B,0)),"")</f>
        <v/>
      </c>
      <c r="C327" t="str">
        <f>IFERROR(VLOOKUP(B327,comic_database!B:C,2,FALSE),"")</f>
        <v/>
      </c>
      <c r="D327" s="23" t="str">
        <f>IF(B327&lt;&gt;"",VLOOKUP(MIN(4,COUNTIF(F$2:F327,F327)),reference!$A$3:$B$6,2,FALSE),"")</f>
        <v/>
      </c>
      <c r="E327" s="23" t="str">
        <f>IFERROR(VLOOKUP(C327,reference!$D$3:$E$7,2,FALSE),"")</f>
        <v/>
      </c>
      <c r="F327" t="str">
        <f t="shared" si="5"/>
        <v xml:space="preserve"> </v>
      </c>
      <c r="I327" s="23" t="str">
        <f>IFERROR(VLOOKUP(H327,comic_database!F:G,2,FALSE),"")</f>
        <v/>
      </c>
      <c r="J327" s="23" t="str">
        <f>IFERROR(VLOOKUP(MIN(4,COUNTIF(H$2:H327,H327)),reference!$M$3:$N$6,2,FALSE)*VLOOKUP(MIN(5,I327),reference!$J$3:$K$7,2,FALSE),"")</f>
        <v/>
      </c>
    </row>
    <row r="328" spans="1:10" x14ac:dyDescent="0.25">
      <c r="A328" t="str">
        <f>IFERROR(INDEX(comic_database!A:A,MATCH(B328,comic_database!B:B,0)),"")</f>
        <v/>
      </c>
      <c r="C328" t="str">
        <f>IFERROR(VLOOKUP(B328,comic_database!B:C,2,FALSE),"")</f>
        <v/>
      </c>
      <c r="D328" s="23" t="str">
        <f>IF(B328&lt;&gt;"",VLOOKUP(MIN(4,COUNTIF(F$2:F328,F328)),reference!$A$3:$B$6,2,FALSE),"")</f>
        <v/>
      </c>
      <c r="E328" s="23" t="str">
        <f>IFERROR(VLOOKUP(C328,reference!$D$3:$E$7,2,FALSE),"")</f>
        <v/>
      </c>
      <c r="F328" t="str">
        <f t="shared" si="5"/>
        <v xml:space="preserve"> </v>
      </c>
      <c r="I328" s="23" t="str">
        <f>IFERROR(VLOOKUP(H328,comic_database!F:G,2,FALSE),"")</f>
        <v/>
      </c>
      <c r="J328" s="23" t="str">
        <f>IFERROR(VLOOKUP(MIN(4,COUNTIF(H$2:H328,H328)),reference!$M$3:$N$6,2,FALSE)*VLOOKUP(MIN(5,I328),reference!$J$3:$K$7,2,FALSE),"")</f>
        <v/>
      </c>
    </row>
    <row r="329" spans="1:10" x14ac:dyDescent="0.25">
      <c r="A329" t="str">
        <f>IFERROR(INDEX(comic_database!A:A,MATCH(B329,comic_database!B:B,0)),"")</f>
        <v/>
      </c>
      <c r="C329" t="str">
        <f>IFERROR(VLOOKUP(B329,comic_database!B:C,2,FALSE),"")</f>
        <v/>
      </c>
      <c r="D329" s="23" t="str">
        <f>IF(B329&lt;&gt;"",VLOOKUP(MIN(4,COUNTIF(F$2:F329,F329)),reference!$A$3:$B$6,2,FALSE),"")</f>
        <v/>
      </c>
      <c r="E329" s="23" t="str">
        <f>IFERROR(VLOOKUP(C329,reference!$D$3:$E$7,2,FALSE),"")</f>
        <v/>
      </c>
      <c r="F329" t="str">
        <f t="shared" si="5"/>
        <v xml:space="preserve"> </v>
      </c>
      <c r="I329" s="23" t="str">
        <f>IFERROR(VLOOKUP(H329,comic_database!F:G,2,FALSE),"")</f>
        <v/>
      </c>
      <c r="J329" s="23" t="str">
        <f>IFERROR(VLOOKUP(MIN(4,COUNTIF(H$2:H329,H329)),reference!$M$3:$N$6,2,FALSE)*VLOOKUP(MIN(5,I329),reference!$J$3:$K$7,2,FALSE),"")</f>
        <v/>
      </c>
    </row>
    <row r="330" spans="1:10" x14ac:dyDescent="0.25">
      <c r="A330" t="str">
        <f>IFERROR(INDEX(comic_database!A:A,MATCH(B330,comic_database!B:B,0)),"")</f>
        <v/>
      </c>
      <c r="C330" t="str">
        <f>IFERROR(VLOOKUP(B330,comic_database!B:C,2,FALSE),"")</f>
        <v/>
      </c>
      <c r="D330" s="23" t="str">
        <f>IF(B330&lt;&gt;"",VLOOKUP(MIN(4,COUNTIF(F$2:F330,F330)),reference!$A$3:$B$6,2,FALSE),"")</f>
        <v/>
      </c>
      <c r="E330" s="23" t="str">
        <f>IFERROR(VLOOKUP(C330,reference!$D$3:$E$7,2,FALSE),"")</f>
        <v/>
      </c>
      <c r="F330" t="str">
        <f t="shared" si="5"/>
        <v xml:space="preserve"> </v>
      </c>
      <c r="I330" s="23" t="str">
        <f>IFERROR(VLOOKUP(H330,comic_database!F:G,2,FALSE),"")</f>
        <v/>
      </c>
      <c r="J330" s="23" t="str">
        <f>IFERROR(VLOOKUP(MIN(4,COUNTIF(H$2:H330,H330)),reference!$M$3:$N$6,2,FALSE)*VLOOKUP(MIN(5,I330),reference!$J$3:$K$7,2,FALSE),"")</f>
        <v/>
      </c>
    </row>
    <row r="331" spans="1:10" x14ac:dyDescent="0.25">
      <c r="A331" t="str">
        <f>IFERROR(INDEX(comic_database!A:A,MATCH(B331,comic_database!B:B,0)),"")</f>
        <v/>
      </c>
      <c r="C331" t="str">
        <f>IFERROR(VLOOKUP(B331,comic_database!B:C,2,FALSE),"")</f>
        <v/>
      </c>
      <c r="D331" s="23" t="str">
        <f>IF(B331&lt;&gt;"",VLOOKUP(MIN(4,COUNTIF(F$2:F331,F331)),reference!$A$3:$B$6,2,FALSE),"")</f>
        <v/>
      </c>
      <c r="E331" s="23" t="str">
        <f>IFERROR(VLOOKUP(C331,reference!$D$3:$E$7,2,FALSE),"")</f>
        <v/>
      </c>
      <c r="F331" t="str">
        <f t="shared" si="5"/>
        <v xml:space="preserve"> </v>
      </c>
      <c r="I331" s="23" t="str">
        <f>IFERROR(VLOOKUP(H331,comic_database!F:G,2,FALSE),"")</f>
        <v/>
      </c>
      <c r="J331" s="23" t="str">
        <f>IFERROR(VLOOKUP(MIN(4,COUNTIF(H$2:H331,H331)),reference!$M$3:$N$6,2,FALSE)*VLOOKUP(MIN(5,I331),reference!$J$3:$K$7,2,FALSE),"")</f>
        <v/>
      </c>
    </row>
    <row r="332" spans="1:10" x14ac:dyDescent="0.25">
      <c r="A332" t="str">
        <f>IFERROR(INDEX(comic_database!A:A,MATCH(B332,comic_database!B:B,0)),"")</f>
        <v/>
      </c>
      <c r="C332" t="str">
        <f>IFERROR(VLOOKUP(B332,comic_database!B:C,2,FALSE),"")</f>
        <v/>
      </c>
      <c r="D332" s="23" t="str">
        <f>IF(B332&lt;&gt;"",VLOOKUP(MIN(4,COUNTIF(F$2:F332,F332)),reference!$A$3:$B$6,2,FALSE),"")</f>
        <v/>
      </c>
      <c r="E332" s="23" t="str">
        <f>IFERROR(VLOOKUP(C332,reference!$D$3:$E$7,2,FALSE),"")</f>
        <v/>
      </c>
      <c r="F332" t="str">
        <f t="shared" si="5"/>
        <v xml:space="preserve"> </v>
      </c>
      <c r="I332" s="23" t="str">
        <f>IFERROR(VLOOKUP(H332,comic_database!F:G,2,FALSE),"")</f>
        <v/>
      </c>
      <c r="J332" s="23" t="str">
        <f>IFERROR(VLOOKUP(MIN(4,COUNTIF(H$2:H332,H332)),reference!$M$3:$N$6,2,FALSE)*VLOOKUP(MIN(5,I332),reference!$J$3:$K$7,2,FALSE),"")</f>
        <v/>
      </c>
    </row>
    <row r="333" spans="1:10" x14ac:dyDescent="0.25">
      <c r="A333" t="str">
        <f>IFERROR(INDEX(comic_database!A:A,MATCH(B333,comic_database!B:B,0)),"")</f>
        <v/>
      </c>
      <c r="C333" t="str">
        <f>IFERROR(VLOOKUP(B333,comic_database!B:C,2,FALSE),"")</f>
        <v/>
      </c>
      <c r="D333" s="23" t="str">
        <f>IF(B333&lt;&gt;"",VLOOKUP(MIN(4,COUNTIF(F$2:F333,F333)),reference!$A$3:$B$6,2,FALSE),"")</f>
        <v/>
      </c>
      <c r="E333" s="23" t="str">
        <f>IFERROR(VLOOKUP(C333,reference!$D$3:$E$7,2,FALSE),"")</f>
        <v/>
      </c>
      <c r="F333" t="str">
        <f t="shared" si="5"/>
        <v xml:space="preserve"> </v>
      </c>
      <c r="I333" s="23" t="str">
        <f>IFERROR(VLOOKUP(H333,comic_database!F:G,2,FALSE),"")</f>
        <v/>
      </c>
      <c r="J333" s="23" t="str">
        <f>IFERROR(VLOOKUP(MIN(4,COUNTIF(H$2:H333,H333)),reference!$M$3:$N$6,2,FALSE)*VLOOKUP(MIN(5,I333),reference!$J$3:$K$7,2,FALSE),"")</f>
        <v/>
      </c>
    </row>
    <row r="334" spans="1:10" x14ac:dyDescent="0.25">
      <c r="A334" t="str">
        <f>IFERROR(INDEX(comic_database!A:A,MATCH(B334,comic_database!B:B,0)),"")</f>
        <v/>
      </c>
      <c r="C334" t="str">
        <f>IFERROR(VLOOKUP(B334,comic_database!B:C,2,FALSE),"")</f>
        <v/>
      </c>
      <c r="D334" s="23" t="str">
        <f>IF(B334&lt;&gt;"",VLOOKUP(MIN(4,COUNTIF(F$2:F334,F334)),reference!$A$3:$B$6,2,FALSE),"")</f>
        <v/>
      </c>
      <c r="E334" s="23" t="str">
        <f>IFERROR(VLOOKUP(C334,reference!$D$3:$E$7,2,FALSE),"")</f>
        <v/>
      </c>
      <c r="F334" t="str">
        <f t="shared" si="5"/>
        <v xml:space="preserve"> </v>
      </c>
      <c r="I334" s="23" t="str">
        <f>IFERROR(VLOOKUP(H334,comic_database!F:G,2,FALSE),"")</f>
        <v/>
      </c>
      <c r="J334" s="23" t="str">
        <f>IFERROR(VLOOKUP(MIN(4,COUNTIF(H$2:H334,H334)),reference!$M$3:$N$6,2,FALSE)*VLOOKUP(MIN(5,I334),reference!$J$3:$K$7,2,FALSE),"")</f>
        <v/>
      </c>
    </row>
    <row r="335" spans="1:10" x14ac:dyDescent="0.25">
      <c r="A335" t="str">
        <f>IFERROR(INDEX(comic_database!A:A,MATCH(B335,comic_database!B:B,0)),"")</f>
        <v/>
      </c>
      <c r="C335" t="str">
        <f>IFERROR(VLOOKUP(B335,comic_database!B:C,2,FALSE),"")</f>
        <v/>
      </c>
      <c r="D335" s="23" t="str">
        <f>IF(B335&lt;&gt;"",VLOOKUP(MIN(4,COUNTIF(F$2:F335,F335)),reference!$A$3:$B$6,2,FALSE),"")</f>
        <v/>
      </c>
      <c r="E335" s="23" t="str">
        <f>IFERROR(VLOOKUP(C335,reference!$D$3:$E$7,2,FALSE),"")</f>
        <v/>
      </c>
      <c r="F335" t="str">
        <f t="shared" si="5"/>
        <v xml:space="preserve"> </v>
      </c>
      <c r="I335" s="23" t="str">
        <f>IFERROR(VLOOKUP(H335,comic_database!F:G,2,FALSE),"")</f>
        <v/>
      </c>
      <c r="J335" s="23" t="str">
        <f>IFERROR(VLOOKUP(MIN(4,COUNTIF(H$2:H335,H335)),reference!$M$3:$N$6,2,FALSE)*VLOOKUP(MIN(5,I335),reference!$J$3:$K$7,2,FALSE),"")</f>
        <v/>
      </c>
    </row>
    <row r="336" spans="1:10" x14ac:dyDescent="0.25">
      <c r="A336" t="str">
        <f>IFERROR(INDEX(comic_database!A:A,MATCH(B336,comic_database!B:B,0)),"")</f>
        <v/>
      </c>
      <c r="C336" t="str">
        <f>IFERROR(VLOOKUP(B336,comic_database!B:C,2,FALSE),"")</f>
        <v/>
      </c>
      <c r="D336" s="23" t="str">
        <f>IF(B336&lt;&gt;"",VLOOKUP(MIN(4,COUNTIF(F$2:F336,F336)),reference!$A$3:$B$6,2,FALSE),"")</f>
        <v/>
      </c>
      <c r="E336" s="23" t="str">
        <f>IFERROR(VLOOKUP(C336,reference!$D$3:$E$7,2,FALSE),"")</f>
        <v/>
      </c>
      <c r="F336" t="str">
        <f t="shared" si="5"/>
        <v xml:space="preserve"> </v>
      </c>
      <c r="I336" s="23" t="str">
        <f>IFERROR(VLOOKUP(H336,comic_database!F:G,2,FALSE),"")</f>
        <v/>
      </c>
      <c r="J336" s="23" t="str">
        <f>IFERROR(VLOOKUP(MIN(4,COUNTIF(H$2:H336,H336)),reference!$M$3:$N$6,2,FALSE)*VLOOKUP(MIN(5,I336),reference!$J$3:$K$7,2,FALSE),"")</f>
        <v/>
      </c>
    </row>
    <row r="337" spans="1:10" x14ac:dyDescent="0.25">
      <c r="A337" t="str">
        <f>IFERROR(INDEX(comic_database!A:A,MATCH(B337,comic_database!B:B,0)),"")</f>
        <v/>
      </c>
      <c r="C337" t="str">
        <f>IFERROR(VLOOKUP(B337,comic_database!B:C,2,FALSE),"")</f>
        <v/>
      </c>
      <c r="D337" s="23" t="str">
        <f>IF(B337&lt;&gt;"",VLOOKUP(MIN(4,COUNTIF(F$2:F337,F337)),reference!$A$3:$B$6,2,FALSE),"")</f>
        <v/>
      </c>
      <c r="E337" s="23" t="str">
        <f>IFERROR(VLOOKUP(C337,reference!$D$3:$E$7,2,FALSE),"")</f>
        <v/>
      </c>
      <c r="F337" t="str">
        <f t="shared" si="5"/>
        <v xml:space="preserve"> </v>
      </c>
      <c r="I337" s="23" t="str">
        <f>IFERROR(VLOOKUP(H337,comic_database!F:G,2,FALSE),"")</f>
        <v/>
      </c>
      <c r="J337" s="23" t="str">
        <f>IFERROR(VLOOKUP(MIN(4,COUNTIF(H$2:H337,H337)),reference!$M$3:$N$6,2,FALSE)*VLOOKUP(MIN(5,I337),reference!$J$3:$K$7,2,FALSE),"")</f>
        <v/>
      </c>
    </row>
    <row r="338" spans="1:10" x14ac:dyDescent="0.25">
      <c r="A338" t="str">
        <f>IFERROR(INDEX(comic_database!A:A,MATCH(B338,comic_database!B:B,0)),"")</f>
        <v/>
      </c>
      <c r="C338" t="str">
        <f>IFERROR(VLOOKUP(B338,comic_database!B:C,2,FALSE),"")</f>
        <v/>
      </c>
      <c r="D338" s="23" t="str">
        <f>IF(B338&lt;&gt;"",VLOOKUP(MIN(4,COUNTIF(F$2:F338,F338)),reference!$A$3:$B$6,2,FALSE),"")</f>
        <v/>
      </c>
      <c r="E338" s="23" t="str">
        <f>IFERROR(VLOOKUP(C338,reference!$D$3:$E$7,2,FALSE),"")</f>
        <v/>
      </c>
      <c r="F338" t="str">
        <f t="shared" si="5"/>
        <v xml:space="preserve"> </v>
      </c>
      <c r="I338" s="23" t="str">
        <f>IFERROR(VLOOKUP(H338,comic_database!F:G,2,FALSE),"")</f>
        <v/>
      </c>
      <c r="J338" s="23" t="str">
        <f>IFERROR(VLOOKUP(MIN(4,COUNTIF(H$2:H338,H338)),reference!$M$3:$N$6,2,FALSE)*VLOOKUP(MIN(5,I338),reference!$J$3:$K$7,2,FALSE),"")</f>
        <v/>
      </c>
    </row>
    <row r="339" spans="1:10" x14ac:dyDescent="0.25">
      <c r="A339" t="str">
        <f>IFERROR(INDEX(comic_database!A:A,MATCH(B339,comic_database!B:B,0)),"")</f>
        <v/>
      </c>
      <c r="C339" t="str">
        <f>IFERROR(VLOOKUP(B339,comic_database!B:C,2,FALSE),"")</f>
        <v/>
      </c>
      <c r="D339" s="23" t="str">
        <f>IF(B339&lt;&gt;"",VLOOKUP(MIN(4,COUNTIF(F$2:F339,F339)),reference!$A$3:$B$6,2,FALSE),"")</f>
        <v/>
      </c>
      <c r="E339" s="23" t="str">
        <f>IFERROR(VLOOKUP(C339,reference!$D$3:$E$7,2,FALSE),"")</f>
        <v/>
      </c>
      <c r="F339" t="str">
        <f t="shared" si="5"/>
        <v xml:space="preserve"> </v>
      </c>
      <c r="I339" s="23" t="str">
        <f>IFERROR(VLOOKUP(H339,comic_database!F:G,2,FALSE),"")</f>
        <v/>
      </c>
      <c r="J339" s="23" t="str">
        <f>IFERROR(VLOOKUP(MIN(4,COUNTIF(H$2:H339,H339)),reference!$M$3:$N$6,2,FALSE)*VLOOKUP(MIN(5,I339),reference!$J$3:$K$7,2,FALSE),"")</f>
        <v/>
      </c>
    </row>
    <row r="340" spans="1:10" x14ac:dyDescent="0.25">
      <c r="A340" t="str">
        <f>IFERROR(INDEX(comic_database!A:A,MATCH(B340,comic_database!B:B,0)),"")</f>
        <v/>
      </c>
      <c r="C340" t="str">
        <f>IFERROR(VLOOKUP(B340,comic_database!B:C,2,FALSE),"")</f>
        <v/>
      </c>
      <c r="D340" s="23" t="str">
        <f>IF(B340&lt;&gt;"",VLOOKUP(MIN(4,COUNTIF(F$2:F340,F340)),reference!$A$3:$B$6,2,FALSE),"")</f>
        <v/>
      </c>
      <c r="E340" s="23" t="str">
        <f>IFERROR(VLOOKUP(C340,reference!$D$3:$E$7,2,FALSE),"")</f>
        <v/>
      </c>
      <c r="F340" t="str">
        <f t="shared" si="5"/>
        <v xml:space="preserve"> </v>
      </c>
      <c r="I340" s="23" t="str">
        <f>IFERROR(VLOOKUP(H340,comic_database!F:G,2,FALSE),"")</f>
        <v/>
      </c>
      <c r="J340" s="23" t="str">
        <f>IFERROR(VLOOKUP(MIN(4,COUNTIF(H$2:H340,H340)),reference!$M$3:$N$6,2,FALSE)*VLOOKUP(MIN(5,I340),reference!$J$3:$K$7,2,FALSE),"")</f>
        <v/>
      </c>
    </row>
    <row r="341" spans="1:10" x14ac:dyDescent="0.25">
      <c r="A341" t="str">
        <f>IFERROR(INDEX(comic_database!A:A,MATCH(B341,comic_database!B:B,0)),"")</f>
        <v/>
      </c>
      <c r="C341" t="str">
        <f>IFERROR(VLOOKUP(B341,comic_database!B:C,2,FALSE),"")</f>
        <v/>
      </c>
      <c r="D341" s="23" t="str">
        <f>IF(B341&lt;&gt;"",VLOOKUP(MIN(4,COUNTIF(F$2:F341,F341)),reference!$A$3:$B$6,2,FALSE),"")</f>
        <v/>
      </c>
      <c r="E341" s="23" t="str">
        <f>IFERROR(VLOOKUP(C341,reference!$D$3:$E$7,2,FALSE),"")</f>
        <v/>
      </c>
      <c r="F341" t="str">
        <f t="shared" si="5"/>
        <v xml:space="preserve"> </v>
      </c>
      <c r="I341" s="23" t="str">
        <f>IFERROR(VLOOKUP(H341,comic_database!F:G,2,FALSE),"")</f>
        <v/>
      </c>
      <c r="J341" s="23" t="str">
        <f>IFERROR(VLOOKUP(MIN(4,COUNTIF(H$2:H341,H341)),reference!$M$3:$N$6,2,FALSE)*VLOOKUP(MIN(5,I341),reference!$J$3:$K$7,2,FALSE),"")</f>
        <v/>
      </c>
    </row>
    <row r="342" spans="1:10" x14ac:dyDescent="0.25">
      <c r="A342" t="str">
        <f>IFERROR(INDEX(comic_database!A:A,MATCH(B342,comic_database!B:B,0)),"")</f>
        <v/>
      </c>
      <c r="C342" t="str">
        <f>IFERROR(VLOOKUP(B342,comic_database!B:C,2,FALSE),"")</f>
        <v/>
      </c>
      <c r="D342" s="23" t="str">
        <f>IF(B342&lt;&gt;"",VLOOKUP(MIN(4,COUNTIF(F$2:F342,F342)),reference!$A$3:$B$6,2,FALSE),"")</f>
        <v/>
      </c>
      <c r="E342" s="23" t="str">
        <f>IFERROR(VLOOKUP(C342,reference!$D$3:$E$7,2,FALSE),"")</f>
        <v/>
      </c>
      <c r="F342" t="str">
        <f t="shared" si="5"/>
        <v xml:space="preserve"> </v>
      </c>
      <c r="I342" s="23" t="str">
        <f>IFERROR(VLOOKUP(H342,comic_database!F:G,2,FALSE),"")</f>
        <v/>
      </c>
      <c r="J342" s="23" t="str">
        <f>IFERROR(VLOOKUP(MIN(4,COUNTIF(H$2:H342,H342)),reference!$M$3:$N$6,2,FALSE)*VLOOKUP(MIN(5,I342),reference!$J$3:$K$7,2,FALSE),"")</f>
        <v/>
      </c>
    </row>
    <row r="343" spans="1:10" x14ac:dyDescent="0.25">
      <c r="A343" t="str">
        <f>IFERROR(INDEX(comic_database!A:A,MATCH(B343,comic_database!B:B,0)),"")</f>
        <v/>
      </c>
      <c r="C343" t="str">
        <f>IFERROR(VLOOKUP(B343,comic_database!B:C,2,FALSE),"")</f>
        <v/>
      </c>
      <c r="D343" s="23" t="str">
        <f>IF(B343&lt;&gt;"",VLOOKUP(MIN(4,COUNTIF(F$2:F343,F343)),reference!$A$3:$B$6,2,FALSE),"")</f>
        <v/>
      </c>
      <c r="E343" s="23" t="str">
        <f>IFERROR(VLOOKUP(C343,reference!$D$3:$E$7,2,FALSE),"")</f>
        <v/>
      </c>
      <c r="F343" t="str">
        <f t="shared" si="5"/>
        <v xml:space="preserve"> </v>
      </c>
      <c r="I343" s="23" t="str">
        <f>IFERROR(VLOOKUP(H343,comic_database!F:G,2,FALSE),"")</f>
        <v/>
      </c>
      <c r="J343" s="23" t="str">
        <f>IFERROR(VLOOKUP(MIN(4,COUNTIF(H$2:H343,H343)),reference!$M$3:$N$6,2,FALSE)*VLOOKUP(MIN(5,I343),reference!$J$3:$K$7,2,FALSE),"")</f>
        <v/>
      </c>
    </row>
    <row r="344" spans="1:10" x14ac:dyDescent="0.25">
      <c r="A344" t="str">
        <f>IFERROR(INDEX(comic_database!A:A,MATCH(B344,comic_database!B:B,0)),"")</f>
        <v/>
      </c>
      <c r="C344" t="str">
        <f>IFERROR(VLOOKUP(B344,comic_database!B:C,2,FALSE),"")</f>
        <v/>
      </c>
      <c r="D344" s="23" t="str">
        <f>IF(B344&lt;&gt;"",VLOOKUP(MIN(4,COUNTIF(F$2:F344,F344)),reference!$A$3:$B$6,2,FALSE),"")</f>
        <v/>
      </c>
      <c r="E344" s="23" t="str">
        <f>IFERROR(VLOOKUP(C344,reference!$D$3:$E$7,2,FALSE),"")</f>
        <v/>
      </c>
      <c r="F344" t="str">
        <f t="shared" si="5"/>
        <v xml:space="preserve"> </v>
      </c>
      <c r="I344" s="23" t="str">
        <f>IFERROR(VLOOKUP(H344,comic_database!F:G,2,FALSE),"")</f>
        <v/>
      </c>
      <c r="J344" s="23" t="str">
        <f>IFERROR(VLOOKUP(MIN(4,COUNTIF(H$2:H344,H344)),reference!$M$3:$N$6,2,FALSE)*VLOOKUP(MIN(5,I344),reference!$J$3:$K$7,2,FALSE),"")</f>
        <v/>
      </c>
    </row>
    <row r="345" spans="1:10" x14ac:dyDescent="0.25">
      <c r="A345" t="str">
        <f>IFERROR(INDEX(comic_database!A:A,MATCH(B345,comic_database!B:B,0)),"")</f>
        <v/>
      </c>
      <c r="C345" t="str">
        <f>IFERROR(VLOOKUP(B345,comic_database!B:C,2,FALSE),"")</f>
        <v/>
      </c>
      <c r="D345" s="23" t="str">
        <f>IF(B345&lt;&gt;"",VLOOKUP(MIN(4,COUNTIF(F$2:F345,F345)),reference!$A$3:$B$6,2,FALSE),"")</f>
        <v/>
      </c>
      <c r="E345" s="23" t="str">
        <f>IFERROR(VLOOKUP(C345,reference!$D$3:$E$7,2,FALSE),"")</f>
        <v/>
      </c>
      <c r="F345" t="str">
        <f t="shared" si="5"/>
        <v xml:space="preserve"> </v>
      </c>
      <c r="I345" s="23" t="str">
        <f>IFERROR(VLOOKUP(H345,comic_database!F:G,2,FALSE),"")</f>
        <v/>
      </c>
      <c r="J345" s="23" t="str">
        <f>IFERROR(VLOOKUP(MIN(4,COUNTIF(H$2:H345,H345)),reference!$M$3:$N$6,2,FALSE)*VLOOKUP(MIN(5,I345),reference!$J$3:$K$7,2,FALSE),"")</f>
        <v/>
      </c>
    </row>
    <row r="346" spans="1:10" x14ac:dyDescent="0.25">
      <c r="A346" t="str">
        <f>IFERROR(INDEX(comic_database!A:A,MATCH(B346,comic_database!B:B,0)),"")</f>
        <v/>
      </c>
      <c r="C346" t="str">
        <f>IFERROR(VLOOKUP(B346,comic_database!B:C,2,FALSE),"")</f>
        <v/>
      </c>
      <c r="D346" s="23" t="str">
        <f>IF(B346&lt;&gt;"",VLOOKUP(MIN(4,COUNTIF(F$2:F346,F346)),reference!$A$3:$B$6,2,FALSE),"")</f>
        <v/>
      </c>
      <c r="E346" s="23" t="str">
        <f>IFERROR(VLOOKUP(C346,reference!$D$3:$E$7,2,FALSE),"")</f>
        <v/>
      </c>
      <c r="F346" t="str">
        <f t="shared" si="5"/>
        <v xml:space="preserve"> </v>
      </c>
      <c r="I346" s="23" t="str">
        <f>IFERROR(VLOOKUP(H346,comic_database!F:G,2,FALSE),"")</f>
        <v/>
      </c>
      <c r="J346" s="23" t="str">
        <f>IFERROR(VLOOKUP(MIN(4,COUNTIF(H$2:H346,H346)),reference!$M$3:$N$6,2,FALSE)*VLOOKUP(MIN(5,I346),reference!$J$3:$K$7,2,FALSE),"")</f>
        <v/>
      </c>
    </row>
    <row r="347" spans="1:10" x14ac:dyDescent="0.25">
      <c r="A347" t="str">
        <f>IFERROR(INDEX(comic_database!A:A,MATCH(B347,comic_database!B:B,0)),"")</f>
        <v/>
      </c>
      <c r="C347" t="str">
        <f>IFERROR(VLOOKUP(B347,comic_database!B:C,2,FALSE),"")</f>
        <v/>
      </c>
      <c r="D347" s="23" t="str">
        <f>IF(B347&lt;&gt;"",VLOOKUP(MIN(4,COUNTIF(F$2:F347,F347)),reference!$A$3:$B$6,2,FALSE),"")</f>
        <v/>
      </c>
      <c r="E347" s="23" t="str">
        <f>IFERROR(VLOOKUP(C347,reference!$D$3:$E$7,2,FALSE),"")</f>
        <v/>
      </c>
      <c r="F347" t="str">
        <f t="shared" si="5"/>
        <v xml:space="preserve"> </v>
      </c>
      <c r="I347" s="23" t="str">
        <f>IFERROR(VLOOKUP(H347,comic_database!F:G,2,FALSE),"")</f>
        <v/>
      </c>
      <c r="J347" s="23" t="str">
        <f>IFERROR(VLOOKUP(MIN(4,COUNTIF(H$2:H347,H347)),reference!$M$3:$N$6,2,FALSE)*VLOOKUP(MIN(5,I347),reference!$J$3:$K$7,2,FALSE),"")</f>
        <v/>
      </c>
    </row>
    <row r="348" spans="1:10" x14ac:dyDescent="0.25">
      <c r="A348" t="str">
        <f>IFERROR(INDEX(comic_database!A:A,MATCH(B348,comic_database!B:B,0)),"")</f>
        <v/>
      </c>
      <c r="C348" t="str">
        <f>IFERROR(VLOOKUP(B348,comic_database!B:C,2,FALSE),"")</f>
        <v/>
      </c>
      <c r="D348" s="23" t="str">
        <f>IF(B348&lt;&gt;"",VLOOKUP(MIN(4,COUNTIF(F$2:F348,F348)),reference!$A$3:$B$6,2,FALSE),"")</f>
        <v/>
      </c>
      <c r="E348" s="23" t="str">
        <f>IFERROR(VLOOKUP(C348,reference!$D$3:$E$7,2,FALSE),"")</f>
        <v/>
      </c>
      <c r="F348" t="str">
        <f t="shared" si="5"/>
        <v xml:space="preserve"> </v>
      </c>
      <c r="I348" s="23" t="str">
        <f>IFERROR(VLOOKUP(H348,comic_database!F:G,2,FALSE),"")</f>
        <v/>
      </c>
      <c r="J348" s="23" t="str">
        <f>IFERROR(VLOOKUP(MIN(4,COUNTIF(H$2:H348,H348)),reference!$M$3:$N$6,2,FALSE)*VLOOKUP(MIN(5,I348),reference!$J$3:$K$7,2,FALSE),"")</f>
        <v/>
      </c>
    </row>
    <row r="349" spans="1:10" x14ac:dyDescent="0.25">
      <c r="A349" t="str">
        <f>IFERROR(INDEX(comic_database!A:A,MATCH(B349,comic_database!B:B,0)),"")</f>
        <v/>
      </c>
      <c r="C349" t="str">
        <f>IFERROR(VLOOKUP(B349,comic_database!B:C,2,FALSE),"")</f>
        <v/>
      </c>
      <c r="D349" s="23" t="str">
        <f>IF(B349&lt;&gt;"",VLOOKUP(MIN(4,COUNTIF(F$2:F349,F349)),reference!$A$3:$B$6,2,FALSE),"")</f>
        <v/>
      </c>
      <c r="E349" s="23" t="str">
        <f>IFERROR(VLOOKUP(C349,reference!$D$3:$E$7,2,FALSE),"")</f>
        <v/>
      </c>
      <c r="F349" t="str">
        <f t="shared" si="5"/>
        <v xml:space="preserve"> </v>
      </c>
      <c r="I349" s="23" t="str">
        <f>IFERROR(VLOOKUP(H349,comic_database!F:G,2,FALSE),"")</f>
        <v/>
      </c>
      <c r="J349" s="23" t="str">
        <f>IFERROR(VLOOKUP(MIN(4,COUNTIF(H$2:H349,H349)),reference!$M$3:$N$6,2,FALSE)*VLOOKUP(MIN(5,I349),reference!$J$3:$K$7,2,FALSE),"")</f>
        <v/>
      </c>
    </row>
    <row r="350" spans="1:10" x14ac:dyDescent="0.25">
      <c r="A350" t="str">
        <f>IFERROR(INDEX(comic_database!A:A,MATCH(B350,comic_database!B:B,0)),"")</f>
        <v/>
      </c>
      <c r="C350" t="str">
        <f>IFERROR(VLOOKUP(B350,comic_database!B:C,2,FALSE),"")</f>
        <v/>
      </c>
      <c r="D350" s="23" t="str">
        <f>IF(B350&lt;&gt;"",VLOOKUP(MIN(4,COUNTIF(F$2:F350,F350)),reference!$A$3:$B$6,2,FALSE),"")</f>
        <v/>
      </c>
      <c r="E350" s="23" t="str">
        <f>IFERROR(VLOOKUP(C350,reference!$D$3:$E$7,2,FALSE),"")</f>
        <v/>
      </c>
      <c r="F350" t="str">
        <f t="shared" si="5"/>
        <v xml:space="preserve"> </v>
      </c>
      <c r="I350" s="23" t="str">
        <f>IFERROR(VLOOKUP(H350,comic_database!F:G,2,FALSE),"")</f>
        <v/>
      </c>
      <c r="J350" s="23" t="str">
        <f>IFERROR(VLOOKUP(MIN(4,COUNTIF(H$2:H350,H350)),reference!$M$3:$N$6,2,FALSE)*VLOOKUP(MIN(5,I350),reference!$J$3:$K$7,2,FALSE),"")</f>
        <v/>
      </c>
    </row>
    <row r="351" spans="1:10" x14ac:dyDescent="0.25">
      <c r="A351" t="str">
        <f>IFERROR(INDEX(comic_database!A:A,MATCH(B351,comic_database!B:B,0)),"")</f>
        <v/>
      </c>
      <c r="C351" t="str">
        <f>IFERROR(VLOOKUP(B351,comic_database!B:C,2,FALSE),"")</f>
        <v/>
      </c>
      <c r="D351" s="23" t="str">
        <f>IF(B351&lt;&gt;"",VLOOKUP(MIN(4,COUNTIF(F$2:F351,F351)),reference!$A$3:$B$6,2,FALSE),"")</f>
        <v/>
      </c>
      <c r="E351" s="23" t="str">
        <f>IFERROR(VLOOKUP(C351,reference!$D$3:$E$7,2,FALSE),"")</f>
        <v/>
      </c>
      <c r="F351" t="str">
        <f t="shared" si="5"/>
        <v xml:space="preserve"> </v>
      </c>
      <c r="I351" s="23" t="str">
        <f>IFERROR(VLOOKUP(H351,comic_database!F:G,2,FALSE),"")</f>
        <v/>
      </c>
      <c r="J351" s="23" t="str">
        <f>IFERROR(VLOOKUP(MIN(4,COUNTIF(H$2:H351,H351)),reference!$M$3:$N$6,2,FALSE)*VLOOKUP(MIN(5,I351),reference!$J$3:$K$7,2,FALSE),"")</f>
        <v/>
      </c>
    </row>
    <row r="352" spans="1:10" x14ac:dyDescent="0.25">
      <c r="A352" t="str">
        <f>IFERROR(INDEX(comic_database!A:A,MATCH(B352,comic_database!B:B,0)),"")</f>
        <v/>
      </c>
      <c r="C352" t="str">
        <f>IFERROR(VLOOKUP(B352,comic_database!B:C,2,FALSE),"")</f>
        <v/>
      </c>
      <c r="D352" s="23" t="str">
        <f>IF(B352&lt;&gt;"",VLOOKUP(MIN(4,COUNTIF(F$2:F352,F352)),reference!$A$3:$B$6,2,FALSE),"")</f>
        <v/>
      </c>
      <c r="E352" s="23" t="str">
        <f>IFERROR(VLOOKUP(C352,reference!$D$3:$E$7,2,FALSE),"")</f>
        <v/>
      </c>
      <c r="F352" t="str">
        <f t="shared" si="5"/>
        <v xml:space="preserve"> </v>
      </c>
      <c r="I352" s="23" t="str">
        <f>IFERROR(VLOOKUP(H352,comic_database!F:G,2,FALSE),"")</f>
        <v/>
      </c>
      <c r="J352" s="23" t="str">
        <f>IFERROR(VLOOKUP(MIN(4,COUNTIF(H$2:H352,H352)),reference!$M$3:$N$6,2,FALSE)*VLOOKUP(MIN(5,I352),reference!$J$3:$K$7,2,FALSE),"")</f>
        <v/>
      </c>
    </row>
    <row r="353" spans="1:10" x14ac:dyDescent="0.25">
      <c r="A353" t="str">
        <f>IFERROR(INDEX(comic_database!A:A,MATCH(B353,comic_database!B:B,0)),"")</f>
        <v/>
      </c>
      <c r="C353" t="str">
        <f>IFERROR(VLOOKUP(B353,comic_database!B:C,2,FALSE),"")</f>
        <v/>
      </c>
      <c r="D353" s="23" t="str">
        <f>IF(B353&lt;&gt;"",VLOOKUP(MIN(4,COUNTIF(F$2:F353,F353)),reference!$A$3:$B$6,2,FALSE),"")</f>
        <v/>
      </c>
      <c r="E353" s="23" t="str">
        <f>IFERROR(VLOOKUP(C353,reference!$D$3:$E$7,2,FALSE),"")</f>
        <v/>
      </c>
      <c r="F353" t="str">
        <f t="shared" si="5"/>
        <v xml:space="preserve"> </v>
      </c>
      <c r="I353" s="23" t="str">
        <f>IFERROR(VLOOKUP(H353,comic_database!F:G,2,FALSE),"")</f>
        <v/>
      </c>
      <c r="J353" s="23" t="str">
        <f>IFERROR(VLOOKUP(MIN(4,COUNTIF(H$2:H353,H353)),reference!$M$3:$N$6,2,FALSE)*VLOOKUP(MIN(5,I353),reference!$J$3:$K$7,2,FALSE),"")</f>
        <v/>
      </c>
    </row>
    <row r="354" spans="1:10" x14ac:dyDescent="0.25">
      <c r="A354" t="str">
        <f>IFERROR(INDEX(comic_database!A:A,MATCH(B354,comic_database!B:B,0)),"")</f>
        <v/>
      </c>
      <c r="C354" t="str">
        <f>IFERROR(VLOOKUP(B354,comic_database!B:C,2,FALSE),"")</f>
        <v/>
      </c>
      <c r="D354" s="23" t="str">
        <f>IF(B354&lt;&gt;"",VLOOKUP(MIN(4,COUNTIF(F$2:F354,F354)),reference!$A$3:$B$6,2,FALSE),"")</f>
        <v/>
      </c>
      <c r="E354" s="23" t="str">
        <f>IFERROR(VLOOKUP(C354,reference!$D$3:$E$7,2,FALSE),"")</f>
        <v/>
      </c>
      <c r="F354" t="str">
        <f t="shared" si="5"/>
        <v xml:space="preserve"> </v>
      </c>
      <c r="I354" s="23" t="str">
        <f>IFERROR(VLOOKUP(H354,comic_database!F:G,2,FALSE),"")</f>
        <v/>
      </c>
      <c r="J354" s="23" t="str">
        <f>IFERROR(VLOOKUP(MIN(4,COUNTIF(H$2:H354,H354)),reference!$M$3:$N$6,2,FALSE)*VLOOKUP(MIN(5,I354),reference!$J$3:$K$7,2,FALSE),"")</f>
        <v/>
      </c>
    </row>
    <row r="355" spans="1:10" x14ac:dyDescent="0.25">
      <c r="A355" t="str">
        <f>IFERROR(INDEX(comic_database!A:A,MATCH(B355,comic_database!B:B,0)),"")</f>
        <v/>
      </c>
      <c r="C355" t="str">
        <f>IFERROR(VLOOKUP(B355,comic_database!B:C,2,FALSE),"")</f>
        <v/>
      </c>
      <c r="D355" s="23" t="str">
        <f>IF(B355&lt;&gt;"",VLOOKUP(MIN(4,COUNTIF(F$2:F355,F355)),reference!$A$3:$B$6,2,FALSE),"")</f>
        <v/>
      </c>
      <c r="E355" s="23" t="str">
        <f>IFERROR(VLOOKUP(C355,reference!$D$3:$E$7,2,FALSE),"")</f>
        <v/>
      </c>
      <c r="F355" t="str">
        <f t="shared" si="5"/>
        <v xml:space="preserve"> </v>
      </c>
      <c r="I355" s="23" t="str">
        <f>IFERROR(VLOOKUP(H355,comic_database!F:G,2,FALSE),"")</f>
        <v/>
      </c>
      <c r="J355" s="23" t="str">
        <f>IFERROR(VLOOKUP(MIN(4,COUNTIF(H$2:H355,H355)),reference!$M$3:$N$6,2,FALSE)*VLOOKUP(MIN(5,I355),reference!$J$3:$K$7,2,FALSE),"")</f>
        <v/>
      </c>
    </row>
    <row r="356" spans="1:10" x14ac:dyDescent="0.25">
      <c r="A356" t="str">
        <f>IFERROR(INDEX(comic_database!A:A,MATCH(B356,comic_database!B:B,0)),"")</f>
        <v/>
      </c>
      <c r="C356" t="str">
        <f>IFERROR(VLOOKUP(B356,comic_database!B:C,2,FALSE),"")</f>
        <v/>
      </c>
      <c r="D356" s="23" t="str">
        <f>IF(B356&lt;&gt;"",VLOOKUP(MIN(4,COUNTIF(F$2:F356,F356)),reference!$A$3:$B$6,2,FALSE),"")</f>
        <v/>
      </c>
      <c r="E356" s="23" t="str">
        <f>IFERROR(VLOOKUP(C356,reference!$D$3:$E$7,2,FALSE),"")</f>
        <v/>
      </c>
      <c r="F356" t="str">
        <f t="shared" si="5"/>
        <v xml:space="preserve"> </v>
      </c>
      <c r="I356" s="23" t="str">
        <f>IFERROR(VLOOKUP(H356,comic_database!F:G,2,FALSE),"")</f>
        <v/>
      </c>
      <c r="J356" s="23" t="str">
        <f>IFERROR(VLOOKUP(MIN(4,COUNTIF(H$2:H356,H356)),reference!$M$3:$N$6,2,FALSE)*VLOOKUP(MIN(5,I356),reference!$J$3:$K$7,2,FALSE),"")</f>
        <v/>
      </c>
    </row>
    <row r="357" spans="1:10" x14ac:dyDescent="0.25">
      <c r="A357" t="str">
        <f>IFERROR(INDEX(comic_database!A:A,MATCH(B357,comic_database!B:B,0)),"")</f>
        <v/>
      </c>
      <c r="C357" t="str">
        <f>IFERROR(VLOOKUP(B357,comic_database!B:C,2,FALSE),"")</f>
        <v/>
      </c>
      <c r="D357" s="23" t="str">
        <f>IF(B357&lt;&gt;"",VLOOKUP(MIN(4,COUNTIF(F$2:F357,F357)),reference!$A$3:$B$6,2,FALSE),"")</f>
        <v/>
      </c>
      <c r="E357" s="23" t="str">
        <f>IFERROR(VLOOKUP(C357,reference!$D$3:$E$7,2,FALSE),"")</f>
        <v/>
      </c>
      <c r="F357" t="str">
        <f t="shared" si="5"/>
        <v xml:space="preserve"> </v>
      </c>
      <c r="I357" s="23" t="str">
        <f>IFERROR(VLOOKUP(H357,comic_database!F:G,2,FALSE),"")</f>
        <v/>
      </c>
      <c r="J357" s="23" t="str">
        <f>IFERROR(VLOOKUP(MIN(4,COUNTIF(H$2:H357,H357)),reference!$M$3:$N$6,2,FALSE)*VLOOKUP(MIN(5,I357),reference!$J$3:$K$7,2,FALSE),"")</f>
        <v/>
      </c>
    </row>
    <row r="358" spans="1:10" x14ac:dyDescent="0.25">
      <c r="A358" t="str">
        <f>IFERROR(INDEX(comic_database!A:A,MATCH(B358,comic_database!B:B,0)),"")</f>
        <v/>
      </c>
      <c r="C358" t="str">
        <f>IFERROR(VLOOKUP(B358,comic_database!B:C,2,FALSE),"")</f>
        <v/>
      </c>
      <c r="D358" s="23" t="str">
        <f>IF(B358&lt;&gt;"",VLOOKUP(MIN(4,COUNTIF(F$2:F358,F358)),reference!$A$3:$B$6,2,FALSE),"")</f>
        <v/>
      </c>
      <c r="E358" s="23" t="str">
        <f>IFERROR(VLOOKUP(C358,reference!$D$3:$E$7,2,FALSE),"")</f>
        <v/>
      </c>
      <c r="F358" t="str">
        <f t="shared" si="5"/>
        <v xml:space="preserve"> </v>
      </c>
      <c r="I358" s="23" t="str">
        <f>IFERROR(VLOOKUP(H358,comic_database!F:G,2,FALSE),"")</f>
        <v/>
      </c>
      <c r="J358" s="23" t="str">
        <f>IFERROR(VLOOKUP(MIN(4,COUNTIF(H$2:H358,H358)),reference!$M$3:$N$6,2,FALSE)*VLOOKUP(MIN(5,I358),reference!$J$3:$K$7,2,FALSE),"")</f>
        <v/>
      </c>
    </row>
    <row r="359" spans="1:10" x14ac:dyDescent="0.25">
      <c r="A359" t="str">
        <f>IFERROR(INDEX(comic_database!A:A,MATCH(B359,comic_database!B:B,0)),"")</f>
        <v/>
      </c>
      <c r="C359" t="str">
        <f>IFERROR(VLOOKUP(B359,comic_database!B:C,2,FALSE),"")</f>
        <v/>
      </c>
      <c r="D359" s="23" t="str">
        <f>IF(B359&lt;&gt;"",VLOOKUP(MIN(4,COUNTIF(F$2:F359,F359)),reference!$A$3:$B$6,2,FALSE),"")</f>
        <v/>
      </c>
      <c r="E359" s="23" t="str">
        <f>IFERROR(VLOOKUP(C359,reference!$D$3:$E$7,2,FALSE),"")</f>
        <v/>
      </c>
      <c r="F359" t="str">
        <f t="shared" si="5"/>
        <v xml:space="preserve"> </v>
      </c>
      <c r="I359" s="23" t="str">
        <f>IFERROR(VLOOKUP(H359,comic_database!F:G,2,FALSE),"")</f>
        <v/>
      </c>
      <c r="J359" s="23" t="str">
        <f>IFERROR(VLOOKUP(MIN(4,COUNTIF(H$2:H359,H359)),reference!$M$3:$N$6,2,FALSE)*VLOOKUP(MIN(5,I359),reference!$J$3:$K$7,2,FALSE),"")</f>
        <v/>
      </c>
    </row>
    <row r="360" spans="1:10" x14ac:dyDescent="0.25">
      <c r="A360" t="str">
        <f>IFERROR(INDEX(comic_database!A:A,MATCH(B360,comic_database!B:B,0)),"")</f>
        <v/>
      </c>
      <c r="C360" t="str">
        <f>IFERROR(VLOOKUP(B360,comic_database!B:C,2,FALSE),"")</f>
        <v/>
      </c>
      <c r="D360" s="23" t="str">
        <f>IF(B360&lt;&gt;"",VLOOKUP(MIN(4,COUNTIF(F$2:F360,F360)),reference!$A$3:$B$6,2,FALSE),"")</f>
        <v/>
      </c>
      <c r="E360" s="23" t="str">
        <f>IFERROR(VLOOKUP(C360,reference!$D$3:$E$7,2,FALSE),"")</f>
        <v/>
      </c>
      <c r="F360" t="str">
        <f t="shared" si="5"/>
        <v xml:space="preserve"> </v>
      </c>
      <c r="I360" s="23" t="str">
        <f>IFERROR(VLOOKUP(H360,comic_database!F:G,2,FALSE),"")</f>
        <v/>
      </c>
      <c r="J360" s="23" t="str">
        <f>IFERROR(VLOOKUP(MIN(4,COUNTIF(H$2:H360,H360)),reference!$M$3:$N$6,2,FALSE)*VLOOKUP(MIN(5,I360),reference!$J$3:$K$7,2,FALSE),"")</f>
        <v/>
      </c>
    </row>
    <row r="361" spans="1:10" x14ac:dyDescent="0.25">
      <c r="A361" t="str">
        <f>IFERROR(INDEX(comic_database!A:A,MATCH(B361,comic_database!B:B,0)),"")</f>
        <v/>
      </c>
      <c r="C361" t="str">
        <f>IFERROR(VLOOKUP(B361,comic_database!B:C,2,FALSE),"")</f>
        <v/>
      </c>
      <c r="D361" s="23" t="str">
        <f>IF(B361&lt;&gt;"",VLOOKUP(MIN(4,COUNTIF(F$2:F361,F361)),reference!$A$3:$B$6,2,FALSE),"")</f>
        <v/>
      </c>
      <c r="E361" s="23" t="str">
        <f>IFERROR(VLOOKUP(C361,reference!$D$3:$E$7,2,FALSE),"")</f>
        <v/>
      </c>
      <c r="F361" t="str">
        <f t="shared" si="5"/>
        <v xml:space="preserve"> </v>
      </c>
      <c r="I361" s="23" t="str">
        <f>IFERROR(VLOOKUP(H361,comic_database!F:G,2,FALSE),"")</f>
        <v/>
      </c>
      <c r="J361" s="23" t="str">
        <f>IFERROR(VLOOKUP(MIN(4,COUNTIF(H$2:H361,H361)),reference!$M$3:$N$6,2,FALSE)*VLOOKUP(MIN(5,I361),reference!$J$3:$K$7,2,FALSE),"")</f>
        <v/>
      </c>
    </row>
    <row r="362" spans="1:10" x14ac:dyDescent="0.25">
      <c r="A362" t="str">
        <f>IFERROR(INDEX(comic_database!A:A,MATCH(B362,comic_database!B:B,0)),"")</f>
        <v/>
      </c>
      <c r="C362" t="str">
        <f>IFERROR(VLOOKUP(B362,comic_database!B:C,2,FALSE),"")</f>
        <v/>
      </c>
      <c r="D362" s="23" t="str">
        <f>IF(B362&lt;&gt;"",VLOOKUP(MIN(4,COUNTIF(F$2:F362,F362)),reference!$A$3:$B$6,2,FALSE),"")</f>
        <v/>
      </c>
      <c r="E362" s="23" t="str">
        <f>IFERROR(VLOOKUP(C362,reference!$D$3:$E$7,2,FALSE),"")</f>
        <v/>
      </c>
      <c r="F362" t="str">
        <f t="shared" si="5"/>
        <v xml:space="preserve"> </v>
      </c>
      <c r="I362" s="23" t="str">
        <f>IFERROR(VLOOKUP(H362,comic_database!F:G,2,FALSE),"")</f>
        <v/>
      </c>
      <c r="J362" s="23" t="str">
        <f>IFERROR(VLOOKUP(MIN(4,COUNTIF(H$2:H362,H362)),reference!$M$3:$N$6,2,FALSE)*VLOOKUP(MIN(5,I362),reference!$J$3:$K$7,2,FALSE),"")</f>
        <v/>
      </c>
    </row>
    <row r="363" spans="1:10" x14ac:dyDescent="0.25">
      <c r="A363" t="str">
        <f>IFERROR(INDEX(comic_database!A:A,MATCH(B363,comic_database!B:B,0)),"")</f>
        <v/>
      </c>
      <c r="C363" t="str">
        <f>IFERROR(VLOOKUP(B363,comic_database!B:C,2,FALSE),"")</f>
        <v/>
      </c>
      <c r="D363" s="23" t="str">
        <f>IF(B363&lt;&gt;"",VLOOKUP(MIN(4,COUNTIF(F$2:F363,F363)),reference!$A$3:$B$6,2,FALSE),"")</f>
        <v/>
      </c>
      <c r="E363" s="23" t="str">
        <f>IFERROR(VLOOKUP(C363,reference!$D$3:$E$7,2,FALSE),"")</f>
        <v/>
      </c>
      <c r="F363" t="str">
        <f t="shared" si="5"/>
        <v xml:space="preserve"> </v>
      </c>
      <c r="I363" s="23" t="str">
        <f>IFERROR(VLOOKUP(H363,comic_database!F:G,2,FALSE),"")</f>
        <v/>
      </c>
      <c r="J363" s="23" t="str">
        <f>IFERROR(VLOOKUP(MIN(4,COUNTIF(H$2:H363,H363)),reference!$M$3:$N$6,2,FALSE)*VLOOKUP(MIN(5,I363),reference!$J$3:$K$7,2,FALSE),"")</f>
        <v/>
      </c>
    </row>
    <row r="364" spans="1:10" x14ac:dyDescent="0.25">
      <c r="A364" t="str">
        <f>IFERROR(INDEX(comic_database!A:A,MATCH(B364,comic_database!B:B,0)),"")</f>
        <v/>
      </c>
      <c r="C364" t="str">
        <f>IFERROR(VLOOKUP(B364,comic_database!B:C,2,FALSE),"")</f>
        <v/>
      </c>
      <c r="D364" s="23" t="str">
        <f>IF(B364&lt;&gt;"",VLOOKUP(MIN(4,COUNTIF(F$2:F364,F364)),reference!$A$3:$B$6,2,FALSE),"")</f>
        <v/>
      </c>
      <c r="E364" s="23" t="str">
        <f>IFERROR(VLOOKUP(C364,reference!$D$3:$E$7,2,FALSE),"")</f>
        <v/>
      </c>
      <c r="F364" t="str">
        <f t="shared" si="5"/>
        <v xml:space="preserve"> </v>
      </c>
      <c r="I364" s="23" t="str">
        <f>IFERROR(VLOOKUP(H364,comic_database!F:G,2,FALSE),"")</f>
        <v/>
      </c>
      <c r="J364" s="23" t="str">
        <f>IFERROR(VLOOKUP(MIN(4,COUNTIF(H$2:H364,H364)),reference!$M$3:$N$6,2,FALSE)*VLOOKUP(MIN(5,I364),reference!$J$3:$K$7,2,FALSE),"")</f>
        <v/>
      </c>
    </row>
    <row r="365" spans="1:10" x14ac:dyDescent="0.25">
      <c r="A365" t="str">
        <f>IFERROR(INDEX(comic_database!A:A,MATCH(B365,comic_database!B:B,0)),"")</f>
        <v/>
      </c>
      <c r="C365" t="str">
        <f>IFERROR(VLOOKUP(B365,comic_database!B:C,2,FALSE),"")</f>
        <v/>
      </c>
      <c r="D365" s="23" t="str">
        <f>IF(B365&lt;&gt;"",VLOOKUP(MIN(4,COUNTIF(F$2:F365,F365)),reference!$A$3:$B$6,2,FALSE),"")</f>
        <v/>
      </c>
      <c r="E365" s="23" t="str">
        <f>IFERROR(VLOOKUP(C365,reference!$D$3:$E$7,2,FALSE),"")</f>
        <v/>
      </c>
      <c r="F365" t="str">
        <f t="shared" si="5"/>
        <v xml:space="preserve"> </v>
      </c>
      <c r="I365" s="23" t="str">
        <f>IFERROR(VLOOKUP(H365,comic_database!F:G,2,FALSE),"")</f>
        <v/>
      </c>
      <c r="J365" s="23" t="str">
        <f>IFERROR(VLOOKUP(MIN(4,COUNTIF(H$2:H365,H365)),reference!$M$3:$N$6,2,FALSE)*VLOOKUP(MIN(5,I365),reference!$J$3:$K$7,2,FALSE),"")</f>
        <v/>
      </c>
    </row>
    <row r="366" spans="1:10" x14ac:dyDescent="0.25">
      <c r="A366" t="str">
        <f>IFERROR(INDEX(comic_database!A:A,MATCH(B366,comic_database!B:B,0)),"")</f>
        <v/>
      </c>
      <c r="C366" t="str">
        <f>IFERROR(VLOOKUP(B366,comic_database!B:C,2,FALSE),"")</f>
        <v/>
      </c>
      <c r="D366" s="23" t="str">
        <f>IF(B366&lt;&gt;"",VLOOKUP(MIN(4,COUNTIF(F$2:F366,F366)),reference!$A$3:$B$6,2,FALSE),"")</f>
        <v/>
      </c>
      <c r="E366" s="23" t="str">
        <f>IFERROR(VLOOKUP(C366,reference!$D$3:$E$7,2,FALSE),"")</f>
        <v/>
      </c>
      <c r="F366" t="str">
        <f t="shared" si="5"/>
        <v xml:space="preserve"> </v>
      </c>
      <c r="I366" s="23" t="str">
        <f>IFERROR(VLOOKUP(H366,comic_database!F:G,2,FALSE),"")</f>
        <v/>
      </c>
      <c r="J366" s="23" t="str">
        <f>IFERROR(VLOOKUP(MIN(4,COUNTIF(H$2:H366,H366)),reference!$M$3:$N$6,2,FALSE)*VLOOKUP(MIN(5,I366),reference!$J$3:$K$7,2,FALSE),"")</f>
        <v/>
      </c>
    </row>
    <row r="367" spans="1:10" x14ac:dyDescent="0.25">
      <c r="A367" t="str">
        <f>IFERROR(INDEX(comic_database!A:A,MATCH(B367,comic_database!B:B,0)),"")</f>
        <v/>
      </c>
      <c r="C367" t="str">
        <f>IFERROR(VLOOKUP(B367,comic_database!B:C,2,FALSE),"")</f>
        <v/>
      </c>
      <c r="D367" s="23" t="str">
        <f>IF(B367&lt;&gt;"",VLOOKUP(MIN(4,COUNTIF(F$2:F367,F367)),reference!$A$3:$B$6,2,FALSE),"")</f>
        <v/>
      </c>
      <c r="E367" s="23" t="str">
        <f>IFERROR(VLOOKUP(C367,reference!$D$3:$E$7,2,FALSE),"")</f>
        <v/>
      </c>
      <c r="F367" t="str">
        <f t="shared" si="5"/>
        <v xml:space="preserve"> </v>
      </c>
      <c r="I367" s="23" t="str">
        <f>IFERROR(VLOOKUP(H367,comic_database!F:G,2,FALSE),"")</f>
        <v/>
      </c>
      <c r="J367" s="23" t="str">
        <f>IFERROR(VLOOKUP(MIN(4,COUNTIF(H$2:H367,H367)),reference!$M$3:$N$6,2,FALSE)*VLOOKUP(MIN(5,I367),reference!$J$3:$K$7,2,FALSE),"")</f>
        <v/>
      </c>
    </row>
    <row r="368" spans="1:10" x14ac:dyDescent="0.25">
      <c r="A368" t="str">
        <f>IFERROR(INDEX(comic_database!A:A,MATCH(B368,comic_database!B:B,0)),"")</f>
        <v/>
      </c>
      <c r="C368" t="str">
        <f>IFERROR(VLOOKUP(B368,comic_database!B:C,2,FALSE),"")</f>
        <v/>
      </c>
      <c r="D368" s="23" t="str">
        <f>IF(B368&lt;&gt;"",VLOOKUP(MIN(4,COUNTIF(F$2:F368,F368)),reference!$A$3:$B$6,2,FALSE),"")</f>
        <v/>
      </c>
      <c r="E368" s="23" t="str">
        <f>IFERROR(VLOOKUP(C368,reference!$D$3:$E$7,2,FALSE),"")</f>
        <v/>
      </c>
      <c r="F368" t="str">
        <f t="shared" si="5"/>
        <v xml:space="preserve"> </v>
      </c>
      <c r="I368" s="23" t="str">
        <f>IFERROR(VLOOKUP(H368,comic_database!F:G,2,FALSE),"")</f>
        <v/>
      </c>
      <c r="J368" s="23" t="str">
        <f>IFERROR(VLOOKUP(MIN(4,COUNTIF(H$2:H368,H368)),reference!$M$3:$N$6,2,FALSE)*VLOOKUP(MIN(5,I368),reference!$J$3:$K$7,2,FALSE),"")</f>
        <v/>
      </c>
    </row>
    <row r="369" spans="1:10" x14ac:dyDescent="0.25">
      <c r="A369" t="str">
        <f>IFERROR(INDEX(comic_database!A:A,MATCH(B369,comic_database!B:B,0)),"")</f>
        <v/>
      </c>
      <c r="C369" t="str">
        <f>IFERROR(VLOOKUP(B369,comic_database!B:C,2,FALSE),"")</f>
        <v/>
      </c>
      <c r="D369" s="23" t="str">
        <f>IF(B369&lt;&gt;"",VLOOKUP(MIN(4,COUNTIF(F$2:F369,F369)),reference!$A$3:$B$6,2,FALSE),"")</f>
        <v/>
      </c>
      <c r="E369" s="23" t="str">
        <f>IFERROR(VLOOKUP(C369,reference!$D$3:$E$7,2,FALSE),"")</f>
        <v/>
      </c>
      <c r="F369" t="str">
        <f t="shared" si="5"/>
        <v xml:space="preserve"> </v>
      </c>
      <c r="I369" s="23" t="str">
        <f>IFERROR(VLOOKUP(H369,comic_database!F:G,2,FALSE),"")</f>
        <v/>
      </c>
      <c r="J369" s="23" t="str">
        <f>IFERROR(VLOOKUP(MIN(4,COUNTIF(H$2:H369,H369)),reference!$M$3:$N$6,2,FALSE)*VLOOKUP(MIN(5,I369),reference!$J$3:$K$7,2,FALSE),"")</f>
        <v/>
      </c>
    </row>
    <row r="370" spans="1:10" x14ac:dyDescent="0.25">
      <c r="A370" t="str">
        <f>IFERROR(INDEX(comic_database!A:A,MATCH(B370,comic_database!B:B,0)),"")</f>
        <v/>
      </c>
      <c r="C370" t="str">
        <f>IFERROR(VLOOKUP(B370,comic_database!B:C,2,FALSE),"")</f>
        <v/>
      </c>
      <c r="D370" s="23" t="str">
        <f>IF(B370&lt;&gt;"",VLOOKUP(MIN(4,COUNTIF(F$2:F370,F370)),reference!$A$3:$B$6,2,FALSE),"")</f>
        <v/>
      </c>
      <c r="E370" s="23" t="str">
        <f>IFERROR(VLOOKUP(C370,reference!$D$3:$E$7,2,FALSE),"")</f>
        <v/>
      </c>
      <c r="F370" t="str">
        <f t="shared" si="5"/>
        <v xml:space="preserve"> </v>
      </c>
      <c r="I370" s="23" t="str">
        <f>IFERROR(VLOOKUP(H370,comic_database!F:G,2,FALSE),"")</f>
        <v/>
      </c>
      <c r="J370" s="23" t="str">
        <f>IFERROR(VLOOKUP(MIN(4,COUNTIF(H$2:H370,H370)),reference!$M$3:$N$6,2,FALSE)*VLOOKUP(MIN(5,I370),reference!$J$3:$K$7,2,FALSE),"")</f>
        <v/>
      </c>
    </row>
    <row r="371" spans="1:10" x14ac:dyDescent="0.25">
      <c r="A371" t="str">
        <f>IFERROR(INDEX(comic_database!A:A,MATCH(B371,comic_database!B:B,0)),"")</f>
        <v/>
      </c>
      <c r="C371" t="str">
        <f>IFERROR(VLOOKUP(B371,comic_database!B:C,2,FALSE),"")</f>
        <v/>
      </c>
      <c r="D371" s="23" t="str">
        <f>IF(B371&lt;&gt;"",VLOOKUP(MIN(4,COUNTIF(F$2:F371,F371)),reference!$A$3:$B$6,2,FALSE),"")</f>
        <v/>
      </c>
      <c r="E371" s="23" t="str">
        <f>IFERROR(VLOOKUP(C371,reference!$D$3:$E$7,2,FALSE),"")</f>
        <v/>
      </c>
      <c r="F371" t="str">
        <f t="shared" si="5"/>
        <v xml:space="preserve"> </v>
      </c>
      <c r="I371" s="23" t="str">
        <f>IFERROR(VLOOKUP(H371,comic_database!F:G,2,FALSE),"")</f>
        <v/>
      </c>
      <c r="J371" s="23" t="str">
        <f>IFERROR(VLOOKUP(MIN(4,COUNTIF(H$2:H371,H371)),reference!$M$3:$N$6,2,FALSE)*VLOOKUP(MIN(5,I371),reference!$J$3:$K$7,2,FALSE),"")</f>
        <v/>
      </c>
    </row>
    <row r="372" spans="1:10" x14ac:dyDescent="0.25">
      <c r="A372" t="str">
        <f>IFERROR(INDEX(comic_database!A:A,MATCH(B372,comic_database!B:B,0)),"")</f>
        <v/>
      </c>
      <c r="C372" t="str">
        <f>IFERROR(VLOOKUP(B372,comic_database!B:C,2,FALSE),"")</f>
        <v/>
      </c>
      <c r="D372" s="23" t="str">
        <f>IF(B372&lt;&gt;"",VLOOKUP(MIN(4,COUNTIF(F$2:F372,F372)),reference!$A$3:$B$6,2,FALSE),"")</f>
        <v/>
      </c>
      <c r="E372" s="23" t="str">
        <f>IFERROR(VLOOKUP(C372,reference!$D$3:$E$7,2,FALSE),"")</f>
        <v/>
      </c>
      <c r="F372" t="str">
        <f t="shared" si="5"/>
        <v xml:space="preserve"> </v>
      </c>
      <c r="I372" s="23" t="str">
        <f>IFERROR(VLOOKUP(H372,comic_database!F:G,2,FALSE),"")</f>
        <v/>
      </c>
      <c r="J372" s="23" t="str">
        <f>IFERROR(VLOOKUP(MIN(4,COUNTIF(H$2:H372,H372)),reference!$M$3:$N$6,2,FALSE)*VLOOKUP(MIN(5,I372),reference!$J$3:$K$7,2,FALSE),"")</f>
        <v/>
      </c>
    </row>
    <row r="373" spans="1:10" x14ac:dyDescent="0.25">
      <c r="A373" t="str">
        <f>IFERROR(INDEX(comic_database!A:A,MATCH(B373,comic_database!B:B,0)),"")</f>
        <v/>
      </c>
      <c r="C373" t="str">
        <f>IFERROR(VLOOKUP(B373,comic_database!B:C,2,FALSE),"")</f>
        <v/>
      </c>
      <c r="D373" s="23" t="str">
        <f>IF(B373&lt;&gt;"",VLOOKUP(MIN(4,COUNTIF(F$2:F373,F373)),reference!$A$3:$B$6,2,FALSE),"")</f>
        <v/>
      </c>
      <c r="E373" s="23" t="str">
        <f>IFERROR(VLOOKUP(C373,reference!$D$3:$E$7,2,FALSE),"")</f>
        <v/>
      </c>
      <c r="F373" t="str">
        <f t="shared" si="5"/>
        <v xml:space="preserve"> </v>
      </c>
      <c r="I373" s="23" t="str">
        <f>IFERROR(VLOOKUP(H373,comic_database!F:G,2,FALSE),"")</f>
        <v/>
      </c>
      <c r="J373" s="23" t="str">
        <f>IFERROR(VLOOKUP(MIN(4,COUNTIF(H$2:H373,H373)),reference!$M$3:$N$6,2,FALSE)*VLOOKUP(MIN(5,I373),reference!$J$3:$K$7,2,FALSE),"")</f>
        <v/>
      </c>
    </row>
    <row r="374" spans="1:10" x14ac:dyDescent="0.25">
      <c r="A374" t="str">
        <f>IFERROR(INDEX(comic_database!A:A,MATCH(B374,comic_database!B:B,0)),"")</f>
        <v/>
      </c>
      <c r="C374" t="str">
        <f>IFERROR(VLOOKUP(B374,comic_database!B:C,2,FALSE),"")</f>
        <v/>
      </c>
      <c r="D374" s="23" t="str">
        <f>IF(B374&lt;&gt;"",VLOOKUP(MIN(4,COUNTIF(F$2:F374,F374)),reference!$A$3:$B$6,2,FALSE),"")</f>
        <v/>
      </c>
      <c r="E374" s="23" t="str">
        <f>IFERROR(VLOOKUP(C374,reference!$D$3:$E$7,2,FALSE),"")</f>
        <v/>
      </c>
      <c r="F374" t="str">
        <f t="shared" si="5"/>
        <v xml:space="preserve"> </v>
      </c>
      <c r="I374" s="23" t="str">
        <f>IFERROR(VLOOKUP(H374,comic_database!F:G,2,FALSE),"")</f>
        <v/>
      </c>
      <c r="J374" s="23" t="str">
        <f>IFERROR(VLOOKUP(MIN(4,COUNTIF(H$2:H374,H374)),reference!$M$3:$N$6,2,FALSE)*VLOOKUP(MIN(5,I374),reference!$J$3:$K$7,2,FALSE),"")</f>
        <v/>
      </c>
    </row>
    <row r="375" spans="1:10" x14ac:dyDescent="0.25">
      <c r="A375" t="str">
        <f>IFERROR(INDEX(comic_database!A:A,MATCH(B375,comic_database!B:B,0)),"")</f>
        <v/>
      </c>
      <c r="C375" t="str">
        <f>IFERROR(VLOOKUP(B375,comic_database!B:C,2,FALSE),"")</f>
        <v/>
      </c>
      <c r="D375" s="23" t="str">
        <f>IF(B375&lt;&gt;"",VLOOKUP(MIN(4,COUNTIF(F$2:F375,F375)),reference!$A$3:$B$6,2,FALSE),"")</f>
        <v/>
      </c>
      <c r="E375" s="23" t="str">
        <f>IFERROR(VLOOKUP(C375,reference!$D$3:$E$7,2,FALSE),"")</f>
        <v/>
      </c>
      <c r="F375" t="str">
        <f t="shared" si="5"/>
        <v xml:space="preserve"> </v>
      </c>
      <c r="I375" s="23" t="str">
        <f>IFERROR(VLOOKUP(H375,comic_database!F:G,2,FALSE),"")</f>
        <v/>
      </c>
      <c r="J375" s="23" t="str">
        <f>IFERROR(VLOOKUP(MIN(4,COUNTIF(H$2:H375,H375)),reference!$M$3:$N$6,2,FALSE)*VLOOKUP(MIN(5,I375),reference!$J$3:$K$7,2,FALSE),"")</f>
        <v/>
      </c>
    </row>
    <row r="376" spans="1:10" x14ac:dyDescent="0.25">
      <c r="A376" t="str">
        <f>IFERROR(INDEX(comic_database!A:A,MATCH(B376,comic_database!B:B,0)),"")</f>
        <v/>
      </c>
      <c r="C376" t="str">
        <f>IFERROR(VLOOKUP(B376,comic_database!B:C,2,FALSE),"")</f>
        <v/>
      </c>
      <c r="D376" s="23" t="str">
        <f>IF(B376&lt;&gt;"",VLOOKUP(MIN(4,COUNTIF(F$2:F376,F376)),reference!$A$3:$B$6,2,FALSE),"")</f>
        <v/>
      </c>
      <c r="E376" s="23" t="str">
        <f>IFERROR(VLOOKUP(C376,reference!$D$3:$E$7,2,FALSE),"")</f>
        <v/>
      </c>
      <c r="F376" t="str">
        <f t="shared" si="5"/>
        <v xml:space="preserve"> </v>
      </c>
      <c r="I376" s="23" t="str">
        <f>IFERROR(VLOOKUP(H376,comic_database!F:G,2,FALSE),"")</f>
        <v/>
      </c>
      <c r="J376" s="23" t="str">
        <f>IFERROR(VLOOKUP(MIN(4,COUNTIF(H$2:H376,H376)),reference!$M$3:$N$6,2,FALSE)*VLOOKUP(MIN(5,I376),reference!$J$3:$K$7,2,FALSE),"")</f>
        <v/>
      </c>
    </row>
    <row r="377" spans="1:10" x14ac:dyDescent="0.25">
      <c r="A377" t="str">
        <f>IFERROR(INDEX(comic_database!A:A,MATCH(B377,comic_database!B:B,0)),"")</f>
        <v/>
      </c>
      <c r="C377" t="str">
        <f>IFERROR(VLOOKUP(B377,comic_database!B:C,2,FALSE),"")</f>
        <v/>
      </c>
      <c r="D377" s="23" t="str">
        <f>IF(B377&lt;&gt;"",VLOOKUP(MIN(4,COUNTIF(F$2:F377,F377)),reference!$A$3:$B$6,2,FALSE),"")</f>
        <v/>
      </c>
      <c r="E377" s="23" t="str">
        <f>IFERROR(VLOOKUP(C377,reference!$D$3:$E$7,2,FALSE),"")</f>
        <v/>
      </c>
      <c r="F377" t="str">
        <f t="shared" si="5"/>
        <v xml:space="preserve"> </v>
      </c>
      <c r="I377" s="23" t="str">
        <f>IFERROR(VLOOKUP(H377,comic_database!F:G,2,FALSE),"")</f>
        <v/>
      </c>
      <c r="J377" s="23" t="str">
        <f>IFERROR(VLOOKUP(MIN(4,COUNTIF(H$2:H377,H377)),reference!$M$3:$N$6,2,FALSE)*VLOOKUP(MIN(5,I377),reference!$J$3:$K$7,2,FALSE),"")</f>
        <v/>
      </c>
    </row>
    <row r="378" spans="1:10" x14ac:dyDescent="0.25">
      <c r="A378" t="str">
        <f>IFERROR(INDEX(comic_database!A:A,MATCH(B378,comic_database!B:B,0)),"")</f>
        <v/>
      </c>
      <c r="C378" t="str">
        <f>IFERROR(VLOOKUP(B378,comic_database!B:C,2,FALSE),"")</f>
        <v/>
      </c>
      <c r="D378" s="23" t="str">
        <f>IF(B378&lt;&gt;"",VLOOKUP(MIN(4,COUNTIF(F$2:F378,F378)),reference!$A$3:$B$6,2,FALSE),"")</f>
        <v/>
      </c>
      <c r="E378" s="23" t="str">
        <f>IFERROR(VLOOKUP(C378,reference!$D$3:$E$7,2,FALSE),"")</f>
        <v/>
      </c>
      <c r="F378" t="str">
        <f t="shared" si="5"/>
        <v xml:space="preserve"> </v>
      </c>
      <c r="I378" s="23" t="str">
        <f>IFERROR(VLOOKUP(H378,comic_database!F:G,2,FALSE),"")</f>
        <v/>
      </c>
      <c r="J378" s="23" t="str">
        <f>IFERROR(VLOOKUP(MIN(4,COUNTIF(H$2:H378,H378)),reference!$M$3:$N$6,2,FALSE)*VLOOKUP(MIN(5,I378),reference!$J$3:$K$7,2,FALSE),"")</f>
        <v/>
      </c>
    </row>
    <row r="379" spans="1:10" x14ac:dyDescent="0.25">
      <c r="A379" t="str">
        <f>IFERROR(INDEX(comic_database!A:A,MATCH(B379,comic_database!B:B,0)),"")</f>
        <v/>
      </c>
      <c r="C379" t="str">
        <f>IFERROR(VLOOKUP(B379,comic_database!B:C,2,FALSE),"")</f>
        <v/>
      </c>
      <c r="D379" s="23" t="str">
        <f>IF(B379&lt;&gt;"",VLOOKUP(MIN(4,COUNTIF(F$2:F379,F379)),reference!$A$3:$B$6,2,FALSE),"")</f>
        <v/>
      </c>
      <c r="E379" s="23" t="str">
        <f>IFERROR(VLOOKUP(C379,reference!$D$3:$E$7,2,FALSE),"")</f>
        <v/>
      </c>
      <c r="F379" t="str">
        <f t="shared" si="5"/>
        <v xml:space="preserve"> </v>
      </c>
      <c r="I379" s="23" t="str">
        <f>IFERROR(VLOOKUP(H379,comic_database!F:G,2,FALSE),"")</f>
        <v/>
      </c>
      <c r="J379" s="23" t="str">
        <f>IFERROR(VLOOKUP(MIN(4,COUNTIF(H$2:H379,H379)),reference!$M$3:$N$6,2,FALSE)*VLOOKUP(MIN(5,I379),reference!$J$3:$K$7,2,FALSE),"")</f>
        <v/>
      </c>
    </row>
    <row r="380" spans="1:10" x14ac:dyDescent="0.25">
      <c r="A380" t="str">
        <f>IFERROR(INDEX(comic_database!A:A,MATCH(B380,comic_database!B:B,0)),"")</f>
        <v/>
      </c>
      <c r="C380" t="str">
        <f>IFERROR(VLOOKUP(B380,comic_database!B:C,2,FALSE),"")</f>
        <v/>
      </c>
      <c r="D380" s="23" t="str">
        <f>IF(B380&lt;&gt;"",VLOOKUP(MIN(4,COUNTIF(F$2:F380,F380)),reference!$A$3:$B$6,2,FALSE),"")</f>
        <v/>
      </c>
      <c r="E380" s="23" t="str">
        <f>IFERROR(VLOOKUP(C380,reference!$D$3:$E$7,2,FALSE),"")</f>
        <v/>
      </c>
      <c r="F380" t="str">
        <f t="shared" si="5"/>
        <v xml:space="preserve"> </v>
      </c>
      <c r="I380" s="23" t="str">
        <f>IFERROR(VLOOKUP(H380,comic_database!F:G,2,FALSE),"")</f>
        <v/>
      </c>
      <c r="J380" s="23" t="str">
        <f>IFERROR(VLOOKUP(MIN(4,COUNTIF(H$2:H380,H380)),reference!$M$3:$N$6,2,FALSE)*VLOOKUP(MIN(5,I380),reference!$J$3:$K$7,2,FALSE),"")</f>
        <v/>
      </c>
    </row>
    <row r="381" spans="1:10" x14ac:dyDescent="0.25">
      <c r="A381" t="str">
        <f>IFERROR(INDEX(comic_database!A:A,MATCH(B381,comic_database!B:B,0)),"")</f>
        <v/>
      </c>
      <c r="C381" t="str">
        <f>IFERROR(VLOOKUP(B381,comic_database!B:C,2,FALSE),"")</f>
        <v/>
      </c>
      <c r="D381" s="23" t="str">
        <f>IF(B381&lt;&gt;"",VLOOKUP(MIN(4,COUNTIF(F$2:F381,F381)),reference!$A$3:$B$6,2,FALSE),"")</f>
        <v/>
      </c>
      <c r="E381" s="23" t="str">
        <f>IFERROR(VLOOKUP(C381,reference!$D$3:$E$7,2,FALSE),"")</f>
        <v/>
      </c>
      <c r="F381" t="str">
        <f t="shared" si="5"/>
        <v xml:space="preserve"> </v>
      </c>
      <c r="I381" s="23" t="str">
        <f>IFERROR(VLOOKUP(H381,comic_database!F:G,2,FALSE),"")</f>
        <v/>
      </c>
      <c r="J381" s="23" t="str">
        <f>IFERROR(VLOOKUP(MIN(4,COUNTIF(H$2:H381,H381)),reference!$M$3:$N$6,2,FALSE)*VLOOKUP(MIN(5,I381),reference!$J$3:$K$7,2,FALSE),"")</f>
        <v/>
      </c>
    </row>
    <row r="382" spans="1:10" x14ac:dyDescent="0.25">
      <c r="A382" t="str">
        <f>IFERROR(INDEX(comic_database!A:A,MATCH(B382,comic_database!B:B,0)),"")</f>
        <v/>
      </c>
      <c r="C382" t="str">
        <f>IFERROR(VLOOKUP(B382,comic_database!B:C,2,FALSE),"")</f>
        <v/>
      </c>
      <c r="D382" s="23" t="str">
        <f>IF(B382&lt;&gt;"",VLOOKUP(MIN(4,COUNTIF(F$2:F382,F382)),reference!$A$3:$B$6,2,FALSE),"")</f>
        <v/>
      </c>
      <c r="E382" s="23" t="str">
        <f>IFERROR(VLOOKUP(C382,reference!$D$3:$E$7,2,FALSE),"")</f>
        <v/>
      </c>
      <c r="F382" t="str">
        <f t="shared" si="5"/>
        <v xml:space="preserve"> </v>
      </c>
      <c r="I382" s="23" t="str">
        <f>IFERROR(VLOOKUP(H382,comic_database!F:G,2,FALSE),"")</f>
        <v/>
      </c>
      <c r="J382" s="23" t="str">
        <f>IFERROR(VLOOKUP(MIN(4,COUNTIF(H$2:H382,H382)),reference!$M$3:$N$6,2,FALSE)*VLOOKUP(MIN(5,I382),reference!$J$3:$K$7,2,FALSE),"")</f>
        <v/>
      </c>
    </row>
    <row r="383" spans="1:10" x14ac:dyDescent="0.25">
      <c r="A383" t="str">
        <f>IFERROR(INDEX(comic_database!A:A,MATCH(B383,comic_database!B:B,0)),"")</f>
        <v/>
      </c>
      <c r="C383" t="str">
        <f>IFERROR(VLOOKUP(B383,comic_database!B:C,2,FALSE),"")</f>
        <v/>
      </c>
      <c r="D383" s="23" t="str">
        <f>IF(B383&lt;&gt;"",VLOOKUP(MIN(4,COUNTIF(F$2:F383,F383)),reference!$A$3:$B$6,2,FALSE),"")</f>
        <v/>
      </c>
      <c r="E383" s="23" t="str">
        <f>IFERROR(VLOOKUP(C383,reference!$D$3:$E$7,2,FALSE),"")</f>
        <v/>
      </c>
      <c r="F383" t="str">
        <f t="shared" si="5"/>
        <v xml:space="preserve"> </v>
      </c>
      <c r="I383" s="23" t="str">
        <f>IFERROR(VLOOKUP(H383,comic_database!F:G,2,FALSE),"")</f>
        <v/>
      </c>
      <c r="J383" s="23" t="str">
        <f>IFERROR(VLOOKUP(MIN(4,COUNTIF(H$2:H383,H383)),reference!$M$3:$N$6,2,FALSE)*VLOOKUP(MIN(5,I383),reference!$J$3:$K$7,2,FALSE),"")</f>
        <v/>
      </c>
    </row>
    <row r="384" spans="1:10" x14ac:dyDescent="0.25">
      <c r="A384" t="str">
        <f>IFERROR(INDEX(comic_database!A:A,MATCH(B384,comic_database!B:B,0)),"")</f>
        <v/>
      </c>
      <c r="C384" t="str">
        <f>IFERROR(VLOOKUP(B384,comic_database!B:C,2,FALSE),"")</f>
        <v/>
      </c>
      <c r="D384" s="23" t="str">
        <f>IF(B384&lt;&gt;"",VLOOKUP(MIN(4,COUNTIF(F$2:F384,F384)),reference!$A$3:$B$6,2,FALSE),"")</f>
        <v/>
      </c>
      <c r="E384" s="23" t="str">
        <f>IFERROR(VLOOKUP(C384,reference!$D$3:$E$7,2,FALSE),"")</f>
        <v/>
      </c>
      <c r="F384" t="str">
        <f t="shared" si="5"/>
        <v xml:space="preserve"> </v>
      </c>
      <c r="I384" s="23" t="str">
        <f>IFERROR(VLOOKUP(H384,comic_database!F:G,2,FALSE),"")</f>
        <v/>
      </c>
      <c r="J384" s="23" t="str">
        <f>IFERROR(VLOOKUP(MIN(4,COUNTIF(H$2:H384,H384)),reference!$M$3:$N$6,2,FALSE)*VLOOKUP(MIN(5,I384),reference!$J$3:$K$7,2,FALSE),"")</f>
        <v/>
      </c>
    </row>
    <row r="385" spans="1:10" x14ac:dyDescent="0.25">
      <c r="A385" t="str">
        <f>IFERROR(INDEX(comic_database!A:A,MATCH(B385,comic_database!B:B,0)),"")</f>
        <v/>
      </c>
      <c r="C385" t="str">
        <f>IFERROR(VLOOKUP(B385,comic_database!B:C,2,FALSE),"")</f>
        <v/>
      </c>
      <c r="D385" s="23" t="str">
        <f>IF(B385&lt;&gt;"",VLOOKUP(MIN(4,COUNTIF(F$2:F385,F385)),reference!$A$3:$B$6,2,FALSE),"")</f>
        <v/>
      </c>
      <c r="E385" s="23" t="str">
        <f>IFERROR(VLOOKUP(C385,reference!$D$3:$E$7,2,FALSE),"")</f>
        <v/>
      </c>
      <c r="F385" t="str">
        <f t="shared" si="5"/>
        <v xml:space="preserve"> </v>
      </c>
      <c r="I385" s="23" t="str">
        <f>IFERROR(VLOOKUP(H385,comic_database!F:G,2,FALSE),"")</f>
        <v/>
      </c>
      <c r="J385" s="23" t="str">
        <f>IFERROR(VLOOKUP(MIN(4,COUNTIF(H$2:H385,H385)),reference!$M$3:$N$6,2,FALSE)*VLOOKUP(MIN(5,I385),reference!$J$3:$K$7,2,FALSE),"")</f>
        <v/>
      </c>
    </row>
    <row r="386" spans="1:10" x14ac:dyDescent="0.25">
      <c r="A386" t="str">
        <f>IFERROR(INDEX(comic_database!A:A,MATCH(B386,comic_database!B:B,0)),"")</f>
        <v/>
      </c>
      <c r="C386" t="str">
        <f>IFERROR(VLOOKUP(B386,comic_database!B:C,2,FALSE),"")</f>
        <v/>
      </c>
      <c r="D386" s="23" t="str">
        <f>IF(B386&lt;&gt;"",VLOOKUP(MIN(4,COUNTIF(F$2:F386,F386)),reference!$A$3:$B$6,2,FALSE),"")</f>
        <v/>
      </c>
      <c r="E386" s="23" t="str">
        <f>IFERROR(VLOOKUP(C386,reference!$D$3:$E$7,2,FALSE),"")</f>
        <v/>
      </c>
      <c r="F386" t="str">
        <f t="shared" si="5"/>
        <v xml:space="preserve"> </v>
      </c>
      <c r="I386" s="23" t="str">
        <f>IFERROR(VLOOKUP(H386,comic_database!F:G,2,FALSE),"")</f>
        <v/>
      </c>
      <c r="J386" s="23" t="str">
        <f>IFERROR(VLOOKUP(MIN(4,COUNTIF(H$2:H386,H386)),reference!$M$3:$N$6,2,FALSE)*VLOOKUP(MIN(5,I386),reference!$J$3:$K$7,2,FALSE),"")</f>
        <v/>
      </c>
    </row>
    <row r="387" spans="1:10" x14ac:dyDescent="0.25">
      <c r="A387" t="str">
        <f>IFERROR(INDEX(comic_database!A:A,MATCH(B387,comic_database!B:B,0)),"")</f>
        <v/>
      </c>
      <c r="C387" t="str">
        <f>IFERROR(VLOOKUP(B387,comic_database!B:C,2,FALSE),"")</f>
        <v/>
      </c>
      <c r="D387" s="23" t="str">
        <f>IF(B387&lt;&gt;"",VLOOKUP(MIN(4,COUNTIF(F$2:F387,F387)),reference!$A$3:$B$6,2,FALSE),"")</f>
        <v/>
      </c>
      <c r="E387" s="23" t="str">
        <f>IFERROR(VLOOKUP(C387,reference!$D$3:$E$7,2,FALSE),"")</f>
        <v/>
      </c>
      <c r="F387" t="str">
        <f t="shared" ref="F387:F450" si="6">B387&amp;" "&amp;C387</f>
        <v xml:space="preserve"> </v>
      </c>
      <c r="I387" s="23" t="str">
        <f>IFERROR(VLOOKUP(H387,comic_database!F:G,2,FALSE),"")</f>
        <v/>
      </c>
      <c r="J387" s="23" t="str">
        <f>IFERROR(VLOOKUP(MIN(4,COUNTIF(H$2:H387,H387)),reference!$M$3:$N$6,2,FALSE)*VLOOKUP(MIN(5,I387),reference!$J$3:$K$7,2,FALSE),"")</f>
        <v/>
      </c>
    </row>
    <row r="388" spans="1:10" x14ac:dyDescent="0.25">
      <c r="A388" t="str">
        <f>IFERROR(INDEX(comic_database!A:A,MATCH(B388,comic_database!B:B,0)),"")</f>
        <v/>
      </c>
      <c r="C388" t="str">
        <f>IFERROR(VLOOKUP(B388,comic_database!B:C,2,FALSE),"")</f>
        <v/>
      </c>
      <c r="D388" s="23" t="str">
        <f>IF(B388&lt;&gt;"",VLOOKUP(MIN(4,COUNTIF(F$2:F388,F388)),reference!$A$3:$B$6,2,FALSE),"")</f>
        <v/>
      </c>
      <c r="E388" s="23" t="str">
        <f>IFERROR(VLOOKUP(C388,reference!$D$3:$E$7,2,FALSE),"")</f>
        <v/>
      </c>
      <c r="F388" t="str">
        <f t="shared" si="6"/>
        <v xml:space="preserve"> </v>
      </c>
      <c r="I388" s="23" t="str">
        <f>IFERROR(VLOOKUP(H388,comic_database!F:G,2,FALSE),"")</f>
        <v/>
      </c>
      <c r="J388" s="23" t="str">
        <f>IFERROR(VLOOKUP(MIN(4,COUNTIF(H$2:H388,H388)),reference!$M$3:$N$6,2,FALSE)*VLOOKUP(MIN(5,I388),reference!$J$3:$K$7,2,FALSE),"")</f>
        <v/>
      </c>
    </row>
    <row r="389" spans="1:10" x14ac:dyDescent="0.25">
      <c r="A389" t="str">
        <f>IFERROR(INDEX(comic_database!A:A,MATCH(B389,comic_database!B:B,0)),"")</f>
        <v/>
      </c>
      <c r="C389" t="str">
        <f>IFERROR(VLOOKUP(B389,comic_database!B:C,2,FALSE),"")</f>
        <v/>
      </c>
      <c r="D389" s="23" t="str">
        <f>IF(B389&lt;&gt;"",VLOOKUP(MIN(4,COUNTIF(F$2:F389,F389)),reference!$A$3:$B$6,2,FALSE),"")</f>
        <v/>
      </c>
      <c r="E389" s="23" t="str">
        <f>IFERROR(VLOOKUP(C389,reference!$D$3:$E$7,2,FALSE),"")</f>
        <v/>
      </c>
      <c r="F389" t="str">
        <f t="shared" si="6"/>
        <v xml:space="preserve"> </v>
      </c>
      <c r="I389" s="23" t="str">
        <f>IFERROR(VLOOKUP(H389,comic_database!F:G,2,FALSE),"")</f>
        <v/>
      </c>
      <c r="J389" s="23" t="str">
        <f>IFERROR(VLOOKUP(MIN(4,COUNTIF(H$2:H389,H389)),reference!$M$3:$N$6,2,FALSE)*VLOOKUP(MIN(5,I389),reference!$J$3:$K$7,2,FALSE),"")</f>
        <v/>
      </c>
    </row>
    <row r="390" spans="1:10" x14ac:dyDescent="0.25">
      <c r="A390" t="str">
        <f>IFERROR(INDEX(comic_database!A:A,MATCH(B390,comic_database!B:B,0)),"")</f>
        <v/>
      </c>
      <c r="C390" t="str">
        <f>IFERROR(VLOOKUP(B390,comic_database!B:C,2,FALSE),"")</f>
        <v/>
      </c>
      <c r="D390" s="23" t="str">
        <f>IF(B390&lt;&gt;"",VLOOKUP(MIN(4,COUNTIF(F$2:F390,F390)),reference!$A$3:$B$6,2,FALSE),"")</f>
        <v/>
      </c>
      <c r="E390" s="23" t="str">
        <f>IFERROR(VLOOKUP(C390,reference!$D$3:$E$7,2,FALSE),"")</f>
        <v/>
      </c>
      <c r="F390" t="str">
        <f t="shared" si="6"/>
        <v xml:space="preserve"> </v>
      </c>
      <c r="I390" s="23" t="str">
        <f>IFERROR(VLOOKUP(H390,comic_database!F:G,2,FALSE),"")</f>
        <v/>
      </c>
      <c r="J390" s="23" t="str">
        <f>IFERROR(VLOOKUP(MIN(4,COUNTIF(H$2:H390,H390)),reference!$M$3:$N$6,2,FALSE)*VLOOKUP(MIN(5,I390),reference!$J$3:$K$7,2,FALSE),"")</f>
        <v/>
      </c>
    </row>
    <row r="391" spans="1:10" x14ac:dyDescent="0.25">
      <c r="A391" t="str">
        <f>IFERROR(INDEX(comic_database!A:A,MATCH(B391,comic_database!B:B,0)),"")</f>
        <v/>
      </c>
      <c r="C391" t="str">
        <f>IFERROR(VLOOKUP(B391,comic_database!B:C,2,FALSE),"")</f>
        <v/>
      </c>
      <c r="D391" s="23" t="str">
        <f>IF(B391&lt;&gt;"",VLOOKUP(MIN(4,COUNTIF(F$2:F391,F391)),reference!$A$3:$B$6,2,FALSE),"")</f>
        <v/>
      </c>
      <c r="E391" s="23" t="str">
        <f>IFERROR(VLOOKUP(C391,reference!$D$3:$E$7,2,FALSE),"")</f>
        <v/>
      </c>
      <c r="F391" t="str">
        <f t="shared" si="6"/>
        <v xml:space="preserve"> </v>
      </c>
      <c r="I391" s="23" t="str">
        <f>IFERROR(VLOOKUP(H391,comic_database!F:G,2,FALSE),"")</f>
        <v/>
      </c>
      <c r="J391" s="23" t="str">
        <f>IFERROR(VLOOKUP(MIN(4,COUNTIF(H$2:H391,H391)),reference!$M$3:$N$6,2,FALSE)*VLOOKUP(MIN(5,I391),reference!$J$3:$K$7,2,FALSE),"")</f>
        <v/>
      </c>
    </row>
    <row r="392" spans="1:10" x14ac:dyDescent="0.25">
      <c r="A392" t="str">
        <f>IFERROR(INDEX(comic_database!A:A,MATCH(B392,comic_database!B:B,0)),"")</f>
        <v/>
      </c>
      <c r="C392" t="str">
        <f>IFERROR(VLOOKUP(B392,comic_database!B:C,2,FALSE),"")</f>
        <v/>
      </c>
      <c r="D392" s="23" t="str">
        <f>IF(B392&lt;&gt;"",VLOOKUP(MIN(4,COUNTIF(F$2:F392,F392)),reference!$A$3:$B$6,2,FALSE),"")</f>
        <v/>
      </c>
      <c r="E392" s="23" t="str">
        <f>IFERROR(VLOOKUP(C392,reference!$D$3:$E$7,2,FALSE),"")</f>
        <v/>
      </c>
      <c r="F392" t="str">
        <f t="shared" si="6"/>
        <v xml:space="preserve"> </v>
      </c>
      <c r="I392" s="23" t="str">
        <f>IFERROR(VLOOKUP(H392,comic_database!F:G,2,FALSE),"")</f>
        <v/>
      </c>
      <c r="J392" s="23" t="str">
        <f>IFERROR(VLOOKUP(MIN(4,COUNTIF(H$2:H392,H392)),reference!$M$3:$N$6,2,FALSE)*VLOOKUP(MIN(5,I392),reference!$J$3:$K$7,2,FALSE),"")</f>
        <v/>
      </c>
    </row>
    <row r="393" spans="1:10" x14ac:dyDescent="0.25">
      <c r="A393" t="str">
        <f>IFERROR(INDEX(comic_database!A:A,MATCH(B393,comic_database!B:B,0)),"")</f>
        <v/>
      </c>
      <c r="C393" t="str">
        <f>IFERROR(VLOOKUP(B393,comic_database!B:C,2,FALSE),"")</f>
        <v/>
      </c>
      <c r="D393" s="23" t="str">
        <f>IF(B393&lt;&gt;"",VLOOKUP(MIN(4,COUNTIF(F$2:F393,F393)),reference!$A$3:$B$6,2,FALSE),"")</f>
        <v/>
      </c>
      <c r="E393" s="23" t="str">
        <f>IFERROR(VLOOKUP(C393,reference!$D$3:$E$7,2,FALSE),"")</f>
        <v/>
      </c>
      <c r="F393" t="str">
        <f t="shared" si="6"/>
        <v xml:space="preserve"> </v>
      </c>
      <c r="I393" s="23" t="str">
        <f>IFERROR(VLOOKUP(H393,comic_database!F:G,2,FALSE),"")</f>
        <v/>
      </c>
      <c r="J393" s="23" t="str">
        <f>IFERROR(VLOOKUP(MIN(4,COUNTIF(H$2:H393,H393)),reference!$M$3:$N$6,2,FALSE)*VLOOKUP(MIN(5,I393),reference!$J$3:$K$7,2,FALSE),"")</f>
        <v/>
      </c>
    </row>
    <row r="394" spans="1:10" x14ac:dyDescent="0.25">
      <c r="A394" t="str">
        <f>IFERROR(INDEX(comic_database!A:A,MATCH(B394,comic_database!B:B,0)),"")</f>
        <v/>
      </c>
      <c r="C394" t="str">
        <f>IFERROR(VLOOKUP(B394,comic_database!B:C,2,FALSE),"")</f>
        <v/>
      </c>
      <c r="D394" s="23" t="str">
        <f>IF(B394&lt;&gt;"",VLOOKUP(MIN(4,COUNTIF(F$2:F394,F394)),reference!$A$3:$B$6,2,FALSE),"")</f>
        <v/>
      </c>
      <c r="E394" s="23" t="str">
        <f>IFERROR(VLOOKUP(C394,reference!$D$3:$E$7,2,FALSE),"")</f>
        <v/>
      </c>
      <c r="F394" t="str">
        <f t="shared" si="6"/>
        <v xml:space="preserve"> </v>
      </c>
      <c r="I394" s="23" t="str">
        <f>IFERROR(VLOOKUP(H394,comic_database!F:G,2,FALSE),"")</f>
        <v/>
      </c>
      <c r="J394" s="23" t="str">
        <f>IFERROR(VLOOKUP(MIN(4,COUNTIF(H$2:H394,H394)),reference!$M$3:$N$6,2,FALSE)*VLOOKUP(MIN(5,I394),reference!$J$3:$K$7,2,FALSE),"")</f>
        <v/>
      </c>
    </row>
    <row r="395" spans="1:10" x14ac:dyDescent="0.25">
      <c r="A395" t="str">
        <f>IFERROR(INDEX(comic_database!A:A,MATCH(B395,comic_database!B:B,0)),"")</f>
        <v/>
      </c>
      <c r="C395" t="str">
        <f>IFERROR(VLOOKUP(B395,comic_database!B:C,2,FALSE),"")</f>
        <v/>
      </c>
      <c r="D395" s="23" t="str">
        <f>IF(B395&lt;&gt;"",VLOOKUP(MIN(4,COUNTIF(F$2:F395,F395)),reference!$A$3:$B$6,2,FALSE),"")</f>
        <v/>
      </c>
      <c r="E395" s="23" t="str">
        <f>IFERROR(VLOOKUP(C395,reference!$D$3:$E$7,2,FALSE),"")</f>
        <v/>
      </c>
      <c r="F395" t="str">
        <f t="shared" si="6"/>
        <v xml:space="preserve"> </v>
      </c>
      <c r="I395" s="23" t="str">
        <f>IFERROR(VLOOKUP(H395,comic_database!F:G,2,FALSE),"")</f>
        <v/>
      </c>
      <c r="J395" s="23" t="str">
        <f>IFERROR(VLOOKUP(MIN(4,COUNTIF(H$2:H395,H395)),reference!$M$3:$N$6,2,FALSE)*VLOOKUP(MIN(5,I395),reference!$J$3:$K$7,2,FALSE),"")</f>
        <v/>
      </c>
    </row>
    <row r="396" spans="1:10" x14ac:dyDescent="0.25">
      <c r="A396" t="str">
        <f>IFERROR(INDEX(comic_database!A:A,MATCH(B396,comic_database!B:B,0)),"")</f>
        <v/>
      </c>
      <c r="C396" t="str">
        <f>IFERROR(VLOOKUP(B396,comic_database!B:C,2,FALSE),"")</f>
        <v/>
      </c>
      <c r="D396" s="23" t="str">
        <f>IF(B396&lt;&gt;"",VLOOKUP(MIN(4,COUNTIF(F$2:F396,F396)),reference!$A$3:$B$6,2,FALSE),"")</f>
        <v/>
      </c>
      <c r="E396" s="23" t="str">
        <f>IFERROR(VLOOKUP(C396,reference!$D$3:$E$7,2,FALSE),"")</f>
        <v/>
      </c>
      <c r="F396" t="str">
        <f t="shared" si="6"/>
        <v xml:space="preserve"> </v>
      </c>
      <c r="I396" s="23" t="str">
        <f>IFERROR(VLOOKUP(H396,comic_database!F:G,2,FALSE),"")</f>
        <v/>
      </c>
      <c r="J396" s="23" t="str">
        <f>IFERROR(VLOOKUP(MIN(4,COUNTIF(H$2:H396,H396)),reference!$M$3:$N$6,2,FALSE)*VLOOKUP(MIN(5,I396),reference!$J$3:$K$7,2,FALSE),"")</f>
        <v/>
      </c>
    </row>
    <row r="397" spans="1:10" x14ac:dyDescent="0.25">
      <c r="A397" t="str">
        <f>IFERROR(INDEX(comic_database!A:A,MATCH(B397,comic_database!B:B,0)),"")</f>
        <v/>
      </c>
      <c r="C397" t="str">
        <f>IFERROR(VLOOKUP(B397,comic_database!B:C,2,FALSE),"")</f>
        <v/>
      </c>
      <c r="D397" s="23" t="str">
        <f>IF(B397&lt;&gt;"",VLOOKUP(MIN(4,COUNTIF(F$2:F397,F397)),reference!$A$3:$B$6,2,FALSE),"")</f>
        <v/>
      </c>
      <c r="E397" s="23" t="str">
        <f>IFERROR(VLOOKUP(C397,reference!$D$3:$E$7,2,FALSE),"")</f>
        <v/>
      </c>
      <c r="F397" t="str">
        <f t="shared" si="6"/>
        <v xml:space="preserve"> </v>
      </c>
      <c r="I397" s="23" t="str">
        <f>IFERROR(VLOOKUP(H397,comic_database!F:G,2,FALSE),"")</f>
        <v/>
      </c>
      <c r="J397" s="23" t="str">
        <f>IFERROR(VLOOKUP(MIN(4,COUNTIF(H$2:H397,H397)),reference!$M$3:$N$6,2,FALSE)*VLOOKUP(MIN(5,I397),reference!$J$3:$K$7,2,FALSE),"")</f>
        <v/>
      </c>
    </row>
    <row r="398" spans="1:10" x14ac:dyDescent="0.25">
      <c r="A398" t="str">
        <f>IFERROR(INDEX(comic_database!A:A,MATCH(B398,comic_database!B:B,0)),"")</f>
        <v/>
      </c>
      <c r="C398" t="str">
        <f>IFERROR(VLOOKUP(B398,comic_database!B:C,2,FALSE),"")</f>
        <v/>
      </c>
      <c r="D398" s="23" t="str">
        <f>IF(B398&lt;&gt;"",VLOOKUP(MIN(4,COUNTIF(F$2:F398,F398)),reference!$A$3:$B$6,2,FALSE),"")</f>
        <v/>
      </c>
      <c r="E398" s="23" t="str">
        <f>IFERROR(VLOOKUP(C398,reference!$D$3:$E$7,2,FALSE),"")</f>
        <v/>
      </c>
      <c r="F398" t="str">
        <f t="shared" si="6"/>
        <v xml:space="preserve"> </v>
      </c>
      <c r="I398" s="23" t="str">
        <f>IFERROR(VLOOKUP(H398,comic_database!F:G,2,FALSE),"")</f>
        <v/>
      </c>
      <c r="J398" s="23" t="str">
        <f>IFERROR(VLOOKUP(MIN(4,COUNTIF(H$2:H398,H398)),reference!$M$3:$N$6,2,FALSE)*VLOOKUP(MIN(5,I398),reference!$J$3:$K$7,2,FALSE),"")</f>
        <v/>
      </c>
    </row>
    <row r="399" spans="1:10" x14ac:dyDescent="0.25">
      <c r="A399" t="str">
        <f>IFERROR(INDEX(comic_database!A:A,MATCH(B399,comic_database!B:B,0)),"")</f>
        <v/>
      </c>
      <c r="C399" t="str">
        <f>IFERROR(VLOOKUP(B399,comic_database!B:C,2,FALSE),"")</f>
        <v/>
      </c>
      <c r="D399" s="23" t="str">
        <f>IF(B399&lt;&gt;"",VLOOKUP(MIN(4,COUNTIF(F$2:F399,F399)),reference!$A$3:$B$6,2,FALSE),"")</f>
        <v/>
      </c>
      <c r="E399" s="23" t="str">
        <f>IFERROR(VLOOKUP(C399,reference!$D$3:$E$7,2,FALSE),"")</f>
        <v/>
      </c>
      <c r="F399" t="str">
        <f t="shared" si="6"/>
        <v xml:space="preserve"> </v>
      </c>
      <c r="I399" s="23" t="str">
        <f>IFERROR(VLOOKUP(H399,comic_database!F:G,2,FALSE),"")</f>
        <v/>
      </c>
      <c r="J399" s="23" t="str">
        <f>IFERROR(VLOOKUP(MIN(4,COUNTIF(H$2:H399,H399)),reference!$M$3:$N$6,2,FALSE)*VLOOKUP(MIN(5,I399),reference!$J$3:$K$7,2,FALSE),"")</f>
        <v/>
      </c>
    </row>
    <row r="400" spans="1:10" x14ac:dyDescent="0.25">
      <c r="A400" t="str">
        <f>IFERROR(INDEX(comic_database!A:A,MATCH(B400,comic_database!B:B,0)),"")</f>
        <v/>
      </c>
      <c r="C400" t="str">
        <f>IFERROR(VLOOKUP(B400,comic_database!B:C,2,FALSE),"")</f>
        <v/>
      </c>
      <c r="D400" s="23" t="str">
        <f>IF(B400&lt;&gt;"",VLOOKUP(MIN(4,COUNTIF(F$2:F400,F400)),reference!$A$3:$B$6,2,FALSE),"")</f>
        <v/>
      </c>
      <c r="E400" s="23" t="str">
        <f>IFERROR(VLOOKUP(C400,reference!$D$3:$E$7,2,FALSE),"")</f>
        <v/>
      </c>
      <c r="F400" t="str">
        <f t="shared" si="6"/>
        <v xml:space="preserve"> </v>
      </c>
      <c r="I400" s="23" t="str">
        <f>IFERROR(VLOOKUP(H400,comic_database!F:G,2,FALSE),"")</f>
        <v/>
      </c>
      <c r="J400" s="23" t="str">
        <f>IFERROR(VLOOKUP(MIN(4,COUNTIF(H$2:H400,H400)),reference!$M$3:$N$6,2,FALSE)*VLOOKUP(MIN(5,I400),reference!$J$3:$K$7,2,FALSE),"")</f>
        <v/>
      </c>
    </row>
    <row r="401" spans="1:10" x14ac:dyDescent="0.25">
      <c r="A401" t="str">
        <f>IFERROR(INDEX(comic_database!A:A,MATCH(B401,comic_database!B:B,0)),"")</f>
        <v/>
      </c>
      <c r="C401" t="str">
        <f>IFERROR(VLOOKUP(B401,comic_database!B:C,2,FALSE),"")</f>
        <v/>
      </c>
      <c r="D401" s="23" t="str">
        <f>IF(B401&lt;&gt;"",VLOOKUP(MIN(4,COUNTIF(F$2:F401,F401)),reference!$A$3:$B$6,2,FALSE),"")</f>
        <v/>
      </c>
      <c r="E401" s="23" t="str">
        <f>IFERROR(VLOOKUP(C401,reference!$D$3:$E$7,2,FALSE),"")</f>
        <v/>
      </c>
      <c r="F401" t="str">
        <f t="shared" si="6"/>
        <v xml:space="preserve"> </v>
      </c>
      <c r="I401" s="23" t="str">
        <f>IFERROR(VLOOKUP(H401,comic_database!F:G,2,FALSE),"")</f>
        <v/>
      </c>
      <c r="J401" s="23" t="str">
        <f>IFERROR(VLOOKUP(MIN(4,COUNTIF(H$2:H401,H401)),reference!$M$3:$N$6,2,FALSE)*VLOOKUP(MIN(5,I401),reference!$J$3:$K$7,2,FALSE),"")</f>
        <v/>
      </c>
    </row>
    <row r="402" spans="1:10" x14ac:dyDescent="0.25">
      <c r="A402" t="str">
        <f>IFERROR(INDEX(comic_database!A:A,MATCH(B402,comic_database!B:B,0)),"")</f>
        <v/>
      </c>
      <c r="C402" t="str">
        <f>IFERROR(VLOOKUP(B402,comic_database!B:C,2,FALSE),"")</f>
        <v/>
      </c>
      <c r="D402" s="23" t="str">
        <f>IF(B402&lt;&gt;"",VLOOKUP(MIN(4,COUNTIF(F$2:F402,F402)),reference!$A$3:$B$6,2,FALSE),"")</f>
        <v/>
      </c>
      <c r="E402" s="23" t="str">
        <f>IFERROR(VLOOKUP(C402,reference!$D$3:$E$7,2,FALSE),"")</f>
        <v/>
      </c>
      <c r="F402" t="str">
        <f t="shared" si="6"/>
        <v xml:space="preserve"> </v>
      </c>
      <c r="I402" s="23" t="str">
        <f>IFERROR(VLOOKUP(H402,comic_database!F:G,2,FALSE),"")</f>
        <v/>
      </c>
      <c r="J402" s="23" t="str">
        <f>IFERROR(VLOOKUP(MIN(4,COUNTIF(H$2:H402,H402)),reference!$M$3:$N$6,2,FALSE)*VLOOKUP(MIN(5,I402),reference!$J$3:$K$7,2,FALSE),"")</f>
        <v/>
      </c>
    </row>
    <row r="403" spans="1:10" x14ac:dyDescent="0.25">
      <c r="A403" t="str">
        <f>IFERROR(INDEX(comic_database!A:A,MATCH(B403,comic_database!B:B,0)),"")</f>
        <v/>
      </c>
      <c r="C403" t="str">
        <f>IFERROR(VLOOKUP(B403,comic_database!B:C,2,FALSE),"")</f>
        <v/>
      </c>
      <c r="D403" s="23" t="str">
        <f>IF(B403&lt;&gt;"",VLOOKUP(MIN(4,COUNTIF(F$2:F403,F403)),reference!$A$3:$B$6,2,FALSE),"")</f>
        <v/>
      </c>
      <c r="E403" s="23" t="str">
        <f>IFERROR(VLOOKUP(C403,reference!$D$3:$E$7,2,FALSE),"")</f>
        <v/>
      </c>
      <c r="F403" t="str">
        <f t="shared" si="6"/>
        <v xml:space="preserve"> </v>
      </c>
      <c r="I403" s="23" t="str">
        <f>IFERROR(VLOOKUP(H403,comic_database!F:G,2,FALSE),"")</f>
        <v/>
      </c>
      <c r="J403" s="23" t="str">
        <f>IFERROR(VLOOKUP(MIN(4,COUNTIF(H$2:H403,H403)),reference!$M$3:$N$6,2,FALSE)*VLOOKUP(MIN(5,I403),reference!$J$3:$K$7,2,FALSE),"")</f>
        <v/>
      </c>
    </row>
    <row r="404" spans="1:10" x14ac:dyDescent="0.25">
      <c r="A404" t="str">
        <f>IFERROR(INDEX(comic_database!A:A,MATCH(B404,comic_database!B:B,0)),"")</f>
        <v/>
      </c>
      <c r="C404" t="str">
        <f>IFERROR(VLOOKUP(B404,comic_database!B:C,2,FALSE),"")</f>
        <v/>
      </c>
      <c r="D404" s="23" t="str">
        <f>IF(B404&lt;&gt;"",VLOOKUP(MIN(4,COUNTIF(F$2:F404,F404)),reference!$A$3:$B$6,2,FALSE),"")</f>
        <v/>
      </c>
      <c r="E404" s="23" t="str">
        <f>IFERROR(VLOOKUP(C404,reference!$D$3:$E$7,2,FALSE),"")</f>
        <v/>
      </c>
      <c r="F404" t="str">
        <f t="shared" si="6"/>
        <v xml:space="preserve"> </v>
      </c>
      <c r="I404" s="23" t="str">
        <f>IFERROR(VLOOKUP(H404,comic_database!F:G,2,FALSE),"")</f>
        <v/>
      </c>
      <c r="J404" s="23" t="str">
        <f>IFERROR(VLOOKUP(MIN(4,COUNTIF(H$2:H404,H404)),reference!$M$3:$N$6,2,FALSE)*VLOOKUP(MIN(5,I404),reference!$J$3:$K$7,2,FALSE),"")</f>
        <v/>
      </c>
    </row>
    <row r="405" spans="1:10" x14ac:dyDescent="0.25">
      <c r="A405" t="str">
        <f>IFERROR(INDEX(comic_database!A:A,MATCH(B405,comic_database!B:B,0)),"")</f>
        <v/>
      </c>
      <c r="C405" t="str">
        <f>IFERROR(VLOOKUP(B405,comic_database!B:C,2,FALSE),"")</f>
        <v/>
      </c>
      <c r="D405" s="23" t="str">
        <f>IF(B405&lt;&gt;"",VLOOKUP(MIN(4,COUNTIF(F$2:F405,F405)),reference!$A$3:$B$6,2,FALSE),"")</f>
        <v/>
      </c>
      <c r="E405" s="23" t="str">
        <f>IFERROR(VLOOKUP(C405,reference!$D$3:$E$7,2,FALSE),"")</f>
        <v/>
      </c>
      <c r="F405" t="str">
        <f t="shared" si="6"/>
        <v xml:space="preserve"> </v>
      </c>
      <c r="I405" s="23" t="str">
        <f>IFERROR(VLOOKUP(H405,comic_database!F:G,2,FALSE),"")</f>
        <v/>
      </c>
      <c r="J405" s="23" t="str">
        <f>IFERROR(VLOOKUP(MIN(4,COUNTIF(H$2:H405,H405)),reference!$M$3:$N$6,2,FALSE)*VLOOKUP(MIN(5,I405),reference!$J$3:$K$7,2,FALSE),"")</f>
        <v/>
      </c>
    </row>
    <row r="406" spans="1:10" x14ac:dyDescent="0.25">
      <c r="A406" t="str">
        <f>IFERROR(INDEX(comic_database!A:A,MATCH(B406,comic_database!B:B,0)),"")</f>
        <v/>
      </c>
      <c r="C406" t="str">
        <f>IFERROR(VLOOKUP(B406,comic_database!B:C,2,FALSE),"")</f>
        <v/>
      </c>
      <c r="D406" s="23" t="str">
        <f>IF(B406&lt;&gt;"",VLOOKUP(MIN(4,COUNTIF(F$2:F406,F406)),reference!$A$3:$B$6,2,FALSE),"")</f>
        <v/>
      </c>
      <c r="E406" s="23" t="str">
        <f>IFERROR(VLOOKUP(C406,reference!$D$3:$E$7,2,FALSE),"")</f>
        <v/>
      </c>
      <c r="F406" t="str">
        <f t="shared" si="6"/>
        <v xml:space="preserve"> </v>
      </c>
      <c r="I406" s="23" t="str">
        <f>IFERROR(VLOOKUP(H406,comic_database!F:G,2,FALSE),"")</f>
        <v/>
      </c>
      <c r="J406" s="23" t="str">
        <f>IFERROR(VLOOKUP(MIN(4,COUNTIF(H$2:H406,H406)),reference!$M$3:$N$6,2,FALSE)*VLOOKUP(MIN(5,I406),reference!$J$3:$K$7,2,FALSE),"")</f>
        <v/>
      </c>
    </row>
    <row r="407" spans="1:10" x14ac:dyDescent="0.25">
      <c r="A407" t="str">
        <f>IFERROR(INDEX(comic_database!A:A,MATCH(B407,comic_database!B:B,0)),"")</f>
        <v/>
      </c>
      <c r="C407" t="str">
        <f>IFERROR(VLOOKUP(B407,comic_database!B:C,2,FALSE),"")</f>
        <v/>
      </c>
      <c r="D407" s="23" t="str">
        <f>IF(B407&lt;&gt;"",VLOOKUP(MIN(4,COUNTIF(F$2:F407,F407)),reference!$A$3:$B$6,2,FALSE),"")</f>
        <v/>
      </c>
      <c r="E407" s="23" t="str">
        <f>IFERROR(VLOOKUP(C407,reference!$D$3:$E$7,2,FALSE),"")</f>
        <v/>
      </c>
      <c r="F407" t="str">
        <f t="shared" si="6"/>
        <v xml:space="preserve"> </v>
      </c>
      <c r="I407" s="23" t="str">
        <f>IFERROR(VLOOKUP(H407,comic_database!F:G,2,FALSE),"")</f>
        <v/>
      </c>
      <c r="J407" s="23" t="str">
        <f>IFERROR(VLOOKUP(MIN(4,COUNTIF(H$2:H407,H407)),reference!$M$3:$N$6,2,FALSE)*VLOOKUP(MIN(5,I407),reference!$J$3:$K$7,2,FALSE),"")</f>
        <v/>
      </c>
    </row>
    <row r="408" spans="1:10" x14ac:dyDescent="0.25">
      <c r="A408" t="str">
        <f>IFERROR(INDEX(comic_database!A:A,MATCH(B408,comic_database!B:B,0)),"")</f>
        <v/>
      </c>
      <c r="C408" t="str">
        <f>IFERROR(VLOOKUP(B408,comic_database!B:C,2,FALSE),"")</f>
        <v/>
      </c>
      <c r="D408" s="23" t="str">
        <f>IF(B408&lt;&gt;"",VLOOKUP(MIN(4,COUNTIF(F$2:F408,F408)),reference!$A$3:$B$6,2,FALSE),"")</f>
        <v/>
      </c>
      <c r="E408" s="23" t="str">
        <f>IFERROR(VLOOKUP(C408,reference!$D$3:$E$7,2,FALSE),"")</f>
        <v/>
      </c>
      <c r="F408" t="str">
        <f t="shared" si="6"/>
        <v xml:space="preserve"> </v>
      </c>
      <c r="I408" s="23" t="str">
        <f>IFERROR(VLOOKUP(H408,comic_database!F:G,2,FALSE),"")</f>
        <v/>
      </c>
      <c r="J408" s="23" t="str">
        <f>IFERROR(VLOOKUP(MIN(4,COUNTIF(H$2:H408,H408)),reference!$M$3:$N$6,2,FALSE)*VLOOKUP(MIN(5,I408),reference!$J$3:$K$7,2,FALSE),"")</f>
        <v/>
      </c>
    </row>
    <row r="409" spans="1:10" x14ac:dyDescent="0.25">
      <c r="A409" t="str">
        <f>IFERROR(INDEX(comic_database!A:A,MATCH(B409,comic_database!B:B,0)),"")</f>
        <v/>
      </c>
      <c r="C409" t="str">
        <f>IFERROR(VLOOKUP(B409,comic_database!B:C,2,FALSE),"")</f>
        <v/>
      </c>
      <c r="D409" s="23" t="str">
        <f>IF(B409&lt;&gt;"",VLOOKUP(MIN(4,COUNTIF(F$2:F409,F409)),reference!$A$3:$B$6,2,FALSE),"")</f>
        <v/>
      </c>
      <c r="E409" s="23" t="str">
        <f>IFERROR(VLOOKUP(C409,reference!$D$3:$E$7,2,FALSE),"")</f>
        <v/>
      </c>
      <c r="F409" t="str">
        <f t="shared" si="6"/>
        <v xml:space="preserve"> </v>
      </c>
      <c r="I409" s="23" t="str">
        <f>IFERROR(VLOOKUP(H409,comic_database!F:G,2,FALSE),"")</f>
        <v/>
      </c>
      <c r="J409" s="23" t="str">
        <f>IFERROR(VLOOKUP(MIN(4,COUNTIF(H$2:H409,H409)),reference!$M$3:$N$6,2,FALSE)*VLOOKUP(MIN(5,I409),reference!$J$3:$K$7,2,FALSE),"")</f>
        <v/>
      </c>
    </row>
    <row r="410" spans="1:10" x14ac:dyDescent="0.25">
      <c r="A410" t="str">
        <f>IFERROR(INDEX(comic_database!A:A,MATCH(B410,comic_database!B:B,0)),"")</f>
        <v/>
      </c>
      <c r="C410" t="str">
        <f>IFERROR(VLOOKUP(B410,comic_database!B:C,2,FALSE),"")</f>
        <v/>
      </c>
      <c r="D410" s="23" t="str">
        <f>IF(B410&lt;&gt;"",VLOOKUP(MIN(4,COUNTIF(F$2:F410,F410)),reference!$A$3:$B$6,2,FALSE),"")</f>
        <v/>
      </c>
      <c r="E410" s="23" t="str">
        <f>IFERROR(VLOOKUP(C410,reference!$D$3:$E$7,2,FALSE),"")</f>
        <v/>
      </c>
      <c r="F410" t="str">
        <f t="shared" si="6"/>
        <v xml:space="preserve"> </v>
      </c>
      <c r="I410" s="23" t="str">
        <f>IFERROR(VLOOKUP(H410,comic_database!F:G,2,FALSE),"")</f>
        <v/>
      </c>
      <c r="J410" s="23" t="str">
        <f>IFERROR(VLOOKUP(MIN(4,COUNTIF(H$2:H410,H410)),reference!$M$3:$N$6,2,FALSE)*VLOOKUP(MIN(5,I410),reference!$J$3:$K$7,2,FALSE),"")</f>
        <v/>
      </c>
    </row>
    <row r="411" spans="1:10" x14ac:dyDescent="0.25">
      <c r="A411" t="str">
        <f>IFERROR(INDEX(comic_database!A:A,MATCH(B411,comic_database!B:B,0)),"")</f>
        <v/>
      </c>
      <c r="C411" t="str">
        <f>IFERROR(VLOOKUP(B411,comic_database!B:C,2,FALSE),"")</f>
        <v/>
      </c>
      <c r="D411" s="23" t="str">
        <f>IF(B411&lt;&gt;"",VLOOKUP(MIN(4,COUNTIF(F$2:F411,F411)),reference!$A$3:$B$6,2,FALSE),"")</f>
        <v/>
      </c>
      <c r="E411" s="23" t="str">
        <f>IFERROR(VLOOKUP(C411,reference!$D$3:$E$7,2,FALSE),"")</f>
        <v/>
      </c>
      <c r="F411" t="str">
        <f t="shared" si="6"/>
        <v xml:space="preserve"> </v>
      </c>
      <c r="I411" s="23" t="str">
        <f>IFERROR(VLOOKUP(H411,comic_database!F:G,2,FALSE),"")</f>
        <v/>
      </c>
      <c r="J411" s="23" t="str">
        <f>IFERROR(VLOOKUP(MIN(4,COUNTIF(H$2:H411,H411)),reference!$M$3:$N$6,2,FALSE)*VLOOKUP(MIN(5,I411),reference!$J$3:$K$7,2,FALSE),"")</f>
        <v/>
      </c>
    </row>
    <row r="412" spans="1:10" x14ac:dyDescent="0.25">
      <c r="A412" t="str">
        <f>IFERROR(INDEX(comic_database!A:A,MATCH(B412,comic_database!B:B,0)),"")</f>
        <v/>
      </c>
      <c r="C412" t="str">
        <f>IFERROR(VLOOKUP(B412,comic_database!B:C,2,FALSE),"")</f>
        <v/>
      </c>
      <c r="D412" s="23" t="str">
        <f>IF(B412&lt;&gt;"",VLOOKUP(MIN(4,COUNTIF(F$2:F412,F412)),reference!$A$3:$B$6,2,FALSE),"")</f>
        <v/>
      </c>
      <c r="E412" s="23" t="str">
        <f>IFERROR(VLOOKUP(C412,reference!$D$3:$E$7,2,FALSE),"")</f>
        <v/>
      </c>
      <c r="F412" t="str">
        <f t="shared" si="6"/>
        <v xml:space="preserve"> </v>
      </c>
      <c r="I412" s="23" t="str">
        <f>IFERROR(VLOOKUP(H412,comic_database!F:G,2,FALSE),"")</f>
        <v/>
      </c>
      <c r="J412" s="23" t="str">
        <f>IFERROR(VLOOKUP(MIN(4,COUNTIF(H$2:H412,H412)),reference!$M$3:$N$6,2,FALSE)*VLOOKUP(MIN(5,I412),reference!$J$3:$K$7,2,FALSE),"")</f>
        <v/>
      </c>
    </row>
    <row r="413" spans="1:10" x14ac:dyDescent="0.25">
      <c r="A413" t="str">
        <f>IFERROR(INDEX(comic_database!A:A,MATCH(B413,comic_database!B:B,0)),"")</f>
        <v/>
      </c>
      <c r="C413" t="str">
        <f>IFERROR(VLOOKUP(B413,comic_database!B:C,2,FALSE),"")</f>
        <v/>
      </c>
      <c r="D413" s="23" t="str">
        <f>IF(B413&lt;&gt;"",VLOOKUP(MIN(4,COUNTIF(F$2:F413,F413)),reference!$A$3:$B$6,2,FALSE),"")</f>
        <v/>
      </c>
      <c r="E413" s="23" t="str">
        <f>IFERROR(VLOOKUP(C413,reference!$D$3:$E$7,2,FALSE),"")</f>
        <v/>
      </c>
      <c r="F413" t="str">
        <f t="shared" si="6"/>
        <v xml:space="preserve"> </v>
      </c>
      <c r="I413" s="23" t="str">
        <f>IFERROR(VLOOKUP(H413,comic_database!F:G,2,FALSE),"")</f>
        <v/>
      </c>
      <c r="J413" s="23" t="str">
        <f>IFERROR(VLOOKUP(MIN(4,COUNTIF(H$2:H413,H413)),reference!$M$3:$N$6,2,FALSE)*VLOOKUP(MIN(5,I413),reference!$J$3:$K$7,2,FALSE),"")</f>
        <v/>
      </c>
    </row>
    <row r="414" spans="1:10" x14ac:dyDescent="0.25">
      <c r="A414" t="str">
        <f>IFERROR(INDEX(comic_database!A:A,MATCH(B414,comic_database!B:B,0)),"")</f>
        <v/>
      </c>
      <c r="C414" t="str">
        <f>IFERROR(VLOOKUP(B414,comic_database!B:C,2,FALSE),"")</f>
        <v/>
      </c>
      <c r="D414" s="23" t="str">
        <f>IF(B414&lt;&gt;"",VLOOKUP(MIN(4,COUNTIF(F$2:F414,F414)),reference!$A$3:$B$6,2,FALSE),"")</f>
        <v/>
      </c>
      <c r="E414" s="23" t="str">
        <f>IFERROR(VLOOKUP(C414,reference!$D$3:$E$7,2,FALSE),"")</f>
        <v/>
      </c>
      <c r="F414" t="str">
        <f t="shared" si="6"/>
        <v xml:space="preserve"> </v>
      </c>
      <c r="I414" s="23" t="str">
        <f>IFERROR(VLOOKUP(H414,comic_database!F:G,2,FALSE),"")</f>
        <v/>
      </c>
      <c r="J414" s="23" t="str">
        <f>IFERROR(VLOOKUP(MIN(4,COUNTIF(H$2:H414,H414)),reference!$M$3:$N$6,2,FALSE)*VLOOKUP(MIN(5,I414),reference!$J$3:$K$7,2,FALSE),"")</f>
        <v/>
      </c>
    </row>
    <row r="415" spans="1:10" x14ac:dyDescent="0.25">
      <c r="A415" t="str">
        <f>IFERROR(INDEX(comic_database!A:A,MATCH(B415,comic_database!B:B,0)),"")</f>
        <v/>
      </c>
      <c r="C415" t="str">
        <f>IFERROR(VLOOKUP(B415,comic_database!B:C,2,FALSE),"")</f>
        <v/>
      </c>
      <c r="D415" s="23" t="str">
        <f>IF(B415&lt;&gt;"",VLOOKUP(MIN(4,COUNTIF(F$2:F415,F415)),reference!$A$3:$B$6,2,FALSE),"")</f>
        <v/>
      </c>
      <c r="E415" s="23" t="str">
        <f>IFERROR(VLOOKUP(C415,reference!$D$3:$E$7,2,FALSE),"")</f>
        <v/>
      </c>
      <c r="F415" t="str">
        <f t="shared" si="6"/>
        <v xml:space="preserve"> </v>
      </c>
      <c r="I415" s="23" t="str">
        <f>IFERROR(VLOOKUP(H415,comic_database!F:G,2,FALSE),"")</f>
        <v/>
      </c>
      <c r="J415" s="23" t="str">
        <f>IFERROR(VLOOKUP(MIN(4,COUNTIF(H$2:H415,H415)),reference!$M$3:$N$6,2,FALSE)*VLOOKUP(MIN(5,I415),reference!$J$3:$K$7,2,FALSE),"")</f>
        <v/>
      </c>
    </row>
    <row r="416" spans="1:10" x14ac:dyDescent="0.25">
      <c r="A416" t="str">
        <f>IFERROR(INDEX(comic_database!A:A,MATCH(B416,comic_database!B:B,0)),"")</f>
        <v/>
      </c>
      <c r="C416" t="str">
        <f>IFERROR(VLOOKUP(B416,comic_database!B:C,2,FALSE),"")</f>
        <v/>
      </c>
      <c r="D416" s="23" t="str">
        <f>IF(B416&lt;&gt;"",VLOOKUP(MIN(4,COUNTIF(F$2:F416,F416)),reference!$A$3:$B$6,2,FALSE),"")</f>
        <v/>
      </c>
      <c r="E416" s="23" t="str">
        <f>IFERROR(VLOOKUP(C416,reference!$D$3:$E$7,2,FALSE),"")</f>
        <v/>
      </c>
      <c r="F416" t="str">
        <f t="shared" si="6"/>
        <v xml:space="preserve"> </v>
      </c>
      <c r="I416" s="23" t="str">
        <f>IFERROR(VLOOKUP(H416,comic_database!F:G,2,FALSE),"")</f>
        <v/>
      </c>
      <c r="J416" s="23" t="str">
        <f>IFERROR(VLOOKUP(MIN(4,COUNTIF(H$2:H416,H416)),reference!$M$3:$N$6,2,FALSE)*VLOOKUP(MIN(5,I416),reference!$J$3:$K$7,2,FALSE),"")</f>
        <v/>
      </c>
    </row>
    <row r="417" spans="1:10" x14ac:dyDescent="0.25">
      <c r="A417" t="str">
        <f>IFERROR(INDEX(comic_database!A:A,MATCH(B417,comic_database!B:B,0)),"")</f>
        <v/>
      </c>
      <c r="C417" t="str">
        <f>IFERROR(VLOOKUP(B417,comic_database!B:C,2,FALSE),"")</f>
        <v/>
      </c>
      <c r="D417" s="23" t="str">
        <f>IF(B417&lt;&gt;"",VLOOKUP(MIN(4,COUNTIF(F$2:F417,F417)),reference!$A$3:$B$6,2,FALSE),"")</f>
        <v/>
      </c>
      <c r="E417" s="23" t="str">
        <f>IFERROR(VLOOKUP(C417,reference!$D$3:$E$7,2,FALSE),"")</f>
        <v/>
      </c>
      <c r="F417" t="str">
        <f t="shared" si="6"/>
        <v xml:space="preserve"> </v>
      </c>
      <c r="I417" s="23" t="str">
        <f>IFERROR(VLOOKUP(H417,comic_database!F:G,2,FALSE),"")</f>
        <v/>
      </c>
      <c r="J417" s="23" t="str">
        <f>IFERROR(VLOOKUP(MIN(4,COUNTIF(H$2:H417,H417)),reference!$M$3:$N$6,2,FALSE)*VLOOKUP(MIN(5,I417),reference!$J$3:$K$7,2,FALSE),"")</f>
        <v/>
      </c>
    </row>
    <row r="418" spans="1:10" x14ac:dyDescent="0.25">
      <c r="A418" t="str">
        <f>IFERROR(INDEX(comic_database!A:A,MATCH(B418,comic_database!B:B,0)),"")</f>
        <v/>
      </c>
      <c r="C418" t="str">
        <f>IFERROR(VLOOKUP(B418,comic_database!B:C,2,FALSE),"")</f>
        <v/>
      </c>
      <c r="D418" s="23" t="str">
        <f>IF(B418&lt;&gt;"",VLOOKUP(MIN(4,COUNTIF(F$2:F418,F418)),reference!$A$3:$B$6,2,FALSE),"")</f>
        <v/>
      </c>
      <c r="E418" s="23" t="str">
        <f>IFERROR(VLOOKUP(C418,reference!$D$3:$E$7,2,FALSE),"")</f>
        <v/>
      </c>
      <c r="F418" t="str">
        <f t="shared" si="6"/>
        <v xml:space="preserve"> </v>
      </c>
      <c r="I418" s="23" t="str">
        <f>IFERROR(VLOOKUP(H418,comic_database!F:G,2,FALSE),"")</f>
        <v/>
      </c>
      <c r="J418" s="23" t="str">
        <f>IFERROR(VLOOKUP(MIN(4,COUNTIF(H$2:H418,H418)),reference!$M$3:$N$6,2,FALSE)*VLOOKUP(MIN(5,I418),reference!$J$3:$K$7,2,FALSE),"")</f>
        <v/>
      </c>
    </row>
    <row r="419" spans="1:10" x14ac:dyDescent="0.25">
      <c r="A419" t="str">
        <f>IFERROR(INDEX(comic_database!A:A,MATCH(B419,comic_database!B:B,0)),"")</f>
        <v/>
      </c>
      <c r="C419" t="str">
        <f>IFERROR(VLOOKUP(B419,comic_database!B:C,2,FALSE),"")</f>
        <v/>
      </c>
      <c r="D419" s="23" t="str">
        <f>IF(B419&lt;&gt;"",VLOOKUP(MIN(4,COUNTIF(F$2:F419,F419)),reference!$A$3:$B$6,2,FALSE),"")</f>
        <v/>
      </c>
      <c r="E419" s="23" t="str">
        <f>IFERROR(VLOOKUP(C419,reference!$D$3:$E$7,2,FALSE),"")</f>
        <v/>
      </c>
      <c r="F419" t="str">
        <f t="shared" si="6"/>
        <v xml:space="preserve"> </v>
      </c>
      <c r="I419" s="23" t="str">
        <f>IFERROR(VLOOKUP(H419,comic_database!F:G,2,FALSE),"")</f>
        <v/>
      </c>
      <c r="J419" s="23" t="str">
        <f>IFERROR(VLOOKUP(MIN(4,COUNTIF(H$2:H419,H419)),reference!$M$3:$N$6,2,FALSE)*VLOOKUP(MIN(5,I419),reference!$J$3:$K$7,2,FALSE),"")</f>
        <v/>
      </c>
    </row>
    <row r="420" spans="1:10" x14ac:dyDescent="0.25">
      <c r="A420" t="str">
        <f>IFERROR(INDEX(comic_database!A:A,MATCH(B420,comic_database!B:B,0)),"")</f>
        <v/>
      </c>
      <c r="C420" t="str">
        <f>IFERROR(VLOOKUP(B420,comic_database!B:C,2,FALSE),"")</f>
        <v/>
      </c>
      <c r="D420" s="23" t="str">
        <f>IF(B420&lt;&gt;"",VLOOKUP(MIN(4,COUNTIF(F$2:F420,F420)),reference!$A$3:$B$6,2,FALSE),"")</f>
        <v/>
      </c>
      <c r="E420" s="23" t="str">
        <f>IFERROR(VLOOKUP(C420,reference!$D$3:$E$7,2,FALSE),"")</f>
        <v/>
      </c>
      <c r="F420" t="str">
        <f t="shared" si="6"/>
        <v xml:space="preserve"> </v>
      </c>
      <c r="I420" s="23" t="str">
        <f>IFERROR(VLOOKUP(H420,comic_database!F:G,2,FALSE),"")</f>
        <v/>
      </c>
      <c r="J420" s="23" t="str">
        <f>IFERROR(VLOOKUP(MIN(4,COUNTIF(H$2:H420,H420)),reference!$M$3:$N$6,2,FALSE)*VLOOKUP(MIN(5,I420),reference!$J$3:$K$7,2,FALSE),"")</f>
        <v/>
      </c>
    </row>
    <row r="421" spans="1:10" x14ac:dyDescent="0.25">
      <c r="A421" t="str">
        <f>IFERROR(INDEX(comic_database!A:A,MATCH(B421,comic_database!B:B,0)),"")</f>
        <v/>
      </c>
      <c r="C421" t="str">
        <f>IFERROR(VLOOKUP(B421,comic_database!B:C,2,FALSE),"")</f>
        <v/>
      </c>
      <c r="D421" s="23" t="str">
        <f>IF(B421&lt;&gt;"",VLOOKUP(MIN(4,COUNTIF(F$2:F421,F421)),reference!$A$3:$B$6,2,FALSE),"")</f>
        <v/>
      </c>
      <c r="E421" s="23" t="str">
        <f>IFERROR(VLOOKUP(C421,reference!$D$3:$E$7,2,FALSE),"")</f>
        <v/>
      </c>
      <c r="F421" t="str">
        <f t="shared" si="6"/>
        <v xml:space="preserve"> </v>
      </c>
      <c r="I421" s="23" t="str">
        <f>IFERROR(VLOOKUP(H421,comic_database!F:G,2,FALSE),"")</f>
        <v/>
      </c>
      <c r="J421" s="23" t="str">
        <f>IFERROR(VLOOKUP(MIN(4,COUNTIF(H$2:H421,H421)),reference!$M$3:$N$6,2,FALSE)*VLOOKUP(MIN(5,I421),reference!$J$3:$K$7,2,FALSE),"")</f>
        <v/>
      </c>
    </row>
    <row r="422" spans="1:10" x14ac:dyDescent="0.25">
      <c r="A422" t="str">
        <f>IFERROR(INDEX(comic_database!A:A,MATCH(B422,comic_database!B:B,0)),"")</f>
        <v/>
      </c>
      <c r="C422" t="str">
        <f>IFERROR(VLOOKUP(B422,comic_database!B:C,2,FALSE),"")</f>
        <v/>
      </c>
      <c r="D422" s="23" t="str">
        <f>IF(B422&lt;&gt;"",VLOOKUP(MIN(4,COUNTIF(F$2:F422,F422)),reference!$A$3:$B$6,2,FALSE),"")</f>
        <v/>
      </c>
      <c r="E422" s="23" t="str">
        <f>IFERROR(VLOOKUP(C422,reference!$D$3:$E$7,2,FALSE),"")</f>
        <v/>
      </c>
      <c r="F422" t="str">
        <f t="shared" si="6"/>
        <v xml:space="preserve"> </v>
      </c>
      <c r="I422" s="23" t="str">
        <f>IFERROR(VLOOKUP(H422,comic_database!F:G,2,FALSE),"")</f>
        <v/>
      </c>
      <c r="J422" s="23" t="str">
        <f>IFERROR(VLOOKUP(MIN(4,COUNTIF(H$2:H422,H422)),reference!$M$3:$N$6,2,FALSE)*VLOOKUP(MIN(5,I422),reference!$J$3:$K$7,2,FALSE),"")</f>
        <v/>
      </c>
    </row>
    <row r="423" spans="1:10" x14ac:dyDescent="0.25">
      <c r="A423" t="str">
        <f>IFERROR(INDEX(comic_database!A:A,MATCH(B423,comic_database!B:B,0)),"")</f>
        <v/>
      </c>
      <c r="C423" t="str">
        <f>IFERROR(VLOOKUP(B423,comic_database!B:C,2,FALSE),"")</f>
        <v/>
      </c>
      <c r="D423" s="23" t="str">
        <f>IF(B423&lt;&gt;"",VLOOKUP(MIN(4,COUNTIF(F$2:F423,F423)),reference!$A$3:$B$6,2,FALSE),"")</f>
        <v/>
      </c>
      <c r="E423" s="23" t="str">
        <f>IFERROR(VLOOKUP(C423,reference!$D$3:$E$7,2,FALSE),"")</f>
        <v/>
      </c>
      <c r="F423" t="str">
        <f t="shared" si="6"/>
        <v xml:space="preserve"> </v>
      </c>
      <c r="I423" s="23" t="str">
        <f>IFERROR(VLOOKUP(H423,comic_database!F:G,2,FALSE),"")</f>
        <v/>
      </c>
      <c r="J423" s="23" t="str">
        <f>IFERROR(VLOOKUP(MIN(4,COUNTIF(H$2:H423,H423)),reference!$M$3:$N$6,2,FALSE)*VLOOKUP(MIN(5,I423),reference!$J$3:$K$7,2,FALSE),"")</f>
        <v/>
      </c>
    </row>
    <row r="424" spans="1:10" x14ac:dyDescent="0.25">
      <c r="A424" t="str">
        <f>IFERROR(INDEX(comic_database!A:A,MATCH(B424,comic_database!B:B,0)),"")</f>
        <v/>
      </c>
      <c r="C424" t="str">
        <f>IFERROR(VLOOKUP(B424,comic_database!B:C,2,FALSE),"")</f>
        <v/>
      </c>
      <c r="D424" s="23" t="str">
        <f>IF(B424&lt;&gt;"",VLOOKUP(MIN(4,COUNTIF(F$2:F424,F424)),reference!$A$3:$B$6,2,FALSE),"")</f>
        <v/>
      </c>
      <c r="E424" s="23" t="str">
        <f>IFERROR(VLOOKUP(C424,reference!$D$3:$E$7,2,FALSE),"")</f>
        <v/>
      </c>
      <c r="F424" t="str">
        <f t="shared" si="6"/>
        <v xml:space="preserve"> </v>
      </c>
      <c r="I424" s="23" t="str">
        <f>IFERROR(VLOOKUP(H424,comic_database!F:G,2,FALSE),"")</f>
        <v/>
      </c>
      <c r="J424" s="23" t="str">
        <f>IFERROR(VLOOKUP(MIN(4,COUNTIF(H$2:H424,H424)),reference!$M$3:$N$6,2,FALSE)*VLOOKUP(MIN(5,I424),reference!$J$3:$K$7,2,FALSE),"")</f>
        <v/>
      </c>
    </row>
    <row r="425" spans="1:10" x14ac:dyDescent="0.25">
      <c r="A425" t="str">
        <f>IFERROR(INDEX(comic_database!A:A,MATCH(B425,comic_database!B:B,0)),"")</f>
        <v/>
      </c>
      <c r="C425" t="str">
        <f>IFERROR(VLOOKUP(B425,comic_database!B:C,2,FALSE),"")</f>
        <v/>
      </c>
      <c r="D425" s="23" t="str">
        <f>IF(B425&lt;&gt;"",VLOOKUP(MIN(4,COUNTIF(F$2:F425,F425)),reference!$A$3:$B$6,2,FALSE),"")</f>
        <v/>
      </c>
      <c r="E425" s="23" t="str">
        <f>IFERROR(VLOOKUP(C425,reference!$D$3:$E$7,2,FALSE),"")</f>
        <v/>
      </c>
      <c r="F425" t="str">
        <f t="shared" si="6"/>
        <v xml:space="preserve"> </v>
      </c>
      <c r="I425" s="23" t="str">
        <f>IFERROR(VLOOKUP(H425,comic_database!F:G,2,FALSE),"")</f>
        <v/>
      </c>
      <c r="J425" s="23" t="str">
        <f>IFERROR(VLOOKUP(MIN(4,COUNTIF(H$2:H425,H425)),reference!$M$3:$N$6,2,FALSE)*VLOOKUP(MIN(5,I425),reference!$J$3:$K$7,2,FALSE),"")</f>
        <v/>
      </c>
    </row>
    <row r="426" spans="1:10" x14ac:dyDescent="0.25">
      <c r="A426" t="str">
        <f>IFERROR(INDEX(comic_database!A:A,MATCH(B426,comic_database!B:B,0)),"")</f>
        <v/>
      </c>
      <c r="C426" t="str">
        <f>IFERROR(VLOOKUP(B426,comic_database!B:C,2,FALSE),"")</f>
        <v/>
      </c>
      <c r="D426" s="23" t="str">
        <f>IF(B426&lt;&gt;"",VLOOKUP(MIN(4,COUNTIF(F$2:F426,F426)),reference!$A$3:$B$6,2,FALSE),"")</f>
        <v/>
      </c>
      <c r="E426" s="23" t="str">
        <f>IFERROR(VLOOKUP(C426,reference!$D$3:$E$7,2,FALSE),"")</f>
        <v/>
      </c>
      <c r="F426" t="str">
        <f t="shared" si="6"/>
        <v xml:space="preserve"> </v>
      </c>
      <c r="I426" s="23" t="str">
        <f>IFERROR(VLOOKUP(H426,comic_database!F:G,2,FALSE),"")</f>
        <v/>
      </c>
      <c r="J426" s="23" t="str">
        <f>IFERROR(VLOOKUP(MIN(4,COUNTIF(H$2:H426,H426)),reference!$M$3:$N$6,2,FALSE)*VLOOKUP(MIN(5,I426),reference!$J$3:$K$7,2,FALSE),"")</f>
        <v/>
      </c>
    </row>
    <row r="427" spans="1:10" x14ac:dyDescent="0.25">
      <c r="A427" t="str">
        <f>IFERROR(INDEX(comic_database!A:A,MATCH(B427,comic_database!B:B,0)),"")</f>
        <v/>
      </c>
      <c r="C427" t="str">
        <f>IFERROR(VLOOKUP(B427,comic_database!B:C,2,FALSE),"")</f>
        <v/>
      </c>
      <c r="D427" s="23" t="str">
        <f>IF(B427&lt;&gt;"",VLOOKUP(MIN(4,COUNTIF(F$2:F427,F427)),reference!$A$3:$B$6,2,FALSE),"")</f>
        <v/>
      </c>
      <c r="E427" s="23" t="str">
        <f>IFERROR(VLOOKUP(C427,reference!$D$3:$E$7,2,FALSE),"")</f>
        <v/>
      </c>
      <c r="F427" t="str">
        <f t="shared" si="6"/>
        <v xml:space="preserve"> </v>
      </c>
      <c r="I427" s="23" t="str">
        <f>IFERROR(VLOOKUP(H427,comic_database!F:G,2,FALSE),"")</f>
        <v/>
      </c>
      <c r="J427" s="23" t="str">
        <f>IFERROR(VLOOKUP(MIN(4,COUNTIF(H$2:H427,H427)),reference!$M$3:$N$6,2,FALSE)*VLOOKUP(MIN(5,I427),reference!$J$3:$K$7,2,FALSE),"")</f>
        <v/>
      </c>
    </row>
    <row r="428" spans="1:10" x14ac:dyDescent="0.25">
      <c r="A428" t="str">
        <f>IFERROR(INDEX(comic_database!A:A,MATCH(B428,comic_database!B:B,0)),"")</f>
        <v/>
      </c>
      <c r="C428" t="str">
        <f>IFERROR(VLOOKUP(B428,comic_database!B:C,2,FALSE),"")</f>
        <v/>
      </c>
      <c r="D428" s="23" t="str">
        <f>IF(B428&lt;&gt;"",VLOOKUP(MIN(4,COUNTIF(F$2:F428,F428)),reference!$A$3:$B$6,2,FALSE),"")</f>
        <v/>
      </c>
      <c r="E428" s="23" t="str">
        <f>IFERROR(VLOOKUP(C428,reference!$D$3:$E$7,2,FALSE),"")</f>
        <v/>
      </c>
      <c r="F428" t="str">
        <f t="shared" si="6"/>
        <v xml:space="preserve"> </v>
      </c>
      <c r="I428" s="23" t="str">
        <f>IFERROR(VLOOKUP(H428,comic_database!F:G,2,FALSE),"")</f>
        <v/>
      </c>
      <c r="J428" s="23" t="str">
        <f>IFERROR(VLOOKUP(MIN(4,COUNTIF(H$2:H428,H428)),reference!$M$3:$N$6,2,FALSE)*VLOOKUP(MIN(5,I428),reference!$J$3:$K$7,2,FALSE),"")</f>
        <v/>
      </c>
    </row>
    <row r="429" spans="1:10" x14ac:dyDescent="0.25">
      <c r="A429" t="str">
        <f>IFERROR(INDEX(comic_database!A:A,MATCH(B429,comic_database!B:B,0)),"")</f>
        <v/>
      </c>
      <c r="C429" t="str">
        <f>IFERROR(VLOOKUP(B429,comic_database!B:C,2,FALSE),"")</f>
        <v/>
      </c>
      <c r="D429" s="23" t="str">
        <f>IF(B429&lt;&gt;"",VLOOKUP(MIN(4,COUNTIF(F$2:F429,F429)),reference!$A$3:$B$6,2,FALSE),"")</f>
        <v/>
      </c>
      <c r="E429" s="23" t="str">
        <f>IFERROR(VLOOKUP(C429,reference!$D$3:$E$7,2,FALSE),"")</f>
        <v/>
      </c>
      <c r="F429" t="str">
        <f t="shared" si="6"/>
        <v xml:space="preserve"> </v>
      </c>
      <c r="I429" s="23" t="str">
        <f>IFERROR(VLOOKUP(H429,comic_database!F:G,2,FALSE),"")</f>
        <v/>
      </c>
      <c r="J429" s="23" t="str">
        <f>IFERROR(VLOOKUP(MIN(4,COUNTIF(H$2:H429,H429)),reference!$M$3:$N$6,2,FALSE)*VLOOKUP(MIN(5,I429),reference!$J$3:$K$7,2,FALSE),"")</f>
        <v/>
      </c>
    </row>
    <row r="430" spans="1:10" x14ac:dyDescent="0.25">
      <c r="A430" t="str">
        <f>IFERROR(INDEX(comic_database!A:A,MATCH(B430,comic_database!B:B,0)),"")</f>
        <v/>
      </c>
      <c r="C430" t="str">
        <f>IFERROR(VLOOKUP(B430,comic_database!B:C,2,FALSE),"")</f>
        <v/>
      </c>
      <c r="D430" s="23" t="str">
        <f>IF(B430&lt;&gt;"",VLOOKUP(MIN(4,COUNTIF(F$2:F430,F430)),reference!$A$3:$B$6,2,FALSE),"")</f>
        <v/>
      </c>
      <c r="E430" s="23" t="str">
        <f>IFERROR(VLOOKUP(C430,reference!$D$3:$E$7,2,FALSE),"")</f>
        <v/>
      </c>
      <c r="F430" t="str">
        <f t="shared" si="6"/>
        <v xml:space="preserve"> </v>
      </c>
      <c r="I430" s="23" t="str">
        <f>IFERROR(VLOOKUP(H430,comic_database!F:G,2,FALSE),"")</f>
        <v/>
      </c>
      <c r="J430" s="23" t="str">
        <f>IFERROR(VLOOKUP(MIN(4,COUNTIF(H$2:H430,H430)),reference!$M$3:$N$6,2,FALSE)*VLOOKUP(MIN(5,I430),reference!$J$3:$K$7,2,FALSE),"")</f>
        <v/>
      </c>
    </row>
    <row r="431" spans="1:10" x14ac:dyDescent="0.25">
      <c r="A431" t="str">
        <f>IFERROR(INDEX(comic_database!A:A,MATCH(B431,comic_database!B:B,0)),"")</f>
        <v/>
      </c>
      <c r="C431" t="str">
        <f>IFERROR(VLOOKUP(B431,comic_database!B:C,2,FALSE),"")</f>
        <v/>
      </c>
      <c r="D431" s="23" t="str">
        <f>IF(B431&lt;&gt;"",VLOOKUP(MIN(4,COUNTIF(F$2:F431,F431)),reference!$A$3:$B$6,2,FALSE),"")</f>
        <v/>
      </c>
      <c r="E431" s="23" t="str">
        <f>IFERROR(VLOOKUP(C431,reference!$D$3:$E$7,2,FALSE),"")</f>
        <v/>
      </c>
      <c r="F431" t="str">
        <f t="shared" si="6"/>
        <v xml:space="preserve"> </v>
      </c>
      <c r="I431" s="23" t="str">
        <f>IFERROR(VLOOKUP(H431,comic_database!F:G,2,FALSE),"")</f>
        <v/>
      </c>
      <c r="J431" s="23" t="str">
        <f>IFERROR(VLOOKUP(MIN(4,COUNTIF(H$2:H431,H431)),reference!$M$3:$N$6,2,FALSE)*VLOOKUP(MIN(5,I431),reference!$J$3:$K$7,2,FALSE),"")</f>
        <v/>
      </c>
    </row>
    <row r="432" spans="1:10" x14ac:dyDescent="0.25">
      <c r="A432" t="str">
        <f>IFERROR(INDEX(comic_database!A:A,MATCH(B432,comic_database!B:B,0)),"")</f>
        <v/>
      </c>
      <c r="C432" t="str">
        <f>IFERROR(VLOOKUP(B432,comic_database!B:C,2,FALSE),"")</f>
        <v/>
      </c>
      <c r="D432" s="23" t="str">
        <f>IF(B432&lt;&gt;"",VLOOKUP(MIN(4,COUNTIF(F$2:F432,F432)),reference!$A$3:$B$6,2,FALSE),"")</f>
        <v/>
      </c>
      <c r="E432" s="23" t="str">
        <f>IFERROR(VLOOKUP(C432,reference!$D$3:$E$7,2,FALSE),"")</f>
        <v/>
      </c>
      <c r="F432" t="str">
        <f t="shared" si="6"/>
        <v xml:space="preserve"> </v>
      </c>
      <c r="I432" s="23" t="str">
        <f>IFERROR(VLOOKUP(H432,comic_database!F:G,2,FALSE),"")</f>
        <v/>
      </c>
      <c r="J432" s="23" t="str">
        <f>IFERROR(VLOOKUP(MIN(4,COUNTIF(H$2:H432,H432)),reference!$M$3:$N$6,2,FALSE)*VLOOKUP(MIN(5,I432),reference!$J$3:$K$7,2,FALSE),"")</f>
        <v/>
      </c>
    </row>
    <row r="433" spans="1:10" x14ac:dyDescent="0.25">
      <c r="A433" t="str">
        <f>IFERROR(INDEX(comic_database!A:A,MATCH(B433,comic_database!B:B,0)),"")</f>
        <v/>
      </c>
      <c r="C433" t="str">
        <f>IFERROR(VLOOKUP(B433,comic_database!B:C,2,FALSE),"")</f>
        <v/>
      </c>
      <c r="D433" s="23" t="str">
        <f>IF(B433&lt;&gt;"",VLOOKUP(MIN(4,COUNTIF(F$2:F433,F433)),reference!$A$3:$B$6,2,FALSE),"")</f>
        <v/>
      </c>
      <c r="E433" s="23" t="str">
        <f>IFERROR(VLOOKUP(C433,reference!$D$3:$E$7,2,FALSE),"")</f>
        <v/>
      </c>
      <c r="F433" t="str">
        <f t="shared" si="6"/>
        <v xml:space="preserve"> </v>
      </c>
      <c r="I433" s="23" t="str">
        <f>IFERROR(VLOOKUP(H433,comic_database!F:G,2,FALSE),"")</f>
        <v/>
      </c>
      <c r="J433" s="23" t="str">
        <f>IFERROR(VLOOKUP(MIN(4,COUNTIF(H$2:H433,H433)),reference!$M$3:$N$6,2,FALSE)*VLOOKUP(MIN(5,I433),reference!$J$3:$K$7,2,FALSE),"")</f>
        <v/>
      </c>
    </row>
    <row r="434" spans="1:10" x14ac:dyDescent="0.25">
      <c r="A434" t="str">
        <f>IFERROR(INDEX(comic_database!A:A,MATCH(B434,comic_database!B:B,0)),"")</f>
        <v/>
      </c>
      <c r="C434" t="str">
        <f>IFERROR(VLOOKUP(B434,comic_database!B:C,2,FALSE),"")</f>
        <v/>
      </c>
      <c r="D434" s="23" t="str">
        <f>IF(B434&lt;&gt;"",VLOOKUP(MIN(4,COUNTIF(F$2:F434,F434)),reference!$A$3:$B$6,2,FALSE),"")</f>
        <v/>
      </c>
      <c r="E434" s="23" t="str">
        <f>IFERROR(VLOOKUP(C434,reference!$D$3:$E$7,2,FALSE),"")</f>
        <v/>
      </c>
      <c r="F434" t="str">
        <f t="shared" si="6"/>
        <v xml:space="preserve"> </v>
      </c>
      <c r="I434" s="23" t="str">
        <f>IFERROR(VLOOKUP(H434,comic_database!F:G,2,FALSE),"")</f>
        <v/>
      </c>
      <c r="J434" s="23" t="str">
        <f>IFERROR(VLOOKUP(MIN(4,COUNTIF(H$2:H434,H434)),reference!$M$3:$N$6,2,FALSE)*VLOOKUP(MIN(5,I434),reference!$J$3:$K$7,2,FALSE),"")</f>
        <v/>
      </c>
    </row>
    <row r="435" spans="1:10" x14ac:dyDescent="0.25">
      <c r="A435" t="str">
        <f>IFERROR(INDEX(comic_database!A:A,MATCH(B435,comic_database!B:B,0)),"")</f>
        <v/>
      </c>
      <c r="C435" t="str">
        <f>IFERROR(VLOOKUP(B435,comic_database!B:C,2,FALSE),"")</f>
        <v/>
      </c>
      <c r="D435" s="23" t="str">
        <f>IF(B435&lt;&gt;"",VLOOKUP(MIN(4,COUNTIF(F$2:F435,F435)),reference!$A$3:$B$6,2,FALSE),"")</f>
        <v/>
      </c>
      <c r="E435" s="23" t="str">
        <f>IFERROR(VLOOKUP(C435,reference!$D$3:$E$7,2,FALSE),"")</f>
        <v/>
      </c>
      <c r="F435" t="str">
        <f t="shared" si="6"/>
        <v xml:space="preserve"> </v>
      </c>
      <c r="I435" s="23" t="str">
        <f>IFERROR(VLOOKUP(H435,comic_database!F:G,2,FALSE),"")</f>
        <v/>
      </c>
      <c r="J435" s="23" t="str">
        <f>IFERROR(VLOOKUP(MIN(4,COUNTIF(H$2:H435,H435)),reference!$M$3:$N$6,2,FALSE)*VLOOKUP(MIN(5,I435),reference!$J$3:$K$7,2,FALSE),"")</f>
        <v/>
      </c>
    </row>
    <row r="436" spans="1:10" x14ac:dyDescent="0.25">
      <c r="A436" t="str">
        <f>IFERROR(INDEX(comic_database!A:A,MATCH(B436,comic_database!B:B,0)),"")</f>
        <v/>
      </c>
      <c r="C436" t="str">
        <f>IFERROR(VLOOKUP(B436,comic_database!B:C,2,FALSE),"")</f>
        <v/>
      </c>
      <c r="D436" s="23" t="str">
        <f>IF(B436&lt;&gt;"",VLOOKUP(MIN(4,COUNTIF(F$2:F436,F436)),reference!$A$3:$B$6,2,FALSE),"")</f>
        <v/>
      </c>
      <c r="E436" s="23" t="str">
        <f>IFERROR(VLOOKUP(C436,reference!$D$3:$E$7,2,FALSE),"")</f>
        <v/>
      </c>
      <c r="F436" t="str">
        <f t="shared" si="6"/>
        <v xml:space="preserve"> </v>
      </c>
      <c r="I436" s="23" t="str">
        <f>IFERROR(VLOOKUP(H436,comic_database!F:G,2,FALSE),"")</f>
        <v/>
      </c>
      <c r="J436" s="23" t="str">
        <f>IFERROR(VLOOKUP(MIN(4,COUNTIF(H$2:H436,H436)),reference!$M$3:$N$6,2,FALSE)*VLOOKUP(MIN(5,I436),reference!$J$3:$K$7,2,FALSE),"")</f>
        <v/>
      </c>
    </row>
    <row r="437" spans="1:10" x14ac:dyDescent="0.25">
      <c r="A437" t="str">
        <f>IFERROR(INDEX(comic_database!A:A,MATCH(B437,comic_database!B:B,0)),"")</f>
        <v/>
      </c>
      <c r="C437" t="str">
        <f>IFERROR(VLOOKUP(B437,comic_database!B:C,2,FALSE),"")</f>
        <v/>
      </c>
      <c r="D437" s="23" t="str">
        <f>IF(B437&lt;&gt;"",VLOOKUP(MIN(4,COUNTIF(F$2:F437,F437)),reference!$A$3:$B$6,2,FALSE),"")</f>
        <v/>
      </c>
      <c r="E437" s="23" t="str">
        <f>IFERROR(VLOOKUP(C437,reference!$D$3:$E$7,2,FALSE),"")</f>
        <v/>
      </c>
      <c r="F437" t="str">
        <f t="shared" si="6"/>
        <v xml:space="preserve"> </v>
      </c>
      <c r="I437" s="23" t="str">
        <f>IFERROR(VLOOKUP(H437,comic_database!F:G,2,FALSE),"")</f>
        <v/>
      </c>
      <c r="J437" s="23" t="str">
        <f>IFERROR(VLOOKUP(MIN(4,COUNTIF(H$2:H437,H437)),reference!$M$3:$N$6,2,FALSE)*VLOOKUP(MIN(5,I437),reference!$J$3:$K$7,2,FALSE),"")</f>
        <v/>
      </c>
    </row>
    <row r="438" spans="1:10" x14ac:dyDescent="0.25">
      <c r="A438" t="str">
        <f>IFERROR(INDEX(comic_database!A:A,MATCH(B438,comic_database!B:B,0)),"")</f>
        <v/>
      </c>
      <c r="C438" t="str">
        <f>IFERROR(VLOOKUP(B438,comic_database!B:C,2,FALSE),"")</f>
        <v/>
      </c>
      <c r="D438" s="23" t="str">
        <f>IF(B438&lt;&gt;"",VLOOKUP(MIN(4,COUNTIF(F$2:F438,F438)),reference!$A$3:$B$6,2,FALSE),"")</f>
        <v/>
      </c>
      <c r="E438" s="23" t="str">
        <f>IFERROR(VLOOKUP(C438,reference!$D$3:$E$7,2,FALSE),"")</f>
        <v/>
      </c>
      <c r="F438" t="str">
        <f t="shared" si="6"/>
        <v xml:space="preserve"> </v>
      </c>
      <c r="I438" s="23" t="str">
        <f>IFERROR(VLOOKUP(H438,comic_database!F:G,2,FALSE),"")</f>
        <v/>
      </c>
      <c r="J438" s="23" t="str">
        <f>IFERROR(VLOOKUP(MIN(4,COUNTIF(H$2:H438,H438)),reference!$M$3:$N$6,2,FALSE)*VLOOKUP(MIN(5,I438),reference!$J$3:$K$7,2,FALSE),"")</f>
        <v/>
      </c>
    </row>
    <row r="439" spans="1:10" x14ac:dyDescent="0.25">
      <c r="A439" t="str">
        <f>IFERROR(INDEX(comic_database!A:A,MATCH(B439,comic_database!B:B,0)),"")</f>
        <v/>
      </c>
      <c r="C439" t="str">
        <f>IFERROR(VLOOKUP(B439,comic_database!B:C,2,FALSE),"")</f>
        <v/>
      </c>
      <c r="D439" s="23" t="str">
        <f>IF(B439&lt;&gt;"",VLOOKUP(MIN(4,COUNTIF(F$2:F439,F439)),reference!$A$3:$B$6,2,FALSE),"")</f>
        <v/>
      </c>
      <c r="E439" s="23" t="str">
        <f>IFERROR(VLOOKUP(C439,reference!$D$3:$E$7,2,FALSE),"")</f>
        <v/>
      </c>
      <c r="F439" t="str">
        <f t="shared" si="6"/>
        <v xml:space="preserve"> </v>
      </c>
      <c r="I439" s="23" t="str">
        <f>IFERROR(VLOOKUP(H439,comic_database!F:G,2,FALSE),"")</f>
        <v/>
      </c>
      <c r="J439" s="23" t="str">
        <f>IFERROR(VLOOKUP(MIN(4,COUNTIF(H$2:H439,H439)),reference!$M$3:$N$6,2,FALSE)*VLOOKUP(MIN(5,I439),reference!$J$3:$K$7,2,FALSE),"")</f>
        <v/>
      </c>
    </row>
    <row r="440" spans="1:10" x14ac:dyDescent="0.25">
      <c r="A440" t="str">
        <f>IFERROR(INDEX(comic_database!A:A,MATCH(B440,comic_database!B:B,0)),"")</f>
        <v/>
      </c>
      <c r="C440" t="str">
        <f>IFERROR(VLOOKUP(B440,comic_database!B:C,2,FALSE),"")</f>
        <v/>
      </c>
      <c r="D440" s="23" t="str">
        <f>IF(B440&lt;&gt;"",VLOOKUP(MIN(4,COUNTIF(F$2:F440,F440)),reference!$A$3:$B$6,2,FALSE),"")</f>
        <v/>
      </c>
      <c r="E440" s="23" t="str">
        <f>IFERROR(VLOOKUP(C440,reference!$D$3:$E$7,2,FALSE),"")</f>
        <v/>
      </c>
      <c r="F440" t="str">
        <f t="shared" si="6"/>
        <v xml:space="preserve"> </v>
      </c>
      <c r="I440" s="23" t="str">
        <f>IFERROR(VLOOKUP(H440,comic_database!F:G,2,FALSE),"")</f>
        <v/>
      </c>
      <c r="J440" s="23" t="str">
        <f>IFERROR(VLOOKUP(MIN(4,COUNTIF(H$2:H440,H440)),reference!$M$3:$N$6,2,FALSE)*VLOOKUP(MIN(5,I440),reference!$J$3:$K$7,2,FALSE),"")</f>
        <v/>
      </c>
    </row>
    <row r="441" spans="1:10" x14ac:dyDescent="0.25">
      <c r="A441" t="str">
        <f>IFERROR(INDEX(comic_database!A:A,MATCH(B441,comic_database!B:B,0)),"")</f>
        <v/>
      </c>
      <c r="C441" t="str">
        <f>IFERROR(VLOOKUP(B441,comic_database!B:C,2,FALSE),"")</f>
        <v/>
      </c>
      <c r="D441" s="23" t="str">
        <f>IF(B441&lt;&gt;"",VLOOKUP(MIN(4,COUNTIF(F$2:F441,F441)),reference!$A$3:$B$6,2,FALSE),"")</f>
        <v/>
      </c>
      <c r="E441" s="23" t="str">
        <f>IFERROR(VLOOKUP(C441,reference!$D$3:$E$7,2,FALSE),"")</f>
        <v/>
      </c>
      <c r="F441" t="str">
        <f t="shared" si="6"/>
        <v xml:space="preserve"> </v>
      </c>
      <c r="I441" s="23" t="str">
        <f>IFERROR(VLOOKUP(H441,comic_database!F:G,2,FALSE),"")</f>
        <v/>
      </c>
      <c r="J441" s="23" t="str">
        <f>IFERROR(VLOOKUP(MIN(4,COUNTIF(H$2:H441,H441)),reference!$M$3:$N$6,2,FALSE)*VLOOKUP(MIN(5,I441),reference!$J$3:$K$7,2,FALSE),"")</f>
        <v/>
      </c>
    </row>
    <row r="442" spans="1:10" x14ac:dyDescent="0.25">
      <c r="A442" t="str">
        <f>IFERROR(INDEX(comic_database!A:A,MATCH(B442,comic_database!B:B,0)),"")</f>
        <v/>
      </c>
      <c r="C442" t="str">
        <f>IFERROR(VLOOKUP(B442,comic_database!B:C,2,FALSE),"")</f>
        <v/>
      </c>
      <c r="D442" s="23" t="str">
        <f>IF(B442&lt;&gt;"",VLOOKUP(MIN(4,COUNTIF(F$2:F442,F442)),reference!$A$3:$B$6,2,FALSE),"")</f>
        <v/>
      </c>
      <c r="E442" s="23" t="str">
        <f>IFERROR(VLOOKUP(C442,reference!$D$3:$E$7,2,FALSE),"")</f>
        <v/>
      </c>
      <c r="F442" t="str">
        <f t="shared" si="6"/>
        <v xml:space="preserve"> </v>
      </c>
      <c r="I442" s="23" t="str">
        <f>IFERROR(VLOOKUP(H442,comic_database!F:G,2,FALSE),"")</f>
        <v/>
      </c>
      <c r="J442" s="23" t="str">
        <f>IFERROR(VLOOKUP(MIN(4,COUNTIF(H$2:H442,H442)),reference!$M$3:$N$6,2,FALSE)*VLOOKUP(MIN(5,I442),reference!$J$3:$K$7,2,FALSE),"")</f>
        <v/>
      </c>
    </row>
    <row r="443" spans="1:10" x14ac:dyDescent="0.25">
      <c r="A443" t="str">
        <f>IFERROR(INDEX(comic_database!A:A,MATCH(B443,comic_database!B:B,0)),"")</f>
        <v/>
      </c>
      <c r="C443" t="str">
        <f>IFERROR(VLOOKUP(B443,comic_database!B:C,2,FALSE),"")</f>
        <v/>
      </c>
      <c r="D443" s="23" t="str">
        <f>IF(B443&lt;&gt;"",VLOOKUP(MIN(4,COUNTIF(F$2:F443,F443)),reference!$A$3:$B$6,2,FALSE),"")</f>
        <v/>
      </c>
      <c r="E443" s="23" t="str">
        <f>IFERROR(VLOOKUP(C443,reference!$D$3:$E$7,2,FALSE),"")</f>
        <v/>
      </c>
      <c r="F443" t="str">
        <f t="shared" si="6"/>
        <v xml:space="preserve"> </v>
      </c>
      <c r="I443" s="23" t="str">
        <f>IFERROR(VLOOKUP(H443,comic_database!F:G,2,FALSE),"")</f>
        <v/>
      </c>
      <c r="J443" s="23" t="str">
        <f>IFERROR(VLOOKUP(MIN(4,COUNTIF(H$2:H443,H443)),reference!$M$3:$N$6,2,FALSE)*VLOOKUP(MIN(5,I443),reference!$J$3:$K$7,2,FALSE),"")</f>
        <v/>
      </c>
    </row>
    <row r="444" spans="1:10" x14ac:dyDescent="0.25">
      <c r="A444" t="str">
        <f>IFERROR(INDEX(comic_database!A:A,MATCH(B444,comic_database!B:B,0)),"")</f>
        <v/>
      </c>
      <c r="C444" t="str">
        <f>IFERROR(VLOOKUP(B444,comic_database!B:C,2,FALSE),"")</f>
        <v/>
      </c>
      <c r="D444" s="23" t="str">
        <f>IF(B444&lt;&gt;"",VLOOKUP(MIN(4,COUNTIF(F$2:F444,F444)),reference!$A$3:$B$6,2,FALSE),"")</f>
        <v/>
      </c>
      <c r="E444" s="23" t="str">
        <f>IFERROR(VLOOKUP(C444,reference!$D$3:$E$7,2,FALSE),"")</f>
        <v/>
      </c>
      <c r="F444" t="str">
        <f t="shared" si="6"/>
        <v xml:space="preserve"> </v>
      </c>
      <c r="I444" s="23" t="str">
        <f>IFERROR(VLOOKUP(H444,comic_database!F:G,2,FALSE),"")</f>
        <v/>
      </c>
      <c r="J444" s="23" t="str">
        <f>IFERROR(VLOOKUP(MIN(4,COUNTIF(H$2:H444,H444)),reference!$M$3:$N$6,2,FALSE)*VLOOKUP(MIN(5,I444),reference!$J$3:$K$7,2,FALSE),"")</f>
        <v/>
      </c>
    </row>
    <row r="445" spans="1:10" x14ac:dyDescent="0.25">
      <c r="A445" t="str">
        <f>IFERROR(INDEX(comic_database!A:A,MATCH(B445,comic_database!B:B,0)),"")</f>
        <v/>
      </c>
      <c r="C445" t="str">
        <f>IFERROR(VLOOKUP(B445,comic_database!B:C,2,FALSE),"")</f>
        <v/>
      </c>
      <c r="D445" s="23" t="str">
        <f>IF(B445&lt;&gt;"",VLOOKUP(MIN(4,COUNTIF(F$2:F445,F445)),reference!$A$3:$B$6,2,FALSE),"")</f>
        <v/>
      </c>
      <c r="E445" s="23" t="str">
        <f>IFERROR(VLOOKUP(C445,reference!$D$3:$E$7,2,FALSE),"")</f>
        <v/>
      </c>
      <c r="F445" t="str">
        <f t="shared" si="6"/>
        <v xml:space="preserve"> </v>
      </c>
      <c r="I445" s="23" t="str">
        <f>IFERROR(VLOOKUP(H445,comic_database!F:G,2,FALSE),"")</f>
        <v/>
      </c>
      <c r="J445" s="23" t="str">
        <f>IFERROR(VLOOKUP(MIN(4,COUNTIF(H$2:H445,H445)),reference!$M$3:$N$6,2,FALSE)*VLOOKUP(MIN(5,I445),reference!$J$3:$K$7,2,FALSE),"")</f>
        <v/>
      </c>
    </row>
    <row r="446" spans="1:10" x14ac:dyDescent="0.25">
      <c r="A446" t="str">
        <f>IFERROR(INDEX(comic_database!A:A,MATCH(B446,comic_database!B:B,0)),"")</f>
        <v/>
      </c>
      <c r="C446" t="str">
        <f>IFERROR(VLOOKUP(B446,comic_database!B:C,2,FALSE),"")</f>
        <v/>
      </c>
      <c r="D446" s="23" t="str">
        <f>IF(B446&lt;&gt;"",VLOOKUP(MIN(4,COUNTIF(F$2:F446,F446)),reference!$A$3:$B$6,2,FALSE),"")</f>
        <v/>
      </c>
      <c r="E446" s="23" t="str">
        <f>IFERROR(VLOOKUP(C446,reference!$D$3:$E$7,2,FALSE),"")</f>
        <v/>
      </c>
      <c r="F446" t="str">
        <f t="shared" si="6"/>
        <v xml:space="preserve"> </v>
      </c>
      <c r="I446" s="23" t="str">
        <f>IFERROR(VLOOKUP(H446,comic_database!F:G,2,FALSE),"")</f>
        <v/>
      </c>
      <c r="J446" s="23" t="str">
        <f>IFERROR(VLOOKUP(MIN(4,COUNTIF(H$2:H446,H446)),reference!$M$3:$N$6,2,FALSE)*VLOOKUP(MIN(5,I446),reference!$J$3:$K$7,2,FALSE),"")</f>
        <v/>
      </c>
    </row>
    <row r="447" spans="1:10" x14ac:dyDescent="0.25">
      <c r="A447" t="str">
        <f>IFERROR(INDEX(comic_database!A:A,MATCH(B447,comic_database!B:B,0)),"")</f>
        <v/>
      </c>
      <c r="C447" t="str">
        <f>IFERROR(VLOOKUP(B447,comic_database!B:C,2,FALSE),"")</f>
        <v/>
      </c>
      <c r="D447" s="23" t="str">
        <f>IF(B447&lt;&gt;"",VLOOKUP(MIN(4,COUNTIF(F$2:F447,F447)),reference!$A$3:$B$6,2,FALSE),"")</f>
        <v/>
      </c>
      <c r="E447" s="23" t="str">
        <f>IFERROR(VLOOKUP(C447,reference!$D$3:$E$7,2,FALSE),"")</f>
        <v/>
      </c>
      <c r="F447" t="str">
        <f t="shared" si="6"/>
        <v xml:space="preserve"> </v>
      </c>
      <c r="I447" s="23" t="str">
        <f>IFERROR(VLOOKUP(H447,comic_database!F:G,2,FALSE),"")</f>
        <v/>
      </c>
      <c r="J447" s="23" t="str">
        <f>IFERROR(VLOOKUP(MIN(4,COUNTIF(H$2:H447,H447)),reference!$M$3:$N$6,2,FALSE)*VLOOKUP(MIN(5,I447),reference!$J$3:$K$7,2,FALSE),"")</f>
        <v/>
      </c>
    </row>
    <row r="448" spans="1:10" x14ac:dyDescent="0.25">
      <c r="A448" t="str">
        <f>IFERROR(INDEX(comic_database!A:A,MATCH(B448,comic_database!B:B,0)),"")</f>
        <v/>
      </c>
      <c r="C448" t="str">
        <f>IFERROR(VLOOKUP(B448,comic_database!B:C,2,FALSE),"")</f>
        <v/>
      </c>
      <c r="D448" s="23" t="str">
        <f>IF(B448&lt;&gt;"",VLOOKUP(MIN(4,COUNTIF(F$2:F448,F448)),reference!$A$3:$B$6,2,FALSE),"")</f>
        <v/>
      </c>
      <c r="E448" s="23" t="str">
        <f>IFERROR(VLOOKUP(C448,reference!$D$3:$E$7,2,FALSE),"")</f>
        <v/>
      </c>
      <c r="F448" t="str">
        <f t="shared" si="6"/>
        <v xml:space="preserve"> </v>
      </c>
      <c r="I448" s="23" t="str">
        <f>IFERROR(VLOOKUP(H448,comic_database!F:G,2,FALSE),"")</f>
        <v/>
      </c>
      <c r="J448" s="23" t="str">
        <f>IFERROR(VLOOKUP(MIN(4,COUNTIF(H$2:H448,H448)),reference!$M$3:$N$6,2,FALSE)*VLOOKUP(MIN(5,I448),reference!$J$3:$K$7,2,FALSE),"")</f>
        <v/>
      </c>
    </row>
    <row r="449" spans="1:10" x14ac:dyDescent="0.25">
      <c r="A449" t="str">
        <f>IFERROR(INDEX(comic_database!A:A,MATCH(B449,comic_database!B:B,0)),"")</f>
        <v/>
      </c>
      <c r="C449" t="str">
        <f>IFERROR(VLOOKUP(B449,comic_database!B:C,2,FALSE),"")</f>
        <v/>
      </c>
      <c r="D449" s="23" t="str">
        <f>IF(B449&lt;&gt;"",VLOOKUP(MIN(4,COUNTIF(F$2:F449,F449)),reference!$A$3:$B$6,2,FALSE),"")</f>
        <v/>
      </c>
      <c r="E449" s="23" t="str">
        <f>IFERROR(VLOOKUP(C449,reference!$D$3:$E$7,2,FALSE),"")</f>
        <v/>
      </c>
      <c r="F449" t="str">
        <f t="shared" si="6"/>
        <v xml:space="preserve"> </v>
      </c>
      <c r="I449" s="23" t="str">
        <f>IFERROR(VLOOKUP(H449,comic_database!F:G,2,FALSE),"")</f>
        <v/>
      </c>
      <c r="J449" s="23" t="str">
        <f>IFERROR(VLOOKUP(MIN(4,COUNTIF(H$2:H449,H449)),reference!$M$3:$N$6,2,FALSE)*VLOOKUP(MIN(5,I449),reference!$J$3:$K$7,2,FALSE),"")</f>
        <v/>
      </c>
    </row>
    <row r="450" spans="1:10" x14ac:dyDescent="0.25">
      <c r="A450" t="str">
        <f>IFERROR(INDEX(comic_database!A:A,MATCH(B450,comic_database!B:B,0)),"")</f>
        <v/>
      </c>
      <c r="C450" t="str">
        <f>IFERROR(VLOOKUP(B450,comic_database!B:C,2,FALSE),"")</f>
        <v/>
      </c>
      <c r="D450" s="23" t="str">
        <f>IF(B450&lt;&gt;"",VLOOKUP(MIN(4,COUNTIF(F$2:F450,F450)),reference!$A$3:$B$6,2,FALSE),"")</f>
        <v/>
      </c>
      <c r="E450" s="23" t="str">
        <f>IFERROR(VLOOKUP(C450,reference!$D$3:$E$7,2,FALSE),"")</f>
        <v/>
      </c>
      <c r="F450" t="str">
        <f t="shared" si="6"/>
        <v xml:space="preserve"> </v>
      </c>
      <c r="I450" s="23" t="str">
        <f>IFERROR(VLOOKUP(H450,comic_database!F:G,2,FALSE),"")</f>
        <v/>
      </c>
      <c r="J450" s="23" t="str">
        <f>IFERROR(VLOOKUP(MIN(4,COUNTIF(H$2:H450,H450)),reference!$M$3:$N$6,2,FALSE)*VLOOKUP(MIN(5,I450),reference!$J$3:$K$7,2,FALSE),"")</f>
        <v/>
      </c>
    </row>
    <row r="451" spans="1:10" x14ac:dyDescent="0.25">
      <c r="A451" t="str">
        <f>IFERROR(INDEX(comic_database!A:A,MATCH(B451,comic_database!B:B,0)),"")</f>
        <v/>
      </c>
      <c r="C451" t="str">
        <f>IFERROR(VLOOKUP(B451,comic_database!B:C,2,FALSE),"")</f>
        <v/>
      </c>
      <c r="D451" s="23" t="str">
        <f>IF(B451&lt;&gt;"",VLOOKUP(MIN(4,COUNTIF(F$2:F451,F451)),reference!$A$3:$B$6,2,FALSE),"")</f>
        <v/>
      </c>
      <c r="E451" s="23" t="str">
        <f>IFERROR(VLOOKUP(C451,reference!$D$3:$E$7,2,FALSE),"")</f>
        <v/>
      </c>
      <c r="F451" t="str">
        <f t="shared" ref="F451:F514" si="7">B451&amp;" "&amp;C451</f>
        <v xml:space="preserve"> </v>
      </c>
      <c r="I451" s="23" t="str">
        <f>IFERROR(VLOOKUP(H451,comic_database!F:G,2,FALSE),"")</f>
        <v/>
      </c>
      <c r="J451" s="23" t="str">
        <f>IFERROR(VLOOKUP(MIN(4,COUNTIF(H$2:H451,H451)),reference!$M$3:$N$6,2,FALSE)*VLOOKUP(MIN(5,I451),reference!$J$3:$K$7,2,FALSE),"")</f>
        <v/>
      </c>
    </row>
    <row r="452" spans="1:10" x14ac:dyDescent="0.25">
      <c r="A452" t="str">
        <f>IFERROR(INDEX(comic_database!A:A,MATCH(B452,comic_database!B:B,0)),"")</f>
        <v/>
      </c>
      <c r="C452" t="str">
        <f>IFERROR(VLOOKUP(B452,comic_database!B:C,2,FALSE),"")</f>
        <v/>
      </c>
      <c r="D452" s="23" t="str">
        <f>IF(B452&lt;&gt;"",VLOOKUP(MIN(4,COUNTIF(F$2:F452,F452)),reference!$A$3:$B$6,2,FALSE),"")</f>
        <v/>
      </c>
      <c r="E452" s="23" t="str">
        <f>IFERROR(VLOOKUP(C452,reference!$D$3:$E$7,2,FALSE),"")</f>
        <v/>
      </c>
      <c r="F452" t="str">
        <f t="shared" si="7"/>
        <v xml:space="preserve"> </v>
      </c>
      <c r="I452" s="23" t="str">
        <f>IFERROR(VLOOKUP(H452,comic_database!F:G,2,FALSE),"")</f>
        <v/>
      </c>
      <c r="J452" s="23" t="str">
        <f>IFERROR(VLOOKUP(MIN(4,COUNTIF(H$2:H452,H452)),reference!$M$3:$N$6,2,FALSE)*VLOOKUP(MIN(5,I452),reference!$J$3:$K$7,2,FALSE),"")</f>
        <v/>
      </c>
    </row>
    <row r="453" spans="1:10" x14ac:dyDescent="0.25">
      <c r="A453" t="str">
        <f>IFERROR(INDEX(comic_database!A:A,MATCH(B453,comic_database!B:B,0)),"")</f>
        <v/>
      </c>
      <c r="C453" t="str">
        <f>IFERROR(VLOOKUP(B453,comic_database!B:C,2,FALSE),"")</f>
        <v/>
      </c>
      <c r="D453" s="23" t="str">
        <f>IF(B453&lt;&gt;"",VLOOKUP(MIN(4,COUNTIF(F$2:F453,F453)),reference!$A$3:$B$6,2,FALSE),"")</f>
        <v/>
      </c>
      <c r="E453" s="23" t="str">
        <f>IFERROR(VLOOKUP(C453,reference!$D$3:$E$7,2,FALSE),"")</f>
        <v/>
      </c>
      <c r="F453" t="str">
        <f t="shared" si="7"/>
        <v xml:space="preserve"> </v>
      </c>
      <c r="I453" s="23" t="str">
        <f>IFERROR(VLOOKUP(H453,comic_database!F:G,2,FALSE),"")</f>
        <v/>
      </c>
      <c r="J453" s="23" t="str">
        <f>IFERROR(VLOOKUP(MIN(4,COUNTIF(H$2:H453,H453)),reference!$M$3:$N$6,2,FALSE)*VLOOKUP(MIN(5,I453),reference!$J$3:$K$7,2,FALSE),"")</f>
        <v/>
      </c>
    </row>
    <row r="454" spans="1:10" x14ac:dyDescent="0.25">
      <c r="A454" t="str">
        <f>IFERROR(INDEX(comic_database!A:A,MATCH(B454,comic_database!B:B,0)),"")</f>
        <v/>
      </c>
      <c r="C454" t="str">
        <f>IFERROR(VLOOKUP(B454,comic_database!B:C,2,FALSE),"")</f>
        <v/>
      </c>
      <c r="D454" s="23" t="str">
        <f>IF(B454&lt;&gt;"",VLOOKUP(MIN(4,COUNTIF(F$2:F454,F454)),reference!$A$3:$B$6,2,FALSE),"")</f>
        <v/>
      </c>
      <c r="E454" s="23" t="str">
        <f>IFERROR(VLOOKUP(C454,reference!$D$3:$E$7,2,FALSE),"")</f>
        <v/>
      </c>
      <c r="F454" t="str">
        <f t="shared" si="7"/>
        <v xml:space="preserve"> </v>
      </c>
      <c r="I454" s="23" t="str">
        <f>IFERROR(VLOOKUP(H454,comic_database!F:G,2,FALSE),"")</f>
        <v/>
      </c>
      <c r="J454" s="23" t="str">
        <f>IFERROR(VLOOKUP(MIN(4,COUNTIF(H$2:H454,H454)),reference!$M$3:$N$6,2,FALSE)*VLOOKUP(MIN(5,I454),reference!$J$3:$K$7,2,FALSE),"")</f>
        <v/>
      </c>
    </row>
    <row r="455" spans="1:10" x14ac:dyDescent="0.25">
      <c r="A455" t="str">
        <f>IFERROR(INDEX(comic_database!A:A,MATCH(B455,comic_database!B:B,0)),"")</f>
        <v/>
      </c>
      <c r="C455" t="str">
        <f>IFERROR(VLOOKUP(B455,comic_database!B:C,2,FALSE),"")</f>
        <v/>
      </c>
      <c r="D455" s="23" t="str">
        <f>IF(B455&lt;&gt;"",VLOOKUP(MIN(4,COUNTIF(F$2:F455,F455)),reference!$A$3:$B$6,2,FALSE),"")</f>
        <v/>
      </c>
      <c r="E455" s="23" t="str">
        <f>IFERROR(VLOOKUP(C455,reference!$D$3:$E$7,2,FALSE),"")</f>
        <v/>
      </c>
      <c r="F455" t="str">
        <f t="shared" si="7"/>
        <v xml:space="preserve"> </v>
      </c>
      <c r="I455" s="23" t="str">
        <f>IFERROR(VLOOKUP(H455,comic_database!F:G,2,FALSE),"")</f>
        <v/>
      </c>
      <c r="J455" s="23" t="str">
        <f>IFERROR(VLOOKUP(MIN(4,COUNTIF(H$2:H455,H455)),reference!$M$3:$N$6,2,FALSE)*VLOOKUP(MIN(5,I455),reference!$J$3:$K$7,2,FALSE),"")</f>
        <v/>
      </c>
    </row>
    <row r="456" spans="1:10" x14ac:dyDescent="0.25">
      <c r="A456" t="str">
        <f>IFERROR(INDEX(comic_database!A:A,MATCH(B456,comic_database!B:B,0)),"")</f>
        <v/>
      </c>
      <c r="C456" t="str">
        <f>IFERROR(VLOOKUP(B456,comic_database!B:C,2,FALSE),"")</f>
        <v/>
      </c>
      <c r="D456" s="23" t="str">
        <f>IF(B456&lt;&gt;"",VLOOKUP(MIN(4,COUNTIF(F$2:F456,F456)),reference!$A$3:$B$6,2,FALSE),"")</f>
        <v/>
      </c>
      <c r="E456" s="23" t="str">
        <f>IFERROR(VLOOKUP(C456,reference!$D$3:$E$7,2,FALSE),"")</f>
        <v/>
      </c>
      <c r="F456" t="str">
        <f t="shared" si="7"/>
        <v xml:space="preserve"> </v>
      </c>
      <c r="I456" s="23" t="str">
        <f>IFERROR(VLOOKUP(H456,comic_database!F:G,2,FALSE),"")</f>
        <v/>
      </c>
      <c r="J456" s="23" t="str">
        <f>IFERROR(VLOOKUP(MIN(4,COUNTIF(H$2:H456,H456)),reference!$M$3:$N$6,2,FALSE)*VLOOKUP(MIN(5,I456),reference!$J$3:$K$7,2,FALSE),"")</f>
        <v/>
      </c>
    </row>
    <row r="457" spans="1:10" x14ac:dyDescent="0.25">
      <c r="A457" t="str">
        <f>IFERROR(INDEX(comic_database!A:A,MATCH(B457,comic_database!B:B,0)),"")</f>
        <v/>
      </c>
      <c r="C457" t="str">
        <f>IFERROR(VLOOKUP(B457,comic_database!B:C,2,FALSE),"")</f>
        <v/>
      </c>
      <c r="D457" s="23" t="str">
        <f>IF(B457&lt;&gt;"",VLOOKUP(MIN(4,COUNTIF(F$2:F457,F457)),reference!$A$3:$B$6,2,FALSE),"")</f>
        <v/>
      </c>
      <c r="E457" s="23" t="str">
        <f>IFERROR(VLOOKUP(C457,reference!$D$3:$E$7,2,FALSE),"")</f>
        <v/>
      </c>
      <c r="F457" t="str">
        <f t="shared" si="7"/>
        <v xml:space="preserve"> </v>
      </c>
      <c r="I457" s="23" t="str">
        <f>IFERROR(VLOOKUP(H457,comic_database!F:G,2,FALSE),"")</f>
        <v/>
      </c>
      <c r="J457" s="23" t="str">
        <f>IFERROR(VLOOKUP(MIN(4,COUNTIF(H$2:H457,H457)),reference!$M$3:$N$6,2,FALSE)*VLOOKUP(MIN(5,I457),reference!$J$3:$K$7,2,FALSE),"")</f>
        <v/>
      </c>
    </row>
    <row r="458" spans="1:10" x14ac:dyDescent="0.25">
      <c r="A458" t="str">
        <f>IFERROR(INDEX(comic_database!A:A,MATCH(B458,comic_database!B:B,0)),"")</f>
        <v/>
      </c>
      <c r="C458" t="str">
        <f>IFERROR(VLOOKUP(B458,comic_database!B:C,2,FALSE),"")</f>
        <v/>
      </c>
      <c r="D458" s="23" t="str">
        <f>IF(B458&lt;&gt;"",VLOOKUP(MIN(4,COUNTIF(F$2:F458,F458)),reference!$A$3:$B$6,2,FALSE),"")</f>
        <v/>
      </c>
      <c r="E458" s="23" t="str">
        <f>IFERROR(VLOOKUP(C458,reference!$D$3:$E$7,2,FALSE),"")</f>
        <v/>
      </c>
      <c r="F458" t="str">
        <f t="shared" si="7"/>
        <v xml:space="preserve"> </v>
      </c>
      <c r="I458" s="23" t="str">
        <f>IFERROR(VLOOKUP(H458,comic_database!F:G,2,FALSE),"")</f>
        <v/>
      </c>
      <c r="J458" s="23" t="str">
        <f>IFERROR(VLOOKUP(MIN(4,COUNTIF(H$2:H458,H458)),reference!$M$3:$N$6,2,FALSE)*VLOOKUP(MIN(5,I458),reference!$J$3:$K$7,2,FALSE),"")</f>
        <v/>
      </c>
    </row>
    <row r="459" spans="1:10" x14ac:dyDescent="0.25">
      <c r="A459" t="str">
        <f>IFERROR(INDEX(comic_database!A:A,MATCH(B459,comic_database!B:B,0)),"")</f>
        <v/>
      </c>
      <c r="C459" t="str">
        <f>IFERROR(VLOOKUP(B459,comic_database!B:C,2,FALSE),"")</f>
        <v/>
      </c>
      <c r="D459" s="23" t="str">
        <f>IF(B459&lt;&gt;"",VLOOKUP(MIN(4,COUNTIF(F$2:F459,F459)),reference!$A$3:$B$6,2,FALSE),"")</f>
        <v/>
      </c>
      <c r="E459" s="23" t="str">
        <f>IFERROR(VLOOKUP(C459,reference!$D$3:$E$7,2,FALSE),"")</f>
        <v/>
      </c>
      <c r="F459" t="str">
        <f t="shared" si="7"/>
        <v xml:space="preserve"> </v>
      </c>
      <c r="I459" s="23" t="str">
        <f>IFERROR(VLOOKUP(H459,comic_database!F:G,2,FALSE),"")</f>
        <v/>
      </c>
      <c r="J459" s="23" t="str">
        <f>IFERROR(VLOOKUP(MIN(4,COUNTIF(H$2:H459,H459)),reference!$M$3:$N$6,2,FALSE)*VLOOKUP(MIN(5,I459),reference!$J$3:$K$7,2,FALSE),"")</f>
        <v/>
      </c>
    </row>
    <row r="460" spans="1:10" x14ac:dyDescent="0.25">
      <c r="A460" t="str">
        <f>IFERROR(INDEX(comic_database!A:A,MATCH(B460,comic_database!B:B,0)),"")</f>
        <v/>
      </c>
      <c r="C460" t="str">
        <f>IFERROR(VLOOKUP(B460,comic_database!B:C,2,FALSE),"")</f>
        <v/>
      </c>
      <c r="D460" s="23" t="str">
        <f>IF(B460&lt;&gt;"",VLOOKUP(MIN(4,COUNTIF(F$2:F460,F460)),reference!$A$3:$B$6,2,FALSE),"")</f>
        <v/>
      </c>
      <c r="E460" s="23" t="str">
        <f>IFERROR(VLOOKUP(C460,reference!$D$3:$E$7,2,FALSE),"")</f>
        <v/>
      </c>
      <c r="F460" t="str">
        <f t="shared" si="7"/>
        <v xml:space="preserve"> </v>
      </c>
      <c r="I460" s="23" t="str">
        <f>IFERROR(VLOOKUP(H460,comic_database!F:G,2,FALSE),"")</f>
        <v/>
      </c>
      <c r="J460" s="23" t="str">
        <f>IFERROR(VLOOKUP(MIN(4,COUNTIF(H$2:H460,H460)),reference!$M$3:$N$6,2,FALSE)*VLOOKUP(MIN(5,I460),reference!$J$3:$K$7,2,FALSE),"")</f>
        <v/>
      </c>
    </row>
    <row r="461" spans="1:10" x14ac:dyDescent="0.25">
      <c r="A461" t="str">
        <f>IFERROR(INDEX(comic_database!A:A,MATCH(B461,comic_database!B:B,0)),"")</f>
        <v/>
      </c>
      <c r="C461" t="str">
        <f>IFERROR(VLOOKUP(B461,comic_database!B:C,2,FALSE),"")</f>
        <v/>
      </c>
      <c r="D461" s="23" t="str">
        <f>IF(B461&lt;&gt;"",VLOOKUP(MIN(4,COUNTIF(F$2:F461,F461)),reference!$A$3:$B$6,2,FALSE),"")</f>
        <v/>
      </c>
      <c r="E461" s="23" t="str">
        <f>IFERROR(VLOOKUP(C461,reference!$D$3:$E$7,2,FALSE),"")</f>
        <v/>
      </c>
      <c r="F461" t="str">
        <f t="shared" si="7"/>
        <v xml:space="preserve"> </v>
      </c>
      <c r="I461" s="23" t="str">
        <f>IFERROR(VLOOKUP(H461,comic_database!F:G,2,FALSE),"")</f>
        <v/>
      </c>
      <c r="J461" s="23" t="str">
        <f>IFERROR(VLOOKUP(MIN(4,COUNTIF(H$2:H461,H461)),reference!$M$3:$N$6,2,FALSE)*VLOOKUP(MIN(5,I461),reference!$J$3:$K$7,2,FALSE),"")</f>
        <v/>
      </c>
    </row>
    <row r="462" spans="1:10" x14ac:dyDescent="0.25">
      <c r="A462" t="str">
        <f>IFERROR(INDEX(comic_database!A:A,MATCH(B462,comic_database!B:B,0)),"")</f>
        <v/>
      </c>
      <c r="C462" t="str">
        <f>IFERROR(VLOOKUP(B462,comic_database!B:C,2,FALSE),"")</f>
        <v/>
      </c>
      <c r="D462" s="23" t="str">
        <f>IF(B462&lt;&gt;"",VLOOKUP(MIN(4,COUNTIF(F$2:F462,F462)),reference!$A$3:$B$6,2,FALSE),"")</f>
        <v/>
      </c>
      <c r="E462" s="23" t="str">
        <f>IFERROR(VLOOKUP(C462,reference!$D$3:$E$7,2,FALSE),"")</f>
        <v/>
      </c>
      <c r="F462" t="str">
        <f t="shared" si="7"/>
        <v xml:space="preserve"> </v>
      </c>
      <c r="I462" s="23" t="str">
        <f>IFERROR(VLOOKUP(H462,comic_database!F:G,2,FALSE),"")</f>
        <v/>
      </c>
      <c r="J462" s="23" t="str">
        <f>IFERROR(VLOOKUP(MIN(4,COUNTIF(H$2:H462,H462)),reference!$M$3:$N$6,2,FALSE)*VLOOKUP(MIN(5,I462),reference!$J$3:$K$7,2,FALSE),"")</f>
        <v/>
      </c>
    </row>
    <row r="463" spans="1:10" x14ac:dyDescent="0.25">
      <c r="A463" t="str">
        <f>IFERROR(INDEX(comic_database!A:A,MATCH(B463,comic_database!B:B,0)),"")</f>
        <v/>
      </c>
      <c r="C463" t="str">
        <f>IFERROR(VLOOKUP(B463,comic_database!B:C,2,FALSE),"")</f>
        <v/>
      </c>
      <c r="D463" s="23" t="str">
        <f>IF(B463&lt;&gt;"",VLOOKUP(MIN(4,COUNTIF(F$2:F463,F463)),reference!$A$3:$B$6,2,FALSE),"")</f>
        <v/>
      </c>
      <c r="E463" s="23" t="str">
        <f>IFERROR(VLOOKUP(C463,reference!$D$3:$E$7,2,FALSE),"")</f>
        <v/>
      </c>
      <c r="F463" t="str">
        <f t="shared" si="7"/>
        <v xml:space="preserve"> </v>
      </c>
      <c r="I463" s="23" t="str">
        <f>IFERROR(VLOOKUP(H463,comic_database!F:G,2,FALSE),"")</f>
        <v/>
      </c>
      <c r="J463" s="23" t="str">
        <f>IFERROR(VLOOKUP(MIN(4,COUNTIF(H$2:H463,H463)),reference!$M$3:$N$6,2,FALSE)*VLOOKUP(MIN(5,I463),reference!$J$3:$K$7,2,FALSE),"")</f>
        <v/>
      </c>
    </row>
    <row r="464" spans="1:10" x14ac:dyDescent="0.25">
      <c r="A464" t="str">
        <f>IFERROR(INDEX(comic_database!A:A,MATCH(B464,comic_database!B:B,0)),"")</f>
        <v/>
      </c>
      <c r="C464" t="str">
        <f>IFERROR(VLOOKUP(B464,comic_database!B:C,2,FALSE),"")</f>
        <v/>
      </c>
      <c r="D464" s="23" t="str">
        <f>IF(B464&lt;&gt;"",VLOOKUP(MIN(4,COUNTIF(F$2:F464,F464)),reference!$A$3:$B$6,2,FALSE),"")</f>
        <v/>
      </c>
      <c r="E464" s="23" t="str">
        <f>IFERROR(VLOOKUP(C464,reference!$D$3:$E$7,2,FALSE),"")</f>
        <v/>
      </c>
      <c r="F464" t="str">
        <f t="shared" si="7"/>
        <v xml:space="preserve"> </v>
      </c>
      <c r="I464" s="23" t="str">
        <f>IFERROR(VLOOKUP(H464,comic_database!F:G,2,FALSE),"")</f>
        <v/>
      </c>
      <c r="J464" s="23" t="str">
        <f>IFERROR(VLOOKUP(MIN(4,COUNTIF(H$2:H464,H464)),reference!$M$3:$N$6,2,FALSE)*VLOOKUP(MIN(5,I464),reference!$J$3:$K$7,2,FALSE),"")</f>
        <v/>
      </c>
    </row>
    <row r="465" spans="1:10" x14ac:dyDescent="0.25">
      <c r="A465" t="str">
        <f>IFERROR(INDEX(comic_database!A:A,MATCH(B465,comic_database!B:B,0)),"")</f>
        <v/>
      </c>
      <c r="C465" t="str">
        <f>IFERROR(VLOOKUP(B465,comic_database!B:C,2,FALSE),"")</f>
        <v/>
      </c>
      <c r="D465" s="23" t="str">
        <f>IF(B465&lt;&gt;"",VLOOKUP(MIN(4,COUNTIF(F$2:F465,F465)),reference!$A$3:$B$6,2,FALSE),"")</f>
        <v/>
      </c>
      <c r="E465" s="23" t="str">
        <f>IFERROR(VLOOKUP(C465,reference!$D$3:$E$7,2,FALSE),"")</f>
        <v/>
      </c>
      <c r="F465" t="str">
        <f t="shared" si="7"/>
        <v xml:space="preserve"> </v>
      </c>
      <c r="I465" s="23" t="str">
        <f>IFERROR(VLOOKUP(H465,comic_database!F:G,2,FALSE),"")</f>
        <v/>
      </c>
      <c r="J465" s="23" t="str">
        <f>IFERROR(VLOOKUP(MIN(4,COUNTIF(H$2:H465,H465)),reference!$M$3:$N$6,2,FALSE)*VLOOKUP(MIN(5,I465),reference!$J$3:$K$7,2,FALSE),"")</f>
        <v/>
      </c>
    </row>
    <row r="466" spans="1:10" x14ac:dyDescent="0.25">
      <c r="A466" t="str">
        <f>IFERROR(INDEX(comic_database!A:A,MATCH(B466,comic_database!B:B,0)),"")</f>
        <v/>
      </c>
      <c r="C466" t="str">
        <f>IFERROR(VLOOKUP(B466,comic_database!B:C,2,FALSE),"")</f>
        <v/>
      </c>
      <c r="D466" s="23" t="str">
        <f>IF(B466&lt;&gt;"",VLOOKUP(MIN(4,COUNTIF(F$2:F466,F466)),reference!$A$3:$B$6,2,FALSE),"")</f>
        <v/>
      </c>
      <c r="E466" s="23" t="str">
        <f>IFERROR(VLOOKUP(C466,reference!$D$3:$E$7,2,FALSE),"")</f>
        <v/>
      </c>
      <c r="F466" t="str">
        <f t="shared" si="7"/>
        <v xml:space="preserve"> </v>
      </c>
      <c r="I466" s="23" t="str">
        <f>IFERROR(VLOOKUP(H466,comic_database!F:G,2,FALSE),"")</f>
        <v/>
      </c>
      <c r="J466" s="23" t="str">
        <f>IFERROR(VLOOKUP(MIN(4,COUNTIF(H$2:H466,H466)),reference!$M$3:$N$6,2,FALSE)*VLOOKUP(MIN(5,I466),reference!$J$3:$K$7,2,FALSE),"")</f>
        <v/>
      </c>
    </row>
    <row r="467" spans="1:10" x14ac:dyDescent="0.25">
      <c r="A467" t="str">
        <f>IFERROR(INDEX(comic_database!A:A,MATCH(B467,comic_database!B:B,0)),"")</f>
        <v/>
      </c>
      <c r="C467" t="str">
        <f>IFERROR(VLOOKUP(B467,comic_database!B:C,2,FALSE),"")</f>
        <v/>
      </c>
      <c r="D467" s="23" t="str">
        <f>IF(B467&lt;&gt;"",VLOOKUP(MIN(4,COUNTIF(F$2:F467,F467)),reference!$A$3:$B$6,2,FALSE),"")</f>
        <v/>
      </c>
      <c r="E467" s="23" t="str">
        <f>IFERROR(VLOOKUP(C467,reference!$D$3:$E$7,2,FALSE),"")</f>
        <v/>
      </c>
      <c r="F467" t="str">
        <f t="shared" si="7"/>
        <v xml:space="preserve"> </v>
      </c>
      <c r="I467" s="23" t="str">
        <f>IFERROR(VLOOKUP(H467,comic_database!F:G,2,FALSE),"")</f>
        <v/>
      </c>
      <c r="J467" s="23" t="str">
        <f>IFERROR(VLOOKUP(MIN(4,COUNTIF(H$2:H467,H467)),reference!$M$3:$N$6,2,FALSE)*VLOOKUP(MIN(5,I467),reference!$J$3:$K$7,2,FALSE),"")</f>
        <v/>
      </c>
    </row>
    <row r="468" spans="1:10" x14ac:dyDescent="0.25">
      <c r="A468" t="str">
        <f>IFERROR(INDEX(comic_database!A:A,MATCH(B468,comic_database!B:B,0)),"")</f>
        <v/>
      </c>
      <c r="C468" t="str">
        <f>IFERROR(VLOOKUP(B468,comic_database!B:C,2,FALSE),"")</f>
        <v/>
      </c>
      <c r="D468" s="23" t="str">
        <f>IF(B468&lt;&gt;"",VLOOKUP(MIN(4,COUNTIF(F$2:F468,F468)),reference!$A$3:$B$6,2,FALSE),"")</f>
        <v/>
      </c>
      <c r="E468" s="23" t="str">
        <f>IFERROR(VLOOKUP(C468,reference!$D$3:$E$7,2,FALSE),"")</f>
        <v/>
      </c>
      <c r="F468" t="str">
        <f t="shared" si="7"/>
        <v xml:space="preserve"> </v>
      </c>
      <c r="I468" s="23" t="str">
        <f>IFERROR(VLOOKUP(H468,comic_database!F:G,2,FALSE),"")</f>
        <v/>
      </c>
      <c r="J468" s="23" t="str">
        <f>IFERROR(VLOOKUP(MIN(4,COUNTIF(H$2:H468,H468)),reference!$M$3:$N$6,2,FALSE)*VLOOKUP(MIN(5,I468),reference!$J$3:$K$7,2,FALSE),"")</f>
        <v/>
      </c>
    </row>
    <row r="469" spans="1:10" x14ac:dyDescent="0.25">
      <c r="A469" t="str">
        <f>IFERROR(INDEX(comic_database!A:A,MATCH(B469,comic_database!B:B,0)),"")</f>
        <v/>
      </c>
      <c r="C469" t="str">
        <f>IFERROR(VLOOKUP(B469,comic_database!B:C,2,FALSE),"")</f>
        <v/>
      </c>
      <c r="D469" s="23" t="str">
        <f>IF(B469&lt;&gt;"",VLOOKUP(MIN(4,COUNTIF(F$2:F469,F469)),reference!$A$3:$B$6,2,FALSE),"")</f>
        <v/>
      </c>
      <c r="E469" s="23" t="str">
        <f>IFERROR(VLOOKUP(C469,reference!$D$3:$E$7,2,FALSE),"")</f>
        <v/>
      </c>
      <c r="F469" t="str">
        <f t="shared" si="7"/>
        <v xml:space="preserve"> </v>
      </c>
      <c r="I469" s="23" t="str">
        <f>IFERROR(VLOOKUP(H469,comic_database!F:G,2,FALSE),"")</f>
        <v/>
      </c>
      <c r="J469" s="23" t="str">
        <f>IFERROR(VLOOKUP(MIN(4,COUNTIF(H$2:H469,H469)),reference!$M$3:$N$6,2,FALSE)*VLOOKUP(MIN(5,I469),reference!$J$3:$K$7,2,FALSE),"")</f>
        <v/>
      </c>
    </row>
    <row r="470" spans="1:10" x14ac:dyDescent="0.25">
      <c r="A470" t="str">
        <f>IFERROR(INDEX(comic_database!A:A,MATCH(B470,comic_database!B:B,0)),"")</f>
        <v/>
      </c>
      <c r="C470" t="str">
        <f>IFERROR(VLOOKUP(B470,comic_database!B:C,2,FALSE),"")</f>
        <v/>
      </c>
      <c r="D470" s="23" t="str">
        <f>IF(B470&lt;&gt;"",VLOOKUP(MIN(4,COUNTIF(F$2:F470,F470)),reference!$A$3:$B$6,2,FALSE),"")</f>
        <v/>
      </c>
      <c r="E470" s="23" t="str">
        <f>IFERROR(VLOOKUP(C470,reference!$D$3:$E$7,2,FALSE),"")</f>
        <v/>
      </c>
      <c r="F470" t="str">
        <f t="shared" si="7"/>
        <v xml:space="preserve"> </v>
      </c>
      <c r="I470" s="23" t="str">
        <f>IFERROR(VLOOKUP(H470,comic_database!F:G,2,FALSE),"")</f>
        <v/>
      </c>
      <c r="J470" s="23" t="str">
        <f>IFERROR(VLOOKUP(MIN(4,COUNTIF(H$2:H470,H470)),reference!$M$3:$N$6,2,FALSE)*VLOOKUP(MIN(5,I470),reference!$J$3:$K$7,2,FALSE),"")</f>
        <v/>
      </c>
    </row>
    <row r="471" spans="1:10" x14ac:dyDescent="0.25">
      <c r="A471" t="str">
        <f>IFERROR(INDEX(comic_database!A:A,MATCH(B471,comic_database!B:B,0)),"")</f>
        <v/>
      </c>
      <c r="C471" t="str">
        <f>IFERROR(VLOOKUP(B471,comic_database!B:C,2,FALSE),"")</f>
        <v/>
      </c>
      <c r="D471" s="23" t="str">
        <f>IF(B471&lt;&gt;"",VLOOKUP(MIN(4,COUNTIF(F$2:F471,F471)),reference!$A$3:$B$6,2,FALSE),"")</f>
        <v/>
      </c>
      <c r="E471" s="23" t="str">
        <f>IFERROR(VLOOKUP(C471,reference!$D$3:$E$7,2,FALSE),"")</f>
        <v/>
      </c>
      <c r="F471" t="str">
        <f t="shared" si="7"/>
        <v xml:space="preserve"> </v>
      </c>
      <c r="I471" s="23" t="str">
        <f>IFERROR(VLOOKUP(H471,comic_database!F:G,2,FALSE),"")</f>
        <v/>
      </c>
      <c r="J471" s="23" t="str">
        <f>IFERROR(VLOOKUP(MIN(4,COUNTIF(H$2:H471,H471)),reference!$M$3:$N$6,2,FALSE)*VLOOKUP(MIN(5,I471),reference!$J$3:$K$7,2,FALSE),"")</f>
        <v/>
      </c>
    </row>
    <row r="472" spans="1:10" x14ac:dyDescent="0.25">
      <c r="A472" t="str">
        <f>IFERROR(INDEX(comic_database!A:A,MATCH(B472,comic_database!B:B,0)),"")</f>
        <v/>
      </c>
      <c r="C472" t="str">
        <f>IFERROR(VLOOKUP(B472,comic_database!B:C,2,FALSE),"")</f>
        <v/>
      </c>
      <c r="D472" s="23" t="str">
        <f>IF(B472&lt;&gt;"",VLOOKUP(MIN(4,COUNTIF(F$2:F472,F472)),reference!$A$3:$B$6,2,FALSE),"")</f>
        <v/>
      </c>
      <c r="E472" s="23" t="str">
        <f>IFERROR(VLOOKUP(C472,reference!$D$3:$E$7,2,FALSE),"")</f>
        <v/>
      </c>
      <c r="F472" t="str">
        <f t="shared" si="7"/>
        <v xml:space="preserve"> </v>
      </c>
      <c r="I472" s="23" t="str">
        <f>IFERROR(VLOOKUP(H472,comic_database!F:G,2,FALSE),"")</f>
        <v/>
      </c>
      <c r="J472" s="23" t="str">
        <f>IFERROR(VLOOKUP(MIN(4,COUNTIF(H$2:H472,H472)),reference!$M$3:$N$6,2,FALSE)*VLOOKUP(MIN(5,I472),reference!$J$3:$K$7,2,FALSE),"")</f>
        <v/>
      </c>
    </row>
    <row r="473" spans="1:10" x14ac:dyDescent="0.25">
      <c r="A473" t="str">
        <f>IFERROR(INDEX(comic_database!A:A,MATCH(B473,comic_database!B:B,0)),"")</f>
        <v/>
      </c>
      <c r="C473" t="str">
        <f>IFERROR(VLOOKUP(B473,comic_database!B:C,2,FALSE),"")</f>
        <v/>
      </c>
      <c r="D473" s="23" t="str">
        <f>IF(B473&lt;&gt;"",VLOOKUP(MIN(4,COUNTIF(F$2:F473,F473)),reference!$A$3:$B$6,2,FALSE),"")</f>
        <v/>
      </c>
      <c r="E473" s="23" t="str">
        <f>IFERROR(VLOOKUP(C473,reference!$D$3:$E$7,2,FALSE),"")</f>
        <v/>
      </c>
      <c r="F473" t="str">
        <f t="shared" si="7"/>
        <v xml:space="preserve"> </v>
      </c>
      <c r="I473" s="23" t="str">
        <f>IFERROR(VLOOKUP(H473,comic_database!F:G,2,FALSE),"")</f>
        <v/>
      </c>
      <c r="J473" s="23" t="str">
        <f>IFERROR(VLOOKUP(MIN(4,COUNTIF(H$2:H473,H473)),reference!$M$3:$N$6,2,FALSE)*VLOOKUP(MIN(5,I473),reference!$J$3:$K$7,2,FALSE),"")</f>
        <v/>
      </c>
    </row>
    <row r="474" spans="1:10" x14ac:dyDescent="0.25">
      <c r="A474" t="str">
        <f>IFERROR(INDEX(comic_database!A:A,MATCH(B474,comic_database!B:B,0)),"")</f>
        <v/>
      </c>
      <c r="C474" t="str">
        <f>IFERROR(VLOOKUP(B474,comic_database!B:C,2,FALSE),"")</f>
        <v/>
      </c>
      <c r="D474" s="23" t="str">
        <f>IF(B474&lt;&gt;"",VLOOKUP(MIN(4,COUNTIF(F$2:F474,F474)),reference!$A$3:$B$6,2,FALSE),"")</f>
        <v/>
      </c>
      <c r="E474" s="23" t="str">
        <f>IFERROR(VLOOKUP(C474,reference!$D$3:$E$7,2,FALSE),"")</f>
        <v/>
      </c>
      <c r="F474" t="str">
        <f t="shared" si="7"/>
        <v xml:space="preserve"> </v>
      </c>
      <c r="I474" s="23" t="str">
        <f>IFERROR(VLOOKUP(H474,comic_database!F:G,2,FALSE),"")</f>
        <v/>
      </c>
      <c r="J474" s="23" t="str">
        <f>IFERROR(VLOOKUP(MIN(4,COUNTIF(H$2:H474,H474)),reference!$M$3:$N$6,2,FALSE)*VLOOKUP(MIN(5,I474),reference!$J$3:$K$7,2,FALSE),"")</f>
        <v/>
      </c>
    </row>
    <row r="475" spans="1:10" x14ac:dyDescent="0.25">
      <c r="A475" t="str">
        <f>IFERROR(INDEX(comic_database!A:A,MATCH(B475,comic_database!B:B,0)),"")</f>
        <v/>
      </c>
      <c r="C475" t="str">
        <f>IFERROR(VLOOKUP(B475,comic_database!B:C,2,FALSE),"")</f>
        <v/>
      </c>
      <c r="D475" s="23" t="str">
        <f>IF(B475&lt;&gt;"",VLOOKUP(MIN(4,COUNTIF(F$2:F475,F475)),reference!$A$3:$B$6,2,FALSE),"")</f>
        <v/>
      </c>
      <c r="E475" s="23" t="str">
        <f>IFERROR(VLOOKUP(C475,reference!$D$3:$E$7,2,FALSE),"")</f>
        <v/>
      </c>
      <c r="F475" t="str">
        <f t="shared" si="7"/>
        <v xml:space="preserve"> </v>
      </c>
      <c r="I475" s="23" t="str">
        <f>IFERROR(VLOOKUP(H475,comic_database!F:G,2,FALSE),"")</f>
        <v/>
      </c>
      <c r="J475" s="23" t="str">
        <f>IFERROR(VLOOKUP(MIN(4,COUNTIF(H$2:H475,H475)),reference!$M$3:$N$6,2,FALSE)*VLOOKUP(MIN(5,I475),reference!$J$3:$K$7,2,FALSE),"")</f>
        <v/>
      </c>
    </row>
    <row r="476" spans="1:10" x14ac:dyDescent="0.25">
      <c r="A476" t="str">
        <f>IFERROR(INDEX(comic_database!A:A,MATCH(B476,comic_database!B:B,0)),"")</f>
        <v/>
      </c>
      <c r="C476" t="str">
        <f>IFERROR(VLOOKUP(B476,comic_database!B:C,2,FALSE),"")</f>
        <v/>
      </c>
      <c r="D476" s="23" t="str">
        <f>IF(B476&lt;&gt;"",VLOOKUP(MIN(4,COUNTIF(F$2:F476,F476)),reference!$A$3:$B$6,2,FALSE),"")</f>
        <v/>
      </c>
      <c r="E476" s="23" t="str">
        <f>IFERROR(VLOOKUP(C476,reference!$D$3:$E$7,2,FALSE),"")</f>
        <v/>
      </c>
      <c r="F476" t="str">
        <f t="shared" si="7"/>
        <v xml:space="preserve"> </v>
      </c>
      <c r="I476" s="23" t="str">
        <f>IFERROR(VLOOKUP(H476,comic_database!F:G,2,FALSE),"")</f>
        <v/>
      </c>
      <c r="J476" s="23" t="str">
        <f>IFERROR(VLOOKUP(MIN(4,COUNTIF(H$2:H476,H476)),reference!$M$3:$N$6,2,FALSE)*VLOOKUP(MIN(5,I476),reference!$J$3:$K$7,2,FALSE),"")</f>
        <v/>
      </c>
    </row>
    <row r="477" spans="1:10" x14ac:dyDescent="0.25">
      <c r="A477" t="str">
        <f>IFERROR(INDEX(comic_database!A:A,MATCH(B477,comic_database!B:B,0)),"")</f>
        <v/>
      </c>
      <c r="C477" t="str">
        <f>IFERROR(VLOOKUP(B477,comic_database!B:C,2,FALSE),"")</f>
        <v/>
      </c>
      <c r="D477" s="23" t="str">
        <f>IF(B477&lt;&gt;"",VLOOKUP(MIN(4,COUNTIF(F$2:F477,F477)),reference!$A$3:$B$6,2,FALSE),"")</f>
        <v/>
      </c>
      <c r="E477" s="23" t="str">
        <f>IFERROR(VLOOKUP(C477,reference!$D$3:$E$7,2,FALSE),"")</f>
        <v/>
      </c>
      <c r="F477" t="str">
        <f t="shared" si="7"/>
        <v xml:space="preserve"> </v>
      </c>
      <c r="I477" s="23" t="str">
        <f>IFERROR(VLOOKUP(H477,comic_database!F:G,2,FALSE),"")</f>
        <v/>
      </c>
      <c r="J477" s="23" t="str">
        <f>IFERROR(VLOOKUP(MIN(4,COUNTIF(H$2:H477,H477)),reference!$M$3:$N$6,2,FALSE)*VLOOKUP(MIN(5,I477),reference!$J$3:$K$7,2,FALSE),"")</f>
        <v/>
      </c>
    </row>
    <row r="478" spans="1:10" x14ac:dyDescent="0.25">
      <c r="A478" t="str">
        <f>IFERROR(INDEX(comic_database!A:A,MATCH(B478,comic_database!B:B,0)),"")</f>
        <v/>
      </c>
      <c r="C478" t="str">
        <f>IFERROR(VLOOKUP(B478,comic_database!B:C,2,FALSE),"")</f>
        <v/>
      </c>
      <c r="D478" s="23" t="str">
        <f>IF(B478&lt;&gt;"",VLOOKUP(MIN(4,COUNTIF(F$2:F478,F478)),reference!$A$3:$B$6,2,FALSE),"")</f>
        <v/>
      </c>
      <c r="E478" s="23" t="str">
        <f>IFERROR(VLOOKUP(C478,reference!$D$3:$E$7,2,FALSE),"")</f>
        <v/>
      </c>
      <c r="F478" t="str">
        <f t="shared" si="7"/>
        <v xml:space="preserve"> </v>
      </c>
      <c r="I478" s="23" t="str">
        <f>IFERROR(VLOOKUP(H478,comic_database!F:G,2,FALSE),"")</f>
        <v/>
      </c>
      <c r="J478" s="23" t="str">
        <f>IFERROR(VLOOKUP(MIN(4,COUNTIF(H$2:H478,H478)),reference!$M$3:$N$6,2,FALSE)*VLOOKUP(MIN(5,I478),reference!$J$3:$K$7,2,FALSE),"")</f>
        <v/>
      </c>
    </row>
    <row r="479" spans="1:10" x14ac:dyDescent="0.25">
      <c r="A479" t="str">
        <f>IFERROR(INDEX(comic_database!A:A,MATCH(B479,comic_database!B:B,0)),"")</f>
        <v/>
      </c>
      <c r="C479" t="str">
        <f>IFERROR(VLOOKUP(B479,comic_database!B:C,2,FALSE),"")</f>
        <v/>
      </c>
      <c r="D479" s="23" t="str">
        <f>IF(B479&lt;&gt;"",VLOOKUP(MIN(4,COUNTIF(F$2:F479,F479)),reference!$A$3:$B$6,2,FALSE),"")</f>
        <v/>
      </c>
      <c r="E479" s="23" t="str">
        <f>IFERROR(VLOOKUP(C479,reference!$D$3:$E$7,2,FALSE),"")</f>
        <v/>
      </c>
      <c r="F479" t="str">
        <f t="shared" si="7"/>
        <v xml:space="preserve"> </v>
      </c>
      <c r="I479" s="23" t="str">
        <f>IFERROR(VLOOKUP(H479,comic_database!F:G,2,FALSE),"")</f>
        <v/>
      </c>
      <c r="J479" s="23" t="str">
        <f>IFERROR(VLOOKUP(MIN(4,COUNTIF(H$2:H479,H479)),reference!$M$3:$N$6,2,FALSE)*VLOOKUP(MIN(5,I479),reference!$J$3:$K$7,2,FALSE),"")</f>
        <v/>
      </c>
    </row>
    <row r="480" spans="1:10" x14ac:dyDescent="0.25">
      <c r="A480" t="str">
        <f>IFERROR(INDEX(comic_database!A:A,MATCH(B480,comic_database!B:B,0)),"")</f>
        <v/>
      </c>
      <c r="C480" t="str">
        <f>IFERROR(VLOOKUP(B480,comic_database!B:C,2,FALSE),"")</f>
        <v/>
      </c>
      <c r="D480" s="23" t="str">
        <f>IF(B480&lt;&gt;"",VLOOKUP(MIN(4,COUNTIF(F$2:F480,F480)),reference!$A$3:$B$6,2,FALSE),"")</f>
        <v/>
      </c>
      <c r="E480" s="23" t="str">
        <f>IFERROR(VLOOKUP(C480,reference!$D$3:$E$7,2,FALSE),"")</f>
        <v/>
      </c>
      <c r="F480" t="str">
        <f t="shared" si="7"/>
        <v xml:space="preserve"> </v>
      </c>
      <c r="I480" s="23" t="str">
        <f>IFERROR(VLOOKUP(H480,comic_database!F:G,2,FALSE),"")</f>
        <v/>
      </c>
      <c r="J480" s="23" t="str">
        <f>IFERROR(VLOOKUP(MIN(4,COUNTIF(H$2:H480,H480)),reference!$M$3:$N$6,2,FALSE)*VLOOKUP(MIN(5,I480),reference!$J$3:$K$7,2,FALSE),"")</f>
        <v/>
      </c>
    </row>
    <row r="481" spans="1:10" x14ac:dyDescent="0.25">
      <c r="A481" t="str">
        <f>IFERROR(INDEX(comic_database!A:A,MATCH(B481,comic_database!B:B,0)),"")</f>
        <v/>
      </c>
      <c r="C481" t="str">
        <f>IFERROR(VLOOKUP(B481,comic_database!B:C,2,FALSE),"")</f>
        <v/>
      </c>
      <c r="D481" s="23" t="str">
        <f>IF(B481&lt;&gt;"",VLOOKUP(MIN(4,COUNTIF(F$2:F481,F481)),reference!$A$3:$B$6,2,FALSE),"")</f>
        <v/>
      </c>
      <c r="E481" s="23" t="str">
        <f>IFERROR(VLOOKUP(C481,reference!$D$3:$E$7,2,FALSE),"")</f>
        <v/>
      </c>
      <c r="F481" t="str">
        <f t="shared" si="7"/>
        <v xml:space="preserve"> </v>
      </c>
      <c r="I481" s="23" t="str">
        <f>IFERROR(VLOOKUP(H481,comic_database!F:G,2,FALSE),"")</f>
        <v/>
      </c>
      <c r="J481" s="23" t="str">
        <f>IFERROR(VLOOKUP(MIN(4,COUNTIF(H$2:H481,H481)),reference!$M$3:$N$6,2,FALSE)*VLOOKUP(MIN(5,I481),reference!$J$3:$K$7,2,FALSE),"")</f>
        <v/>
      </c>
    </row>
    <row r="482" spans="1:10" x14ac:dyDescent="0.25">
      <c r="A482" t="str">
        <f>IFERROR(INDEX(comic_database!A:A,MATCH(B482,comic_database!B:B,0)),"")</f>
        <v/>
      </c>
      <c r="C482" t="str">
        <f>IFERROR(VLOOKUP(B482,comic_database!B:C,2,FALSE),"")</f>
        <v/>
      </c>
      <c r="D482" s="23" t="str">
        <f>IF(B482&lt;&gt;"",VLOOKUP(MIN(4,COUNTIF(F$2:F482,F482)),reference!$A$3:$B$6,2,FALSE),"")</f>
        <v/>
      </c>
      <c r="E482" s="23" t="str">
        <f>IFERROR(VLOOKUP(C482,reference!$D$3:$E$7,2,FALSE),"")</f>
        <v/>
      </c>
      <c r="F482" t="str">
        <f t="shared" si="7"/>
        <v xml:space="preserve"> </v>
      </c>
      <c r="I482" s="23" t="str">
        <f>IFERROR(VLOOKUP(H482,comic_database!F:G,2,FALSE),"")</f>
        <v/>
      </c>
      <c r="J482" s="23" t="str">
        <f>IFERROR(VLOOKUP(MIN(4,COUNTIF(H$2:H482,H482)),reference!$M$3:$N$6,2,FALSE)*VLOOKUP(MIN(5,I482),reference!$J$3:$K$7,2,FALSE),"")</f>
        <v/>
      </c>
    </row>
    <row r="483" spans="1:10" x14ac:dyDescent="0.25">
      <c r="A483" t="str">
        <f>IFERROR(INDEX(comic_database!A:A,MATCH(B483,comic_database!B:B,0)),"")</f>
        <v/>
      </c>
      <c r="C483" t="str">
        <f>IFERROR(VLOOKUP(B483,comic_database!B:C,2,FALSE),"")</f>
        <v/>
      </c>
      <c r="D483" s="23" t="str">
        <f>IF(B483&lt;&gt;"",VLOOKUP(MIN(4,COUNTIF(F$2:F483,F483)),reference!$A$3:$B$6,2,FALSE),"")</f>
        <v/>
      </c>
      <c r="E483" s="23" t="str">
        <f>IFERROR(VLOOKUP(C483,reference!$D$3:$E$7,2,FALSE),"")</f>
        <v/>
      </c>
      <c r="F483" t="str">
        <f t="shared" si="7"/>
        <v xml:space="preserve"> </v>
      </c>
      <c r="I483" s="23" t="str">
        <f>IFERROR(VLOOKUP(H483,comic_database!F:G,2,FALSE),"")</f>
        <v/>
      </c>
      <c r="J483" s="23" t="str">
        <f>IFERROR(VLOOKUP(MIN(4,COUNTIF(H$2:H483,H483)),reference!$M$3:$N$6,2,FALSE)*VLOOKUP(MIN(5,I483),reference!$J$3:$K$7,2,FALSE),"")</f>
        <v/>
      </c>
    </row>
    <row r="484" spans="1:10" x14ac:dyDescent="0.25">
      <c r="A484" t="str">
        <f>IFERROR(INDEX(comic_database!A:A,MATCH(B484,comic_database!B:B,0)),"")</f>
        <v/>
      </c>
      <c r="C484" t="str">
        <f>IFERROR(VLOOKUP(B484,comic_database!B:C,2,FALSE),"")</f>
        <v/>
      </c>
      <c r="D484" s="23" t="str">
        <f>IF(B484&lt;&gt;"",VLOOKUP(MIN(4,COUNTIF(F$2:F484,F484)),reference!$A$3:$B$6,2,FALSE),"")</f>
        <v/>
      </c>
      <c r="E484" s="23" t="str">
        <f>IFERROR(VLOOKUP(C484,reference!$D$3:$E$7,2,FALSE),"")</f>
        <v/>
      </c>
      <c r="F484" t="str">
        <f t="shared" si="7"/>
        <v xml:space="preserve"> </v>
      </c>
      <c r="I484" s="23" t="str">
        <f>IFERROR(VLOOKUP(H484,comic_database!F:G,2,FALSE),"")</f>
        <v/>
      </c>
      <c r="J484" s="23" t="str">
        <f>IFERROR(VLOOKUP(MIN(4,COUNTIF(H$2:H484,H484)),reference!$M$3:$N$6,2,FALSE)*VLOOKUP(MIN(5,I484),reference!$J$3:$K$7,2,FALSE),"")</f>
        <v/>
      </c>
    </row>
    <row r="485" spans="1:10" x14ac:dyDescent="0.25">
      <c r="A485" t="str">
        <f>IFERROR(INDEX(comic_database!A:A,MATCH(B485,comic_database!B:B,0)),"")</f>
        <v/>
      </c>
      <c r="C485" t="str">
        <f>IFERROR(VLOOKUP(B485,comic_database!B:C,2,FALSE),"")</f>
        <v/>
      </c>
      <c r="D485" s="23" t="str">
        <f>IF(B485&lt;&gt;"",VLOOKUP(MIN(4,COUNTIF(F$2:F485,F485)),reference!$A$3:$B$6,2,FALSE),"")</f>
        <v/>
      </c>
      <c r="E485" s="23" t="str">
        <f>IFERROR(VLOOKUP(C485,reference!$D$3:$E$7,2,FALSE),"")</f>
        <v/>
      </c>
      <c r="F485" t="str">
        <f t="shared" si="7"/>
        <v xml:space="preserve"> </v>
      </c>
      <c r="I485" s="23" t="str">
        <f>IFERROR(VLOOKUP(H485,comic_database!F:G,2,FALSE),"")</f>
        <v/>
      </c>
      <c r="J485" s="23" t="str">
        <f>IFERROR(VLOOKUP(MIN(4,COUNTIF(H$2:H485,H485)),reference!$M$3:$N$6,2,FALSE)*VLOOKUP(MIN(5,I485),reference!$J$3:$K$7,2,FALSE),"")</f>
        <v/>
      </c>
    </row>
    <row r="486" spans="1:10" x14ac:dyDescent="0.25">
      <c r="A486" t="str">
        <f>IFERROR(INDEX(comic_database!A:A,MATCH(B486,comic_database!B:B,0)),"")</f>
        <v/>
      </c>
      <c r="C486" t="str">
        <f>IFERROR(VLOOKUP(B486,comic_database!B:C,2,FALSE),"")</f>
        <v/>
      </c>
      <c r="D486" s="23" t="str">
        <f>IF(B486&lt;&gt;"",VLOOKUP(MIN(4,COUNTIF(F$2:F486,F486)),reference!$A$3:$B$6,2,FALSE),"")</f>
        <v/>
      </c>
      <c r="E486" s="23" t="str">
        <f>IFERROR(VLOOKUP(C486,reference!$D$3:$E$7,2,FALSE),"")</f>
        <v/>
      </c>
      <c r="F486" t="str">
        <f t="shared" si="7"/>
        <v xml:space="preserve"> </v>
      </c>
      <c r="I486" s="23" t="str">
        <f>IFERROR(VLOOKUP(H486,comic_database!F:G,2,FALSE),"")</f>
        <v/>
      </c>
      <c r="J486" s="23" t="str">
        <f>IFERROR(VLOOKUP(MIN(4,COUNTIF(H$2:H486,H486)),reference!$M$3:$N$6,2,FALSE)*VLOOKUP(MIN(5,I486),reference!$J$3:$K$7,2,FALSE),"")</f>
        <v/>
      </c>
    </row>
    <row r="487" spans="1:10" x14ac:dyDescent="0.25">
      <c r="A487" t="str">
        <f>IFERROR(INDEX(comic_database!A:A,MATCH(B487,comic_database!B:B,0)),"")</f>
        <v/>
      </c>
      <c r="C487" t="str">
        <f>IFERROR(VLOOKUP(B487,comic_database!B:C,2,FALSE),"")</f>
        <v/>
      </c>
      <c r="D487" s="23" t="str">
        <f>IF(B487&lt;&gt;"",VLOOKUP(MIN(4,COUNTIF(F$2:F487,F487)),reference!$A$3:$B$6,2,FALSE),"")</f>
        <v/>
      </c>
      <c r="E487" s="23" t="str">
        <f>IFERROR(VLOOKUP(C487,reference!$D$3:$E$7,2,FALSE),"")</f>
        <v/>
      </c>
      <c r="F487" t="str">
        <f t="shared" si="7"/>
        <v xml:space="preserve"> </v>
      </c>
      <c r="I487" s="23" t="str">
        <f>IFERROR(VLOOKUP(H487,comic_database!F:G,2,FALSE),"")</f>
        <v/>
      </c>
      <c r="J487" s="23" t="str">
        <f>IFERROR(VLOOKUP(MIN(4,COUNTIF(H$2:H487,H487)),reference!$M$3:$N$6,2,FALSE)*VLOOKUP(MIN(5,I487),reference!$J$3:$K$7,2,FALSE),"")</f>
        <v/>
      </c>
    </row>
    <row r="488" spans="1:10" x14ac:dyDescent="0.25">
      <c r="A488" t="str">
        <f>IFERROR(INDEX(comic_database!A:A,MATCH(B488,comic_database!B:B,0)),"")</f>
        <v/>
      </c>
      <c r="C488" t="str">
        <f>IFERROR(VLOOKUP(B488,comic_database!B:C,2,FALSE),"")</f>
        <v/>
      </c>
      <c r="D488" s="23" t="str">
        <f>IF(B488&lt;&gt;"",VLOOKUP(MIN(4,COUNTIF(F$2:F488,F488)),reference!$A$3:$B$6,2,FALSE),"")</f>
        <v/>
      </c>
      <c r="E488" s="23" t="str">
        <f>IFERROR(VLOOKUP(C488,reference!$D$3:$E$7,2,FALSE),"")</f>
        <v/>
      </c>
      <c r="F488" t="str">
        <f t="shared" si="7"/>
        <v xml:space="preserve"> </v>
      </c>
      <c r="I488" s="23" t="str">
        <f>IFERROR(VLOOKUP(H488,comic_database!F:G,2,FALSE),"")</f>
        <v/>
      </c>
      <c r="J488" s="23" t="str">
        <f>IFERROR(VLOOKUP(MIN(4,COUNTIF(H$2:H488,H488)),reference!$M$3:$N$6,2,FALSE)*VLOOKUP(MIN(5,I488),reference!$J$3:$K$7,2,FALSE),"")</f>
        <v/>
      </c>
    </row>
    <row r="489" spans="1:10" x14ac:dyDescent="0.25">
      <c r="A489" t="str">
        <f>IFERROR(INDEX(comic_database!A:A,MATCH(B489,comic_database!B:B,0)),"")</f>
        <v/>
      </c>
      <c r="C489" t="str">
        <f>IFERROR(VLOOKUP(B489,comic_database!B:C,2,FALSE),"")</f>
        <v/>
      </c>
      <c r="D489" s="23" t="str">
        <f>IF(B489&lt;&gt;"",VLOOKUP(MIN(4,COUNTIF(F$2:F489,F489)),reference!$A$3:$B$6,2,FALSE),"")</f>
        <v/>
      </c>
      <c r="E489" s="23" t="str">
        <f>IFERROR(VLOOKUP(C489,reference!$D$3:$E$7,2,FALSE),"")</f>
        <v/>
      </c>
      <c r="F489" t="str">
        <f t="shared" si="7"/>
        <v xml:space="preserve"> </v>
      </c>
      <c r="I489" s="23" t="str">
        <f>IFERROR(VLOOKUP(H489,comic_database!F:G,2,FALSE),"")</f>
        <v/>
      </c>
      <c r="J489" s="23" t="str">
        <f>IFERROR(VLOOKUP(MIN(4,COUNTIF(H$2:H489,H489)),reference!$M$3:$N$6,2,FALSE)*VLOOKUP(MIN(5,I489),reference!$J$3:$K$7,2,FALSE),"")</f>
        <v/>
      </c>
    </row>
    <row r="490" spans="1:10" x14ac:dyDescent="0.25">
      <c r="A490" t="str">
        <f>IFERROR(INDEX(comic_database!A:A,MATCH(B490,comic_database!B:B,0)),"")</f>
        <v/>
      </c>
      <c r="C490" t="str">
        <f>IFERROR(VLOOKUP(B490,comic_database!B:C,2,FALSE),"")</f>
        <v/>
      </c>
      <c r="D490" s="23" t="str">
        <f>IF(B490&lt;&gt;"",VLOOKUP(MIN(4,COUNTIF(F$2:F490,F490)),reference!$A$3:$B$6,2,FALSE),"")</f>
        <v/>
      </c>
      <c r="E490" s="23" t="str">
        <f>IFERROR(VLOOKUP(C490,reference!$D$3:$E$7,2,FALSE),"")</f>
        <v/>
      </c>
      <c r="F490" t="str">
        <f t="shared" si="7"/>
        <v xml:space="preserve"> </v>
      </c>
      <c r="I490" s="23" t="str">
        <f>IFERROR(VLOOKUP(H490,comic_database!F:G,2,FALSE),"")</f>
        <v/>
      </c>
      <c r="J490" s="23" t="str">
        <f>IFERROR(VLOOKUP(MIN(4,COUNTIF(H$2:H490,H490)),reference!$M$3:$N$6,2,FALSE)*VLOOKUP(MIN(5,I490),reference!$J$3:$K$7,2,FALSE),"")</f>
        <v/>
      </c>
    </row>
    <row r="491" spans="1:10" x14ac:dyDescent="0.25">
      <c r="A491" t="str">
        <f>IFERROR(INDEX(comic_database!A:A,MATCH(B491,comic_database!B:B,0)),"")</f>
        <v/>
      </c>
      <c r="C491" t="str">
        <f>IFERROR(VLOOKUP(B491,comic_database!B:C,2,FALSE),"")</f>
        <v/>
      </c>
      <c r="D491" s="23" t="str">
        <f>IF(B491&lt;&gt;"",VLOOKUP(MIN(4,COUNTIF(F$2:F491,F491)),reference!$A$3:$B$6,2,FALSE),"")</f>
        <v/>
      </c>
      <c r="E491" s="23" t="str">
        <f>IFERROR(VLOOKUP(C491,reference!$D$3:$E$7,2,FALSE),"")</f>
        <v/>
      </c>
      <c r="F491" t="str">
        <f t="shared" si="7"/>
        <v xml:space="preserve"> </v>
      </c>
      <c r="I491" s="23" t="str">
        <f>IFERROR(VLOOKUP(H491,comic_database!F:G,2,FALSE),"")</f>
        <v/>
      </c>
      <c r="J491" s="23" t="str">
        <f>IFERROR(VLOOKUP(MIN(4,COUNTIF(H$2:H491,H491)),reference!$M$3:$N$6,2,FALSE)*VLOOKUP(MIN(5,I491),reference!$J$3:$K$7,2,FALSE),"")</f>
        <v/>
      </c>
    </row>
    <row r="492" spans="1:10" x14ac:dyDescent="0.25">
      <c r="A492" t="str">
        <f>IFERROR(INDEX(comic_database!A:A,MATCH(B492,comic_database!B:B,0)),"")</f>
        <v/>
      </c>
      <c r="C492" t="str">
        <f>IFERROR(VLOOKUP(B492,comic_database!B:C,2,FALSE),"")</f>
        <v/>
      </c>
      <c r="D492" s="23" t="str">
        <f>IF(B492&lt;&gt;"",VLOOKUP(MIN(4,COUNTIF(F$2:F492,F492)),reference!$A$3:$B$6,2,FALSE),"")</f>
        <v/>
      </c>
      <c r="E492" s="23" t="str">
        <f>IFERROR(VLOOKUP(C492,reference!$D$3:$E$7,2,FALSE),"")</f>
        <v/>
      </c>
      <c r="F492" t="str">
        <f t="shared" si="7"/>
        <v xml:space="preserve"> </v>
      </c>
      <c r="I492" s="23" t="str">
        <f>IFERROR(VLOOKUP(H492,comic_database!F:G,2,FALSE),"")</f>
        <v/>
      </c>
      <c r="J492" s="23" t="str">
        <f>IFERROR(VLOOKUP(MIN(4,COUNTIF(H$2:H492,H492)),reference!$M$3:$N$6,2,FALSE)*VLOOKUP(MIN(5,I492),reference!$J$3:$K$7,2,FALSE),"")</f>
        <v/>
      </c>
    </row>
    <row r="493" spans="1:10" x14ac:dyDescent="0.25">
      <c r="A493" t="str">
        <f>IFERROR(INDEX(comic_database!A:A,MATCH(B493,comic_database!B:B,0)),"")</f>
        <v/>
      </c>
      <c r="C493" t="str">
        <f>IFERROR(VLOOKUP(B493,comic_database!B:C,2,FALSE),"")</f>
        <v/>
      </c>
      <c r="D493" s="23" t="str">
        <f>IF(B493&lt;&gt;"",VLOOKUP(MIN(4,COUNTIF(F$2:F493,F493)),reference!$A$3:$B$6,2,FALSE),"")</f>
        <v/>
      </c>
      <c r="E493" s="23" t="str">
        <f>IFERROR(VLOOKUP(C493,reference!$D$3:$E$7,2,FALSE),"")</f>
        <v/>
      </c>
      <c r="F493" t="str">
        <f t="shared" si="7"/>
        <v xml:space="preserve"> </v>
      </c>
      <c r="I493" s="23" t="str">
        <f>IFERROR(VLOOKUP(H493,comic_database!F:G,2,FALSE),"")</f>
        <v/>
      </c>
      <c r="J493" s="23" t="str">
        <f>IFERROR(VLOOKUP(MIN(4,COUNTIF(H$2:H493,H493)),reference!$M$3:$N$6,2,FALSE)*VLOOKUP(MIN(5,I493),reference!$J$3:$K$7,2,FALSE),"")</f>
        <v/>
      </c>
    </row>
    <row r="494" spans="1:10" x14ac:dyDescent="0.25">
      <c r="A494" t="str">
        <f>IFERROR(INDEX(comic_database!A:A,MATCH(B494,comic_database!B:B,0)),"")</f>
        <v/>
      </c>
      <c r="C494" t="str">
        <f>IFERROR(VLOOKUP(B494,comic_database!B:C,2,FALSE),"")</f>
        <v/>
      </c>
      <c r="D494" s="23" t="str">
        <f>IF(B494&lt;&gt;"",VLOOKUP(MIN(4,COUNTIF(F$2:F494,F494)),reference!$A$3:$B$6,2,FALSE),"")</f>
        <v/>
      </c>
      <c r="E494" s="23" t="str">
        <f>IFERROR(VLOOKUP(C494,reference!$D$3:$E$7,2,FALSE),"")</f>
        <v/>
      </c>
      <c r="F494" t="str">
        <f t="shared" si="7"/>
        <v xml:space="preserve"> </v>
      </c>
      <c r="I494" s="23" t="str">
        <f>IFERROR(VLOOKUP(H494,comic_database!F:G,2,FALSE),"")</f>
        <v/>
      </c>
      <c r="J494" s="23" t="str">
        <f>IFERROR(VLOOKUP(MIN(4,COUNTIF(H$2:H494,H494)),reference!$M$3:$N$6,2,FALSE)*VLOOKUP(MIN(5,I494),reference!$J$3:$K$7,2,FALSE),"")</f>
        <v/>
      </c>
    </row>
    <row r="495" spans="1:10" x14ac:dyDescent="0.25">
      <c r="A495" t="str">
        <f>IFERROR(INDEX(comic_database!A:A,MATCH(B495,comic_database!B:B,0)),"")</f>
        <v/>
      </c>
      <c r="C495" t="str">
        <f>IFERROR(VLOOKUP(B495,comic_database!B:C,2,FALSE),"")</f>
        <v/>
      </c>
      <c r="D495" s="23" t="str">
        <f>IF(B495&lt;&gt;"",VLOOKUP(MIN(4,COUNTIF(F$2:F495,F495)),reference!$A$3:$B$6,2,FALSE),"")</f>
        <v/>
      </c>
      <c r="E495" s="23" t="str">
        <f>IFERROR(VLOOKUP(C495,reference!$D$3:$E$7,2,FALSE),"")</f>
        <v/>
      </c>
      <c r="F495" t="str">
        <f t="shared" si="7"/>
        <v xml:space="preserve"> </v>
      </c>
      <c r="I495" s="23" t="str">
        <f>IFERROR(VLOOKUP(H495,comic_database!F:G,2,FALSE),"")</f>
        <v/>
      </c>
      <c r="J495" s="23" t="str">
        <f>IFERROR(VLOOKUP(MIN(4,COUNTIF(H$2:H495,H495)),reference!$M$3:$N$6,2,FALSE)*VLOOKUP(MIN(5,I495),reference!$J$3:$K$7,2,FALSE),"")</f>
        <v/>
      </c>
    </row>
    <row r="496" spans="1:10" x14ac:dyDescent="0.25">
      <c r="A496" t="str">
        <f>IFERROR(INDEX(comic_database!A:A,MATCH(B496,comic_database!B:B,0)),"")</f>
        <v/>
      </c>
      <c r="C496" t="str">
        <f>IFERROR(VLOOKUP(B496,comic_database!B:C,2,FALSE),"")</f>
        <v/>
      </c>
      <c r="D496" s="23" t="str">
        <f>IF(B496&lt;&gt;"",VLOOKUP(MIN(4,COUNTIF(F$2:F496,F496)),reference!$A$3:$B$6,2,FALSE),"")</f>
        <v/>
      </c>
      <c r="E496" s="23" t="str">
        <f>IFERROR(VLOOKUP(C496,reference!$D$3:$E$7,2,FALSE),"")</f>
        <v/>
      </c>
      <c r="F496" t="str">
        <f t="shared" si="7"/>
        <v xml:space="preserve"> </v>
      </c>
      <c r="I496" s="23" t="str">
        <f>IFERROR(VLOOKUP(H496,comic_database!F:G,2,FALSE),"")</f>
        <v/>
      </c>
      <c r="J496" s="23" t="str">
        <f>IFERROR(VLOOKUP(MIN(4,COUNTIF(H$2:H496,H496)),reference!$M$3:$N$6,2,FALSE)*VLOOKUP(MIN(5,I496),reference!$J$3:$K$7,2,FALSE),"")</f>
        <v/>
      </c>
    </row>
    <row r="497" spans="1:10" x14ac:dyDescent="0.25">
      <c r="A497" t="str">
        <f>IFERROR(INDEX(comic_database!A:A,MATCH(B497,comic_database!B:B,0)),"")</f>
        <v/>
      </c>
      <c r="C497" t="str">
        <f>IFERROR(VLOOKUP(B497,comic_database!B:C,2,FALSE),"")</f>
        <v/>
      </c>
      <c r="D497" s="23" t="str">
        <f>IF(B497&lt;&gt;"",VLOOKUP(MIN(4,COUNTIF(F$2:F497,F497)),reference!$A$3:$B$6,2,FALSE),"")</f>
        <v/>
      </c>
      <c r="E497" s="23" t="str">
        <f>IFERROR(VLOOKUP(C497,reference!$D$3:$E$7,2,FALSE),"")</f>
        <v/>
      </c>
      <c r="F497" t="str">
        <f t="shared" si="7"/>
        <v xml:space="preserve"> </v>
      </c>
      <c r="I497" s="23" t="str">
        <f>IFERROR(VLOOKUP(H497,comic_database!F:G,2,FALSE),"")</f>
        <v/>
      </c>
      <c r="J497" s="23" t="str">
        <f>IFERROR(VLOOKUP(MIN(4,COUNTIF(H$2:H497,H497)),reference!$M$3:$N$6,2,FALSE)*VLOOKUP(MIN(5,I497),reference!$J$3:$K$7,2,FALSE),"")</f>
        <v/>
      </c>
    </row>
    <row r="498" spans="1:10" x14ac:dyDescent="0.25">
      <c r="A498" t="str">
        <f>IFERROR(INDEX(comic_database!A:A,MATCH(B498,comic_database!B:B,0)),"")</f>
        <v/>
      </c>
      <c r="C498" t="str">
        <f>IFERROR(VLOOKUP(B498,comic_database!B:C,2,FALSE),"")</f>
        <v/>
      </c>
      <c r="D498" s="23" t="str">
        <f>IF(B498&lt;&gt;"",VLOOKUP(MIN(4,COUNTIF(F$2:F498,F498)),reference!$A$3:$B$6,2,FALSE),"")</f>
        <v/>
      </c>
      <c r="E498" s="23" t="str">
        <f>IFERROR(VLOOKUP(C498,reference!$D$3:$E$7,2,FALSE),"")</f>
        <v/>
      </c>
      <c r="F498" t="str">
        <f t="shared" si="7"/>
        <v xml:space="preserve"> </v>
      </c>
      <c r="I498" s="23" t="str">
        <f>IFERROR(VLOOKUP(H498,comic_database!F:G,2,FALSE),"")</f>
        <v/>
      </c>
      <c r="J498" s="23" t="str">
        <f>IFERROR(VLOOKUP(MIN(4,COUNTIF(H$2:H498,H498)),reference!$M$3:$N$6,2,FALSE)*VLOOKUP(MIN(5,I498),reference!$J$3:$K$7,2,FALSE),"")</f>
        <v/>
      </c>
    </row>
    <row r="499" spans="1:10" x14ac:dyDescent="0.25">
      <c r="A499" t="str">
        <f>IFERROR(INDEX(comic_database!A:A,MATCH(B499,comic_database!B:B,0)),"")</f>
        <v/>
      </c>
      <c r="C499" t="str">
        <f>IFERROR(VLOOKUP(B499,comic_database!B:C,2,FALSE),"")</f>
        <v/>
      </c>
      <c r="D499" s="23" t="str">
        <f>IF(B499&lt;&gt;"",VLOOKUP(MIN(4,COUNTIF(F$2:F499,F499)),reference!$A$3:$B$6,2,FALSE),"")</f>
        <v/>
      </c>
      <c r="E499" s="23" t="str">
        <f>IFERROR(VLOOKUP(C499,reference!$D$3:$E$7,2,FALSE),"")</f>
        <v/>
      </c>
      <c r="F499" t="str">
        <f t="shared" si="7"/>
        <v xml:space="preserve"> </v>
      </c>
      <c r="I499" s="23" t="str">
        <f>IFERROR(VLOOKUP(H499,comic_database!F:G,2,FALSE),"")</f>
        <v/>
      </c>
      <c r="J499" s="23" t="str">
        <f>IFERROR(VLOOKUP(MIN(4,COUNTIF(H$2:H499,H499)),reference!$M$3:$N$6,2,FALSE)*VLOOKUP(MIN(5,I499),reference!$J$3:$K$7,2,FALSE),"")</f>
        <v/>
      </c>
    </row>
    <row r="500" spans="1:10" x14ac:dyDescent="0.25">
      <c r="A500" t="str">
        <f>IFERROR(INDEX(comic_database!A:A,MATCH(B500,comic_database!B:B,0)),"")</f>
        <v/>
      </c>
      <c r="C500" t="str">
        <f>IFERROR(VLOOKUP(B500,comic_database!B:C,2,FALSE),"")</f>
        <v/>
      </c>
      <c r="D500" s="23" t="str">
        <f>IF(B500&lt;&gt;"",VLOOKUP(MIN(4,COUNTIF(F$2:F500,F500)),reference!$A$3:$B$6,2,FALSE),"")</f>
        <v/>
      </c>
      <c r="E500" s="23" t="str">
        <f>IFERROR(VLOOKUP(C500,reference!$D$3:$E$7,2,FALSE),"")</f>
        <v/>
      </c>
      <c r="F500" t="str">
        <f t="shared" si="7"/>
        <v xml:space="preserve"> </v>
      </c>
      <c r="I500" s="23" t="str">
        <f>IFERROR(VLOOKUP(H500,comic_database!F:G,2,FALSE),"")</f>
        <v/>
      </c>
      <c r="J500" s="23" t="str">
        <f>IFERROR(VLOOKUP(MIN(4,COUNTIF(H$2:H500,H500)),reference!$M$3:$N$6,2,FALSE)*VLOOKUP(MIN(5,I500),reference!$J$3:$K$7,2,FALSE),"")</f>
        <v/>
      </c>
    </row>
    <row r="501" spans="1:10" x14ac:dyDescent="0.25">
      <c r="A501" t="str">
        <f>IFERROR(INDEX(comic_database!A:A,MATCH(B501,comic_database!B:B,0)),"")</f>
        <v/>
      </c>
      <c r="C501" t="str">
        <f>IFERROR(VLOOKUP(B501,comic_database!B:C,2,FALSE),"")</f>
        <v/>
      </c>
      <c r="D501" s="23" t="str">
        <f>IF(B501&lt;&gt;"",VLOOKUP(MIN(4,COUNTIF(F$2:F501,F501)),reference!$A$3:$B$6,2,FALSE),"")</f>
        <v/>
      </c>
      <c r="E501" s="23" t="str">
        <f>IFERROR(VLOOKUP(C501,reference!$D$3:$E$7,2,FALSE),"")</f>
        <v/>
      </c>
      <c r="F501" t="str">
        <f t="shared" si="7"/>
        <v xml:space="preserve"> </v>
      </c>
      <c r="I501" s="23" t="str">
        <f>IFERROR(VLOOKUP(H501,comic_database!F:G,2,FALSE),"")</f>
        <v/>
      </c>
      <c r="J501" s="23" t="str">
        <f>IFERROR(VLOOKUP(MIN(4,COUNTIF(H$2:H501,H501)),reference!$M$3:$N$6,2,FALSE)*VLOOKUP(MIN(5,I501),reference!$J$3:$K$7,2,FALSE),"")</f>
        <v/>
      </c>
    </row>
    <row r="502" spans="1:10" x14ac:dyDescent="0.25">
      <c r="A502" t="str">
        <f>IFERROR(INDEX(comic_database!A:A,MATCH(B502,comic_database!B:B,0)),"")</f>
        <v/>
      </c>
      <c r="C502" t="str">
        <f>IFERROR(VLOOKUP(B502,comic_database!B:C,2,FALSE),"")</f>
        <v/>
      </c>
      <c r="D502" s="23" t="str">
        <f>IF(B502&lt;&gt;"",VLOOKUP(MIN(4,COUNTIF(F$2:F502,F502)),reference!$A$3:$B$6,2,FALSE),"")</f>
        <v/>
      </c>
      <c r="E502" s="23" t="str">
        <f>IFERROR(VLOOKUP(C502,reference!$D$3:$E$7,2,FALSE),"")</f>
        <v/>
      </c>
      <c r="F502" t="str">
        <f t="shared" si="7"/>
        <v xml:space="preserve"> </v>
      </c>
      <c r="I502" s="23" t="str">
        <f>IFERROR(VLOOKUP(H502,comic_database!F:G,2,FALSE),"")</f>
        <v/>
      </c>
      <c r="J502" s="23" t="str">
        <f>IFERROR(VLOOKUP(MIN(4,COUNTIF(H$2:H502,H502)),reference!$M$3:$N$6,2,FALSE)*VLOOKUP(MIN(5,I502),reference!$J$3:$K$7,2,FALSE),"")</f>
        <v/>
      </c>
    </row>
    <row r="503" spans="1:10" x14ac:dyDescent="0.25">
      <c r="A503" t="str">
        <f>IFERROR(INDEX(comic_database!A:A,MATCH(B503,comic_database!B:B,0)),"")</f>
        <v/>
      </c>
      <c r="C503" t="str">
        <f>IFERROR(VLOOKUP(B503,comic_database!B:C,2,FALSE),"")</f>
        <v/>
      </c>
      <c r="D503" s="23" t="str">
        <f>IF(B503&lt;&gt;"",VLOOKUP(MIN(4,COUNTIF(F$2:F503,F503)),reference!$A$3:$B$6,2,FALSE),"")</f>
        <v/>
      </c>
      <c r="E503" s="23" t="str">
        <f>IFERROR(VLOOKUP(C503,reference!$D$3:$E$7,2,FALSE),"")</f>
        <v/>
      </c>
      <c r="F503" t="str">
        <f t="shared" si="7"/>
        <v xml:space="preserve"> </v>
      </c>
      <c r="I503" s="23" t="str">
        <f>IFERROR(VLOOKUP(H503,comic_database!F:G,2,FALSE),"")</f>
        <v/>
      </c>
      <c r="J503" s="23" t="str">
        <f>IFERROR(VLOOKUP(MIN(4,COUNTIF(H$2:H503,H503)),reference!$M$3:$N$6,2,FALSE)*VLOOKUP(MIN(5,I503),reference!$J$3:$K$7,2,FALSE),"")</f>
        <v/>
      </c>
    </row>
    <row r="504" spans="1:10" x14ac:dyDescent="0.25">
      <c r="A504" t="str">
        <f>IFERROR(INDEX(comic_database!A:A,MATCH(B504,comic_database!B:B,0)),"")</f>
        <v/>
      </c>
      <c r="C504" t="str">
        <f>IFERROR(VLOOKUP(B504,comic_database!B:C,2,FALSE),"")</f>
        <v/>
      </c>
      <c r="D504" s="23" t="str">
        <f>IF(B504&lt;&gt;"",VLOOKUP(MIN(4,COUNTIF(F$2:F504,F504)),reference!$A$3:$B$6,2,FALSE),"")</f>
        <v/>
      </c>
      <c r="E504" s="23" t="str">
        <f>IFERROR(VLOOKUP(C504,reference!$D$3:$E$7,2,FALSE),"")</f>
        <v/>
      </c>
      <c r="F504" t="str">
        <f t="shared" si="7"/>
        <v xml:space="preserve"> </v>
      </c>
      <c r="I504" s="23" t="str">
        <f>IFERROR(VLOOKUP(H504,comic_database!F:G,2,FALSE),"")</f>
        <v/>
      </c>
      <c r="J504" s="23" t="str">
        <f>IFERROR(VLOOKUP(MIN(4,COUNTIF(H$2:H504,H504)),reference!$M$3:$N$6,2,FALSE)*VLOOKUP(MIN(5,I504),reference!$J$3:$K$7,2,FALSE),"")</f>
        <v/>
      </c>
    </row>
    <row r="505" spans="1:10" x14ac:dyDescent="0.25">
      <c r="A505" t="str">
        <f>IFERROR(INDEX(comic_database!A:A,MATCH(B505,comic_database!B:B,0)),"")</f>
        <v/>
      </c>
      <c r="C505" t="str">
        <f>IFERROR(VLOOKUP(B505,comic_database!B:C,2,FALSE),"")</f>
        <v/>
      </c>
      <c r="D505" s="23" t="str">
        <f>IF(B505&lt;&gt;"",VLOOKUP(MIN(4,COUNTIF(F$2:F505,F505)),reference!$A$3:$B$6,2,FALSE),"")</f>
        <v/>
      </c>
      <c r="E505" s="23" t="str">
        <f>IFERROR(VLOOKUP(C505,reference!$D$3:$E$7,2,FALSE),"")</f>
        <v/>
      </c>
      <c r="F505" t="str">
        <f t="shared" si="7"/>
        <v xml:space="preserve"> </v>
      </c>
      <c r="I505" s="23" t="str">
        <f>IFERROR(VLOOKUP(H505,comic_database!F:G,2,FALSE),"")</f>
        <v/>
      </c>
      <c r="J505" s="23" t="str">
        <f>IFERROR(VLOOKUP(MIN(4,COUNTIF(H$2:H505,H505)),reference!$M$3:$N$6,2,FALSE)*VLOOKUP(MIN(5,I505),reference!$J$3:$K$7,2,FALSE),"")</f>
        <v/>
      </c>
    </row>
    <row r="506" spans="1:10" x14ac:dyDescent="0.25">
      <c r="A506" t="str">
        <f>IFERROR(INDEX(comic_database!A:A,MATCH(B506,comic_database!B:B,0)),"")</f>
        <v/>
      </c>
      <c r="C506" t="str">
        <f>IFERROR(VLOOKUP(B506,comic_database!B:C,2,FALSE),"")</f>
        <v/>
      </c>
      <c r="D506" s="23" t="str">
        <f>IF(B506&lt;&gt;"",VLOOKUP(MIN(4,COUNTIF(F$2:F506,F506)),reference!$A$3:$B$6,2,FALSE),"")</f>
        <v/>
      </c>
      <c r="E506" s="23" t="str">
        <f>IFERROR(VLOOKUP(C506,reference!$D$3:$E$7,2,FALSE),"")</f>
        <v/>
      </c>
      <c r="F506" t="str">
        <f t="shared" si="7"/>
        <v xml:space="preserve"> </v>
      </c>
      <c r="I506" s="23" t="str">
        <f>IFERROR(VLOOKUP(H506,comic_database!F:G,2,FALSE),"")</f>
        <v/>
      </c>
      <c r="J506" s="23" t="str">
        <f>IFERROR(VLOOKUP(MIN(4,COUNTIF(H$2:H506,H506)),reference!$M$3:$N$6,2,FALSE)*VLOOKUP(MIN(5,I506),reference!$J$3:$K$7,2,FALSE),"")</f>
        <v/>
      </c>
    </row>
    <row r="507" spans="1:10" x14ac:dyDescent="0.25">
      <c r="A507" t="str">
        <f>IFERROR(INDEX(comic_database!A:A,MATCH(B507,comic_database!B:B,0)),"")</f>
        <v/>
      </c>
      <c r="C507" t="str">
        <f>IFERROR(VLOOKUP(B507,comic_database!B:C,2,FALSE),"")</f>
        <v/>
      </c>
      <c r="D507" s="23" t="str">
        <f>IF(B507&lt;&gt;"",VLOOKUP(MIN(4,COUNTIF(F$2:F507,F507)),reference!$A$3:$B$6,2,FALSE),"")</f>
        <v/>
      </c>
      <c r="E507" s="23" t="str">
        <f>IFERROR(VLOOKUP(C507,reference!$D$3:$E$7,2,FALSE),"")</f>
        <v/>
      </c>
      <c r="F507" t="str">
        <f t="shared" si="7"/>
        <v xml:space="preserve"> </v>
      </c>
      <c r="I507" s="23" t="str">
        <f>IFERROR(VLOOKUP(H507,comic_database!F:G,2,FALSE),"")</f>
        <v/>
      </c>
      <c r="J507" s="23" t="str">
        <f>IFERROR(VLOOKUP(MIN(4,COUNTIF(H$2:H507,H507)),reference!$M$3:$N$6,2,FALSE)*VLOOKUP(MIN(5,I507),reference!$J$3:$K$7,2,FALSE),"")</f>
        <v/>
      </c>
    </row>
    <row r="508" spans="1:10" x14ac:dyDescent="0.25">
      <c r="A508" t="str">
        <f>IFERROR(INDEX(comic_database!A:A,MATCH(B508,comic_database!B:B,0)),"")</f>
        <v/>
      </c>
      <c r="C508" t="str">
        <f>IFERROR(VLOOKUP(B508,comic_database!B:C,2,FALSE),"")</f>
        <v/>
      </c>
      <c r="D508" s="23" t="str">
        <f>IF(B508&lt;&gt;"",VLOOKUP(MIN(4,COUNTIF(F$2:F508,F508)),reference!$A$3:$B$6,2,FALSE),"")</f>
        <v/>
      </c>
      <c r="E508" s="23" t="str">
        <f>IFERROR(VLOOKUP(C508,reference!$D$3:$E$7,2,FALSE),"")</f>
        <v/>
      </c>
      <c r="F508" t="str">
        <f t="shared" si="7"/>
        <v xml:space="preserve"> </v>
      </c>
      <c r="I508" s="23" t="str">
        <f>IFERROR(VLOOKUP(H508,comic_database!F:G,2,FALSE),"")</f>
        <v/>
      </c>
      <c r="J508" s="23" t="str">
        <f>IFERROR(VLOOKUP(MIN(4,COUNTIF(H$2:H508,H508)),reference!$M$3:$N$6,2,FALSE)*VLOOKUP(MIN(5,I508),reference!$J$3:$K$7,2,FALSE),"")</f>
        <v/>
      </c>
    </row>
    <row r="509" spans="1:10" x14ac:dyDescent="0.25">
      <c r="A509" t="str">
        <f>IFERROR(INDEX(comic_database!A:A,MATCH(B509,comic_database!B:B,0)),"")</f>
        <v/>
      </c>
      <c r="C509" t="str">
        <f>IFERROR(VLOOKUP(B509,comic_database!B:C,2,FALSE),"")</f>
        <v/>
      </c>
      <c r="D509" s="23" t="str">
        <f>IF(B509&lt;&gt;"",VLOOKUP(MIN(4,COUNTIF(F$2:F509,F509)),reference!$A$3:$B$6,2,FALSE),"")</f>
        <v/>
      </c>
      <c r="E509" s="23" t="str">
        <f>IFERROR(VLOOKUP(C509,reference!$D$3:$E$7,2,FALSE),"")</f>
        <v/>
      </c>
      <c r="F509" t="str">
        <f t="shared" si="7"/>
        <v xml:space="preserve"> </v>
      </c>
      <c r="I509" s="23" t="str">
        <f>IFERROR(VLOOKUP(H509,comic_database!F:G,2,FALSE),"")</f>
        <v/>
      </c>
      <c r="J509" s="23" t="str">
        <f>IFERROR(VLOOKUP(MIN(4,COUNTIF(H$2:H509,H509)),reference!$M$3:$N$6,2,FALSE)*VLOOKUP(MIN(5,I509),reference!$J$3:$K$7,2,FALSE),"")</f>
        <v/>
      </c>
    </row>
    <row r="510" spans="1:10" x14ac:dyDescent="0.25">
      <c r="A510" t="str">
        <f>IFERROR(INDEX(comic_database!A:A,MATCH(B510,comic_database!B:B,0)),"")</f>
        <v/>
      </c>
      <c r="C510" t="str">
        <f>IFERROR(VLOOKUP(B510,comic_database!B:C,2,FALSE),"")</f>
        <v/>
      </c>
      <c r="D510" s="23" t="str">
        <f>IF(B510&lt;&gt;"",VLOOKUP(MIN(4,COUNTIF(F$2:F510,F510)),reference!$A$3:$B$6,2,FALSE),"")</f>
        <v/>
      </c>
      <c r="E510" s="23" t="str">
        <f>IFERROR(VLOOKUP(C510,reference!$D$3:$E$7,2,FALSE),"")</f>
        <v/>
      </c>
      <c r="F510" t="str">
        <f t="shared" si="7"/>
        <v xml:space="preserve"> </v>
      </c>
      <c r="I510" s="23" t="str">
        <f>IFERROR(VLOOKUP(H510,comic_database!F:G,2,FALSE),"")</f>
        <v/>
      </c>
      <c r="J510" s="23" t="str">
        <f>IFERROR(VLOOKUP(MIN(4,COUNTIF(H$2:H510,H510)),reference!$M$3:$N$6,2,FALSE)*VLOOKUP(MIN(5,I510),reference!$J$3:$K$7,2,FALSE),"")</f>
        <v/>
      </c>
    </row>
    <row r="511" spans="1:10" x14ac:dyDescent="0.25">
      <c r="A511" t="str">
        <f>IFERROR(INDEX(comic_database!A:A,MATCH(B511,comic_database!B:B,0)),"")</f>
        <v/>
      </c>
      <c r="C511" t="str">
        <f>IFERROR(VLOOKUP(B511,comic_database!B:C,2,FALSE),"")</f>
        <v/>
      </c>
      <c r="D511" s="23" t="str">
        <f>IF(B511&lt;&gt;"",VLOOKUP(MIN(4,COUNTIF(F$2:F511,F511)),reference!$A$3:$B$6,2,FALSE),"")</f>
        <v/>
      </c>
      <c r="E511" s="23" t="str">
        <f>IFERROR(VLOOKUP(C511,reference!$D$3:$E$7,2,FALSE),"")</f>
        <v/>
      </c>
      <c r="F511" t="str">
        <f t="shared" si="7"/>
        <v xml:space="preserve"> </v>
      </c>
      <c r="I511" s="23" t="str">
        <f>IFERROR(VLOOKUP(H511,comic_database!F:G,2,FALSE),"")</f>
        <v/>
      </c>
      <c r="J511" s="23" t="str">
        <f>IFERROR(VLOOKUP(MIN(4,COUNTIF(H$2:H511,H511)),reference!$M$3:$N$6,2,FALSE)*VLOOKUP(MIN(5,I511),reference!$J$3:$K$7,2,FALSE),"")</f>
        <v/>
      </c>
    </row>
    <row r="512" spans="1:10" x14ac:dyDescent="0.25">
      <c r="A512" t="str">
        <f>IFERROR(INDEX(comic_database!A:A,MATCH(B512,comic_database!B:B,0)),"")</f>
        <v/>
      </c>
      <c r="C512" t="str">
        <f>IFERROR(VLOOKUP(B512,comic_database!B:C,2,FALSE),"")</f>
        <v/>
      </c>
      <c r="D512" s="23" t="str">
        <f>IF(B512&lt;&gt;"",VLOOKUP(MIN(4,COUNTIF(F$2:F512,F512)),reference!$A$3:$B$6,2,FALSE),"")</f>
        <v/>
      </c>
      <c r="E512" s="23" t="str">
        <f>IFERROR(VLOOKUP(C512,reference!$D$3:$E$7,2,FALSE),"")</f>
        <v/>
      </c>
      <c r="F512" t="str">
        <f t="shared" si="7"/>
        <v xml:space="preserve"> </v>
      </c>
      <c r="I512" s="23" t="str">
        <f>IFERROR(VLOOKUP(H512,comic_database!F:G,2,FALSE),"")</f>
        <v/>
      </c>
      <c r="J512" s="23" t="str">
        <f>IFERROR(VLOOKUP(MIN(4,COUNTIF(H$2:H512,H512)),reference!$M$3:$N$6,2,FALSE)*VLOOKUP(MIN(5,I512),reference!$J$3:$K$7,2,FALSE),"")</f>
        <v/>
      </c>
    </row>
    <row r="513" spans="1:10" x14ac:dyDescent="0.25">
      <c r="A513" t="str">
        <f>IFERROR(INDEX(comic_database!A:A,MATCH(B513,comic_database!B:B,0)),"")</f>
        <v/>
      </c>
      <c r="C513" t="str">
        <f>IFERROR(VLOOKUP(B513,comic_database!B:C,2,FALSE),"")</f>
        <v/>
      </c>
      <c r="D513" s="23" t="str">
        <f>IF(B513&lt;&gt;"",VLOOKUP(MIN(4,COUNTIF(F$2:F513,F513)),reference!$A$3:$B$6,2,FALSE),"")</f>
        <v/>
      </c>
      <c r="E513" s="23" t="str">
        <f>IFERROR(VLOOKUP(C513,reference!$D$3:$E$7,2,FALSE),"")</f>
        <v/>
      </c>
      <c r="F513" t="str">
        <f t="shared" si="7"/>
        <v xml:space="preserve"> </v>
      </c>
      <c r="I513" s="23" t="str">
        <f>IFERROR(VLOOKUP(H513,comic_database!F:G,2,FALSE),"")</f>
        <v/>
      </c>
      <c r="J513" s="23" t="str">
        <f>IFERROR(VLOOKUP(MIN(4,COUNTIF(H$2:H513,H513)),reference!$M$3:$N$6,2,FALSE)*VLOOKUP(MIN(5,I513),reference!$J$3:$K$7,2,FALSE),"")</f>
        <v/>
      </c>
    </row>
    <row r="514" spans="1:10" x14ac:dyDescent="0.25">
      <c r="A514" t="str">
        <f>IFERROR(INDEX(comic_database!A:A,MATCH(B514,comic_database!B:B,0)),"")</f>
        <v/>
      </c>
      <c r="C514" t="str">
        <f>IFERROR(VLOOKUP(B514,comic_database!B:C,2,FALSE),"")</f>
        <v/>
      </c>
      <c r="D514" s="23" t="str">
        <f>IF(B514&lt;&gt;"",VLOOKUP(MIN(4,COUNTIF(F$2:F514,F514)),reference!$A$3:$B$6,2,FALSE),"")</f>
        <v/>
      </c>
      <c r="E514" s="23" t="str">
        <f>IFERROR(VLOOKUP(C514,reference!$D$3:$E$7,2,FALSE),"")</f>
        <v/>
      </c>
      <c r="F514" t="str">
        <f t="shared" si="7"/>
        <v xml:space="preserve"> </v>
      </c>
      <c r="I514" s="23" t="str">
        <f>IFERROR(VLOOKUP(H514,comic_database!F:G,2,FALSE),"")</f>
        <v/>
      </c>
      <c r="J514" s="23" t="str">
        <f>IFERROR(VLOOKUP(MIN(4,COUNTIF(H$2:H514,H514)),reference!$M$3:$N$6,2,FALSE)*VLOOKUP(MIN(5,I514),reference!$J$3:$K$7,2,FALSE),"")</f>
        <v/>
      </c>
    </row>
    <row r="515" spans="1:10" x14ac:dyDescent="0.25">
      <c r="A515" t="str">
        <f>IFERROR(INDEX(comic_database!A:A,MATCH(B515,comic_database!B:B,0)),"")</f>
        <v/>
      </c>
      <c r="C515" t="str">
        <f>IFERROR(VLOOKUP(B515,comic_database!B:C,2,FALSE),"")</f>
        <v/>
      </c>
      <c r="D515" s="23" t="str">
        <f>IF(B515&lt;&gt;"",VLOOKUP(MIN(4,COUNTIF(F$2:F515,F515)),reference!$A$3:$B$6,2,FALSE),"")</f>
        <v/>
      </c>
      <c r="E515" s="23" t="str">
        <f>IFERROR(VLOOKUP(C515,reference!$D$3:$E$7,2,FALSE),"")</f>
        <v/>
      </c>
      <c r="F515" t="str">
        <f t="shared" ref="F515:F578" si="8">B515&amp;" "&amp;C515</f>
        <v xml:space="preserve"> </v>
      </c>
      <c r="I515" s="23" t="str">
        <f>IFERROR(VLOOKUP(H515,comic_database!F:G,2,FALSE),"")</f>
        <v/>
      </c>
      <c r="J515" s="23" t="str">
        <f>IFERROR(VLOOKUP(MIN(4,COUNTIF(H$2:H515,H515)),reference!$M$3:$N$6,2,FALSE)*VLOOKUP(MIN(5,I515),reference!$J$3:$K$7,2,FALSE),"")</f>
        <v/>
      </c>
    </row>
    <row r="516" spans="1:10" x14ac:dyDescent="0.25">
      <c r="A516" t="str">
        <f>IFERROR(INDEX(comic_database!A:A,MATCH(B516,comic_database!B:B,0)),"")</f>
        <v/>
      </c>
      <c r="C516" t="str">
        <f>IFERROR(VLOOKUP(B516,comic_database!B:C,2,FALSE),"")</f>
        <v/>
      </c>
      <c r="D516" s="23" t="str">
        <f>IF(B516&lt;&gt;"",VLOOKUP(MIN(4,COUNTIF(F$2:F516,F516)),reference!$A$3:$B$6,2,FALSE),"")</f>
        <v/>
      </c>
      <c r="E516" s="23" t="str">
        <f>IFERROR(VLOOKUP(C516,reference!$D$3:$E$7,2,FALSE),"")</f>
        <v/>
      </c>
      <c r="F516" t="str">
        <f t="shared" si="8"/>
        <v xml:space="preserve"> </v>
      </c>
      <c r="I516" s="23" t="str">
        <f>IFERROR(VLOOKUP(H516,comic_database!F:G,2,FALSE),"")</f>
        <v/>
      </c>
      <c r="J516" s="23" t="str">
        <f>IFERROR(VLOOKUP(MIN(4,COUNTIF(H$2:H516,H516)),reference!$M$3:$N$6,2,FALSE)*VLOOKUP(MIN(5,I516),reference!$J$3:$K$7,2,FALSE),"")</f>
        <v/>
      </c>
    </row>
    <row r="517" spans="1:10" x14ac:dyDescent="0.25">
      <c r="A517" t="str">
        <f>IFERROR(INDEX(comic_database!A:A,MATCH(B517,comic_database!B:B,0)),"")</f>
        <v/>
      </c>
      <c r="C517" t="str">
        <f>IFERROR(VLOOKUP(B517,comic_database!B:C,2,FALSE),"")</f>
        <v/>
      </c>
      <c r="D517" s="23" t="str">
        <f>IF(B517&lt;&gt;"",VLOOKUP(MIN(4,COUNTIF(F$2:F517,F517)),reference!$A$3:$B$6,2,FALSE),"")</f>
        <v/>
      </c>
      <c r="E517" s="23" t="str">
        <f>IFERROR(VLOOKUP(C517,reference!$D$3:$E$7,2,FALSE),"")</f>
        <v/>
      </c>
      <c r="F517" t="str">
        <f t="shared" si="8"/>
        <v xml:space="preserve"> </v>
      </c>
      <c r="I517" s="23" t="str">
        <f>IFERROR(VLOOKUP(H517,comic_database!F:G,2,FALSE),"")</f>
        <v/>
      </c>
      <c r="J517" s="23" t="str">
        <f>IFERROR(VLOOKUP(MIN(4,COUNTIF(H$2:H517,H517)),reference!$M$3:$N$6,2,FALSE)*VLOOKUP(MIN(5,I517),reference!$J$3:$K$7,2,FALSE),"")</f>
        <v/>
      </c>
    </row>
    <row r="518" spans="1:10" x14ac:dyDescent="0.25">
      <c r="A518" t="str">
        <f>IFERROR(INDEX(comic_database!A:A,MATCH(B518,comic_database!B:B,0)),"")</f>
        <v/>
      </c>
      <c r="C518" t="str">
        <f>IFERROR(VLOOKUP(B518,comic_database!B:C,2,FALSE),"")</f>
        <v/>
      </c>
      <c r="D518" s="23" t="str">
        <f>IF(B518&lt;&gt;"",VLOOKUP(MIN(4,COUNTIF(F$2:F518,F518)),reference!$A$3:$B$6,2,FALSE),"")</f>
        <v/>
      </c>
      <c r="E518" s="23" t="str">
        <f>IFERROR(VLOOKUP(C518,reference!$D$3:$E$7,2,FALSE),"")</f>
        <v/>
      </c>
      <c r="F518" t="str">
        <f t="shared" si="8"/>
        <v xml:space="preserve"> </v>
      </c>
      <c r="I518" s="23" t="str">
        <f>IFERROR(VLOOKUP(H518,comic_database!F:G,2,FALSE),"")</f>
        <v/>
      </c>
      <c r="J518" s="23" t="str">
        <f>IFERROR(VLOOKUP(MIN(4,COUNTIF(H$2:H518,H518)),reference!$M$3:$N$6,2,FALSE)*VLOOKUP(MIN(5,I518),reference!$J$3:$K$7,2,FALSE),"")</f>
        <v/>
      </c>
    </row>
    <row r="519" spans="1:10" x14ac:dyDescent="0.25">
      <c r="A519" t="str">
        <f>IFERROR(INDEX(comic_database!A:A,MATCH(B519,comic_database!B:B,0)),"")</f>
        <v/>
      </c>
      <c r="C519" t="str">
        <f>IFERROR(VLOOKUP(B519,comic_database!B:C,2,FALSE),"")</f>
        <v/>
      </c>
      <c r="D519" s="23" t="str">
        <f>IF(B519&lt;&gt;"",VLOOKUP(MIN(4,COUNTIF(F$2:F519,F519)),reference!$A$3:$B$6,2,FALSE),"")</f>
        <v/>
      </c>
      <c r="E519" s="23" t="str">
        <f>IFERROR(VLOOKUP(C519,reference!$D$3:$E$7,2,FALSE),"")</f>
        <v/>
      </c>
      <c r="F519" t="str">
        <f t="shared" si="8"/>
        <v xml:space="preserve"> </v>
      </c>
      <c r="I519" s="23" t="str">
        <f>IFERROR(VLOOKUP(H519,comic_database!F:G,2,FALSE),"")</f>
        <v/>
      </c>
      <c r="J519" s="23" t="str">
        <f>IFERROR(VLOOKUP(MIN(4,COUNTIF(H$2:H519,H519)),reference!$M$3:$N$6,2,FALSE)*VLOOKUP(MIN(5,I519),reference!$J$3:$K$7,2,FALSE),"")</f>
        <v/>
      </c>
    </row>
    <row r="520" spans="1:10" x14ac:dyDescent="0.25">
      <c r="A520" t="str">
        <f>IFERROR(INDEX(comic_database!A:A,MATCH(B520,comic_database!B:B,0)),"")</f>
        <v/>
      </c>
      <c r="C520" t="str">
        <f>IFERROR(VLOOKUP(B520,comic_database!B:C,2,FALSE),"")</f>
        <v/>
      </c>
      <c r="D520" s="23" t="str">
        <f>IF(B520&lt;&gt;"",VLOOKUP(MIN(4,COUNTIF(F$2:F520,F520)),reference!$A$3:$B$6,2,FALSE),"")</f>
        <v/>
      </c>
      <c r="E520" s="23" t="str">
        <f>IFERROR(VLOOKUP(C520,reference!$D$3:$E$7,2,FALSE),"")</f>
        <v/>
      </c>
      <c r="F520" t="str">
        <f t="shared" si="8"/>
        <v xml:space="preserve"> </v>
      </c>
      <c r="I520" s="23" t="str">
        <f>IFERROR(VLOOKUP(H520,comic_database!F:G,2,FALSE),"")</f>
        <v/>
      </c>
      <c r="J520" s="23" t="str">
        <f>IFERROR(VLOOKUP(MIN(4,COUNTIF(H$2:H520,H520)),reference!$M$3:$N$6,2,FALSE)*VLOOKUP(MIN(5,I520),reference!$J$3:$K$7,2,FALSE),"")</f>
        <v/>
      </c>
    </row>
    <row r="521" spans="1:10" x14ac:dyDescent="0.25">
      <c r="A521" t="str">
        <f>IFERROR(INDEX(comic_database!A:A,MATCH(B521,comic_database!B:B,0)),"")</f>
        <v/>
      </c>
      <c r="C521" t="str">
        <f>IFERROR(VLOOKUP(B521,comic_database!B:C,2,FALSE),"")</f>
        <v/>
      </c>
      <c r="D521" s="23" t="str">
        <f>IF(B521&lt;&gt;"",VLOOKUP(MIN(4,COUNTIF(F$2:F521,F521)),reference!$A$3:$B$6,2,FALSE),"")</f>
        <v/>
      </c>
      <c r="E521" s="23" t="str">
        <f>IFERROR(VLOOKUP(C521,reference!$D$3:$E$7,2,FALSE),"")</f>
        <v/>
      </c>
      <c r="F521" t="str">
        <f t="shared" si="8"/>
        <v xml:space="preserve"> </v>
      </c>
      <c r="I521" s="23" t="str">
        <f>IFERROR(VLOOKUP(H521,comic_database!F:G,2,FALSE),"")</f>
        <v/>
      </c>
      <c r="J521" s="23" t="str">
        <f>IFERROR(VLOOKUP(MIN(4,COUNTIF(H$2:H521,H521)),reference!$M$3:$N$6,2,FALSE)*VLOOKUP(MIN(5,I521),reference!$J$3:$K$7,2,FALSE),"")</f>
        <v/>
      </c>
    </row>
    <row r="522" spans="1:10" x14ac:dyDescent="0.25">
      <c r="A522" t="str">
        <f>IFERROR(INDEX(comic_database!A:A,MATCH(B522,comic_database!B:B,0)),"")</f>
        <v/>
      </c>
      <c r="C522" t="str">
        <f>IFERROR(VLOOKUP(B522,comic_database!B:C,2,FALSE),"")</f>
        <v/>
      </c>
      <c r="D522" s="23" t="str">
        <f>IF(B522&lt;&gt;"",VLOOKUP(MIN(4,COUNTIF(F$2:F522,F522)),reference!$A$3:$B$6,2,FALSE),"")</f>
        <v/>
      </c>
      <c r="E522" s="23" t="str">
        <f>IFERROR(VLOOKUP(C522,reference!$D$3:$E$7,2,FALSE),"")</f>
        <v/>
      </c>
      <c r="F522" t="str">
        <f t="shared" si="8"/>
        <v xml:space="preserve"> </v>
      </c>
      <c r="I522" s="23" t="str">
        <f>IFERROR(VLOOKUP(H522,comic_database!F:G,2,FALSE),"")</f>
        <v/>
      </c>
      <c r="J522" s="23" t="str">
        <f>IFERROR(VLOOKUP(MIN(4,COUNTIF(H$2:H522,H522)),reference!$M$3:$N$6,2,FALSE)*VLOOKUP(MIN(5,I522),reference!$J$3:$K$7,2,FALSE),"")</f>
        <v/>
      </c>
    </row>
    <row r="523" spans="1:10" x14ac:dyDescent="0.25">
      <c r="A523" t="str">
        <f>IFERROR(INDEX(comic_database!A:A,MATCH(B523,comic_database!B:B,0)),"")</f>
        <v/>
      </c>
      <c r="C523" t="str">
        <f>IFERROR(VLOOKUP(B523,comic_database!B:C,2,FALSE),"")</f>
        <v/>
      </c>
      <c r="D523" s="23" t="str">
        <f>IF(B523&lt;&gt;"",VLOOKUP(MIN(4,COUNTIF(F$2:F523,F523)),reference!$A$3:$B$6,2,FALSE),"")</f>
        <v/>
      </c>
      <c r="E523" s="23" t="str">
        <f>IFERROR(VLOOKUP(C523,reference!$D$3:$E$7,2,FALSE),"")</f>
        <v/>
      </c>
      <c r="F523" t="str">
        <f t="shared" si="8"/>
        <v xml:space="preserve"> </v>
      </c>
      <c r="I523" s="23" t="str">
        <f>IFERROR(VLOOKUP(H523,comic_database!F:G,2,FALSE),"")</f>
        <v/>
      </c>
      <c r="J523" s="23" t="str">
        <f>IFERROR(VLOOKUP(MIN(4,COUNTIF(H$2:H523,H523)),reference!$M$3:$N$6,2,FALSE)*VLOOKUP(MIN(5,I523),reference!$J$3:$K$7,2,FALSE),"")</f>
        <v/>
      </c>
    </row>
    <row r="524" spans="1:10" x14ac:dyDescent="0.25">
      <c r="A524" t="str">
        <f>IFERROR(INDEX(comic_database!A:A,MATCH(B524,comic_database!B:B,0)),"")</f>
        <v/>
      </c>
      <c r="C524" t="str">
        <f>IFERROR(VLOOKUP(B524,comic_database!B:C,2,FALSE),"")</f>
        <v/>
      </c>
      <c r="D524" s="23" t="str">
        <f>IF(B524&lt;&gt;"",VLOOKUP(MIN(4,COUNTIF(F$2:F524,F524)),reference!$A$3:$B$6,2,FALSE),"")</f>
        <v/>
      </c>
      <c r="E524" s="23" t="str">
        <f>IFERROR(VLOOKUP(C524,reference!$D$3:$E$7,2,FALSE),"")</f>
        <v/>
      </c>
      <c r="F524" t="str">
        <f t="shared" si="8"/>
        <v xml:space="preserve"> </v>
      </c>
      <c r="I524" s="23" t="str">
        <f>IFERROR(VLOOKUP(H524,comic_database!F:G,2,FALSE),"")</f>
        <v/>
      </c>
      <c r="J524" s="23" t="str">
        <f>IFERROR(VLOOKUP(MIN(4,COUNTIF(H$2:H524,H524)),reference!$M$3:$N$6,2,FALSE)*VLOOKUP(MIN(5,I524),reference!$J$3:$K$7,2,FALSE),"")</f>
        <v/>
      </c>
    </row>
    <row r="525" spans="1:10" x14ac:dyDescent="0.25">
      <c r="A525" t="str">
        <f>IFERROR(INDEX(comic_database!A:A,MATCH(B525,comic_database!B:B,0)),"")</f>
        <v/>
      </c>
      <c r="C525" t="str">
        <f>IFERROR(VLOOKUP(B525,comic_database!B:C,2,FALSE),"")</f>
        <v/>
      </c>
      <c r="D525" s="23" t="str">
        <f>IF(B525&lt;&gt;"",VLOOKUP(MIN(4,COUNTIF(F$2:F525,F525)),reference!$A$3:$B$6,2,FALSE),"")</f>
        <v/>
      </c>
      <c r="E525" s="23" t="str">
        <f>IFERROR(VLOOKUP(C525,reference!$D$3:$E$7,2,FALSE),"")</f>
        <v/>
      </c>
      <c r="F525" t="str">
        <f t="shared" si="8"/>
        <v xml:space="preserve"> </v>
      </c>
      <c r="I525" s="23" t="str">
        <f>IFERROR(VLOOKUP(H525,comic_database!F:G,2,FALSE),"")</f>
        <v/>
      </c>
      <c r="J525" s="23" t="str">
        <f>IFERROR(VLOOKUP(MIN(4,COUNTIF(H$2:H525,H525)),reference!$M$3:$N$6,2,FALSE)*VLOOKUP(MIN(5,I525),reference!$J$3:$K$7,2,FALSE),"")</f>
        <v/>
      </c>
    </row>
    <row r="526" spans="1:10" x14ac:dyDescent="0.25">
      <c r="A526" t="str">
        <f>IFERROR(INDEX(comic_database!A:A,MATCH(B526,comic_database!B:B,0)),"")</f>
        <v/>
      </c>
      <c r="C526" t="str">
        <f>IFERROR(VLOOKUP(B526,comic_database!B:C,2,FALSE),"")</f>
        <v/>
      </c>
      <c r="D526" s="23" t="str">
        <f>IF(B526&lt;&gt;"",VLOOKUP(MIN(4,COUNTIF(F$2:F526,F526)),reference!$A$3:$B$6,2,FALSE),"")</f>
        <v/>
      </c>
      <c r="E526" s="23" t="str">
        <f>IFERROR(VLOOKUP(C526,reference!$D$3:$E$7,2,FALSE),"")</f>
        <v/>
      </c>
      <c r="F526" t="str">
        <f t="shared" si="8"/>
        <v xml:space="preserve"> </v>
      </c>
      <c r="I526" s="23" t="str">
        <f>IFERROR(VLOOKUP(H526,comic_database!F:G,2,FALSE),"")</f>
        <v/>
      </c>
      <c r="J526" s="23" t="str">
        <f>IFERROR(VLOOKUP(MIN(4,COUNTIF(H$2:H526,H526)),reference!$M$3:$N$6,2,FALSE)*VLOOKUP(MIN(5,I526),reference!$J$3:$K$7,2,FALSE),"")</f>
        <v/>
      </c>
    </row>
    <row r="527" spans="1:10" x14ac:dyDescent="0.25">
      <c r="A527" t="str">
        <f>IFERROR(INDEX(comic_database!A:A,MATCH(B527,comic_database!B:B,0)),"")</f>
        <v/>
      </c>
      <c r="C527" t="str">
        <f>IFERROR(VLOOKUP(B527,comic_database!B:C,2,FALSE),"")</f>
        <v/>
      </c>
      <c r="D527" s="23" t="str">
        <f>IF(B527&lt;&gt;"",VLOOKUP(MIN(4,COUNTIF(F$2:F527,F527)),reference!$A$3:$B$6,2,FALSE),"")</f>
        <v/>
      </c>
      <c r="E527" s="23" t="str">
        <f>IFERROR(VLOOKUP(C527,reference!$D$3:$E$7,2,FALSE),"")</f>
        <v/>
      </c>
      <c r="F527" t="str">
        <f t="shared" si="8"/>
        <v xml:space="preserve"> </v>
      </c>
      <c r="I527" s="23" t="str">
        <f>IFERROR(VLOOKUP(H527,comic_database!F:G,2,FALSE),"")</f>
        <v/>
      </c>
      <c r="J527" s="23" t="str">
        <f>IFERROR(VLOOKUP(MIN(4,COUNTIF(H$2:H527,H527)),reference!$M$3:$N$6,2,FALSE)*VLOOKUP(MIN(5,I527),reference!$J$3:$K$7,2,FALSE),"")</f>
        <v/>
      </c>
    </row>
    <row r="528" spans="1:10" x14ac:dyDescent="0.25">
      <c r="A528" t="str">
        <f>IFERROR(INDEX(comic_database!A:A,MATCH(B528,comic_database!B:B,0)),"")</f>
        <v/>
      </c>
      <c r="C528" t="str">
        <f>IFERROR(VLOOKUP(B528,comic_database!B:C,2,FALSE),"")</f>
        <v/>
      </c>
      <c r="D528" s="23" t="str">
        <f>IF(B528&lt;&gt;"",VLOOKUP(MIN(4,COUNTIF(F$2:F528,F528)),reference!$A$3:$B$6,2,FALSE),"")</f>
        <v/>
      </c>
      <c r="E528" s="23" t="str">
        <f>IFERROR(VLOOKUP(C528,reference!$D$3:$E$7,2,FALSE),"")</f>
        <v/>
      </c>
      <c r="F528" t="str">
        <f t="shared" si="8"/>
        <v xml:space="preserve"> </v>
      </c>
      <c r="I528" s="23" t="str">
        <f>IFERROR(VLOOKUP(H528,comic_database!F:G,2,FALSE),"")</f>
        <v/>
      </c>
      <c r="J528" s="23" t="str">
        <f>IFERROR(VLOOKUP(MIN(4,COUNTIF(H$2:H528,H528)),reference!$M$3:$N$6,2,FALSE)*VLOOKUP(MIN(5,I528),reference!$J$3:$K$7,2,FALSE),"")</f>
        <v/>
      </c>
    </row>
    <row r="529" spans="1:10" x14ac:dyDescent="0.25">
      <c r="A529" t="str">
        <f>IFERROR(INDEX(comic_database!A:A,MATCH(B529,comic_database!B:B,0)),"")</f>
        <v/>
      </c>
      <c r="C529" t="str">
        <f>IFERROR(VLOOKUP(B529,comic_database!B:C,2,FALSE),"")</f>
        <v/>
      </c>
      <c r="D529" s="23" t="str">
        <f>IF(B529&lt;&gt;"",VLOOKUP(MIN(4,COUNTIF(F$2:F529,F529)),reference!$A$3:$B$6,2,FALSE),"")</f>
        <v/>
      </c>
      <c r="E529" s="23" t="str">
        <f>IFERROR(VLOOKUP(C529,reference!$D$3:$E$7,2,FALSE),"")</f>
        <v/>
      </c>
      <c r="F529" t="str">
        <f t="shared" si="8"/>
        <v xml:space="preserve"> </v>
      </c>
      <c r="I529" s="23" t="str">
        <f>IFERROR(VLOOKUP(H529,comic_database!F:G,2,FALSE),"")</f>
        <v/>
      </c>
      <c r="J529" s="23" t="str">
        <f>IFERROR(VLOOKUP(MIN(4,COUNTIF(H$2:H529,H529)),reference!$M$3:$N$6,2,FALSE)*VLOOKUP(MIN(5,I529),reference!$J$3:$K$7,2,FALSE),"")</f>
        <v/>
      </c>
    </row>
    <row r="530" spans="1:10" x14ac:dyDescent="0.25">
      <c r="A530" t="str">
        <f>IFERROR(INDEX(comic_database!A:A,MATCH(B530,comic_database!B:B,0)),"")</f>
        <v/>
      </c>
      <c r="C530" t="str">
        <f>IFERROR(VLOOKUP(B530,comic_database!B:C,2,FALSE),"")</f>
        <v/>
      </c>
      <c r="D530" s="23" t="str">
        <f>IF(B530&lt;&gt;"",VLOOKUP(MIN(4,COUNTIF(F$2:F530,F530)),reference!$A$3:$B$6,2,FALSE),"")</f>
        <v/>
      </c>
      <c r="E530" s="23" t="str">
        <f>IFERROR(VLOOKUP(C530,reference!$D$3:$E$7,2,FALSE),"")</f>
        <v/>
      </c>
      <c r="F530" t="str">
        <f t="shared" si="8"/>
        <v xml:space="preserve"> </v>
      </c>
      <c r="I530" s="23" t="str">
        <f>IFERROR(VLOOKUP(H530,comic_database!F:G,2,FALSE),"")</f>
        <v/>
      </c>
      <c r="J530" s="23" t="str">
        <f>IFERROR(VLOOKUP(MIN(4,COUNTIF(H$2:H530,H530)),reference!$M$3:$N$6,2,FALSE)*VLOOKUP(MIN(5,I530),reference!$J$3:$K$7,2,FALSE),"")</f>
        <v/>
      </c>
    </row>
    <row r="531" spans="1:10" x14ac:dyDescent="0.25">
      <c r="A531" t="str">
        <f>IFERROR(INDEX(comic_database!A:A,MATCH(B531,comic_database!B:B,0)),"")</f>
        <v/>
      </c>
      <c r="C531" t="str">
        <f>IFERROR(VLOOKUP(B531,comic_database!B:C,2,FALSE),"")</f>
        <v/>
      </c>
      <c r="D531" s="23" t="str">
        <f>IF(B531&lt;&gt;"",VLOOKUP(MIN(4,COUNTIF(F$2:F531,F531)),reference!$A$3:$B$6,2,FALSE),"")</f>
        <v/>
      </c>
      <c r="E531" s="23" t="str">
        <f>IFERROR(VLOOKUP(C531,reference!$D$3:$E$7,2,FALSE),"")</f>
        <v/>
      </c>
      <c r="F531" t="str">
        <f t="shared" si="8"/>
        <v xml:space="preserve"> </v>
      </c>
      <c r="I531" s="23" t="str">
        <f>IFERROR(VLOOKUP(H531,comic_database!F:G,2,FALSE),"")</f>
        <v/>
      </c>
      <c r="J531" s="23" t="str">
        <f>IFERROR(VLOOKUP(MIN(4,COUNTIF(H$2:H531,H531)),reference!$M$3:$N$6,2,FALSE)*VLOOKUP(MIN(5,I531),reference!$J$3:$K$7,2,FALSE),"")</f>
        <v/>
      </c>
    </row>
    <row r="532" spans="1:10" x14ac:dyDescent="0.25">
      <c r="A532" t="str">
        <f>IFERROR(INDEX(comic_database!A:A,MATCH(B532,comic_database!B:B,0)),"")</f>
        <v/>
      </c>
      <c r="C532" t="str">
        <f>IFERROR(VLOOKUP(B532,comic_database!B:C,2,FALSE),"")</f>
        <v/>
      </c>
      <c r="D532" s="23" t="str">
        <f>IF(B532&lt;&gt;"",VLOOKUP(MIN(4,COUNTIF(F$2:F532,F532)),reference!$A$3:$B$6,2,FALSE),"")</f>
        <v/>
      </c>
      <c r="E532" s="23" t="str">
        <f>IFERROR(VLOOKUP(C532,reference!$D$3:$E$7,2,FALSE),"")</f>
        <v/>
      </c>
      <c r="F532" t="str">
        <f t="shared" si="8"/>
        <v xml:space="preserve"> </v>
      </c>
      <c r="I532" s="23" t="str">
        <f>IFERROR(VLOOKUP(H532,comic_database!F:G,2,FALSE),"")</f>
        <v/>
      </c>
      <c r="J532" s="23" t="str">
        <f>IFERROR(VLOOKUP(MIN(4,COUNTIF(H$2:H532,H532)),reference!$M$3:$N$6,2,FALSE)*VLOOKUP(MIN(5,I532),reference!$J$3:$K$7,2,FALSE),"")</f>
        <v/>
      </c>
    </row>
    <row r="533" spans="1:10" x14ac:dyDescent="0.25">
      <c r="A533" t="str">
        <f>IFERROR(INDEX(comic_database!A:A,MATCH(B533,comic_database!B:B,0)),"")</f>
        <v/>
      </c>
      <c r="C533" t="str">
        <f>IFERROR(VLOOKUP(B533,comic_database!B:C,2,FALSE),"")</f>
        <v/>
      </c>
      <c r="D533" s="23" t="str">
        <f>IF(B533&lt;&gt;"",VLOOKUP(MIN(4,COUNTIF(F$2:F533,F533)),reference!$A$3:$B$6,2,FALSE),"")</f>
        <v/>
      </c>
      <c r="E533" s="23" t="str">
        <f>IFERROR(VLOOKUP(C533,reference!$D$3:$E$7,2,FALSE),"")</f>
        <v/>
      </c>
      <c r="F533" t="str">
        <f t="shared" si="8"/>
        <v xml:space="preserve"> </v>
      </c>
      <c r="I533" s="23" t="str">
        <f>IFERROR(VLOOKUP(H533,comic_database!F:G,2,FALSE),"")</f>
        <v/>
      </c>
      <c r="J533" s="23" t="str">
        <f>IFERROR(VLOOKUP(MIN(4,COUNTIF(H$2:H533,H533)),reference!$M$3:$N$6,2,FALSE)*VLOOKUP(MIN(5,I533),reference!$J$3:$K$7,2,FALSE),"")</f>
        <v/>
      </c>
    </row>
    <row r="534" spans="1:10" x14ac:dyDescent="0.25">
      <c r="A534" t="str">
        <f>IFERROR(INDEX(comic_database!A:A,MATCH(B534,comic_database!B:B,0)),"")</f>
        <v/>
      </c>
      <c r="C534" t="str">
        <f>IFERROR(VLOOKUP(B534,comic_database!B:C,2,FALSE),"")</f>
        <v/>
      </c>
      <c r="D534" s="23" t="str">
        <f>IF(B534&lt;&gt;"",VLOOKUP(MIN(4,COUNTIF(F$2:F534,F534)),reference!$A$3:$B$6,2,FALSE),"")</f>
        <v/>
      </c>
      <c r="E534" s="23" t="str">
        <f>IFERROR(VLOOKUP(C534,reference!$D$3:$E$7,2,FALSE),"")</f>
        <v/>
      </c>
      <c r="F534" t="str">
        <f t="shared" si="8"/>
        <v xml:space="preserve"> </v>
      </c>
      <c r="I534" s="23" t="str">
        <f>IFERROR(VLOOKUP(H534,comic_database!F:G,2,FALSE),"")</f>
        <v/>
      </c>
      <c r="J534" s="23" t="str">
        <f>IFERROR(VLOOKUP(MIN(4,COUNTIF(H$2:H534,H534)),reference!$M$3:$N$6,2,FALSE)*VLOOKUP(MIN(5,I534),reference!$J$3:$K$7,2,FALSE),"")</f>
        <v/>
      </c>
    </row>
    <row r="535" spans="1:10" x14ac:dyDescent="0.25">
      <c r="A535" t="str">
        <f>IFERROR(INDEX(comic_database!A:A,MATCH(B535,comic_database!B:B,0)),"")</f>
        <v/>
      </c>
      <c r="C535" t="str">
        <f>IFERROR(VLOOKUP(B535,comic_database!B:C,2,FALSE),"")</f>
        <v/>
      </c>
      <c r="D535" s="23" t="str">
        <f>IF(B535&lt;&gt;"",VLOOKUP(MIN(4,COUNTIF(F$2:F535,F535)),reference!$A$3:$B$6,2,FALSE),"")</f>
        <v/>
      </c>
      <c r="E535" s="23" t="str">
        <f>IFERROR(VLOOKUP(C535,reference!$D$3:$E$7,2,FALSE),"")</f>
        <v/>
      </c>
      <c r="F535" t="str">
        <f t="shared" si="8"/>
        <v xml:space="preserve"> </v>
      </c>
      <c r="I535" s="23" t="str">
        <f>IFERROR(VLOOKUP(H535,comic_database!F:G,2,FALSE),"")</f>
        <v/>
      </c>
      <c r="J535" s="23" t="str">
        <f>IFERROR(VLOOKUP(MIN(4,COUNTIF(H$2:H535,H535)),reference!$M$3:$N$6,2,FALSE)*VLOOKUP(MIN(5,I535),reference!$J$3:$K$7,2,FALSE),"")</f>
        <v/>
      </c>
    </row>
    <row r="536" spans="1:10" x14ac:dyDescent="0.25">
      <c r="A536" t="str">
        <f>IFERROR(INDEX(comic_database!A:A,MATCH(B536,comic_database!B:B,0)),"")</f>
        <v/>
      </c>
      <c r="C536" t="str">
        <f>IFERROR(VLOOKUP(B536,comic_database!B:C,2,FALSE),"")</f>
        <v/>
      </c>
      <c r="D536" s="23" t="str">
        <f>IF(B536&lt;&gt;"",VLOOKUP(MIN(4,COUNTIF(F$2:F536,F536)),reference!$A$3:$B$6,2,FALSE),"")</f>
        <v/>
      </c>
      <c r="E536" s="23" t="str">
        <f>IFERROR(VLOOKUP(C536,reference!$D$3:$E$7,2,FALSE),"")</f>
        <v/>
      </c>
      <c r="F536" t="str">
        <f t="shared" si="8"/>
        <v xml:space="preserve"> </v>
      </c>
      <c r="I536" s="23" t="str">
        <f>IFERROR(VLOOKUP(H536,comic_database!F:G,2,FALSE),"")</f>
        <v/>
      </c>
      <c r="J536" s="23" t="str">
        <f>IFERROR(VLOOKUP(MIN(4,COUNTIF(H$2:H536,H536)),reference!$M$3:$N$6,2,FALSE)*VLOOKUP(MIN(5,I536),reference!$J$3:$K$7,2,FALSE),"")</f>
        <v/>
      </c>
    </row>
    <row r="537" spans="1:10" x14ac:dyDescent="0.25">
      <c r="A537" t="str">
        <f>IFERROR(INDEX(comic_database!A:A,MATCH(B537,comic_database!B:B,0)),"")</f>
        <v/>
      </c>
      <c r="C537" t="str">
        <f>IFERROR(VLOOKUP(B537,comic_database!B:C,2,FALSE),"")</f>
        <v/>
      </c>
      <c r="D537" s="23" t="str">
        <f>IF(B537&lt;&gt;"",VLOOKUP(MIN(4,COUNTIF(F$2:F537,F537)),reference!$A$3:$B$6,2,FALSE),"")</f>
        <v/>
      </c>
      <c r="E537" s="23" t="str">
        <f>IFERROR(VLOOKUP(C537,reference!$D$3:$E$7,2,FALSE),"")</f>
        <v/>
      </c>
      <c r="F537" t="str">
        <f t="shared" si="8"/>
        <v xml:space="preserve"> </v>
      </c>
      <c r="I537" s="23" t="str">
        <f>IFERROR(VLOOKUP(H537,comic_database!F:G,2,FALSE),"")</f>
        <v/>
      </c>
      <c r="J537" s="23" t="str">
        <f>IFERROR(VLOOKUP(MIN(4,COUNTIF(H$2:H537,H537)),reference!$M$3:$N$6,2,FALSE)*VLOOKUP(MIN(5,I537),reference!$J$3:$K$7,2,FALSE),"")</f>
        <v/>
      </c>
    </row>
    <row r="538" spans="1:10" x14ac:dyDescent="0.25">
      <c r="A538" t="str">
        <f>IFERROR(INDEX(comic_database!A:A,MATCH(B538,comic_database!B:B,0)),"")</f>
        <v/>
      </c>
      <c r="C538" t="str">
        <f>IFERROR(VLOOKUP(B538,comic_database!B:C,2,FALSE),"")</f>
        <v/>
      </c>
      <c r="D538" s="23" t="str">
        <f>IF(B538&lt;&gt;"",VLOOKUP(MIN(4,COUNTIF(F$2:F538,F538)),reference!$A$3:$B$6,2,FALSE),"")</f>
        <v/>
      </c>
      <c r="E538" s="23" t="str">
        <f>IFERROR(VLOOKUP(C538,reference!$D$3:$E$7,2,FALSE),"")</f>
        <v/>
      </c>
      <c r="F538" t="str">
        <f t="shared" si="8"/>
        <v xml:space="preserve"> </v>
      </c>
      <c r="I538" s="23" t="str">
        <f>IFERROR(VLOOKUP(H538,comic_database!F:G,2,FALSE),"")</f>
        <v/>
      </c>
      <c r="J538" s="23" t="str">
        <f>IFERROR(VLOOKUP(MIN(4,COUNTIF(H$2:H538,H538)),reference!$M$3:$N$6,2,FALSE)*VLOOKUP(MIN(5,I538),reference!$J$3:$K$7,2,FALSE),"")</f>
        <v/>
      </c>
    </row>
    <row r="539" spans="1:10" x14ac:dyDescent="0.25">
      <c r="A539" t="str">
        <f>IFERROR(INDEX(comic_database!A:A,MATCH(B539,comic_database!B:B,0)),"")</f>
        <v/>
      </c>
      <c r="C539" t="str">
        <f>IFERROR(VLOOKUP(B539,comic_database!B:C,2,FALSE),"")</f>
        <v/>
      </c>
      <c r="D539" s="23" t="str">
        <f>IF(B539&lt;&gt;"",VLOOKUP(MIN(4,COUNTIF(F$2:F539,F539)),reference!$A$3:$B$6,2,FALSE),"")</f>
        <v/>
      </c>
      <c r="E539" s="23" t="str">
        <f>IFERROR(VLOOKUP(C539,reference!$D$3:$E$7,2,FALSE),"")</f>
        <v/>
      </c>
      <c r="F539" t="str">
        <f t="shared" si="8"/>
        <v xml:space="preserve"> </v>
      </c>
      <c r="I539" s="23" t="str">
        <f>IFERROR(VLOOKUP(H539,comic_database!F:G,2,FALSE),"")</f>
        <v/>
      </c>
      <c r="J539" s="23" t="str">
        <f>IFERROR(VLOOKUP(MIN(4,COUNTIF(H$2:H539,H539)),reference!$M$3:$N$6,2,FALSE)*VLOOKUP(MIN(5,I539),reference!$J$3:$K$7,2,FALSE),"")</f>
        <v/>
      </c>
    </row>
    <row r="540" spans="1:10" x14ac:dyDescent="0.25">
      <c r="A540" t="str">
        <f>IFERROR(INDEX(comic_database!A:A,MATCH(B540,comic_database!B:B,0)),"")</f>
        <v/>
      </c>
      <c r="C540" t="str">
        <f>IFERROR(VLOOKUP(B540,comic_database!B:C,2,FALSE),"")</f>
        <v/>
      </c>
      <c r="D540" s="23" t="str">
        <f>IF(B540&lt;&gt;"",VLOOKUP(MIN(4,COUNTIF(F$2:F540,F540)),reference!$A$3:$B$6,2,FALSE),"")</f>
        <v/>
      </c>
      <c r="E540" s="23" t="str">
        <f>IFERROR(VLOOKUP(C540,reference!$D$3:$E$7,2,FALSE),"")</f>
        <v/>
      </c>
      <c r="F540" t="str">
        <f t="shared" si="8"/>
        <v xml:space="preserve"> </v>
      </c>
      <c r="I540" s="23" t="str">
        <f>IFERROR(VLOOKUP(H540,comic_database!F:G,2,FALSE),"")</f>
        <v/>
      </c>
      <c r="J540" s="23" t="str">
        <f>IFERROR(VLOOKUP(MIN(4,COUNTIF(H$2:H540,H540)),reference!$M$3:$N$6,2,FALSE)*VLOOKUP(MIN(5,I540),reference!$J$3:$K$7,2,FALSE),"")</f>
        <v/>
      </c>
    </row>
    <row r="541" spans="1:10" x14ac:dyDescent="0.25">
      <c r="A541" t="str">
        <f>IFERROR(INDEX(comic_database!A:A,MATCH(B541,comic_database!B:B,0)),"")</f>
        <v/>
      </c>
      <c r="C541" t="str">
        <f>IFERROR(VLOOKUP(B541,comic_database!B:C,2,FALSE),"")</f>
        <v/>
      </c>
      <c r="D541" s="23" t="str">
        <f>IF(B541&lt;&gt;"",VLOOKUP(MIN(4,COUNTIF(F$2:F541,F541)),reference!$A$3:$B$6,2,FALSE),"")</f>
        <v/>
      </c>
      <c r="E541" s="23" t="str">
        <f>IFERROR(VLOOKUP(C541,reference!$D$3:$E$7,2,FALSE),"")</f>
        <v/>
      </c>
      <c r="F541" t="str">
        <f t="shared" si="8"/>
        <v xml:space="preserve"> </v>
      </c>
      <c r="I541" s="23" t="str">
        <f>IFERROR(VLOOKUP(H541,comic_database!F:G,2,FALSE),"")</f>
        <v/>
      </c>
      <c r="J541" s="23" t="str">
        <f>IFERROR(VLOOKUP(MIN(4,COUNTIF(H$2:H541,H541)),reference!$M$3:$N$6,2,FALSE)*VLOOKUP(MIN(5,I541),reference!$J$3:$K$7,2,FALSE),"")</f>
        <v/>
      </c>
    </row>
    <row r="542" spans="1:10" x14ac:dyDescent="0.25">
      <c r="A542" t="str">
        <f>IFERROR(INDEX(comic_database!A:A,MATCH(B542,comic_database!B:B,0)),"")</f>
        <v/>
      </c>
      <c r="C542" t="str">
        <f>IFERROR(VLOOKUP(B542,comic_database!B:C,2,FALSE),"")</f>
        <v/>
      </c>
      <c r="D542" s="23" t="str">
        <f>IF(B542&lt;&gt;"",VLOOKUP(MIN(4,COUNTIF(F$2:F542,F542)),reference!$A$3:$B$6,2,FALSE),"")</f>
        <v/>
      </c>
      <c r="E542" s="23" t="str">
        <f>IFERROR(VLOOKUP(C542,reference!$D$3:$E$7,2,FALSE),"")</f>
        <v/>
      </c>
      <c r="F542" t="str">
        <f t="shared" si="8"/>
        <v xml:space="preserve"> </v>
      </c>
      <c r="I542" s="23" t="str">
        <f>IFERROR(VLOOKUP(H542,comic_database!F:G,2,FALSE),"")</f>
        <v/>
      </c>
      <c r="J542" s="23" t="str">
        <f>IFERROR(VLOOKUP(MIN(4,COUNTIF(H$2:H542,H542)),reference!$M$3:$N$6,2,FALSE)*VLOOKUP(MIN(5,I542),reference!$J$3:$K$7,2,FALSE),"")</f>
        <v/>
      </c>
    </row>
    <row r="543" spans="1:10" x14ac:dyDescent="0.25">
      <c r="A543" t="str">
        <f>IFERROR(INDEX(comic_database!A:A,MATCH(B543,comic_database!B:B,0)),"")</f>
        <v/>
      </c>
      <c r="C543" t="str">
        <f>IFERROR(VLOOKUP(B543,comic_database!B:C,2,FALSE),"")</f>
        <v/>
      </c>
      <c r="D543" s="23" t="str">
        <f>IF(B543&lt;&gt;"",VLOOKUP(MIN(4,COUNTIF(F$2:F543,F543)),reference!$A$3:$B$6,2,FALSE),"")</f>
        <v/>
      </c>
      <c r="E543" s="23" t="str">
        <f>IFERROR(VLOOKUP(C543,reference!$D$3:$E$7,2,FALSE),"")</f>
        <v/>
      </c>
      <c r="F543" t="str">
        <f t="shared" si="8"/>
        <v xml:space="preserve"> </v>
      </c>
      <c r="I543" s="23" t="str">
        <f>IFERROR(VLOOKUP(H543,comic_database!F:G,2,FALSE),"")</f>
        <v/>
      </c>
      <c r="J543" s="23" t="str">
        <f>IFERROR(VLOOKUP(MIN(4,COUNTIF(H$2:H543,H543)),reference!$M$3:$N$6,2,FALSE)*VLOOKUP(MIN(5,I543),reference!$J$3:$K$7,2,FALSE),"")</f>
        <v/>
      </c>
    </row>
    <row r="544" spans="1:10" x14ac:dyDescent="0.25">
      <c r="A544" t="str">
        <f>IFERROR(INDEX(comic_database!A:A,MATCH(B544,comic_database!B:B,0)),"")</f>
        <v/>
      </c>
      <c r="C544" t="str">
        <f>IFERROR(VLOOKUP(B544,comic_database!B:C,2,FALSE),"")</f>
        <v/>
      </c>
      <c r="D544" s="23" t="str">
        <f>IF(B544&lt;&gt;"",VLOOKUP(MIN(4,COUNTIF(F$2:F544,F544)),reference!$A$3:$B$6,2,FALSE),"")</f>
        <v/>
      </c>
      <c r="E544" s="23" t="str">
        <f>IFERROR(VLOOKUP(C544,reference!$D$3:$E$7,2,FALSE),"")</f>
        <v/>
      </c>
      <c r="F544" t="str">
        <f t="shared" si="8"/>
        <v xml:space="preserve"> </v>
      </c>
      <c r="I544" s="23" t="str">
        <f>IFERROR(VLOOKUP(H544,comic_database!F:G,2,FALSE),"")</f>
        <v/>
      </c>
      <c r="J544" s="23" t="str">
        <f>IFERROR(VLOOKUP(MIN(4,COUNTIF(H$2:H544,H544)),reference!$M$3:$N$6,2,FALSE)*VLOOKUP(MIN(5,I544),reference!$J$3:$K$7,2,FALSE),"")</f>
        <v/>
      </c>
    </row>
    <row r="545" spans="1:10" x14ac:dyDescent="0.25">
      <c r="A545" t="str">
        <f>IFERROR(INDEX(comic_database!A:A,MATCH(B545,comic_database!B:B,0)),"")</f>
        <v/>
      </c>
      <c r="C545" t="str">
        <f>IFERROR(VLOOKUP(B545,comic_database!B:C,2,FALSE),"")</f>
        <v/>
      </c>
      <c r="D545" s="23" t="str">
        <f>IF(B545&lt;&gt;"",VLOOKUP(MIN(4,COUNTIF(F$2:F545,F545)),reference!$A$3:$B$6,2,FALSE),"")</f>
        <v/>
      </c>
      <c r="E545" s="23" t="str">
        <f>IFERROR(VLOOKUP(C545,reference!$D$3:$E$7,2,FALSE),"")</f>
        <v/>
      </c>
      <c r="F545" t="str">
        <f t="shared" si="8"/>
        <v xml:space="preserve"> </v>
      </c>
      <c r="I545" s="23" t="str">
        <f>IFERROR(VLOOKUP(H545,comic_database!F:G,2,FALSE),"")</f>
        <v/>
      </c>
      <c r="J545" s="23" t="str">
        <f>IFERROR(VLOOKUP(MIN(4,COUNTIF(H$2:H545,H545)),reference!$M$3:$N$6,2,FALSE)*VLOOKUP(MIN(5,I545),reference!$J$3:$K$7,2,FALSE),"")</f>
        <v/>
      </c>
    </row>
    <row r="546" spans="1:10" x14ac:dyDescent="0.25">
      <c r="A546" t="str">
        <f>IFERROR(INDEX(comic_database!A:A,MATCH(B546,comic_database!B:B,0)),"")</f>
        <v/>
      </c>
      <c r="C546" t="str">
        <f>IFERROR(VLOOKUP(B546,comic_database!B:C,2,FALSE),"")</f>
        <v/>
      </c>
      <c r="D546" s="23" t="str">
        <f>IF(B546&lt;&gt;"",VLOOKUP(MIN(4,COUNTIF(F$2:F546,F546)),reference!$A$3:$B$6,2,FALSE),"")</f>
        <v/>
      </c>
      <c r="E546" s="23" t="str">
        <f>IFERROR(VLOOKUP(C546,reference!$D$3:$E$7,2,FALSE),"")</f>
        <v/>
      </c>
      <c r="F546" t="str">
        <f t="shared" si="8"/>
        <v xml:space="preserve"> </v>
      </c>
      <c r="I546" s="23" t="str">
        <f>IFERROR(VLOOKUP(H546,comic_database!F:G,2,FALSE),"")</f>
        <v/>
      </c>
      <c r="J546" s="23" t="str">
        <f>IFERROR(VLOOKUP(MIN(4,COUNTIF(H$2:H546,H546)),reference!$M$3:$N$6,2,FALSE)*VLOOKUP(MIN(5,I546),reference!$J$3:$K$7,2,FALSE),"")</f>
        <v/>
      </c>
    </row>
    <row r="547" spans="1:10" x14ac:dyDescent="0.25">
      <c r="A547" t="str">
        <f>IFERROR(INDEX(comic_database!A:A,MATCH(B547,comic_database!B:B,0)),"")</f>
        <v/>
      </c>
      <c r="C547" t="str">
        <f>IFERROR(VLOOKUP(B547,comic_database!B:C,2,FALSE),"")</f>
        <v/>
      </c>
      <c r="D547" s="23" t="str">
        <f>IF(B547&lt;&gt;"",VLOOKUP(MIN(4,COUNTIF(F$2:F547,F547)),reference!$A$3:$B$6,2,FALSE),"")</f>
        <v/>
      </c>
      <c r="E547" s="23" t="str">
        <f>IFERROR(VLOOKUP(C547,reference!$D$3:$E$7,2,FALSE),"")</f>
        <v/>
      </c>
      <c r="F547" t="str">
        <f t="shared" si="8"/>
        <v xml:space="preserve"> </v>
      </c>
      <c r="I547" s="23" t="str">
        <f>IFERROR(VLOOKUP(H547,comic_database!F:G,2,FALSE),"")</f>
        <v/>
      </c>
      <c r="J547" s="23" t="str">
        <f>IFERROR(VLOOKUP(MIN(4,COUNTIF(H$2:H547,H547)),reference!$M$3:$N$6,2,FALSE)*VLOOKUP(MIN(5,I547),reference!$J$3:$K$7,2,FALSE),"")</f>
        <v/>
      </c>
    </row>
    <row r="548" spans="1:10" x14ac:dyDescent="0.25">
      <c r="A548" t="str">
        <f>IFERROR(INDEX(comic_database!A:A,MATCH(B548,comic_database!B:B,0)),"")</f>
        <v/>
      </c>
      <c r="C548" t="str">
        <f>IFERROR(VLOOKUP(B548,comic_database!B:C,2,FALSE),"")</f>
        <v/>
      </c>
      <c r="D548" s="23" t="str">
        <f>IF(B548&lt;&gt;"",VLOOKUP(MIN(4,COUNTIF(F$2:F548,F548)),reference!$A$3:$B$6,2,FALSE),"")</f>
        <v/>
      </c>
      <c r="E548" s="23" t="str">
        <f>IFERROR(VLOOKUP(C548,reference!$D$3:$E$7,2,FALSE),"")</f>
        <v/>
      </c>
      <c r="F548" t="str">
        <f t="shared" si="8"/>
        <v xml:space="preserve"> </v>
      </c>
      <c r="I548" s="23" t="str">
        <f>IFERROR(VLOOKUP(H548,comic_database!F:G,2,FALSE),"")</f>
        <v/>
      </c>
      <c r="J548" s="23" t="str">
        <f>IFERROR(VLOOKUP(MIN(4,COUNTIF(H$2:H548,H548)),reference!$M$3:$N$6,2,FALSE)*VLOOKUP(MIN(5,I548),reference!$J$3:$K$7,2,FALSE),"")</f>
        <v/>
      </c>
    </row>
    <row r="549" spans="1:10" x14ac:dyDescent="0.25">
      <c r="A549" t="str">
        <f>IFERROR(INDEX(comic_database!A:A,MATCH(B549,comic_database!B:B,0)),"")</f>
        <v/>
      </c>
      <c r="C549" t="str">
        <f>IFERROR(VLOOKUP(B549,comic_database!B:C,2,FALSE),"")</f>
        <v/>
      </c>
      <c r="D549" s="23" t="str">
        <f>IF(B549&lt;&gt;"",VLOOKUP(MIN(4,COUNTIF(F$2:F549,F549)),reference!$A$3:$B$6,2,FALSE),"")</f>
        <v/>
      </c>
      <c r="E549" s="23" t="str">
        <f>IFERROR(VLOOKUP(C549,reference!$D$3:$E$7,2,FALSE),"")</f>
        <v/>
      </c>
      <c r="F549" t="str">
        <f t="shared" si="8"/>
        <v xml:space="preserve"> </v>
      </c>
      <c r="I549" s="23" t="str">
        <f>IFERROR(VLOOKUP(H549,comic_database!F:G,2,FALSE),"")</f>
        <v/>
      </c>
      <c r="J549" s="23" t="str">
        <f>IFERROR(VLOOKUP(MIN(4,COUNTIF(H$2:H549,H549)),reference!$M$3:$N$6,2,FALSE)*VLOOKUP(MIN(5,I549),reference!$J$3:$K$7,2,FALSE),"")</f>
        <v/>
      </c>
    </row>
    <row r="550" spans="1:10" x14ac:dyDescent="0.25">
      <c r="A550" t="str">
        <f>IFERROR(INDEX(comic_database!A:A,MATCH(B550,comic_database!B:B,0)),"")</f>
        <v/>
      </c>
      <c r="C550" t="str">
        <f>IFERROR(VLOOKUP(B550,comic_database!B:C,2,FALSE),"")</f>
        <v/>
      </c>
      <c r="D550" s="23" t="str">
        <f>IF(B550&lt;&gt;"",VLOOKUP(MIN(4,COUNTIF(F$2:F550,F550)),reference!$A$3:$B$6,2,FALSE),"")</f>
        <v/>
      </c>
      <c r="E550" s="23" t="str">
        <f>IFERROR(VLOOKUP(C550,reference!$D$3:$E$7,2,FALSE),"")</f>
        <v/>
      </c>
      <c r="F550" t="str">
        <f t="shared" si="8"/>
        <v xml:space="preserve"> </v>
      </c>
      <c r="I550" s="23" t="str">
        <f>IFERROR(VLOOKUP(H550,comic_database!F:G,2,FALSE),"")</f>
        <v/>
      </c>
      <c r="J550" s="23" t="str">
        <f>IFERROR(VLOOKUP(MIN(4,COUNTIF(H$2:H550,H550)),reference!$M$3:$N$6,2,FALSE)*VLOOKUP(MIN(5,I550),reference!$J$3:$K$7,2,FALSE),"")</f>
        <v/>
      </c>
    </row>
    <row r="551" spans="1:10" x14ac:dyDescent="0.25">
      <c r="A551" t="str">
        <f>IFERROR(INDEX(comic_database!A:A,MATCH(B551,comic_database!B:B,0)),"")</f>
        <v/>
      </c>
      <c r="C551" t="str">
        <f>IFERROR(VLOOKUP(B551,comic_database!B:C,2,FALSE),"")</f>
        <v/>
      </c>
      <c r="D551" s="23" t="str">
        <f>IF(B551&lt;&gt;"",VLOOKUP(MIN(4,COUNTIF(F$2:F551,F551)),reference!$A$3:$B$6,2,FALSE),"")</f>
        <v/>
      </c>
      <c r="E551" s="23" t="str">
        <f>IFERROR(VLOOKUP(C551,reference!$D$3:$E$7,2,FALSE),"")</f>
        <v/>
      </c>
      <c r="F551" t="str">
        <f t="shared" si="8"/>
        <v xml:space="preserve"> </v>
      </c>
      <c r="I551" s="23" t="str">
        <f>IFERROR(VLOOKUP(H551,comic_database!F:G,2,FALSE),"")</f>
        <v/>
      </c>
      <c r="J551" s="23" t="str">
        <f>IFERROR(VLOOKUP(MIN(4,COUNTIF(H$2:H551,H551)),reference!$M$3:$N$6,2,FALSE)*VLOOKUP(MIN(5,I551),reference!$J$3:$K$7,2,FALSE),"")</f>
        <v/>
      </c>
    </row>
    <row r="552" spans="1:10" x14ac:dyDescent="0.25">
      <c r="A552" t="str">
        <f>IFERROR(INDEX(comic_database!A:A,MATCH(B552,comic_database!B:B,0)),"")</f>
        <v/>
      </c>
      <c r="C552" t="str">
        <f>IFERROR(VLOOKUP(B552,comic_database!B:C,2,FALSE),"")</f>
        <v/>
      </c>
      <c r="D552" s="23" t="str">
        <f>IF(B552&lt;&gt;"",VLOOKUP(MIN(4,COUNTIF(F$2:F552,F552)),reference!$A$3:$B$6,2,FALSE),"")</f>
        <v/>
      </c>
      <c r="E552" s="23" t="str">
        <f>IFERROR(VLOOKUP(C552,reference!$D$3:$E$7,2,FALSE),"")</f>
        <v/>
      </c>
      <c r="F552" t="str">
        <f t="shared" si="8"/>
        <v xml:space="preserve"> </v>
      </c>
      <c r="I552" s="23" t="str">
        <f>IFERROR(VLOOKUP(H552,comic_database!F:G,2,FALSE),"")</f>
        <v/>
      </c>
      <c r="J552" s="23" t="str">
        <f>IFERROR(VLOOKUP(MIN(4,COUNTIF(H$2:H552,H552)),reference!$M$3:$N$6,2,FALSE)*VLOOKUP(MIN(5,I552),reference!$J$3:$K$7,2,FALSE),"")</f>
        <v/>
      </c>
    </row>
    <row r="553" spans="1:10" x14ac:dyDescent="0.25">
      <c r="A553" t="str">
        <f>IFERROR(INDEX(comic_database!A:A,MATCH(B553,comic_database!B:B,0)),"")</f>
        <v/>
      </c>
      <c r="C553" t="str">
        <f>IFERROR(VLOOKUP(B553,comic_database!B:C,2,FALSE),"")</f>
        <v/>
      </c>
      <c r="D553" s="23" t="str">
        <f>IF(B553&lt;&gt;"",VLOOKUP(MIN(4,COUNTIF(F$2:F553,F553)),reference!$A$3:$B$6,2,FALSE),"")</f>
        <v/>
      </c>
      <c r="E553" s="23" t="str">
        <f>IFERROR(VLOOKUP(C553,reference!$D$3:$E$7,2,FALSE),"")</f>
        <v/>
      </c>
      <c r="F553" t="str">
        <f t="shared" si="8"/>
        <v xml:space="preserve"> </v>
      </c>
      <c r="I553" s="23" t="str">
        <f>IFERROR(VLOOKUP(H553,comic_database!F:G,2,FALSE),"")</f>
        <v/>
      </c>
      <c r="J553" s="23" t="str">
        <f>IFERROR(VLOOKUP(MIN(4,COUNTIF(H$2:H553,H553)),reference!$M$3:$N$6,2,FALSE)*VLOOKUP(MIN(5,I553),reference!$J$3:$K$7,2,FALSE),"")</f>
        <v/>
      </c>
    </row>
    <row r="554" spans="1:10" x14ac:dyDescent="0.25">
      <c r="A554" t="str">
        <f>IFERROR(INDEX(comic_database!A:A,MATCH(B554,comic_database!B:B,0)),"")</f>
        <v/>
      </c>
      <c r="C554" t="str">
        <f>IFERROR(VLOOKUP(B554,comic_database!B:C,2,FALSE),"")</f>
        <v/>
      </c>
      <c r="D554" s="23" t="str">
        <f>IF(B554&lt;&gt;"",VLOOKUP(MIN(4,COUNTIF(F$2:F554,F554)),reference!$A$3:$B$6,2,FALSE),"")</f>
        <v/>
      </c>
      <c r="E554" s="23" t="str">
        <f>IFERROR(VLOOKUP(C554,reference!$D$3:$E$7,2,FALSE),"")</f>
        <v/>
      </c>
      <c r="F554" t="str">
        <f t="shared" si="8"/>
        <v xml:space="preserve"> </v>
      </c>
      <c r="I554" s="23" t="str">
        <f>IFERROR(VLOOKUP(H554,comic_database!F:G,2,FALSE),"")</f>
        <v/>
      </c>
      <c r="J554" s="23" t="str">
        <f>IFERROR(VLOOKUP(MIN(4,COUNTIF(H$2:H554,H554)),reference!$M$3:$N$6,2,FALSE)*VLOOKUP(MIN(5,I554),reference!$J$3:$K$7,2,FALSE),"")</f>
        <v/>
      </c>
    </row>
    <row r="555" spans="1:10" x14ac:dyDescent="0.25">
      <c r="A555" t="str">
        <f>IFERROR(INDEX(comic_database!A:A,MATCH(B555,comic_database!B:B,0)),"")</f>
        <v/>
      </c>
      <c r="C555" t="str">
        <f>IFERROR(VLOOKUP(B555,comic_database!B:C,2,FALSE),"")</f>
        <v/>
      </c>
      <c r="D555" s="23" t="str">
        <f>IF(B555&lt;&gt;"",VLOOKUP(MIN(4,COUNTIF(F$2:F555,F555)),reference!$A$3:$B$6,2,FALSE),"")</f>
        <v/>
      </c>
      <c r="E555" s="23" t="str">
        <f>IFERROR(VLOOKUP(C555,reference!$D$3:$E$7,2,FALSE),"")</f>
        <v/>
      </c>
      <c r="F555" t="str">
        <f t="shared" si="8"/>
        <v xml:space="preserve"> </v>
      </c>
      <c r="I555" s="23" t="str">
        <f>IFERROR(VLOOKUP(H555,comic_database!F:G,2,FALSE),"")</f>
        <v/>
      </c>
      <c r="J555" s="23" t="str">
        <f>IFERROR(VLOOKUP(MIN(4,COUNTIF(H$2:H555,H555)),reference!$M$3:$N$6,2,FALSE)*VLOOKUP(MIN(5,I555),reference!$J$3:$K$7,2,FALSE),"")</f>
        <v/>
      </c>
    </row>
    <row r="556" spans="1:10" x14ac:dyDescent="0.25">
      <c r="A556" t="str">
        <f>IFERROR(INDEX(comic_database!A:A,MATCH(B556,comic_database!B:B,0)),"")</f>
        <v/>
      </c>
      <c r="C556" t="str">
        <f>IFERROR(VLOOKUP(B556,comic_database!B:C,2,FALSE),"")</f>
        <v/>
      </c>
      <c r="D556" s="23" t="str">
        <f>IF(B556&lt;&gt;"",VLOOKUP(MIN(4,COUNTIF(F$2:F556,F556)),reference!$A$3:$B$6,2,FALSE),"")</f>
        <v/>
      </c>
      <c r="E556" s="23" t="str">
        <f>IFERROR(VLOOKUP(C556,reference!$D$3:$E$7,2,FALSE),"")</f>
        <v/>
      </c>
      <c r="F556" t="str">
        <f t="shared" si="8"/>
        <v xml:space="preserve"> </v>
      </c>
      <c r="I556" s="23" t="str">
        <f>IFERROR(VLOOKUP(H556,comic_database!F:G,2,FALSE),"")</f>
        <v/>
      </c>
      <c r="J556" s="23" t="str">
        <f>IFERROR(VLOOKUP(MIN(4,COUNTIF(H$2:H556,H556)),reference!$M$3:$N$6,2,FALSE)*VLOOKUP(MIN(5,I556),reference!$J$3:$K$7,2,FALSE),"")</f>
        <v/>
      </c>
    </row>
    <row r="557" spans="1:10" x14ac:dyDescent="0.25">
      <c r="A557" t="str">
        <f>IFERROR(INDEX(comic_database!A:A,MATCH(B557,comic_database!B:B,0)),"")</f>
        <v/>
      </c>
      <c r="C557" t="str">
        <f>IFERROR(VLOOKUP(B557,comic_database!B:C,2,FALSE),"")</f>
        <v/>
      </c>
      <c r="D557" s="23" t="str">
        <f>IF(B557&lt;&gt;"",VLOOKUP(MIN(4,COUNTIF(F$2:F557,F557)),reference!$A$3:$B$6,2,FALSE),"")</f>
        <v/>
      </c>
      <c r="E557" s="23" t="str">
        <f>IFERROR(VLOOKUP(C557,reference!$D$3:$E$7,2,FALSE),"")</f>
        <v/>
      </c>
      <c r="F557" t="str">
        <f t="shared" si="8"/>
        <v xml:space="preserve"> </v>
      </c>
      <c r="I557" s="23" t="str">
        <f>IFERROR(VLOOKUP(H557,comic_database!F:G,2,FALSE),"")</f>
        <v/>
      </c>
      <c r="J557" s="23" t="str">
        <f>IFERROR(VLOOKUP(MIN(4,COUNTIF(H$2:H557,H557)),reference!$M$3:$N$6,2,FALSE)*VLOOKUP(MIN(5,I557),reference!$J$3:$K$7,2,FALSE),"")</f>
        <v/>
      </c>
    </row>
    <row r="558" spans="1:10" x14ac:dyDescent="0.25">
      <c r="A558" t="str">
        <f>IFERROR(INDEX(comic_database!A:A,MATCH(B558,comic_database!B:B,0)),"")</f>
        <v/>
      </c>
      <c r="C558" t="str">
        <f>IFERROR(VLOOKUP(B558,comic_database!B:C,2,FALSE),"")</f>
        <v/>
      </c>
      <c r="D558" s="23" t="str">
        <f>IF(B558&lt;&gt;"",VLOOKUP(MIN(4,COUNTIF(F$2:F558,F558)),reference!$A$3:$B$6,2,FALSE),"")</f>
        <v/>
      </c>
      <c r="E558" s="23" t="str">
        <f>IFERROR(VLOOKUP(C558,reference!$D$3:$E$7,2,FALSE),"")</f>
        <v/>
      </c>
      <c r="F558" t="str">
        <f t="shared" si="8"/>
        <v xml:space="preserve"> </v>
      </c>
      <c r="I558" s="23" t="str">
        <f>IFERROR(VLOOKUP(H558,comic_database!F:G,2,FALSE),"")</f>
        <v/>
      </c>
      <c r="J558" s="23" t="str">
        <f>IFERROR(VLOOKUP(MIN(4,COUNTIF(H$2:H558,H558)),reference!$M$3:$N$6,2,FALSE)*VLOOKUP(MIN(5,I558),reference!$J$3:$K$7,2,FALSE),"")</f>
        <v/>
      </c>
    </row>
    <row r="559" spans="1:10" x14ac:dyDescent="0.25">
      <c r="A559" t="str">
        <f>IFERROR(INDEX(comic_database!A:A,MATCH(B559,comic_database!B:B,0)),"")</f>
        <v/>
      </c>
      <c r="C559" t="str">
        <f>IFERROR(VLOOKUP(B559,comic_database!B:C,2,FALSE),"")</f>
        <v/>
      </c>
      <c r="D559" s="23" t="str">
        <f>IF(B559&lt;&gt;"",VLOOKUP(MIN(4,COUNTIF(F$2:F559,F559)),reference!$A$3:$B$6,2,FALSE),"")</f>
        <v/>
      </c>
      <c r="E559" s="23" t="str">
        <f>IFERROR(VLOOKUP(C559,reference!$D$3:$E$7,2,FALSE),"")</f>
        <v/>
      </c>
      <c r="F559" t="str">
        <f t="shared" si="8"/>
        <v xml:space="preserve"> </v>
      </c>
      <c r="I559" s="23" t="str">
        <f>IFERROR(VLOOKUP(H559,comic_database!F:G,2,FALSE),"")</f>
        <v/>
      </c>
      <c r="J559" s="23" t="str">
        <f>IFERROR(VLOOKUP(MIN(4,COUNTIF(H$2:H559,H559)),reference!$M$3:$N$6,2,FALSE)*VLOOKUP(MIN(5,I559),reference!$J$3:$K$7,2,FALSE),"")</f>
        <v/>
      </c>
    </row>
    <row r="560" spans="1:10" x14ac:dyDescent="0.25">
      <c r="A560" t="str">
        <f>IFERROR(INDEX(comic_database!A:A,MATCH(B560,comic_database!B:B,0)),"")</f>
        <v/>
      </c>
      <c r="C560" t="str">
        <f>IFERROR(VLOOKUP(B560,comic_database!B:C,2,FALSE),"")</f>
        <v/>
      </c>
      <c r="D560" s="23" t="str">
        <f>IF(B560&lt;&gt;"",VLOOKUP(MIN(4,COUNTIF(F$2:F560,F560)),reference!$A$3:$B$6,2,FALSE),"")</f>
        <v/>
      </c>
      <c r="E560" s="23" t="str">
        <f>IFERROR(VLOOKUP(C560,reference!$D$3:$E$7,2,FALSE),"")</f>
        <v/>
      </c>
      <c r="F560" t="str">
        <f t="shared" si="8"/>
        <v xml:space="preserve"> </v>
      </c>
      <c r="I560" s="23" t="str">
        <f>IFERROR(VLOOKUP(H560,comic_database!F:G,2,FALSE),"")</f>
        <v/>
      </c>
      <c r="J560" s="23" t="str">
        <f>IFERROR(VLOOKUP(MIN(4,COUNTIF(H$2:H560,H560)),reference!$M$3:$N$6,2,FALSE)*VLOOKUP(MIN(5,I560),reference!$J$3:$K$7,2,FALSE),"")</f>
        <v/>
      </c>
    </row>
    <row r="561" spans="1:10" x14ac:dyDescent="0.25">
      <c r="A561" t="str">
        <f>IFERROR(INDEX(comic_database!A:A,MATCH(B561,comic_database!B:B,0)),"")</f>
        <v/>
      </c>
      <c r="C561" t="str">
        <f>IFERROR(VLOOKUP(B561,comic_database!B:C,2,FALSE),"")</f>
        <v/>
      </c>
      <c r="D561" s="23" t="str">
        <f>IF(B561&lt;&gt;"",VLOOKUP(MIN(4,COUNTIF(F$2:F561,F561)),reference!$A$3:$B$6,2,FALSE),"")</f>
        <v/>
      </c>
      <c r="E561" s="23" t="str">
        <f>IFERROR(VLOOKUP(C561,reference!$D$3:$E$7,2,FALSE),"")</f>
        <v/>
      </c>
      <c r="F561" t="str">
        <f t="shared" si="8"/>
        <v xml:space="preserve"> </v>
      </c>
      <c r="I561" s="23" t="str">
        <f>IFERROR(VLOOKUP(H561,comic_database!F:G,2,FALSE),"")</f>
        <v/>
      </c>
      <c r="J561" s="23" t="str">
        <f>IFERROR(VLOOKUP(MIN(4,COUNTIF(H$2:H561,H561)),reference!$M$3:$N$6,2,FALSE)*VLOOKUP(MIN(5,I561),reference!$J$3:$K$7,2,FALSE),"")</f>
        <v/>
      </c>
    </row>
    <row r="562" spans="1:10" x14ac:dyDescent="0.25">
      <c r="A562" t="str">
        <f>IFERROR(INDEX(comic_database!A:A,MATCH(B562,comic_database!B:B,0)),"")</f>
        <v/>
      </c>
      <c r="C562" t="str">
        <f>IFERROR(VLOOKUP(B562,comic_database!B:C,2,FALSE),"")</f>
        <v/>
      </c>
      <c r="D562" s="23" t="str">
        <f>IF(B562&lt;&gt;"",VLOOKUP(MIN(4,COUNTIF(F$2:F562,F562)),reference!$A$3:$B$6,2,FALSE),"")</f>
        <v/>
      </c>
      <c r="E562" s="23" t="str">
        <f>IFERROR(VLOOKUP(C562,reference!$D$3:$E$7,2,FALSE),"")</f>
        <v/>
      </c>
      <c r="F562" t="str">
        <f t="shared" si="8"/>
        <v xml:space="preserve"> </v>
      </c>
      <c r="I562" s="23" t="str">
        <f>IFERROR(VLOOKUP(H562,comic_database!F:G,2,FALSE),"")</f>
        <v/>
      </c>
      <c r="J562" s="23" t="str">
        <f>IFERROR(VLOOKUP(MIN(4,COUNTIF(H$2:H562,H562)),reference!$M$3:$N$6,2,FALSE)*VLOOKUP(MIN(5,I562),reference!$J$3:$K$7,2,FALSE),"")</f>
        <v/>
      </c>
    </row>
    <row r="563" spans="1:10" x14ac:dyDescent="0.25">
      <c r="A563" t="str">
        <f>IFERROR(INDEX(comic_database!A:A,MATCH(B563,comic_database!B:B,0)),"")</f>
        <v/>
      </c>
      <c r="C563" t="str">
        <f>IFERROR(VLOOKUP(B563,comic_database!B:C,2,FALSE),"")</f>
        <v/>
      </c>
      <c r="D563" s="23" t="str">
        <f>IF(B563&lt;&gt;"",VLOOKUP(MIN(4,COUNTIF(F$2:F563,F563)),reference!$A$3:$B$6,2,FALSE),"")</f>
        <v/>
      </c>
      <c r="E563" s="23" t="str">
        <f>IFERROR(VLOOKUP(C563,reference!$D$3:$E$7,2,FALSE),"")</f>
        <v/>
      </c>
      <c r="F563" t="str">
        <f t="shared" si="8"/>
        <v xml:space="preserve"> </v>
      </c>
      <c r="I563" s="23" t="str">
        <f>IFERROR(VLOOKUP(H563,comic_database!F:G,2,FALSE),"")</f>
        <v/>
      </c>
      <c r="J563" s="23" t="str">
        <f>IFERROR(VLOOKUP(MIN(4,COUNTIF(H$2:H563,H563)),reference!$M$3:$N$6,2,FALSE)*VLOOKUP(MIN(5,I563),reference!$J$3:$K$7,2,FALSE),"")</f>
        <v/>
      </c>
    </row>
    <row r="564" spans="1:10" x14ac:dyDescent="0.25">
      <c r="A564" t="str">
        <f>IFERROR(INDEX(comic_database!A:A,MATCH(B564,comic_database!B:B,0)),"")</f>
        <v/>
      </c>
      <c r="C564" t="str">
        <f>IFERROR(VLOOKUP(B564,comic_database!B:C,2,FALSE),"")</f>
        <v/>
      </c>
      <c r="D564" s="23" t="str">
        <f>IF(B564&lt;&gt;"",VLOOKUP(MIN(4,COUNTIF(F$2:F564,F564)),reference!$A$3:$B$6,2,FALSE),"")</f>
        <v/>
      </c>
      <c r="E564" s="23" t="str">
        <f>IFERROR(VLOOKUP(C564,reference!$D$3:$E$7,2,FALSE),"")</f>
        <v/>
      </c>
      <c r="F564" t="str">
        <f t="shared" si="8"/>
        <v xml:space="preserve"> </v>
      </c>
      <c r="I564" s="23" t="str">
        <f>IFERROR(VLOOKUP(H564,comic_database!F:G,2,FALSE),"")</f>
        <v/>
      </c>
      <c r="J564" s="23" t="str">
        <f>IFERROR(VLOOKUP(MIN(4,COUNTIF(H$2:H564,H564)),reference!$M$3:$N$6,2,FALSE)*VLOOKUP(MIN(5,I564),reference!$J$3:$K$7,2,FALSE),"")</f>
        <v/>
      </c>
    </row>
    <row r="565" spans="1:10" x14ac:dyDescent="0.25">
      <c r="A565" t="str">
        <f>IFERROR(INDEX(comic_database!A:A,MATCH(B565,comic_database!B:B,0)),"")</f>
        <v/>
      </c>
      <c r="C565" t="str">
        <f>IFERROR(VLOOKUP(B565,comic_database!B:C,2,FALSE),"")</f>
        <v/>
      </c>
      <c r="D565" s="23" t="str">
        <f>IF(B565&lt;&gt;"",VLOOKUP(MIN(4,COUNTIF(F$2:F565,F565)),reference!$A$3:$B$6,2,FALSE),"")</f>
        <v/>
      </c>
      <c r="E565" s="23" t="str">
        <f>IFERROR(VLOOKUP(C565,reference!$D$3:$E$7,2,FALSE),"")</f>
        <v/>
      </c>
      <c r="F565" t="str">
        <f t="shared" si="8"/>
        <v xml:space="preserve"> </v>
      </c>
      <c r="I565" s="23" t="str">
        <f>IFERROR(VLOOKUP(H565,comic_database!F:G,2,FALSE),"")</f>
        <v/>
      </c>
      <c r="J565" s="23" t="str">
        <f>IFERROR(VLOOKUP(MIN(4,COUNTIF(H$2:H565,H565)),reference!$M$3:$N$6,2,FALSE)*VLOOKUP(MIN(5,I565),reference!$J$3:$K$7,2,FALSE),"")</f>
        <v/>
      </c>
    </row>
    <row r="566" spans="1:10" x14ac:dyDescent="0.25">
      <c r="A566" t="str">
        <f>IFERROR(INDEX(comic_database!A:A,MATCH(B566,comic_database!B:B,0)),"")</f>
        <v/>
      </c>
      <c r="C566" t="str">
        <f>IFERROR(VLOOKUP(B566,comic_database!B:C,2,FALSE),"")</f>
        <v/>
      </c>
      <c r="D566" s="23" t="str">
        <f>IF(B566&lt;&gt;"",VLOOKUP(MIN(4,COUNTIF(F$2:F566,F566)),reference!$A$3:$B$6,2,FALSE),"")</f>
        <v/>
      </c>
      <c r="E566" s="23" t="str">
        <f>IFERROR(VLOOKUP(C566,reference!$D$3:$E$7,2,FALSE),"")</f>
        <v/>
      </c>
      <c r="F566" t="str">
        <f t="shared" si="8"/>
        <v xml:space="preserve"> </v>
      </c>
      <c r="I566" s="23" t="str">
        <f>IFERROR(VLOOKUP(H566,comic_database!F:G,2,FALSE),"")</f>
        <v/>
      </c>
      <c r="J566" s="23" t="str">
        <f>IFERROR(VLOOKUP(MIN(4,COUNTIF(H$2:H566,H566)),reference!$M$3:$N$6,2,FALSE)*VLOOKUP(MIN(5,I566),reference!$J$3:$K$7,2,FALSE),"")</f>
        <v/>
      </c>
    </row>
    <row r="567" spans="1:10" x14ac:dyDescent="0.25">
      <c r="A567" t="str">
        <f>IFERROR(INDEX(comic_database!A:A,MATCH(B567,comic_database!B:B,0)),"")</f>
        <v/>
      </c>
      <c r="C567" t="str">
        <f>IFERROR(VLOOKUP(B567,comic_database!B:C,2,FALSE),"")</f>
        <v/>
      </c>
      <c r="D567" s="23" t="str">
        <f>IF(B567&lt;&gt;"",VLOOKUP(MIN(4,COUNTIF(F$2:F567,F567)),reference!$A$3:$B$6,2,FALSE),"")</f>
        <v/>
      </c>
      <c r="E567" s="23" t="str">
        <f>IFERROR(VLOOKUP(C567,reference!$D$3:$E$7,2,FALSE),"")</f>
        <v/>
      </c>
      <c r="F567" t="str">
        <f t="shared" si="8"/>
        <v xml:space="preserve"> </v>
      </c>
      <c r="I567" s="23" t="str">
        <f>IFERROR(VLOOKUP(H567,comic_database!F:G,2,FALSE),"")</f>
        <v/>
      </c>
      <c r="J567" s="23" t="str">
        <f>IFERROR(VLOOKUP(MIN(4,COUNTIF(H$2:H567,H567)),reference!$M$3:$N$6,2,FALSE)*VLOOKUP(MIN(5,I567),reference!$J$3:$K$7,2,FALSE),"")</f>
        <v/>
      </c>
    </row>
    <row r="568" spans="1:10" x14ac:dyDescent="0.25">
      <c r="A568" t="str">
        <f>IFERROR(INDEX(comic_database!A:A,MATCH(B568,comic_database!B:B,0)),"")</f>
        <v/>
      </c>
      <c r="C568" t="str">
        <f>IFERROR(VLOOKUP(B568,comic_database!B:C,2,FALSE),"")</f>
        <v/>
      </c>
      <c r="D568" s="23" t="str">
        <f>IF(B568&lt;&gt;"",VLOOKUP(MIN(4,COUNTIF(F$2:F568,F568)),reference!$A$3:$B$6,2,FALSE),"")</f>
        <v/>
      </c>
      <c r="E568" s="23" t="str">
        <f>IFERROR(VLOOKUP(C568,reference!$D$3:$E$7,2,FALSE),"")</f>
        <v/>
      </c>
      <c r="F568" t="str">
        <f t="shared" si="8"/>
        <v xml:space="preserve"> </v>
      </c>
      <c r="I568" s="23" t="str">
        <f>IFERROR(VLOOKUP(H568,comic_database!F:G,2,FALSE),"")</f>
        <v/>
      </c>
      <c r="J568" s="23" t="str">
        <f>IFERROR(VLOOKUP(MIN(4,COUNTIF(H$2:H568,H568)),reference!$M$3:$N$6,2,FALSE)*VLOOKUP(MIN(5,I568),reference!$J$3:$K$7,2,FALSE),"")</f>
        <v/>
      </c>
    </row>
    <row r="569" spans="1:10" x14ac:dyDescent="0.25">
      <c r="A569" t="str">
        <f>IFERROR(INDEX(comic_database!A:A,MATCH(B569,comic_database!B:B,0)),"")</f>
        <v/>
      </c>
      <c r="C569" t="str">
        <f>IFERROR(VLOOKUP(B569,comic_database!B:C,2,FALSE),"")</f>
        <v/>
      </c>
      <c r="D569" s="23" t="str">
        <f>IF(B569&lt;&gt;"",VLOOKUP(MIN(4,COUNTIF(F$2:F569,F569)),reference!$A$3:$B$6,2,FALSE),"")</f>
        <v/>
      </c>
      <c r="E569" s="23" t="str">
        <f>IFERROR(VLOOKUP(C569,reference!$D$3:$E$7,2,FALSE),"")</f>
        <v/>
      </c>
      <c r="F569" t="str">
        <f t="shared" si="8"/>
        <v xml:space="preserve"> </v>
      </c>
      <c r="I569" s="23" t="str">
        <f>IFERROR(VLOOKUP(H569,comic_database!F:G,2,FALSE),"")</f>
        <v/>
      </c>
      <c r="J569" s="23" t="str">
        <f>IFERROR(VLOOKUP(MIN(4,COUNTIF(H$2:H569,H569)),reference!$M$3:$N$6,2,FALSE)*VLOOKUP(MIN(5,I569),reference!$J$3:$K$7,2,FALSE),"")</f>
        <v/>
      </c>
    </row>
    <row r="570" spans="1:10" x14ac:dyDescent="0.25">
      <c r="A570" t="str">
        <f>IFERROR(INDEX(comic_database!A:A,MATCH(B570,comic_database!B:B,0)),"")</f>
        <v/>
      </c>
      <c r="C570" t="str">
        <f>IFERROR(VLOOKUP(B570,comic_database!B:C,2,FALSE),"")</f>
        <v/>
      </c>
      <c r="D570" s="23" t="str">
        <f>IF(B570&lt;&gt;"",VLOOKUP(MIN(4,COUNTIF(F$2:F570,F570)),reference!$A$3:$B$6,2,FALSE),"")</f>
        <v/>
      </c>
      <c r="E570" s="23" t="str">
        <f>IFERROR(VLOOKUP(C570,reference!$D$3:$E$7,2,FALSE),"")</f>
        <v/>
      </c>
      <c r="F570" t="str">
        <f t="shared" si="8"/>
        <v xml:space="preserve"> </v>
      </c>
      <c r="I570" s="23" t="str">
        <f>IFERROR(VLOOKUP(H570,comic_database!F:G,2,FALSE),"")</f>
        <v/>
      </c>
      <c r="J570" s="23" t="str">
        <f>IFERROR(VLOOKUP(MIN(4,COUNTIF(H$2:H570,H570)),reference!$M$3:$N$6,2,FALSE)*VLOOKUP(MIN(5,I570),reference!$J$3:$K$7,2,FALSE),"")</f>
        <v/>
      </c>
    </row>
    <row r="571" spans="1:10" x14ac:dyDescent="0.25">
      <c r="A571" t="str">
        <f>IFERROR(INDEX(comic_database!A:A,MATCH(B571,comic_database!B:B,0)),"")</f>
        <v/>
      </c>
      <c r="C571" t="str">
        <f>IFERROR(VLOOKUP(B571,comic_database!B:C,2,FALSE),"")</f>
        <v/>
      </c>
      <c r="D571" s="23" t="str">
        <f>IF(B571&lt;&gt;"",VLOOKUP(MIN(4,COUNTIF(F$2:F571,F571)),reference!$A$3:$B$6,2,FALSE),"")</f>
        <v/>
      </c>
      <c r="E571" s="23" t="str">
        <f>IFERROR(VLOOKUP(C571,reference!$D$3:$E$7,2,FALSE),"")</f>
        <v/>
      </c>
      <c r="F571" t="str">
        <f t="shared" si="8"/>
        <v xml:space="preserve"> </v>
      </c>
      <c r="I571" s="23" t="str">
        <f>IFERROR(VLOOKUP(H571,comic_database!F:G,2,FALSE),"")</f>
        <v/>
      </c>
      <c r="J571" s="23" t="str">
        <f>IFERROR(VLOOKUP(MIN(4,COUNTIF(H$2:H571,H571)),reference!$M$3:$N$6,2,FALSE)*VLOOKUP(MIN(5,I571),reference!$J$3:$K$7,2,FALSE),"")</f>
        <v/>
      </c>
    </row>
    <row r="572" spans="1:10" x14ac:dyDescent="0.25">
      <c r="A572" t="str">
        <f>IFERROR(INDEX(comic_database!A:A,MATCH(B572,comic_database!B:B,0)),"")</f>
        <v/>
      </c>
      <c r="C572" t="str">
        <f>IFERROR(VLOOKUP(B572,comic_database!B:C,2,FALSE),"")</f>
        <v/>
      </c>
      <c r="D572" s="23" t="str">
        <f>IF(B572&lt;&gt;"",VLOOKUP(MIN(4,COUNTIF(F$2:F572,F572)),reference!$A$3:$B$6,2,FALSE),"")</f>
        <v/>
      </c>
      <c r="E572" s="23" t="str">
        <f>IFERROR(VLOOKUP(C572,reference!$D$3:$E$7,2,FALSE),"")</f>
        <v/>
      </c>
      <c r="F572" t="str">
        <f t="shared" si="8"/>
        <v xml:space="preserve"> </v>
      </c>
      <c r="I572" s="23" t="str">
        <f>IFERROR(VLOOKUP(H572,comic_database!F:G,2,FALSE),"")</f>
        <v/>
      </c>
      <c r="J572" s="23" t="str">
        <f>IFERROR(VLOOKUP(MIN(4,COUNTIF(H$2:H572,H572)),reference!$M$3:$N$6,2,FALSE)*VLOOKUP(MIN(5,I572),reference!$J$3:$K$7,2,FALSE),"")</f>
        <v/>
      </c>
    </row>
    <row r="573" spans="1:10" x14ac:dyDescent="0.25">
      <c r="A573" t="str">
        <f>IFERROR(INDEX(comic_database!A:A,MATCH(B573,comic_database!B:B,0)),"")</f>
        <v/>
      </c>
      <c r="C573" t="str">
        <f>IFERROR(VLOOKUP(B573,comic_database!B:C,2,FALSE),"")</f>
        <v/>
      </c>
      <c r="D573" s="23" t="str">
        <f>IF(B573&lt;&gt;"",VLOOKUP(MIN(4,COUNTIF(F$2:F573,F573)),reference!$A$3:$B$6,2,FALSE),"")</f>
        <v/>
      </c>
      <c r="E573" s="23" t="str">
        <f>IFERROR(VLOOKUP(C573,reference!$D$3:$E$7,2,FALSE),"")</f>
        <v/>
      </c>
      <c r="F573" t="str">
        <f t="shared" si="8"/>
        <v xml:space="preserve"> </v>
      </c>
      <c r="I573" s="23" t="str">
        <f>IFERROR(VLOOKUP(H573,comic_database!F:G,2,FALSE),"")</f>
        <v/>
      </c>
      <c r="J573" s="23" t="str">
        <f>IFERROR(VLOOKUP(MIN(4,COUNTIF(H$2:H573,H573)),reference!$M$3:$N$6,2,FALSE)*VLOOKUP(MIN(5,I573),reference!$J$3:$K$7,2,FALSE),"")</f>
        <v/>
      </c>
    </row>
    <row r="574" spans="1:10" x14ac:dyDescent="0.25">
      <c r="A574" t="str">
        <f>IFERROR(INDEX(comic_database!A:A,MATCH(B574,comic_database!B:B,0)),"")</f>
        <v/>
      </c>
      <c r="C574" t="str">
        <f>IFERROR(VLOOKUP(B574,comic_database!B:C,2,FALSE),"")</f>
        <v/>
      </c>
      <c r="D574" s="23" t="str">
        <f>IF(B574&lt;&gt;"",VLOOKUP(MIN(4,COUNTIF(F$2:F574,F574)),reference!$A$3:$B$6,2,FALSE),"")</f>
        <v/>
      </c>
      <c r="E574" s="23" t="str">
        <f>IFERROR(VLOOKUP(C574,reference!$D$3:$E$7,2,FALSE),"")</f>
        <v/>
      </c>
      <c r="F574" t="str">
        <f t="shared" si="8"/>
        <v xml:space="preserve"> </v>
      </c>
      <c r="I574" s="23" t="str">
        <f>IFERROR(VLOOKUP(H574,comic_database!F:G,2,FALSE),"")</f>
        <v/>
      </c>
      <c r="J574" s="23" t="str">
        <f>IFERROR(VLOOKUP(MIN(4,COUNTIF(H$2:H574,H574)),reference!$M$3:$N$6,2,FALSE)*VLOOKUP(MIN(5,I574),reference!$J$3:$K$7,2,FALSE),"")</f>
        <v/>
      </c>
    </row>
    <row r="575" spans="1:10" x14ac:dyDescent="0.25">
      <c r="A575" t="str">
        <f>IFERROR(INDEX(comic_database!A:A,MATCH(B575,comic_database!B:B,0)),"")</f>
        <v/>
      </c>
      <c r="C575" t="str">
        <f>IFERROR(VLOOKUP(B575,comic_database!B:C,2,FALSE),"")</f>
        <v/>
      </c>
      <c r="D575" s="23" t="str">
        <f>IF(B575&lt;&gt;"",VLOOKUP(MIN(4,COUNTIF(F$2:F575,F575)),reference!$A$3:$B$6,2,FALSE),"")</f>
        <v/>
      </c>
      <c r="E575" s="23" t="str">
        <f>IFERROR(VLOOKUP(C575,reference!$D$3:$E$7,2,FALSE),"")</f>
        <v/>
      </c>
      <c r="F575" t="str">
        <f t="shared" si="8"/>
        <v xml:space="preserve"> </v>
      </c>
      <c r="I575" s="23" t="str">
        <f>IFERROR(VLOOKUP(H575,comic_database!F:G,2,FALSE),"")</f>
        <v/>
      </c>
      <c r="J575" s="23" t="str">
        <f>IFERROR(VLOOKUP(MIN(4,COUNTIF(H$2:H575,H575)),reference!$M$3:$N$6,2,FALSE)*VLOOKUP(MIN(5,I575),reference!$J$3:$K$7,2,FALSE),"")</f>
        <v/>
      </c>
    </row>
    <row r="576" spans="1:10" x14ac:dyDescent="0.25">
      <c r="A576" t="str">
        <f>IFERROR(INDEX(comic_database!A:A,MATCH(B576,comic_database!B:B,0)),"")</f>
        <v/>
      </c>
      <c r="C576" t="str">
        <f>IFERROR(VLOOKUP(B576,comic_database!B:C,2,FALSE),"")</f>
        <v/>
      </c>
      <c r="D576" s="23" t="str">
        <f>IF(B576&lt;&gt;"",VLOOKUP(MIN(4,COUNTIF(F$2:F576,F576)),reference!$A$3:$B$6,2,FALSE),"")</f>
        <v/>
      </c>
      <c r="E576" s="23" t="str">
        <f>IFERROR(VLOOKUP(C576,reference!$D$3:$E$7,2,FALSE),"")</f>
        <v/>
      </c>
      <c r="F576" t="str">
        <f t="shared" si="8"/>
        <v xml:space="preserve"> </v>
      </c>
      <c r="I576" s="23" t="str">
        <f>IFERROR(VLOOKUP(H576,comic_database!F:G,2,FALSE),"")</f>
        <v/>
      </c>
      <c r="J576" s="23" t="str">
        <f>IFERROR(VLOOKUP(MIN(4,COUNTIF(H$2:H576,H576)),reference!$M$3:$N$6,2,FALSE)*VLOOKUP(MIN(5,I576),reference!$J$3:$K$7,2,FALSE),"")</f>
        <v/>
      </c>
    </row>
    <row r="577" spans="1:10" x14ac:dyDescent="0.25">
      <c r="A577" t="str">
        <f>IFERROR(INDEX(comic_database!A:A,MATCH(B577,comic_database!B:B,0)),"")</f>
        <v/>
      </c>
      <c r="C577" t="str">
        <f>IFERROR(VLOOKUP(B577,comic_database!B:C,2,FALSE),"")</f>
        <v/>
      </c>
      <c r="D577" s="23" t="str">
        <f>IF(B577&lt;&gt;"",VLOOKUP(MIN(4,COUNTIF(F$2:F577,F577)),reference!$A$3:$B$6,2,FALSE),"")</f>
        <v/>
      </c>
      <c r="E577" s="23" t="str">
        <f>IFERROR(VLOOKUP(C577,reference!$D$3:$E$7,2,FALSE),"")</f>
        <v/>
      </c>
      <c r="F577" t="str">
        <f t="shared" si="8"/>
        <v xml:space="preserve"> </v>
      </c>
      <c r="I577" s="23" t="str">
        <f>IFERROR(VLOOKUP(H577,comic_database!F:G,2,FALSE),"")</f>
        <v/>
      </c>
      <c r="J577" s="23" t="str">
        <f>IFERROR(VLOOKUP(MIN(4,COUNTIF(H$2:H577,H577)),reference!$M$3:$N$6,2,FALSE)*VLOOKUP(MIN(5,I577),reference!$J$3:$K$7,2,FALSE),"")</f>
        <v/>
      </c>
    </row>
    <row r="578" spans="1:10" x14ac:dyDescent="0.25">
      <c r="A578" t="str">
        <f>IFERROR(INDEX(comic_database!A:A,MATCH(B578,comic_database!B:B,0)),"")</f>
        <v/>
      </c>
      <c r="C578" t="str">
        <f>IFERROR(VLOOKUP(B578,comic_database!B:C,2,FALSE),"")</f>
        <v/>
      </c>
      <c r="D578" s="23" t="str">
        <f>IF(B578&lt;&gt;"",VLOOKUP(MIN(4,COUNTIF(F$2:F578,F578)),reference!$A$3:$B$6,2,FALSE),"")</f>
        <v/>
      </c>
      <c r="E578" s="23" t="str">
        <f>IFERROR(VLOOKUP(C578,reference!$D$3:$E$7,2,FALSE),"")</f>
        <v/>
      </c>
      <c r="F578" t="str">
        <f t="shared" si="8"/>
        <v xml:space="preserve"> </v>
      </c>
      <c r="I578" s="23" t="str">
        <f>IFERROR(VLOOKUP(H578,comic_database!F:G,2,FALSE),"")</f>
        <v/>
      </c>
      <c r="J578" s="23" t="str">
        <f>IFERROR(VLOOKUP(MIN(4,COUNTIF(H$2:H578,H578)),reference!$M$3:$N$6,2,FALSE)*VLOOKUP(MIN(5,I578),reference!$J$3:$K$7,2,FALSE),"")</f>
        <v/>
      </c>
    </row>
    <row r="579" spans="1:10" x14ac:dyDescent="0.25">
      <c r="A579" t="str">
        <f>IFERROR(INDEX(comic_database!A:A,MATCH(B579,comic_database!B:B,0)),"")</f>
        <v/>
      </c>
      <c r="C579" t="str">
        <f>IFERROR(VLOOKUP(B579,comic_database!B:C,2,FALSE),"")</f>
        <v/>
      </c>
      <c r="D579" s="23" t="str">
        <f>IF(B579&lt;&gt;"",VLOOKUP(MIN(4,COUNTIF(F$2:F579,F579)),reference!$A$3:$B$6,2,FALSE),"")</f>
        <v/>
      </c>
      <c r="E579" s="23" t="str">
        <f>IFERROR(VLOOKUP(C579,reference!$D$3:$E$7,2,FALSE),"")</f>
        <v/>
      </c>
      <c r="F579" t="str">
        <f t="shared" ref="F579:F642" si="9">B579&amp;" "&amp;C579</f>
        <v xml:space="preserve"> </v>
      </c>
      <c r="I579" s="23" t="str">
        <f>IFERROR(VLOOKUP(H579,comic_database!F:G,2,FALSE),"")</f>
        <v/>
      </c>
      <c r="J579" s="23" t="str">
        <f>IFERROR(VLOOKUP(MIN(4,COUNTIF(H$2:H579,H579)),reference!$M$3:$N$6,2,FALSE)*VLOOKUP(MIN(5,I579),reference!$J$3:$K$7,2,FALSE),"")</f>
        <v/>
      </c>
    </row>
    <row r="580" spans="1:10" x14ac:dyDescent="0.25">
      <c r="A580" t="str">
        <f>IFERROR(INDEX(comic_database!A:A,MATCH(B580,comic_database!B:B,0)),"")</f>
        <v/>
      </c>
      <c r="C580" t="str">
        <f>IFERROR(VLOOKUP(B580,comic_database!B:C,2,FALSE),"")</f>
        <v/>
      </c>
      <c r="D580" s="23" t="str">
        <f>IF(B580&lt;&gt;"",VLOOKUP(MIN(4,COUNTIF(F$2:F580,F580)),reference!$A$3:$B$6,2,FALSE),"")</f>
        <v/>
      </c>
      <c r="E580" s="23" t="str">
        <f>IFERROR(VLOOKUP(C580,reference!$D$3:$E$7,2,FALSE),"")</f>
        <v/>
      </c>
      <c r="F580" t="str">
        <f t="shared" si="9"/>
        <v xml:space="preserve"> </v>
      </c>
      <c r="I580" s="23" t="str">
        <f>IFERROR(VLOOKUP(H580,comic_database!F:G,2,FALSE),"")</f>
        <v/>
      </c>
      <c r="J580" s="23" t="str">
        <f>IFERROR(VLOOKUP(MIN(4,COUNTIF(H$2:H580,H580)),reference!$M$3:$N$6,2,FALSE)*VLOOKUP(MIN(5,I580),reference!$J$3:$K$7,2,FALSE),"")</f>
        <v/>
      </c>
    </row>
    <row r="581" spans="1:10" x14ac:dyDescent="0.25">
      <c r="A581" t="str">
        <f>IFERROR(INDEX(comic_database!A:A,MATCH(B581,comic_database!B:B,0)),"")</f>
        <v/>
      </c>
      <c r="C581" t="str">
        <f>IFERROR(VLOOKUP(B581,comic_database!B:C,2,FALSE),"")</f>
        <v/>
      </c>
      <c r="D581" s="23" t="str">
        <f>IF(B581&lt;&gt;"",VLOOKUP(MIN(4,COUNTIF(F$2:F581,F581)),reference!$A$3:$B$6,2,FALSE),"")</f>
        <v/>
      </c>
      <c r="E581" s="23" t="str">
        <f>IFERROR(VLOOKUP(C581,reference!$D$3:$E$7,2,FALSE),"")</f>
        <v/>
      </c>
      <c r="F581" t="str">
        <f t="shared" si="9"/>
        <v xml:space="preserve"> </v>
      </c>
      <c r="I581" s="23" t="str">
        <f>IFERROR(VLOOKUP(H581,comic_database!F:G,2,FALSE),"")</f>
        <v/>
      </c>
      <c r="J581" s="23" t="str">
        <f>IFERROR(VLOOKUP(MIN(4,COUNTIF(H$2:H581,H581)),reference!$M$3:$N$6,2,FALSE)*VLOOKUP(MIN(5,I581),reference!$J$3:$K$7,2,FALSE),"")</f>
        <v/>
      </c>
    </row>
    <row r="582" spans="1:10" x14ac:dyDescent="0.25">
      <c r="A582" t="str">
        <f>IFERROR(INDEX(comic_database!A:A,MATCH(B582,comic_database!B:B,0)),"")</f>
        <v/>
      </c>
      <c r="C582" t="str">
        <f>IFERROR(VLOOKUP(B582,comic_database!B:C,2,FALSE),"")</f>
        <v/>
      </c>
      <c r="D582" s="23" t="str">
        <f>IF(B582&lt;&gt;"",VLOOKUP(MIN(4,COUNTIF(F$2:F582,F582)),reference!$A$3:$B$6,2,FALSE),"")</f>
        <v/>
      </c>
      <c r="E582" s="23" t="str">
        <f>IFERROR(VLOOKUP(C582,reference!$D$3:$E$7,2,FALSE),"")</f>
        <v/>
      </c>
      <c r="F582" t="str">
        <f t="shared" si="9"/>
        <v xml:space="preserve"> </v>
      </c>
      <c r="I582" s="23" t="str">
        <f>IFERROR(VLOOKUP(H582,comic_database!F:G,2,FALSE),"")</f>
        <v/>
      </c>
      <c r="J582" s="23" t="str">
        <f>IFERROR(VLOOKUP(MIN(4,COUNTIF(H$2:H582,H582)),reference!$M$3:$N$6,2,FALSE)*VLOOKUP(MIN(5,I582),reference!$J$3:$K$7,2,FALSE),"")</f>
        <v/>
      </c>
    </row>
    <row r="583" spans="1:10" x14ac:dyDescent="0.25">
      <c r="A583" t="str">
        <f>IFERROR(INDEX(comic_database!A:A,MATCH(B583,comic_database!B:B,0)),"")</f>
        <v/>
      </c>
      <c r="C583" t="str">
        <f>IFERROR(VLOOKUP(B583,comic_database!B:C,2,FALSE),"")</f>
        <v/>
      </c>
      <c r="D583" s="23" t="str">
        <f>IF(B583&lt;&gt;"",VLOOKUP(MIN(4,COUNTIF(F$2:F583,F583)),reference!$A$3:$B$6,2,FALSE),"")</f>
        <v/>
      </c>
      <c r="E583" s="23" t="str">
        <f>IFERROR(VLOOKUP(C583,reference!$D$3:$E$7,2,FALSE),"")</f>
        <v/>
      </c>
      <c r="F583" t="str">
        <f t="shared" si="9"/>
        <v xml:space="preserve"> </v>
      </c>
      <c r="I583" s="23" t="str">
        <f>IFERROR(VLOOKUP(H583,comic_database!F:G,2,FALSE),"")</f>
        <v/>
      </c>
      <c r="J583" s="23" t="str">
        <f>IFERROR(VLOOKUP(MIN(4,COUNTIF(H$2:H583,H583)),reference!$M$3:$N$6,2,FALSE)*VLOOKUP(MIN(5,I583),reference!$J$3:$K$7,2,FALSE),"")</f>
        <v/>
      </c>
    </row>
    <row r="584" spans="1:10" x14ac:dyDescent="0.25">
      <c r="A584" t="str">
        <f>IFERROR(INDEX(comic_database!A:A,MATCH(B584,comic_database!B:B,0)),"")</f>
        <v/>
      </c>
      <c r="C584" t="str">
        <f>IFERROR(VLOOKUP(B584,comic_database!B:C,2,FALSE),"")</f>
        <v/>
      </c>
      <c r="D584" s="23" t="str">
        <f>IF(B584&lt;&gt;"",VLOOKUP(MIN(4,COUNTIF(F$2:F584,F584)),reference!$A$3:$B$6,2,FALSE),"")</f>
        <v/>
      </c>
      <c r="E584" s="23" t="str">
        <f>IFERROR(VLOOKUP(C584,reference!$D$3:$E$7,2,FALSE),"")</f>
        <v/>
      </c>
      <c r="F584" t="str">
        <f t="shared" si="9"/>
        <v xml:space="preserve"> </v>
      </c>
      <c r="I584" s="23" t="str">
        <f>IFERROR(VLOOKUP(H584,comic_database!F:G,2,FALSE),"")</f>
        <v/>
      </c>
      <c r="J584" s="23" t="str">
        <f>IFERROR(VLOOKUP(MIN(4,COUNTIF(H$2:H584,H584)),reference!$M$3:$N$6,2,FALSE)*VLOOKUP(MIN(5,I584),reference!$J$3:$K$7,2,FALSE),"")</f>
        <v/>
      </c>
    </row>
    <row r="585" spans="1:10" x14ac:dyDescent="0.25">
      <c r="A585" t="str">
        <f>IFERROR(INDEX(comic_database!A:A,MATCH(B585,comic_database!B:B,0)),"")</f>
        <v/>
      </c>
      <c r="C585" t="str">
        <f>IFERROR(VLOOKUP(B585,comic_database!B:C,2,FALSE),"")</f>
        <v/>
      </c>
      <c r="D585" s="23" t="str">
        <f>IF(B585&lt;&gt;"",VLOOKUP(MIN(4,COUNTIF(F$2:F585,F585)),reference!$A$3:$B$6,2,FALSE),"")</f>
        <v/>
      </c>
      <c r="E585" s="23" t="str">
        <f>IFERROR(VLOOKUP(C585,reference!$D$3:$E$7,2,FALSE),"")</f>
        <v/>
      </c>
      <c r="F585" t="str">
        <f t="shared" si="9"/>
        <v xml:space="preserve"> </v>
      </c>
      <c r="I585" s="23" t="str">
        <f>IFERROR(VLOOKUP(H585,comic_database!F:G,2,FALSE),"")</f>
        <v/>
      </c>
      <c r="J585" s="23" t="str">
        <f>IFERROR(VLOOKUP(MIN(4,COUNTIF(H$2:H585,H585)),reference!$M$3:$N$6,2,FALSE)*VLOOKUP(MIN(5,I585),reference!$J$3:$K$7,2,FALSE),"")</f>
        <v/>
      </c>
    </row>
    <row r="586" spans="1:10" x14ac:dyDescent="0.25">
      <c r="A586" t="str">
        <f>IFERROR(INDEX(comic_database!A:A,MATCH(B586,comic_database!B:B,0)),"")</f>
        <v/>
      </c>
      <c r="C586" t="str">
        <f>IFERROR(VLOOKUP(B586,comic_database!B:C,2,FALSE),"")</f>
        <v/>
      </c>
      <c r="D586" s="23" t="str">
        <f>IF(B586&lt;&gt;"",VLOOKUP(MIN(4,COUNTIF(F$2:F586,F586)),reference!$A$3:$B$6,2,FALSE),"")</f>
        <v/>
      </c>
      <c r="E586" s="23" t="str">
        <f>IFERROR(VLOOKUP(C586,reference!$D$3:$E$7,2,FALSE),"")</f>
        <v/>
      </c>
      <c r="F586" t="str">
        <f t="shared" si="9"/>
        <v xml:space="preserve"> </v>
      </c>
      <c r="I586" s="23" t="str">
        <f>IFERROR(VLOOKUP(H586,comic_database!F:G,2,FALSE),"")</f>
        <v/>
      </c>
      <c r="J586" s="23" t="str">
        <f>IFERROR(VLOOKUP(MIN(4,COUNTIF(H$2:H586,H586)),reference!$M$3:$N$6,2,FALSE)*VLOOKUP(MIN(5,I586),reference!$J$3:$K$7,2,FALSE),"")</f>
        <v/>
      </c>
    </row>
    <row r="587" spans="1:10" x14ac:dyDescent="0.25">
      <c r="A587" t="str">
        <f>IFERROR(INDEX(comic_database!A:A,MATCH(B587,comic_database!B:B,0)),"")</f>
        <v/>
      </c>
      <c r="C587" t="str">
        <f>IFERROR(VLOOKUP(B587,comic_database!B:C,2,FALSE),"")</f>
        <v/>
      </c>
      <c r="D587" s="23" t="str">
        <f>IF(B587&lt;&gt;"",VLOOKUP(MIN(4,COUNTIF(F$2:F587,F587)),reference!$A$3:$B$6,2,FALSE),"")</f>
        <v/>
      </c>
      <c r="E587" s="23" t="str">
        <f>IFERROR(VLOOKUP(C587,reference!$D$3:$E$7,2,FALSE),"")</f>
        <v/>
      </c>
      <c r="F587" t="str">
        <f t="shared" si="9"/>
        <v xml:space="preserve"> </v>
      </c>
      <c r="I587" s="23" t="str">
        <f>IFERROR(VLOOKUP(H587,comic_database!F:G,2,FALSE),"")</f>
        <v/>
      </c>
      <c r="J587" s="23" t="str">
        <f>IFERROR(VLOOKUP(MIN(4,COUNTIF(H$2:H587,H587)),reference!$M$3:$N$6,2,FALSE)*VLOOKUP(MIN(5,I587),reference!$J$3:$K$7,2,FALSE),"")</f>
        <v/>
      </c>
    </row>
    <row r="588" spans="1:10" x14ac:dyDescent="0.25">
      <c r="A588" t="str">
        <f>IFERROR(INDEX(comic_database!A:A,MATCH(B588,comic_database!B:B,0)),"")</f>
        <v/>
      </c>
      <c r="C588" t="str">
        <f>IFERROR(VLOOKUP(B588,comic_database!B:C,2,FALSE),"")</f>
        <v/>
      </c>
      <c r="D588" s="23" t="str">
        <f>IF(B588&lt;&gt;"",VLOOKUP(MIN(4,COUNTIF(F$2:F588,F588)),reference!$A$3:$B$6,2,FALSE),"")</f>
        <v/>
      </c>
      <c r="E588" s="23" t="str">
        <f>IFERROR(VLOOKUP(C588,reference!$D$3:$E$7,2,FALSE),"")</f>
        <v/>
      </c>
      <c r="F588" t="str">
        <f t="shared" si="9"/>
        <v xml:space="preserve"> </v>
      </c>
      <c r="I588" s="23" t="str">
        <f>IFERROR(VLOOKUP(H588,comic_database!F:G,2,FALSE),"")</f>
        <v/>
      </c>
      <c r="J588" s="23" t="str">
        <f>IFERROR(VLOOKUP(MIN(4,COUNTIF(H$2:H588,H588)),reference!$M$3:$N$6,2,FALSE)*VLOOKUP(MIN(5,I588),reference!$J$3:$K$7,2,FALSE),"")</f>
        <v/>
      </c>
    </row>
    <row r="589" spans="1:10" x14ac:dyDescent="0.25">
      <c r="A589" t="str">
        <f>IFERROR(INDEX(comic_database!A:A,MATCH(B589,comic_database!B:B,0)),"")</f>
        <v/>
      </c>
      <c r="C589" t="str">
        <f>IFERROR(VLOOKUP(B589,comic_database!B:C,2,FALSE),"")</f>
        <v/>
      </c>
      <c r="D589" s="23" t="str">
        <f>IF(B589&lt;&gt;"",VLOOKUP(MIN(4,COUNTIF(F$2:F589,F589)),reference!$A$3:$B$6,2,FALSE),"")</f>
        <v/>
      </c>
      <c r="E589" s="23" t="str">
        <f>IFERROR(VLOOKUP(C589,reference!$D$3:$E$7,2,FALSE),"")</f>
        <v/>
      </c>
      <c r="F589" t="str">
        <f t="shared" si="9"/>
        <v xml:space="preserve"> </v>
      </c>
      <c r="I589" s="23" t="str">
        <f>IFERROR(VLOOKUP(H589,comic_database!F:G,2,FALSE),"")</f>
        <v/>
      </c>
      <c r="J589" s="23" t="str">
        <f>IFERROR(VLOOKUP(MIN(4,COUNTIF(H$2:H589,H589)),reference!$M$3:$N$6,2,FALSE)*VLOOKUP(MIN(5,I589),reference!$J$3:$K$7,2,FALSE),"")</f>
        <v/>
      </c>
    </row>
    <row r="590" spans="1:10" x14ac:dyDescent="0.25">
      <c r="A590" t="str">
        <f>IFERROR(INDEX(comic_database!A:A,MATCH(B590,comic_database!B:B,0)),"")</f>
        <v/>
      </c>
      <c r="C590" t="str">
        <f>IFERROR(VLOOKUP(B590,comic_database!B:C,2,FALSE),"")</f>
        <v/>
      </c>
      <c r="D590" s="23" t="str">
        <f>IF(B590&lt;&gt;"",VLOOKUP(MIN(4,COUNTIF(F$2:F590,F590)),reference!$A$3:$B$6,2,FALSE),"")</f>
        <v/>
      </c>
      <c r="E590" s="23" t="str">
        <f>IFERROR(VLOOKUP(C590,reference!$D$3:$E$7,2,FALSE),"")</f>
        <v/>
      </c>
      <c r="F590" t="str">
        <f t="shared" si="9"/>
        <v xml:space="preserve"> </v>
      </c>
      <c r="I590" s="23" t="str">
        <f>IFERROR(VLOOKUP(H590,comic_database!F:G,2,FALSE),"")</f>
        <v/>
      </c>
      <c r="J590" s="23" t="str">
        <f>IFERROR(VLOOKUP(MIN(4,COUNTIF(H$2:H590,H590)),reference!$M$3:$N$6,2,FALSE)*VLOOKUP(MIN(5,I590),reference!$J$3:$K$7,2,FALSE),"")</f>
        <v/>
      </c>
    </row>
    <row r="591" spans="1:10" x14ac:dyDescent="0.25">
      <c r="A591" t="str">
        <f>IFERROR(INDEX(comic_database!A:A,MATCH(B591,comic_database!B:B,0)),"")</f>
        <v/>
      </c>
      <c r="C591" t="str">
        <f>IFERROR(VLOOKUP(B591,comic_database!B:C,2,FALSE),"")</f>
        <v/>
      </c>
      <c r="D591" s="23" t="str">
        <f>IF(B591&lt;&gt;"",VLOOKUP(MIN(4,COUNTIF(F$2:F591,F591)),reference!$A$3:$B$6,2,FALSE),"")</f>
        <v/>
      </c>
      <c r="E591" s="23" t="str">
        <f>IFERROR(VLOOKUP(C591,reference!$D$3:$E$7,2,FALSE),"")</f>
        <v/>
      </c>
      <c r="F591" t="str">
        <f t="shared" si="9"/>
        <v xml:space="preserve"> </v>
      </c>
      <c r="I591" s="23" t="str">
        <f>IFERROR(VLOOKUP(H591,comic_database!F:G,2,FALSE),"")</f>
        <v/>
      </c>
      <c r="J591" s="23" t="str">
        <f>IFERROR(VLOOKUP(MIN(4,COUNTIF(H$2:H591,H591)),reference!$M$3:$N$6,2,FALSE)*VLOOKUP(MIN(5,I591),reference!$J$3:$K$7,2,FALSE),"")</f>
        <v/>
      </c>
    </row>
    <row r="592" spans="1:10" x14ac:dyDescent="0.25">
      <c r="A592" t="str">
        <f>IFERROR(INDEX(comic_database!A:A,MATCH(B592,comic_database!B:B,0)),"")</f>
        <v/>
      </c>
      <c r="C592" t="str">
        <f>IFERROR(VLOOKUP(B592,comic_database!B:C,2,FALSE),"")</f>
        <v/>
      </c>
      <c r="D592" s="23" t="str">
        <f>IF(B592&lt;&gt;"",VLOOKUP(MIN(4,COUNTIF(F$2:F592,F592)),reference!$A$3:$B$6,2,FALSE),"")</f>
        <v/>
      </c>
      <c r="E592" s="23" t="str">
        <f>IFERROR(VLOOKUP(C592,reference!$D$3:$E$7,2,FALSE),"")</f>
        <v/>
      </c>
      <c r="F592" t="str">
        <f t="shared" si="9"/>
        <v xml:space="preserve"> </v>
      </c>
      <c r="I592" s="23" t="str">
        <f>IFERROR(VLOOKUP(H592,comic_database!F:G,2,FALSE),"")</f>
        <v/>
      </c>
      <c r="J592" s="23" t="str">
        <f>IFERROR(VLOOKUP(MIN(4,COUNTIF(H$2:H592,H592)),reference!$M$3:$N$6,2,FALSE)*VLOOKUP(MIN(5,I592),reference!$J$3:$K$7,2,FALSE),"")</f>
        <v/>
      </c>
    </row>
    <row r="593" spans="1:10" x14ac:dyDescent="0.25">
      <c r="A593" t="str">
        <f>IFERROR(INDEX(comic_database!A:A,MATCH(B593,comic_database!B:B,0)),"")</f>
        <v/>
      </c>
      <c r="C593" t="str">
        <f>IFERROR(VLOOKUP(B593,comic_database!B:C,2,FALSE),"")</f>
        <v/>
      </c>
      <c r="D593" s="23" t="str">
        <f>IF(B593&lt;&gt;"",VLOOKUP(MIN(4,COUNTIF(F$2:F593,F593)),reference!$A$3:$B$6,2,FALSE),"")</f>
        <v/>
      </c>
      <c r="E593" s="23" t="str">
        <f>IFERROR(VLOOKUP(C593,reference!$D$3:$E$7,2,FALSE),"")</f>
        <v/>
      </c>
      <c r="F593" t="str">
        <f t="shared" si="9"/>
        <v xml:space="preserve"> </v>
      </c>
      <c r="I593" s="23" t="str">
        <f>IFERROR(VLOOKUP(H593,comic_database!F:G,2,FALSE),"")</f>
        <v/>
      </c>
      <c r="J593" s="23" t="str">
        <f>IFERROR(VLOOKUP(MIN(4,COUNTIF(H$2:H593,H593)),reference!$M$3:$N$6,2,FALSE)*VLOOKUP(MIN(5,I593),reference!$J$3:$K$7,2,FALSE),"")</f>
        <v/>
      </c>
    </row>
    <row r="594" spans="1:10" x14ac:dyDescent="0.25">
      <c r="A594" t="str">
        <f>IFERROR(INDEX(comic_database!A:A,MATCH(B594,comic_database!B:B,0)),"")</f>
        <v/>
      </c>
      <c r="C594" t="str">
        <f>IFERROR(VLOOKUP(B594,comic_database!B:C,2,FALSE),"")</f>
        <v/>
      </c>
      <c r="D594" s="23" t="str">
        <f>IF(B594&lt;&gt;"",VLOOKUP(MIN(4,COUNTIF(F$2:F594,F594)),reference!$A$3:$B$6,2,FALSE),"")</f>
        <v/>
      </c>
      <c r="E594" s="23" t="str">
        <f>IFERROR(VLOOKUP(C594,reference!$D$3:$E$7,2,FALSE),"")</f>
        <v/>
      </c>
      <c r="F594" t="str">
        <f t="shared" si="9"/>
        <v xml:space="preserve"> </v>
      </c>
      <c r="I594" s="23" t="str">
        <f>IFERROR(VLOOKUP(H594,comic_database!F:G,2,FALSE),"")</f>
        <v/>
      </c>
      <c r="J594" s="23" t="str">
        <f>IFERROR(VLOOKUP(MIN(4,COUNTIF(H$2:H594,H594)),reference!$M$3:$N$6,2,FALSE)*VLOOKUP(MIN(5,I594),reference!$J$3:$K$7,2,FALSE),"")</f>
        <v/>
      </c>
    </row>
    <row r="595" spans="1:10" x14ac:dyDescent="0.25">
      <c r="A595" t="str">
        <f>IFERROR(INDEX(comic_database!A:A,MATCH(B595,comic_database!B:B,0)),"")</f>
        <v/>
      </c>
      <c r="C595" t="str">
        <f>IFERROR(VLOOKUP(B595,comic_database!B:C,2,FALSE),"")</f>
        <v/>
      </c>
      <c r="D595" s="23" t="str">
        <f>IF(B595&lt;&gt;"",VLOOKUP(MIN(4,COUNTIF(F$2:F595,F595)),reference!$A$3:$B$6,2,FALSE),"")</f>
        <v/>
      </c>
      <c r="E595" s="23" t="str">
        <f>IFERROR(VLOOKUP(C595,reference!$D$3:$E$7,2,FALSE),"")</f>
        <v/>
      </c>
      <c r="F595" t="str">
        <f t="shared" si="9"/>
        <v xml:space="preserve"> </v>
      </c>
      <c r="I595" s="23" t="str">
        <f>IFERROR(VLOOKUP(H595,comic_database!F:G,2,FALSE),"")</f>
        <v/>
      </c>
      <c r="J595" s="23" t="str">
        <f>IFERROR(VLOOKUP(MIN(4,COUNTIF(H$2:H595,H595)),reference!$M$3:$N$6,2,FALSE)*VLOOKUP(MIN(5,I595),reference!$J$3:$K$7,2,FALSE),"")</f>
        <v/>
      </c>
    </row>
    <row r="596" spans="1:10" x14ac:dyDescent="0.25">
      <c r="A596" t="str">
        <f>IFERROR(INDEX(comic_database!A:A,MATCH(B596,comic_database!B:B,0)),"")</f>
        <v/>
      </c>
      <c r="C596" t="str">
        <f>IFERROR(VLOOKUP(B596,comic_database!B:C,2,FALSE),"")</f>
        <v/>
      </c>
      <c r="D596" s="23" t="str">
        <f>IF(B596&lt;&gt;"",VLOOKUP(MIN(4,COUNTIF(F$2:F596,F596)),reference!$A$3:$B$6,2,FALSE),"")</f>
        <v/>
      </c>
      <c r="E596" s="23" t="str">
        <f>IFERROR(VLOOKUP(C596,reference!$D$3:$E$7,2,FALSE),"")</f>
        <v/>
      </c>
      <c r="F596" t="str">
        <f t="shared" si="9"/>
        <v xml:space="preserve"> </v>
      </c>
      <c r="I596" s="23" t="str">
        <f>IFERROR(VLOOKUP(H596,comic_database!F:G,2,FALSE),"")</f>
        <v/>
      </c>
      <c r="J596" s="23" t="str">
        <f>IFERROR(VLOOKUP(MIN(4,COUNTIF(H$2:H596,H596)),reference!$M$3:$N$6,2,FALSE)*VLOOKUP(MIN(5,I596),reference!$J$3:$K$7,2,FALSE),"")</f>
        <v/>
      </c>
    </row>
    <row r="597" spans="1:10" x14ac:dyDescent="0.25">
      <c r="A597" t="str">
        <f>IFERROR(INDEX(comic_database!A:A,MATCH(B597,comic_database!B:B,0)),"")</f>
        <v/>
      </c>
      <c r="C597" t="str">
        <f>IFERROR(VLOOKUP(B597,comic_database!B:C,2,FALSE),"")</f>
        <v/>
      </c>
      <c r="D597" s="23" t="str">
        <f>IF(B597&lt;&gt;"",VLOOKUP(MIN(4,COUNTIF(F$2:F597,F597)),reference!$A$3:$B$6,2,FALSE),"")</f>
        <v/>
      </c>
      <c r="E597" s="23" t="str">
        <f>IFERROR(VLOOKUP(C597,reference!$D$3:$E$7,2,FALSE),"")</f>
        <v/>
      </c>
      <c r="F597" t="str">
        <f t="shared" si="9"/>
        <v xml:space="preserve"> </v>
      </c>
      <c r="I597" s="23" t="str">
        <f>IFERROR(VLOOKUP(H597,comic_database!F:G,2,FALSE),"")</f>
        <v/>
      </c>
      <c r="J597" s="23" t="str">
        <f>IFERROR(VLOOKUP(MIN(4,COUNTIF(H$2:H597,H597)),reference!$M$3:$N$6,2,FALSE)*VLOOKUP(MIN(5,I597),reference!$J$3:$K$7,2,FALSE),"")</f>
        <v/>
      </c>
    </row>
    <row r="598" spans="1:10" x14ac:dyDescent="0.25">
      <c r="A598" t="str">
        <f>IFERROR(INDEX(comic_database!A:A,MATCH(B598,comic_database!B:B,0)),"")</f>
        <v/>
      </c>
      <c r="C598" t="str">
        <f>IFERROR(VLOOKUP(B598,comic_database!B:C,2,FALSE),"")</f>
        <v/>
      </c>
      <c r="D598" s="23" t="str">
        <f>IF(B598&lt;&gt;"",VLOOKUP(MIN(4,COUNTIF(F$2:F598,F598)),reference!$A$3:$B$6,2,FALSE),"")</f>
        <v/>
      </c>
      <c r="E598" s="23" t="str">
        <f>IFERROR(VLOOKUP(C598,reference!$D$3:$E$7,2,FALSE),"")</f>
        <v/>
      </c>
      <c r="F598" t="str">
        <f t="shared" si="9"/>
        <v xml:space="preserve"> </v>
      </c>
      <c r="I598" s="23" t="str">
        <f>IFERROR(VLOOKUP(H598,comic_database!F:G,2,FALSE),"")</f>
        <v/>
      </c>
      <c r="J598" s="23" t="str">
        <f>IFERROR(VLOOKUP(MIN(4,COUNTIF(H$2:H598,H598)),reference!$M$3:$N$6,2,FALSE)*VLOOKUP(MIN(5,I598),reference!$J$3:$K$7,2,FALSE),"")</f>
        <v/>
      </c>
    </row>
    <row r="599" spans="1:10" x14ac:dyDescent="0.25">
      <c r="A599" t="str">
        <f>IFERROR(INDEX(comic_database!A:A,MATCH(B599,comic_database!B:B,0)),"")</f>
        <v/>
      </c>
      <c r="C599" t="str">
        <f>IFERROR(VLOOKUP(B599,comic_database!B:C,2,FALSE),"")</f>
        <v/>
      </c>
      <c r="D599" s="23" t="str">
        <f>IF(B599&lt;&gt;"",VLOOKUP(MIN(4,COUNTIF(F$2:F599,F599)),reference!$A$3:$B$6,2,FALSE),"")</f>
        <v/>
      </c>
      <c r="E599" s="23" t="str">
        <f>IFERROR(VLOOKUP(C599,reference!$D$3:$E$7,2,FALSE),"")</f>
        <v/>
      </c>
      <c r="F599" t="str">
        <f t="shared" si="9"/>
        <v xml:space="preserve"> </v>
      </c>
      <c r="I599" s="23" t="str">
        <f>IFERROR(VLOOKUP(H599,comic_database!F:G,2,FALSE),"")</f>
        <v/>
      </c>
      <c r="J599" s="23" t="str">
        <f>IFERROR(VLOOKUP(MIN(4,COUNTIF(H$2:H599,H599)),reference!$M$3:$N$6,2,FALSE)*VLOOKUP(MIN(5,I599),reference!$J$3:$K$7,2,FALSE),"")</f>
        <v/>
      </c>
    </row>
    <row r="600" spans="1:10" x14ac:dyDescent="0.25">
      <c r="A600" t="str">
        <f>IFERROR(INDEX(comic_database!A:A,MATCH(B600,comic_database!B:B,0)),"")</f>
        <v/>
      </c>
      <c r="C600" t="str">
        <f>IFERROR(VLOOKUP(B600,comic_database!B:C,2,FALSE),"")</f>
        <v/>
      </c>
      <c r="D600" s="23" t="str">
        <f>IF(B600&lt;&gt;"",VLOOKUP(MIN(4,COUNTIF(F$2:F600,F600)),reference!$A$3:$B$6,2,FALSE),"")</f>
        <v/>
      </c>
      <c r="E600" s="23" t="str">
        <f>IFERROR(VLOOKUP(C600,reference!$D$3:$E$7,2,FALSE),"")</f>
        <v/>
      </c>
      <c r="F600" t="str">
        <f t="shared" si="9"/>
        <v xml:space="preserve"> </v>
      </c>
      <c r="I600" s="23" t="str">
        <f>IFERROR(VLOOKUP(H600,comic_database!F:G,2,FALSE),"")</f>
        <v/>
      </c>
      <c r="J600" s="23" t="str">
        <f>IFERROR(VLOOKUP(MIN(4,COUNTIF(H$2:H600,H600)),reference!$M$3:$N$6,2,FALSE)*VLOOKUP(MIN(5,I600),reference!$J$3:$K$7,2,FALSE),"")</f>
        <v/>
      </c>
    </row>
    <row r="601" spans="1:10" x14ac:dyDescent="0.25">
      <c r="A601" t="str">
        <f>IFERROR(INDEX(comic_database!A:A,MATCH(B601,comic_database!B:B,0)),"")</f>
        <v/>
      </c>
      <c r="C601" t="str">
        <f>IFERROR(VLOOKUP(B601,comic_database!B:C,2,FALSE),"")</f>
        <v/>
      </c>
      <c r="D601" s="23" t="str">
        <f>IF(B601&lt;&gt;"",VLOOKUP(MIN(4,COUNTIF(F$2:F601,F601)),reference!$A$3:$B$6,2,FALSE),"")</f>
        <v/>
      </c>
      <c r="E601" s="23" t="str">
        <f>IFERROR(VLOOKUP(C601,reference!$D$3:$E$7,2,FALSE),"")</f>
        <v/>
      </c>
      <c r="F601" t="str">
        <f t="shared" si="9"/>
        <v xml:space="preserve"> </v>
      </c>
      <c r="I601" s="23" t="str">
        <f>IFERROR(VLOOKUP(H601,comic_database!F:G,2,FALSE),"")</f>
        <v/>
      </c>
      <c r="J601" s="23" t="str">
        <f>IFERROR(VLOOKUP(MIN(4,COUNTIF(H$2:H601,H601)),reference!$M$3:$N$6,2,FALSE)*VLOOKUP(MIN(5,I601),reference!$J$3:$K$7,2,FALSE),"")</f>
        <v/>
      </c>
    </row>
    <row r="602" spans="1:10" x14ac:dyDescent="0.25">
      <c r="A602" t="str">
        <f>IFERROR(INDEX(comic_database!A:A,MATCH(B602,comic_database!B:B,0)),"")</f>
        <v/>
      </c>
      <c r="C602" t="str">
        <f>IFERROR(VLOOKUP(B602,comic_database!B:C,2,FALSE),"")</f>
        <v/>
      </c>
      <c r="D602" s="23" t="str">
        <f>IF(B602&lt;&gt;"",VLOOKUP(MIN(4,COUNTIF(F$2:F602,F602)),reference!$A$3:$B$6,2,FALSE),"")</f>
        <v/>
      </c>
      <c r="E602" s="23" t="str">
        <f>IFERROR(VLOOKUP(C602,reference!$D$3:$E$7,2,FALSE),"")</f>
        <v/>
      </c>
      <c r="F602" t="str">
        <f t="shared" si="9"/>
        <v xml:space="preserve"> </v>
      </c>
      <c r="I602" s="23" t="str">
        <f>IFERROR(VLOOKUP(H602,comic_database!F:G,2,FALSE),"")</f>
        <v/>
      </c>
      <c r="J602" s="23" t="str">
        <f>IFERROR(VLOOKUP(MIN(4,COUNTIF(H$2:H602,H602)),reference!$M$3:$N$6,2,FALSE)*VLOOKUP(MIN(5,I602),reference!$J$3:$K$7,2,FALSE),"")</f>
        <v/>
      </c>
    </row>
    <row r="603" spans="1:10" x14ac:dyDescent="0.25">
      <c r="A603" t="str">
        <f>IFERROR(INDEX(comic_database!A:A,MATCH(B603,comic_database!B:B,0)),"")</f>
        <v/>
      </c>
      <c r="C603" t="str">
        <f>IFERROR(VLOOKUP(B603,comic_database!B:C,2,FALSE),"")</f>
        <v/>
      </c>
      <c r="D603" s="23" t="str">
        <f>IF(B603&lt;&gt;"",VLOOKUP(MIN(4,COUNTIF(F$2:F603,F603)),reference!$A$3:$B$6,2,FALSE),"")</f>
        <v/>
      </c>
      <c r="E603" s="23" t="str">
        <f>IFERROR(VLOOKUP(C603,reference!$D$3:$E$7,2,FALSE),"")</f>
        <v/>
      </c>
      <c r="F603" t="str">
        <f t="shared" si="9"/>
        <v xml:space="preserve"> </v>
      </c>
      <c r="I603" s="23" t="str">
        <f>IFERROR(VLOOKUP(H603,comic_database!F:G,2,FALSE),"")</f>
        <v/>
      </c>
      <c r="J603" s="23" t="str">
        <f>IFERROR(VLOOKUP(MIN(4,COUNTIF(H$2:H603,H603)),reference!$M$3:$N$6,2,FALSE)*VLOOKUP(MIN(5,I603),reference!$J$3:$K$7,2,FALSE),"")</f>
        <v/>
      </c>
    </row>
    <row r="604" spans="1:10" x14ac:dyDescent="0.25">
      <c r="A604" t="str">
        <f>IFERROR(INDEX(comic_database!A:A,MATCH(B604,comic_database!B:B,0)),"")</f>
        <v/>
      </c>
      <c r="C604" t="str">
        <f>IFERROR(VLOOKUP(B604,comic_database!B:C,2,FALSE),"")</f>
        <v/>
      </c>
      <c r="D604" s="23" t="str">
        <f>IF(B604&lt;&gt;"",VLOOKUP(MIN(4,COUNTIF(F$2:F604,F604)),reference!$A$3:$B$6,2,FALSE),"")</f>
        <v/>
      </c>
      <c r="E604" s="23" t="str">
        <f>IFERROR(VLOOKUP(C604,reference!$D$3:$E$7,2,FALSE),"")</f>
        <v/>
      </c>
      <c r="F604" t="str">
        <f t="shared" si="9"/>
        <v xml:space="preserve"> </v>
      </c>
      <c r="I604" s="23" t="str">
        <f>IFERROR(VLOOKUP(H604,comic_database!F:G,2,FALSE),"")</f>
        <v/>
      </c>
      <c r="J604" s="23" t="str">
        <f>IFERROR(VLOOKUP(MIN(4,COUNTIF(H$2:H604,H604)),reference!$M$3:$N$6,2,FALSE)*VLOOKUP(MIN(5,I604),reference!$J$3:$K$7,2,FALSE),"")</f>
        <v/>
      </c>
    </row>
    <row r="605" spans="1:10" x14ac:dyDescent="0.25">
      <c r="A605" t="str">
        <f>IFERROR(INDEX(comic_database!A:A,MATCH(B605,comic_database!B:B,0)),"")</f>
        <v/>
      </c>
      <c r="C605" t="str">
        <f>IFERROR(VLOOKUP(B605,comic_database!B:C,2,FALSE),"")</f>
        <v/>
      </c>
      <c r="D605" s="23" t="str">
        <f>IF(B605&lt;&gt;"",VLOOKUP(MIN(4,COUNTIF(F$2:F605,F605)),reference!$A$3:$B$6,2,FALSE),"")</f>
        <v/>
      </c>
      <c r="E605" s="23" t="str">
        <f>IFERROR(VLOOKUP(C605,reference!$D$3:$E$7,2,FALSE),"")</f>
        <v/>
      </c>
      <c r="F605" t="str">
        <f t="shared" si="9"/>
        <v xml:space="preserve"> </v>
      </c>
      <c r="I605" s="23" t="str">
        <f>IFERROR(VLOOKUP(H605,comic_database!F:G,2,FALSE),"")</f>
        <v/>
      </c>
      <c r="J605" s="23" t="str">
        <f>IFERROR(VLOOKUP(MIN(4,COUNTIF(H$2:H605,H605)),reference!$M$3:$N$6,2,FALSE)*VLOOKUP(MIN(5,I605),reference!$J$3:$K$7,2,FALSE),"")</f>
        <v/>
      </c>
    </row>
    <row r="606" spans="1:10" x14ac:dyDescent="0.25">
      <c r="A606" t="str">
        <f>IFERROR(INDEX(comic_database!A:A,MATCH(B606,comic_database!B:B,0)),"")</f>
        <v/>
      </c>
      <c r="C606" t="str">
        <f>IFERROR(VLOOKUP(B606,comic_database!B:C,2,FALSE),"")</f>
        <v/>
      </c>
      <c r="D606" s="23" t="str">
        <f>IF(B606&lt;&gt;"",VLOOKUP(MIN(4,COUNTIF(F$2:F606,F606)),reference!$A$3:$B$6,2,FALSE),"")</f>
        <v/>
      </c>
      <c r="E606" s="23" t="str">
        <f>IFERROR(VLOOKUP(C606,reference!$D$3:$E$7,2,FALSE),"")</f>
        <v/>
      </c>
      <c r="F606" t="str">
        <f t="shared" si="9"/>
        <v xml:space="preserve"> </v>
      </c>
      <c r="I606" s="23" t="str">
        <f>IFERROR(VLOOKUP(H606,comic_database!F:G,2,FALSE),"")</f>
        <v/>
      </c>
      <c r="J606" s="23" t="str">
        <f>IFERROR(VLOOKUP(MIN(4,COUNTIF(H$2:H606,H606)),reference!$M$3:$N$6,2,FALSE)*VLOOKUP(MIN(5,I606),reference!$J$3:$K$7,2,FALSE),"")</f>
        <v/>
      </c>
    </row>
    <row r="607" spans="1:10" x14ac:dyDescent="0.25">
      <c r="A607" t="str">
        <f>IFERROR(INDEX(comic_database!A:A,MATCH(B607,comic_database!B:B,0)),"")</f>
        <v/>
      </c>
      <c r="C607" t="str">
        <f>IFERROR(VLOOKUP(B607,comic_database!B:C,2,FALSE),"")</f>
        <v/>
      </c>
      <c r="D607" s="23" t="str">
        <f>IF(B607&lt;&gt;"",VLOOKUP(MIN(4,COUNTIF(F$2:F607,F607)),reference!$A$3:$B$6,2,FALSE),"")</f>
        <v/>
      </c>
      <c r="E607" s="23" t="str">
        <f>IFERROR(VLOOKUP(C607,reference!$D$3:$E$7,2,FALSE),"")</f>
        <v/>
      </c>
      <c r="F607" t="str">
        <f t="shared" si="9"/>
        <v xml:space="preserve"> </v>
      </c>
      <c r="I607" s="23" t="str">
        <f>IFERROR(VLOOKUP(H607,comic_database!F:G,2,FALSE),"")</f>
        <v/>
      </c>
      <c r="J607" s="23" t="str">
        <f>IFERROR(VLOOKUP(MIN(4,COUNTIF(H$2:H607,H607)),reference!$M$3:$N$6,2,FALSE)*VLOOKUP(MIN(5,I607),reference!$J$3:$K$7,2,FALSE),"")</f>
        <v/>
      </c>
    </row>
    <row r="608" spans="1:10" x14ac:dyDescent="0.25">
      <c r="A608" t="str">
        <f>IFERROR(INDEX(comic_database!A:A,MATCH(B608,comic_database!B:B,0)),"")</f>
        <v/>
      </c>
      <c r="C608" t="str">
        <f>IFERROR(VLOOKUP(B608,comic_database!B:C,2,FALSE),"")</f>
        <v/>
      </c>
      <c r="D608" s="23" t="str">
        <f>IF(B608&lt;&gt;"",VLOOKUP(MIN(4,COUNTIF(F$2:F608,F608)),reference!$A$3:$B$6,2,FALSE),"")</f>
        <v/>
      </c>
      <c r="E608" s="23" t="str">
        <f>IFERROR(VLOOKUP(C608,reference!$D$3:$E$7,2,FALSE),"")</f>
        <v/>
      </c>
      <c r="F608" t="str">
        <f t="shared" si="9"/>
        <v xml:space="preserve"> </v>
      </c>
      <c r="I608" s="23" t="str">
        <f>IFERROR(VLOOKUP(H608,comic_database!F:G,2,FALSE),"")</f>
        <v/>
      </c>
      <c r="J608" s="23" t="str">
        <f>IFERROR(VLOOKUP(MIN(4,COUNTIF(H$2:H608,H608)),reference!$M$3:$N$6,2,FALSE)*VLOOKUP(MIN(5,I608),reference!$J$3:$K$7,2,FALSE),"")</f>
        <v/>
      </c>
    </row>
    <row r="609" spans="1:10" x14ac:dyDescent="0.25">
      <c r="A609" t="str">
        <f>IFERROR(INDEX(comic_database!A:A,MATCH(B609,comic_database!B:B,0)),"")</f>
        <v/>
      </c>
      <c r="C609" t="str">
        <f>IFERROR(VLOOKUP(B609,comic_database!B:C,2,FALSE),"")</f>
        <v/>
      </c>
      <c r="D609" s="23" t="str">
        <f>IF(B609&lt;&gt;"",VLOOKUP(MIN(4,COUNTIF(F$2:F609,F609)),reference!$A$3:$B$6,2,FALSE),"")</f>
        <v/>
      </c>
      <c r="E609" s="23" t="str">
        <f>IFERROR(VLOOKUP(C609,reference!$D$3:$E$7,2,FALSE),"")</f>
        <v/>
      </c>
      <c r="F609" t="str">
        <f t="shared" si="9"/>
        <v xml:space="preserve"> </v>
      </c>
      <c r="I609" s="23" t="str">
        <f>IFERROR(VLOOKUP(H609,comic_database!F:G,2,FALSE),"")</f>
        <v/>
      </c>
      <c r="J609" s="23" t="str">
        <f>IFERROR(VLOOKUP(MIN(4,COUNTIF(H$2:H609,H609)),reference!$M$3:$N$6,2,FALSE)*VLOOKUP(MIN(5,I609),reference!$J$3:$K$7,2,FALSE),"")</f>
        <v/>
      </c>
    </row>
    <row r="610" spans="1:10" x14ac:dyDescent="0.25">
      <c r="A610" t="str">
        <f>IFERROR(INDEX(comic_database!A:A,MATCH(B610,comic_database!B:B,0)),"")</f>
        <v/>
      </c>
      <c r="C610" t="str">
        <f>IFERROR(VLOOKUP(B610,comic_database!B:C,2,FALSE),"")</f>
        <v/>
      </c>
      <c r="D610" s="23" t="str">
        <f>IF(B610&lt;&gt;"",VLOOKUP(MIN(4,COUNTIF(F$2:F610,F610)),reference!$A$3:$B$6,2,FALSE),"")</f>
        <v/>
      </c>
      <c r="E610" s="23" t="str">
        <f>IFERROR(VLOOKUP(C610,reference!$D$3:$E$7,2,FALSE),"")</f>
        <v/>
      </c>
      <c r="F610" t="str">
        <f t="shared" si="9"/>
        <v xml:space="preserve"> </v>
      </c>
      <c r="I610" s="23" t="str">
        <f>IFERROR(VLOOKUP(H610,comic_database!F:G,2,FALSE),"")</f>
        <v/>
      </c>
      <c r="J610" s="23" t="str">
        <f>IFERROR(VLOOKUP(MIN(4,COUNTIF(H$2:H610,H610)),reference!$M$3:$N$6,2,FALSE)*VLOOKUP(MIN(5,I610),reference!$J$3:$K$7,2,FALSE),"")</f>
        <v/>
      </c>
    </row>
    <row r="611" spans="1:10" x14ac:dyDescent="0.25">
      <c r="A611" t="str">
        <f>IFERROR(INDEX(comic_database!A:A,MATCH(B611,comic_database!B:B,0)),"")</f>
        <v/>
      </c>
      <c r="C611" t="str">
        <f>IFERROR(VLOOKUP(B611,comic_database!B:C,2,FALSE),"")</f>
        <v/>
      </c>
      <c r="D611" s="23" t="str">
        <f>IF(B611&lt;&gt;"",VLOOKUP(MIN(4,COUNTIF(F$2:F611,F611)),reference!$A$3:$B$6,2,FALSE),"")</f>
        <v/>
      </c>
      <c r="E611" s="23" t="str">
        <f>IFERROR(VLOOKUP(C611,reference!$D$3:$E$7,2,FALSE),"")</f>
        <v/>
      </c>
      <c r="F611" t="str">
        <f t="shared" si="9"/>
        <v xml:space="preserve"> </v>
      </c>
      <c r="I611" s="23" t="str">
        <f>IFERROR(VLOOKUP(H611,comic_database!F:G,2,FALSE),"")</f>
        <v/>
      </c>
      <c r="J611" s="23" t="str">
        <f>IFERROR(VLOOKUP(MIN(4,COUNTIF(H$2:H611,H611)),reference!$M$3:$N$6,2,FALSE)*VLOOKUP(MIN(5,I611),reference!$J$3:$K$7,2,FALSE),"")</f>
        <v/>
      </c>
    </row>
    <row r="612" spans="1:10" x14ac:dyDescent="0.25">
      <c r="A612" t="str">
        <f>IFERROR(INDEX(comic_database!A:A,MATCH(B612,comic_database!B:B,0)),"")</f>
        <v/>
      </c>
      <c r="C612" t="str">
        <f>IFERROR(VLOOKUP(B612,comic_database!B:C,2,FALSE),"")</f>
        <v/>
      </c>
      <c r="D612" s="23" t="str">
        <f>IF(B612&lt;&gt;"",VLOOKUP(MIN(4,COUNTIF(F$2:F612,F612)),reference!$A$3:$B$6,2,FALSE),"")</f>
        <v/>
      </c>
      <c r="E612" s="23" t="str">
        <f>IFERROR(VLOOKUP(C612,reference!$D$3:$E$7,2,FALSE),"")</f>
        <v/>
      </c>
      <c r="F612" t="str">
        <f t="shared" si="9"/>
        <v xml:space="preserve"> </v>
      </c>
      <c r="I612" s="23" t="str">
        <f>IFERROR(VLOOKUP(H612,comic_database!F:G,2,FALSE),"")</f>
        <v/>
      </c>
      <c r="J612" s="23" t="str">
        <f>IFERROR(VLOOKUP(MIN(4,COUNTIF(H$2:H612,H612)),reference!$M$3:$N$6,2,FALSE)*VLOOKUP(MIN(5,I612),reference!$J$3:$K$7,2,FALSE),"")</f>
        <v/>
      </c>
    </row>
    <row r="613" spans="1:10" x14ac:dyDescent="0.25">
      <c r="A613" t="str">
        <f>IFERROR(INDEX(comic_database!A:A,MATCH(B613,comic_database!B:B,0)),"")</f>
        <v/>
      </c>
      <c r="C613" t="str">
        <f>IFERROR(VLOOKUP(B613,comic_database!B:C,2,FALSE),"")</f>
        <v/>
      </c>
      <c r="D613" s="23" t="str">
        <f>IF(B613&lt;&gt;"",VLOOKUP(MIN(4,COUNTIF(F$2:F613,F613)),reference!$A$3:$B$6,2,FALSE),"")</f>
        <v/>
      </c>
      <c r="E613" s="23" t="str">
        <f>IFERROR(VLOOKUP(C613,reference!$D$3:$E$7,2,FALSE),"")</f>
        <v/>
      </c>
      <c r="F613" t="str">
        <f t="shared" si="9"/>
        <v xml:space="preserve"> </v>
      </c>
      <c r="I613" s="23" t="str">
        <f>IFERROR(VLOOKUP(H613,comic_database!F:G,2,FALSE),"")</f>
        <v/>
      </c>
      <c r="J613" s="23" t="str">
        <f>IFERROR(VLOOKUP(MIN(4,COUNTIF(H$2:H613,H613)),reference!$M$3:$N$6,2,FALSE)*VLOOKUP(MIN(5,I613),reference!$J$3:$K$7,2,FALSE),"")</f>
        <v/>
      </c>
    </row>
    <row r="614" spans="1:10" x14ac:dyDescent="0.25">
      <c r="A614" t="str">
        <f>IFERROR(INDEX(comic_database!A:A,MATCH(B614,comic_database!B:B,0)),"")</f>
        <v/>
      </c>
      <c r="C614" t="str">
        <f>IFERROR(VLOOKUP(B614,comic_database!B:C,2,FALSE),"")</f>
        <v/>
      </c>
      <c r="D614" s="23" t="str">
        <f>IF(B614&lt;&gt;"",VLOOKUP(MIN(4,COUNTIF(F$2:F614,F614)),reference!$A$3:$B$6,2,FALSE),"")</f>
        <v/>
      </c>
      <c r="E614" s="23" t="str">
        <f>IFERROR(VLOOKUP(C614,reference!$D$3:$E$7,2,FALSE),"")</f>
        <v/>
      </c>
      <c r="F614" t="str">
        <f t="shared" si="9"/>
        <v xml:space="preserve"> </v>
      </c>
      <c r="I614" s="23" t="str">
        <f>IFERROR(VLOOKUP(H614,comic_database!F:G,2,FALSE),"")</f>
        <v/>
      </c>
      <c r="J614" s="23" t="str">
        <f>IFERROR(VLOOKUP(MIN(4,COUNTIF(H$2:H614,H614)),reference!$M$3:$N$6,2,FALSE)*VLOOKUP(MIN(5,I614),reference!$J$3:$K$7,2,FALSE),"")</f>
        <v/>
      </c>
    </row>
    <row r="615" spans="1:10" x14ac:dyDescent="0.25">
      <c r="A615" t="str">
        <f>IFERROR(INDEX(comic_database!A:A,MATCH(B615,comic_database!B:B,0)),"")</f>
        <v/>
      </c>
      <c r="C615" t="str">
        <f>IFERROR(VLOOKUP(B615,comic_database!B:C,2,FALSE),"")</f>
        <v/>
      </c>
      <c r="D615" s="23" t="str">
        <f>IF(B615&lt;&gt;"",VLOOKUP(MIN(4,COUNTIF(F$2:F615,F615)),reference!$A$3:$B$6,2,FALSE),"")</f>
        <v/>
      </c>
      <c r="E615" s="23" t="str">
        <f>IFERROR(VLOOKUP(C615,reference!$D$3:$E$7,2,FALSE),"")</f>
        <v/>
      </c>
      <c r="F615" t="str">
        <f t="shared" si="9"/>
        <v xml:space="preserve"> </v>
      </c>
      <c r="I615" s="23" t="str">
        <f>IFERROR(VLOOKUP(H615,comic_database!F:G,2,FALSE),"")</f>
        <v/>
      </c>
      <c r="J615" s="23" t="str">
        <f>IFERROR(VLOOKUP(MIN(4,COUNTIF(H$2:H615,H615)),reference!$M$3:$N$6,2,FALSE)*VLOOKUP(MIN(5,I615),reference!$J$3:$K$7,2,FALSE),"")</f>
        <v/>
      </c>
    </row>
    <row r="616" spans="1:10" x14ac:dyDescent="0.25">
      <c r="A616" t="str">
        <f>IFERROR(INDEX(comic_database!A:A,MATCH(B616,comic_database!B:B,0)),"")</f>
        <v/>
      </c>
      <c r="C616" t="str">
        <f>IFERROR(VLOOKUP(B616,comic_database!B:C,2,FALSE),"")</f>
        <v/>
      </c>
      <c r="D616" s="23" t="str">
        <f>IF(B616&lt;&gt;"",VLOOKUP(MIN(4,COUNTIF(F$2:F616,F616)),reference!$A$3:$B$6,2,FALSE),"")</f>
        <v/>
      </c>
      <c r="E616" s="23" t="str">
        <f>IFERROR(VLOOKUP(C616,reference!$D$3:$E$7,2,FALSE),"")</f>
        <v/>
      </c>
      <c r="F616" t="str">
        <f t="shared" si="9"/>
        <v xml:space="preserve"> </v>
      </c>
      <c r="I616" s="23" t="str">
        <f>IFERROR(VLOOKUP(H616,comic_database!F:G,2,FALSE),"")</f>
        <v/>
      </c>
      <c r="J616" s="23" t="str">
        <f>IFERROR(VLOOKUP(MIN(4,COUNTIF(H$2:H616,H616)),reference!$M$3:$N$6,2,FALSE)*VLOOKUP(MIN(5,I616),reference!$J$3:$K$7,2,FALSE),"")</f>
        <v/>
      </c>
    </row>
    <row r="617" spans="1:10" x14ac:dyDescent="0.25">
      <c r="A617" t="str">
        <f>IFERROR(INDEX(comic_database!A:A,MATCH(B617,comic_database!B:B,0)),"")</f>
        <v/>
      </c>
      <c r="C617" t="str">
        <f>IFERROR(VLOOKUP(B617,comic_database!B:C,2,FALSE),"")</f>
        <v/>
      </c>
      <c r="D617" s="23" t="str">
        <f>IF(B617&lt;&gt;"",VLOOKUP(MIN(4,COUNTIF(F$2:F617,F617)),reference!$A$3:$B$6,2,FALSE),"")</f>
        <v/>
      </c>
      <c r="E617" s="23" t="str">
        <f>IFERROR(VLOOKUP(C617,reference!$D$3:$E$7,2,FALSE),"")</f>
        <v/>
      </c>
      <c r="F617" t="str">
        <f t="shared" si="9"/>
        <v xml:space="preserve"> </v>
      </c>
      <c r="I617" s="23" t="str">
        <f>IFERROR(VLOOKUP(H617,comic_database!F:G,2,FALSE),"")</f>
        <v/>
      </c>
      <c r="J617" s="23" t="str">
        <f>IFERROR(VLOOKUP(MIN(4,COUNTIF(H$2:H617,H617)),reference!$M$3:$N$6,2,FALSE)*VLOOKUP(MIN(5,I617),reference!$J$3:$K$7,2,FALSE),"")</f>
        <v/>
      </c>
    </row>
    <row r="618" spans="1:10" x14ac:dyDescent="0.25">
      <c r="A618" t="str">
        <f>IFERROR(INDEX(comic_database!A:A,MATCH(B618,comic_database!B:B,0)),"")</f>
        <v/>
      </c>
      <c r="C618" t="str">
        <f>IFERROR(VLOOKUP(B618,comic_database!B:C,2,FALSE),"")</f>
        <v/>
      </c>
      <c r="D618" s="23" t="str">
        <f>IF(B618&lt;&gt;"",VLOOKUP(MIN(4,COUNTIF(F$2:F618,F618)),reference!$A$3:$B$6,2,FALSE),"")</f>
        <v/>
      </c>
      <c r="E618" s="23" t="str">
        <f>IFERROR(VLOOKUP(C618,reference!$D$3:$E$7,2,FALSE),"")</f>
        <v/>
      </c>
      <c r="F618" t="str">
        <f t="shared" si="9"/>
        <v xml:space="preserve"> </v>
      </c>
      <c r="I618" s="23" t="str">
        <f>IFERROR(VLOOKUP(H618,comic_database!F:G,2,FALSE),"")</f>
        <v/>
      </c>
      <c r="J618" s="23" t="str">
        <f>IFERROR(VLOOKUP(MIN(4,COUNTIF(H$2:H618,H618)),reference!$M$3:$N$6,2,FALSE)*VLOOKUP(MIN(5,I618),reference!$J$3:$K$7,2,FALSE),"")</f>
        <v/>
      </c>
    </row>
    <row r="619" spans="1:10" x14ac:dyDescent="0.25">
      <c r="A619" t="str">
        <f>IFERROR(INDEX(comic_database!A:A,MATCH(B619,comic_database!B:B,0)),"")</f>
        <v/>
      </c>
      <c r="C619" t="str">
        <f>IFERROR(VLOOKUP(B619,comic_database!B:C,2,FALSE),"")</f>
        <v/>
      </c>
      <c r="D619" s="23" t="str">
        <f>IF(B619&lt;&gt;"",VLOOKUP(MIN(4,COUNTIF(F$2:F619,F619)),reference!$A$3:$B$6,2,FALSE),"")</f>
        <v/>
      </c>
      <c r="E619" s="23" t="str">
        <f>IFERROR(VLOOKUP(C619,reference!$D$3:$E$7,2,FALSE),"")</f>
        <v/>
      </c>
      <c r="F619" t="str">
        <f t="shared" si="9"/>
        <v xml:space="preserve"> </v>
      </c>
      <c r="I619" s="23" t="str">
        <f>IFERROR(VLOOKUP(H619,comic_database!F:G,2,FALSE),"")</f>
        <v/>
      </c>
      <c r="J619" s="23" t="str">
        <f>IFERROR(VLOOKUP(MIN(4,COUNTIF(H$2:H619,H619)),reference!$M$3:$N$6,2,FALSE)*VLOOKUP(MIN(5,I619),reference!$J$3:$K$7,2,FALSE),"")</f>
        <v/>
      </c>
    </row>
    <row r="620" spans="1:10" x14ac:dyDescent="0.25">
      <c r="A620" t="str">
        <f>IFERROR(INDEX(comic_database!A:A,MATCH(B620,comic_database!B:B,0)),"")</f>
        <v/>
      </c>
      <c r="C620" t="str">
        <f>IFERROR(VLOOKUP(B620,comic_database!B:C,2,FALSE),"")</f>
        <v/>
      </c>
      <c r="D620" s="23" t="str">
        <f>IF(B620&lt;&gt;"",VLOOKUP(MIN(4,COUNTIF(F$2:F620,F620)),reference!$A$3:$B$6,2,FALSE),"")</f>
        <v/>
      </c>
      <c r="E620" s="23" t="str">
        <f>IFERROR(VLOOKUP(C620,reference!$D$3:$E$7,2,FALSE),"")</f>
        <v/>
      </c>
      <c r="F620" t="str">
        <f t="shared" si="9"/>
        <v xml:space="preserve"> </v>
      </c>
      <c r="I620" s="23" t="str">
        <f>IFERROR(VLOOKUP(H620,comic_database!F:G,2,FALSE),"")</f>
        <v/>
      </c>
      <c r="J620" s="23" t="str">
        <f>IFERROR(VLOOKUP(MIN(4,COUNTIF(H$2:H620,H620)),reference!$M$3:$N$6,2,FALSE)*VLOOKUP(MIN(5,I620),reference!$J$3:$K$7,2,FALSE),"")</f>
        <v/>
      </c>
    </row>
    <row r="621" spans="1:10" x14ac:dyDescent="0.25">
      <c r="A621" t="str">
        <f>IFERROR(INDEX(comic_database!A:A,MATCH(B621,comic_database!B:B,0)),"")</f>
        <v/>
      </c>
      <c r="C621" t="str">
        <f>IFERROR(VLOOKUP(B621,comic_database!B:C,2,FALSE),"")</f>
        <v/>
      </c>
      <c r="D621" s="23" t="str">
        <f>IF(B621&lt;&gt;"",VLOOKUP(MIN(4,COUNTIF(F$2:F621,F621)),reference!$A$3:$B$6,2,FALSE),"")</f>
        <v/>
      </c>
      <c r="E621" s="23" t="str">
        <f>IFERROR(VLOOKUP(C621,reference!$D$3:$E$7,2,FALSE),"")</f>
        <v/>
      </c>
      <c r="F621" t="str">
        <f t="shared" si="9"/>
        <v xml:space="preserve"> </v>
      </c>
      <c r="I621" s="23" t="str">
        <f>IFERROR(VLOOKUP(H621,comic_database!F:G,2,FALSE),"")</f>
        <v/>
      </c>
      <c r="J621" s="23" t="str">
        <f>IFERROR(VLOOKUP(MIN(4,COUNTIF(H$2:H621,H621)),reference!$M$3:$N$6,2,FALSE)*VLOOKUP(MIN(5,I621),reference!$J$3:$K$7,2,FALSE),"")</f>
        <v/>
      </c>
    </row>
    <row r="622" spans="1:10" x14ac:dyDescent="0.25">
      <c r="A622" t="str">
        <f>IFERROR(INDEX(comic_database!A:A,MATCH(B622,comic_database!B:B,0)),"")</f>
        <v/>
      </c>
      <c r="C622" t="str">
        <f>IFERROR(VLOOKUP(B622,comic_database!B:C,2,FALSE),"")</f>
        <v/>
      </c>
      <c r="D622" s="23" t="str">
        <f>IF(B622&lt;&gt;"",VLOOKUP(MIN(4,COUNTIF(F$2:F622,F622)),reference!$A$3:$B$6,2,FALSE),"")</f>
        <v/>
      </c>
      <c r="E622" s="23" t="str">
        <f>IFERROR(VLOOKUP(C622,reference!$D$3:$E$7,2,FALSE),"")</f>
        <v/>
      </c>
      <c r="F622" t="str">
        <f t="shared" si="9"/>
        <v xml:space="preserve"> </v>
      </c>
      <c r="I622" s="23" t="str">
        <f>IFERROR(VLOOKUP(H622,comic_database!F:G,2,FALSE),"")</f>
        <v/>
      </c>
      <c r="J622" s="23" t="str">
        <f>IFERROR(VLOOKUP(MIN(4,COUNTIF(H$2:H622,H622)),reference!$M$3:$N$6,2,FALSE)*VLOOKUP(MIN(5,I622),reference!$J$3:$K$7,2,FALSE),"")</f>
        <v/>
      </c>
    </row>
    <row r="623" spans="1:10" x14ac:dyDescent="0.25">
      <c r="A623" t="str">
        <f>IFERROR(INDEX(comic_database!A:A,MATCH(B623,comic_database!B:B,0)),"")</f>
        <v/>
      </c>
      <c r="C623" t="str">
        <f>IFERROR(VLOOKUP(B623,comic_database!B:C,2,FALSE),"")</f>
        <v/>
      </c>
      <c r="D623" s="23" t="str">
        <f>IF(B623&lt;&gt;"",VLOOKUP(MIN(4,COUNTIF(F$2:F623,F623)),reference!$A$3:$B$6,2,FALSE),"")</f>
        <v/>
      </c>
      <c r="E623" s="23" t="str">
        <f>IFERROR(VLOOKUP(C623,reference!$D$3:$E$7,2,FALSE),"")</f>
        <v/>
      </c>
      <c r="F623" t="str">
        <f t="shared" si="9"/>
        <v xml:space="preserve"> </v>
      </c>
      <c r="I623" s="23" t="str">
        <f>IFERROR(VLOOKUP(H623,comic_database!F:G,2,FALSE),"")</f>
        <v/>
      </c>
      <c r="J623" s="23" t="str">
        <f>IFERROR(VLOOKUP(MIN(4,COUNTIF(H$2:H623,H623)),reference!$M$3:$N$6,2,FALSE)*VLOOKUP(MIN(5,I623),reference!$J$3:$K$7,2,FALSE),"")</f>
        <v/>
      </c>
    </row>
    <row r="624" spans="1:10" x14ac:dyDescent="0.25">
      <c r="A624" t="str">
        <f>IFERROR(INDEX(comic_database!A:A,MATCH(B624,comic_database!B:B,0)),"")</f>
        <v/>
      </c>
      <c r="C624" t="str">
        <f>IFERROR(VLOOKUP(B624,comic_database!B:C,2,FALSE),"")</f>
        <v/>
      </c>
      <c r="D624" s="23" t="str">
        <f>IF(B624&lt;&gt;"",VLOOKUP(MIN(4,COUNTIF(F$2:F624,F624)),reference!$A$3:$B$6,2,FALSE),"")</f>
        <v/>
      </c>
      <c r="E624" s="23" t="str">
        <f>IFERROR(VLOOKUP(C624,reference!$D$3:$E$7,2,FALSE),"")</f>
        <v/>
      </c>
      <c r="F624" t="str">
        <f t="shared" si="9"/>
        <v xml:space="preserve"> </v>
      </c>
      <c r="I624" s="23" t="str">
        <f>IFERROR(VLOOKUP(H624,comic_database!F:G,2,FALSE),"")</f>
        <v/>
      </c>
      <c r="J624" s="23" t="str">
        <f>IFERROR(VLOOKUP(MIN(4,COUNTIF(H$2:H624,H624)),reference!$M$3:$N$6,2,FALSE)*VLOOKUP(MIN(5,I624),reference!$J$3:$K$7,2,FALSE),"")</f>
        <v/>
      </c>
    </row>
    <row r="625" spans="1:10" x14ac:dyDescent="0.25">
      <c r="A625" t="str">
        <f>IFERROR(INDEX(comic_database!A:A,MATCH(B625,comic_database!B:B,0)),"")</f>
        <v/>
      </c>
      <c r="C625" t="str">
        <f>IFERROR(VLOOKUP(B625,comic_database!B:C,2,FALSE),"")</f>
        <v/>
      </c>
      <c r="D625" s="23" t="str">
        <f>IF(B625&lt;&gt;"",VLOOKUP(MIN(4,COUNTIF(F$2:F625,F625)),reference!$A$3:$B$6,2,FALSE),"")</f>
        <v/>
      </c>
      <c r="E625" s="23" t="str">
        <f>IFERROR(VLOOKUP(C625,reference!$D$3:$E$7,2,FALSE),"")</f>
        <v/>
      </c>
      <c r="F625" t="str">
        <f t="shared" si="9"/>
        <v xml:space="preserve"> </v>
      </c>
      <c r="I625" s="23" t="str">
        <f>IFERROR(VLOOKUP(H625,comic_database!F:G,2,FALSE),"")</f>
        <v/>
      </c>
      <c r="J625" s="23" t="str">
        <f>IFERROR(VLOOKUP(MIN(4,COUNTIF(H$2:H625,H625)),reference!$M$3:$N$6,2,FALSE)*VLOOKUP(MIN(5,I625),reference!$J$3:$K$7,2,FALSE),"")</f>
        <v/>
      </c>
    </row>
    <row r="626" spans="1:10" x14ac:dyDescent="0.25">
      <c r="A626" t="str">
        <f>IFERROR(INDEX(comic_database!A:A,MATCH(B626,comic_database!B:B,0)),"")</f>
        <v/>
      </c>
      <c r="C626" t="str">
        <f>IFERROR(VLOOKUP(B626,comic_database!B:C,2,FALSE),"")</f>
        <v/>
      </c>
      <c r="D626" s="23" t="str">
        <f>IF(B626&lt;&gt;"",VLOOKUP(MIN(4,COUNTIF(F$2:F626,F626)),reference!$A$3:$B$6,2,FALSE),"")</f>
        <v/>
      </c>
      <c r="E626" s="23" t="str">
        <f>IFERROR(VLOOKUP(C626,reference!$D$3:$E$7,2,FALSE),"")</f>
        <v/>
      </c>
      <c r="F626" t="str">
        <f t="shared" si="9"/>
        <v xml:space="preserve"> </v>
      </c>
      <c r="I626" s="23" t="str">
        <f>IFERROR(VLOOKUP(H626,comic_database!F:G,2,FALSE),"")</f>
        <v/>
      </c>
      <c r="J626" s="23" t="str">
        <f>IFERROR(VLOOKUP(MIN(4,COUNTIF(H$2:H626,H626)),reference!$M$3:$N$6,2,FALSE)*VLOOKUP(MIN(5,I626),reference!$J$3:$K$7,2,FALSE),"")</f>
        <v/>
      </c>
    </row>
    <row r="627" spans="1:10" x14ac:dyDescent="0.25">
      <c r="A627" t="str">
        <f>IFERROR(INDEX(comic_database!A:A,MATCH(B627,comic_database!B:B,0)),"")</f>
        <v/>
      </c>
      <c r="C627" t="str">
        <f>IFERROR(VLOOKUP(B627,comic_database!B:C,2,FALSE),"")</f>
        <v/>
      </c>
      <c r="D627" s="23" t="str">
        <f>IF(B627&lt;&gt;"",VLOOKUP(MIN(4,COUNTIF(F$2:F627,F627)),reference!$A$3:$B$6,2,FALSE),"")</f>
        <v/>
      </c>
      <c r="E627" s="23" t="str">
        <f>IFERROR(VLOOKUP(C627,reference!$D$3:$E$7,2,FALSE),"")</f>
        <v/>
      </c>
      <c r="F627" t="str">
        <f t="shared" si="9"/>
        <v xml:space="preserve"> </v>
      </c>
      <c r="I627" s="23" t="str">
        <f>IFERROR(VLOOKUP(H627,comic_database!F:G,2,FALSE),"")</f>
        <v/>
      </c>
      <c r="J627" s="23" t="str">
        <f>IFERROR(VLOOKUP(MIN(4,COUNTIF(H$2:H627,H627)),reference!$M$3:$N$6,2,FALSE)*VLOOKUP(MIN(5,I627),reference!$J$3:$K$7,2,FALSE),"")</f>
        <v/>
      </c>
    </row>
    <row r="628" spans="1:10" x14ac:dyDescent="0.25">
      <c r="A628" t="str">
        <f>IFERROR(INDEX(comic_database!A:A,MATCH(B628,comic_database!B:B,0)),"")</f>
        <v/>
      </c>
      <c r="C628" t="str">
        <f>IFERROR(VLOOKUP(B628,comic_database!B:C,2,FALSE),"")</f>
        <v/>
      </c>
      <c r="D628" s="23" t="str">
        <f>IF(B628&lt;&gt;"",VLOOKUP(MIN(4,COUNTIF(F$2:F628,F628)),reference!$A$3:$B$6,2,FALSE),"")</f>
        <v/>
      </c>
      <c r="E628" s="23" t="str">
        <f>IFERROR(VLOOKUP(C628,reference!$D$3:$E$7,2,FALSE),"")</f>
        <v/>
      </c>
      <c r="F628" t="str">
        <f t="shared" si="9"/>
        <v xml:space="preserve"> </v>
      </c>
      <c r="I628" s="23" t="str">
        <f>IFERROR(VLOOKUP(H628,comic_database!F:G,2,FALSE),"")</f>
        <v/>
      </c>
      <c r="J628" s="23" t="str">
        <f>IFERROR(VLOOKUP(MIN(4,COUNTIF(H$2:H628,H628)),reference!$M$3:$N$6,2,FALSE)*VLOOKUP(MIN(5,I628),reference!$J$3:$K$7,2,FALSE),"")</f>
        <v/>
      </c>
    </row>
    <row r="629" spans="1:10" x14ac:dyDescent="0.25">
      <c r="A629" t="str">
        <f>IFERROR(INDEX(comic_database!A:A,MATCH(B629,comic_database!B:B,0)),"")</f>
        <v/>
      </c>
      <c r="C629" t="str">
        <f>IFERROR(VLOOKUP(B629,comic_database!B:C,2,FALSE),"")</f>
        <v/>
      </c>
      <c r="D629" s="23" t="str">
        <f>IF(B629&lt;&gt;"",VLOOKUP(MIN(4,COUNTIF(F$2:F629,F629)),reference!$A$3:$B$6,2,FALSE),"")</f>
        <v/>
      </c>
      <c r="E629" s="23" t="str">
        <f>IFERROR(VLOOKUP(C629,reference!$D$3:$E$7,2,FALSE),"")</f>
        <v/>
      </c>
      <c r="F629" t="str">
        <f t="shared" si="9"/>
        <v xml:space="preserve"> </v>
      </c>
      <c r="I629" s="23" t="str">
        <f>IFERROR(VLOOKUP(H629,comic_database!F:G,2,FALSE),"")</f>
        <v/>
      </c>
      <c r="J629" s="23" t="str">
        <f>IFERROR(VLOOKUP(MIN(4,COUNTIF(H$2:H629,H629)),reference!$M$3:$N$6,2,FALSE)*VLOOKUP(MIN(5,I629),reference!$J$3:$K$7,2,FALSE),"")</f>
        <v/>
      </c>
    </row>
    <row r="630" spans="1:10" x14ac:dyDescent="0.25">
      <c r="A630" t="str">
        <f>IFERROR(INDEX(comic_database!A:A,MATCH(B630,comic_database!B:B,0)),"")</f>
        <v/>
      </c>
      <c r="C630" t="str">
        <f>IFERROR(VLOOKUP(B630,comic_database!B:C,2,FALSE),"")</f>
        <v/>
      </c>
      <c r="D630" s="23" t="str">
        <f>IF(B630&lt;&gt;"",VLOOKUP(MIN(4,COUNTIF(F$2:F630,F630)),reference!$A$3:$B$6,2,FALSE),"")</f>
        <v/>
      </c>
      <c r="E630" s="23" t="str">
        <f>IFERROR(VLOOKUP(C630,reference!$D$3:$E$7,2,FALSE),"")</f>
        <v/>
      </c>
      <c r="F630" t="str">
        <f t="shared" si="9"/>
        <v xml:space="preserve"> </v>
      </c>
      <c r="I630" s="23" t="str">
        <f>IFERROR(VLOOKUP(H630,comic_database!F:G,2,FALSE),"")</f>
        <v/>
      </c>
      <c r="J630" s="23" t="str">
        <f>IFERROR(VLOOKUP(MIN(4,COUNTIF(H$2:H630,H630)),reference!$M$3:$N$6,2,FALSE)*VLOOKUP(MIN(5,I630),reference!$J$3:$K$7,2,FALSE),"")</f>
        <v/>
      </c>
    </row>
    <row r="631" spans="1:10" x14ac:dyDescent="0.25">
      <c r="A631" t="str">
        <f>IFERROR(INDEX(comic_database!A:A,MATCH(B631,comic_database!B:B,0)),"")</f>
        <v/>
      </c>
      <c r="C631" t="str">
        <f>IFERROR(VLOOKUP(B631,comic_database!B:C,2,FALSE),"")</f>
        <v/>
      </c>
      <c r="D631" s="23" t="str">
        <f>IF(B631&lt;&gt;"",VLOOKUP(MIN(4,COUNTIF(F$2:F631,F631)),reference!$A$3:$B$6,2,FALSE),"")</f>
        <v/>
      </c>
      <c r="E631" s="23" t="str">
        <f>IFERROR(VLOOKUP(C631,reference!$D$3:$E$7,2,FALSE),"")</f>
        <v/>
      </c>
      <c r="F631" t="str">
        <f t="shared" si="9"/>
        <v xml:space="preserve"> </v>
      </c>
      <c r="I631" s="23" t="str">
        <f>IFERROR(VLOOKUP(H631,comic_database!F:G,2,FALSE),"")</f>
        <v/>
      </c>
      <c r="J631" s="23" t="str">
        <f>IFERROR(VLOOKUP(MIN(4,COUNTIF(H$2:H631,H631)),reference!$M$3:$N$6,2,FALSE)*VLOOKUP(MIN(5,I631),reference!$J$3:$K$7,2,FALSE),"")</f>
        <v/>
      </c>
    </row>
    <row r="632" spans="1:10" x14ac:dyDescent="0.25">
      <c r="A632" t="str">
        <f>IFERROR(INDEX(comic_database!A:A,MATCH(B632,comic_database!B:B,0)),"")</f>
        <v/>
      </c>
      <c r="C632" t="str">
        <f>IFERROR(VLOOKUP(B632,comic_database!B:C,2,FALSE),"")</f>
        <v/>
      </c>
      <c r="D632" s="23" t="str">
        <f>IF(B632&lt;&gt;"",VLOOKUP(MIN(4,COUNTIF(F$2:F632,F632)),reference!$A$3:$B$6,2,FALSE),"")</f>
        <v/>
      </c>
      <c r="E632" s="23" t="str">
        <f>IFERROR(VLOOKUP(C632,reference!$D$3:$E$7,2,FALSE),"")</f>
        <v/>
      </c>
      <c r="F632" t="str">
        <f t="shared" si="9"/>
        <v xml:space="preserve"> </v>
      </c>
      <c r="I632" s="23" t="str">
        <f>IFERROR(VLOOKUP(H632,comic_database!F:G,2,FALSE),"")</f>
        <v/>
      </c>
      <c r="J632" s="23" t="str">
        <f>IFERROR(VLOOKUP(MIN(4,COUNTIF(H$2:H632,H632)),reference!$M$3:$N$6,2,FALSE)*VLOOKUP(MIN(5,I632),reference!$J$3:$K$7,2,FALSE),"")</f>
        <v/>
      </c>
    </row>
    <row r="633" spans="1:10" x14ac:dyDescent="0.25">
      <c r="A633" t="str">
        <f>IFERROR(INDEX(comic_database!A:A,MATCH(B633,comic_database!B:B,0)),"")</f>
        <v/>
      </c>
      <c r="C633" t="str">
        <f>IFERROR(VLOOKUP(B633,comic_database!B:C,2,FALSE),"")</f>
        <v/>
      </c>
      <c r="D633" s="23" t="str">
        <f>IF(B633&lt;&gt;"",VLOOKUP(MIN(4,COUNTIF(F$2:F633,F633)),reference!$A$3:$B$6,2,FALSE),"")</f>
        <v/>
      </c>
      <c r="E633" s="23" t="str">
        <f>IFERROR(VLOOKUP(C633,reference!$D$3:$E$7,2,FALSE),"")</f>
        <v/>
      </c>
      <c r="F633" t="str">
        <f t="shared" si="9"/>
        <v xml:space="preserve"> </v>
      </c>
      <c r="I633" s="23" t="str">
        <f>IFERROR(VLOOKUP(H633,comic_database!F:G,2,FALSE),"")</f>
        <v/>
      </c>
      <c r="J633" s="23" t="str">
        <f>IFERROR(VLOOKUP(MIN(4,COUNTIF(H$2:H633,H633)),reference!$M$3:$N$6,2,FALSE)*VLOOKUP(MIN(5,I633),reference!$J$3:$K$7,2,FALSE),"")</f>
        <v/>
      </c>
    </row>
    <row r="634" spans="1:10" x14ac:dyDescent="0.25">
      <c r="A634" t="str">
        <f>IFERROR(INDEX(comic_database!A:A,MATCH(B634,comic_database!B:B,0)),"")</f>
        <v/>
      </c>
      <c r="C634" t="str">
        <f>IFERROR(VLOOKUP(B634,comic_database!B:C,2,FALSE),"")</f>
        <v/>
      </c>
      <c r="D634" s="23" t="str">
        <f>IF(B634&lt;&gt;"",VLOOKUP(MIN(4,COUNTIF(F$2:F634,F634)),reference!$A$3:$B$6,2,FALSE),"")</f>
        <v/>
      </c>
      <c r="E634" s="23" t="str">
        <f>IFERROR(VLOOKUP(C634,reference!$D$3:$E$7,2,FALSE),"")</f>
        <v/>
      </c>
      <c r="F634" t="str">
        <f t="shared" si="9"/>
        <v xml:space="preserve"> </v>
      </c>
      <c r="I634" s="23" t="str">
        <f>IFERROR(VLOOKUP(H634,comic_database!F:G,2,FALSE),"")</f>
        <v/>
      </c>
      <c r="J634" s="23" t="str">
        <f>IFERROR(VLOOKUP(MIN(4,COUNTIF(H$2:H634,H634)),reference!$M$3:$N$6,2,FALSE)*VLOOKUP(MIN(5,I634),reference!$J$3:$K$7,2,FALSE),"")</f>
        <v/>
      </c>
    </row>
    <row r="635" spans="1:10" x14ac:dyDescent="0.25">
      <c r="A635" t="str">
        <f>IFERROR(INDEX(comic_database!A:A,MATCH(B635,comic_database!B:B,0)),"")</f>
        <v/>
      </c>
      <c r="C635" t="str">
        <f>IFERROR(VLOOKUP(B635,comic_database!B:C,2,FALSE),"")</f>
        <v/>
      </c>
      <c r="D635" s="23" t="str">
        <f>IF(B635&lt;&gt;"",VLOOKUP(MIN(4,COUNTIF(F$2:F635,F635)),reference!$A$3:$B$6,2,FALSE),"")</f>
        <v/>
      </c>
      <c r="E635" s="23" t="str">
        <f>IFERROR(VLOOKUP(C635,reference!$D$3:$E$7,2,FALSE),"")</f>
        <v/>
      </c>
      <c r="F635" t="str">
        <f t="shared" si="9"/>
        <v xml:space="preserve"> </v>
      </c>
      <c r="I635" s="23" t="str">
        <f>IFERROR(VLOOKUP(H635,comic_database!F:G,2,FALSE),"")</f>
        <v/>
      </c>
      <c r="J635" s="23" t="str">
        <f>IFERROR(VLOOKUP(MIN(4,COUNTIF(H$2:H635,H635)),reference!$M$3:$N$6,2,FALSE)*VLOOKUP(MIN(5,I635),reference!$J$3:$K$7,2,FALSE),"")</f>
        <v/>
      </c>
    </row>
    <row r="636" spans="1:10" x14ac:dyDescent="0.25">
      <c r="A636" t="str">
        <f>IFERROR(INDEX(comic_database!A:A,MATCH(B636,comic_database!B:B,0)),"")</f>
        <v/>
      </c>
      <c r="C636" t="str">
        <f>IFERROR(VLOOKUP(B636,comic_database!B:C,2,FALSE),"")</f>
        <v/>
      </c>
      <c r="D636" s="23" t="str">
        <f>IF(B636&lt;&gt;"",VLOOKUP(MIN(4,COUNTIF(F$2:F636,F636)),reference!$A$3:$B$6,2,FALSE),"")</f>
        <v/>
      </c>
      <c r="E636" s="23" t="str">
        <f>IFERROR(VLOOKUP(C636,reference!$D$3:$E$7,2,FALSE),"")</f>
        <v/>
      </c>
      <c r="F636" t="str">
        <f t="shared" si="9"/>
        <v xml:space="preserve"> </v>
      </c>
      <c r="I636" s="23" t="str">
        <f>IFERROR(VLOOKUP(H636,comic_database!F:G,2,FALSE),"")</f>
        <v/>
      </c>
      <c r="J636" s="23" t="str">
        <f>IFERROR(VLOOKUP(MIN(4,COUNTIF(H$2:H636,H636)),reference!$M$3:$N$6,2,FALSE)*VLOOKUP(MIN(5,I636),reference!$J$3:$K$7,2,FALSE),"")</f>
        <v/>
      </c>
    </row>
    <row r="637" spans="1:10" x14ac:dyDescent="0.25">
      <c r="A637" t="str">
        <f>IFERROR(INDEX(comic_database!A:A,MATCH(B637,comic_database!B:B,0)),"")</f>
        <v/>
      </c>
      <c r="C637" t="str">
        <f>IFERROR(VLOOKUP(B637,comic_database!B:C,2,FALSE),"")</f>
        <v/>
      </c>
      <c r="D637" s="23" t="str">
        <f>IF(B637&lt;&gt;"",VLOOKUP(MIN(4,COUNTIF(F$2:F637,F637)),reference!$A$3:$B$6,2,FALSE),"")</f>
        <v/>
      </c>
      <c r="E637" s="23" t="str">
        <f>IFERROR(VLOOKUP(C637,reference!$D$3:$E$7,2,FALSE),"")</f>
        <v/>
      </c>
      <c r="F637" t="str">
        <f t="shared" si="9"/>
        <v xml:space="preserve"> </v>
      </c>
      <c r="I637" s="23" t="str">
        <f>IFERROR(VLOOKUP(H637,comic_database!F:G,2,FALSE),"")</f>
        <v/>
      </c>
      <c r="J637" s="23" t="str">
        <f>IFERROR(VLOOKUP(MIN(4,COUNTIF(H$2:H637,H637)),reference!$M$3:$N$6,2,FALSE)*VLOOKUP(MIN(5,I637),reference!$J$3:$K$7,2,FALSE),"")</f>
        <v/>
      </c>
    </row>
    <row r="638" spans="1:10" x14ac:dyDescent="0.25">
      <c r="A638" t="str">
        <f>IFERROR(INDEX(comic_database!A:A,MATCH(B638,comic_database!B:B,0)),"")</f>
        <v/>
      </c>
      <c r="C638" t="str">
        <f>IFERROR(VLOOKUP(B638,comic_database!B:C,2,FALSE),"")</f>
        <v/>
      </c>
      <c r="D638" s="23" t="str">
        <f>IF(B638&lt;&gt;"",VLOOKUP(MIN(4,COUNTIF(F$2:F638,F638)),reference!$A$3:$B$6,2,FALSE),"")</f>
        <v/>
      </c>
      <c r="E638" s="23" t="str">
        <f>IFERROR(VLOOKUP(C638,reference!$D$3:$E$7,2,FALSE),"")</f>
        <v/>
      </c>
      <c r="F638" t="str">
        <f t="shared" si="9"/>
        <v xml:space="preserve"> </v>
      </c>
      <c r="I638" s="23" t="str">
        <f>IFERROR(VLOOKUP(H638,comic_database!F:G,2,FALSE),"")</f>
        <v/>
      </c>
      <c r="J638" s="23" t="str">
        <f>IFERROR(VLOOKUP(MIN(4,COUNTIF(H$2:H638,H638)),reference!$M$3:$N$6,2,FALSE)*VLOOKUP(MIN(5,I638),reference!$J$3:$K$7,2,FALSE),"")</f>
        <v/>
      </c>
    </row>
    <row r="639" spans="1:10" x14ac:dyDescent="0.25">
      <c r="A639" t="str">
        <f>IFERROR(INDEX(comic_database!A:A,MATCH(B639,comic_database!B:B,0)),"")</f>
        <v/>
      </c>
      <c r="C639" t="str">
        <f>IFERROR(VLOOKUP(B639,comic_database!B:C,2,FALSE),"")</f>
        <v/>
      </c>
      <c r="D639" s="23" t="str">
        <f>IF(B639&lt;&gt;"",VLOOKUP(MIN(4,COUNTIF(F$2:F639,F639)),reference!$A$3:$B$6,2,FALSE),"")</f>
        <v/>
      </c>
      <c r="E639" s="23" t="str">
        <f>IFERROR(VLOOKUP(C639,reference!$D$3:$E$7,2,FALSE),"")</f>
        <v/>
      </c>
      <c r="F639" t="str">
        <f t="shared" si="9"/>
        <v xml:space="preserve"> </v>
      </c>
      <c r="I639" s="23" t="str">
        <f>IFERROR(VLOOKUP(H639,comic_database!F:G,2,FALSE),"")</f>
        <v/>
      </c>
      <c r="J639" s="23" t="str">
        <f>IFERROR(VLOOKUP(MIN(4,COUNTIF(H$2:H639,H639)),reference!$M$3:$N$6,2,FALSE)*VLOOKUP(MIN(5,I639),reference!$J$3:$K$7,2,FALSE),"")</f>
        <v/>
      </c>
    </row>
    <row r="640" spans="1:10" x14ac:dyDescent="0.25">
      <c r="A640" t="str">
        <f>IFERROR(INDEX(comic_database!A:A,MATCH(B640,comic_database!B:B,0)),"")</f>
        <v/>
      </c>
      <c r="C640" t="str">
        <f>IFERROR(VLOOKUP(B640,comic_database!B:C,2,FALSE),"")</f>
        <v/>
      </c>
      <c r="D640" s="23" t="str">
        <f>IF(B640&lt;&gt;"",VLOOKUP(MIN(4,COUNTIF(F$2:F640,F640)),reference!$A$3:$B$6,2,FALSE),"")</f>
        <v/>
      </c>
      <c r="E640" s="23" t="str">
        <f>IFERROR(VLOOKUP(C640,reference!$D$3:$E$7,2,FALSE),"")</f>
        <v/>
      </c>
      <c r="F640" t="str">
        <f t="shared" si="9"/>
        <v xml:space="preserve"> </v>
      </c>
      <c r="I640" s="23" t="str">
        <f>IFERROR(VLOOKUP(H640,comic_database!F:G,2,FALSE),"")</f>
        <v/>
      </c>
      <c r="J640" s="23" t="str">
        <f>IFERROR(VLOOKUP(MIN(4,COUNTIF(H$2:H640,H640)),reference!$M$3:$N$6,2,FALSE)*VLOOKUP(MIN(5,I640),reference!$J$3:$K$7,2,FALSE),"")</f>
        <v/>
      </c>
    </row>
    <row r="641" spans="1:10" x14ac:dyDescent="0.25">
      <c r="A641" t="str">
        <f>IFERROR(INDEX(comic_database!A:A,MATCH(B641,comic_database!B:B,0)),"")</f>
        <v/>
      </c>
      <c r="C641" t="str">
        <f>IFERROR(VLOOKUP(B641,comic_database!B:C,2,FALSE),"")</f>
        <v/>
      </c>
      <c r="D641" s="23" t="str">
        <f>IF(B641&lt;&gt;"",VLOOKUP(MIN(4,COUNTIF(F$2:F641,F641)),reference!$A$3:$B$6,2,FALSE),"")</f>
        <v/>
      </c>
      <c r="E641" s="23" t="str">
        <f>IFERROR(VLOOKUP(C641,reference!$D$3:$E$7,2,FALSE),"")</f>
        <v/>
      </c>
      <c r="F641" t="str">
        <f t="shared" si="9"/>
        <v xml:space="preserve"> </v>
      </c>
      <c r="I641" s="23" t="str">
        <f>IFERROR(VLOOKUP(H641,comic_database!F:G,2,FALSE),"")</f>
        <v/>
      </c>
      <c r="J641" s="23" t="str">
        <f>IFERROR(VLOOKUP(MIN(4,COUNTIF(H$2:H641,H641)),reference!$M$3:$N$6,2,FALSE)*VLOOKUP(MIN(5,I641),reference!$J$3:$K$7,2,FALSE),"")</f>
        <v/>
      </c>
    </row>
    <row r="642" spans="1:10" x14ac:dyDescent="0.25">
      <c r="A642" t="str">
        <f>IFERROR(INDEX(comic_database!A:A,MATCH(B642,comic_database!B:B,0)),"")</f>
        <v/>
      </c>
      <c r="C642" t="str">
        <f>IFERROR(VLOOKUP(B642,comic_database!B:C,2,FALSE),"")</f>
        <v/>
      </c>
      <c r="D642" s="23" t="str">
        <f>IF(B642&lt;&gt;"",VLOOKUP(MIN(4,COUNTIF(F$2:F642,F642)),reference!$A$3:$B$6,2,FALSE),"")</f>
        <v/>
      </c>
      <c r="E642" s="23" t="str">
        <f>IFERROR(VLOOKUP(C642,reference!$D$3:$E$7,2,FALSE),"")</f>
        <v/>
      </c>
      <c r="F642" t="str">
        <f t="shared" si="9"/>
        <v xml:space="preserve"> </v>
      </c>
      <c r="I642" s="23" t="str">
        <f>IFERROR(VLOOKUP(H642,comic_database!F:G,2,FALSE),"")</f>
        <v/>
      </c>
      <c r="J642" s="23" t="str">
        <f>IFERROR(VLOOKUP(MIN(4,COUNTIF(H$2:H642,H642)),reference!$M$3:$N$6,2,FALSE)*VLOOKUP(MIN(5,I642),reference!$J$3:$K$7,2,FALSE),"")</f>
        <v/>
      </c>
    </row>
    <row r="643" spans="1:10" x14ac:dyDescent="0.25">
      <c r="A643" t="str">
        <f>IFERROR(INDEX(comic_database!A:A,MATCH(B643,comic_database!B:B,0)),"")</f>
        <v/>
      </c>
      <c r="C643" t="str">
        <f>IFERROR(VLOOKUP(B643,comic_database!B:C,2,FALSE),"")</f>
        <v/>
      </c>
      <c r="D643" s="23" t="str">
        <f>IF(B643&lt;&gt;"",VLOOKUP(MIN(4,COUNTIF(F$2:F643,F643)),reference!$A$3:$B$6,2,FALSE),"")</f>
        <v/>
      </c>
      <c r="E643" s="23" t="str">
        <f>IFERROR(VLOOKUP(C643,reference!$D$3:$E$7,2,FALSE),"")</f>
        <v/>
      </c>
      <c r="F643" t="str">
        <f t="shared" ref="F643:F706" si="10">B643&amp;" "&amp;C643</f>
        <v xml:space="preserve"> </v>
      </c>
      <c r="I643" s="23" t="str">
        <f>IFERROR(VLOOKUP(H643,comic_database!F:G,2,FALSE),"")</f>
        <v/>
      </c>
      <c r="J643" s="23" t="str">
        <f>IFERROR(VLOOKUP(MIN(4,COUNTIF(H$2:H643,H643)),reference!$M$3:$N$6,2,FALSE)*VLOOKUP(MIN(5,I643),reference!$J$3:$K$7,2,FALSE),"")</f>
        <v/>
      </c>
    </row>
    <row r="644" spans="1:10" x14ac:dyDescent="0.25">
      <c r="A644" t="str">
        <f>IFERROR(INDEX(comic_database!A:A,MATCH(B644,comic_database!B:B,0)),"")</f>
        <v/>
      </c>
      <c r="C644" t="str">
        <f>IFERROR(VLOOKUP(B644,comic_database!B:C,2,FALSE),"")</f>
        <v/>
      </c>
      <c r="D644" s="23" t="str">
        <f>IF(B644&lt;&gt;"",VLOOKUP(MIN(4,COUNTIF(F$2:F644,F644)),reference!$A$3:$B$6,2,FALSE),"")</f>
        <v/>
      </c>
      <c r="E644" s="23" t="str">
        <f>IFERROR(VLOOKUP(C644,reference!$D$3:$E$7,2,FALSE),"")</f>
        <v/>
      </c>
      <c r="F644" t="str">
        <f t="shared" si="10"/>
        <v xml:space="preserve"> </v>
      </c>
      <c r="I644" s="23" t="str">
        <f>IFERROR(VLOOKUP(H644,comic_database!F:G,2,FALSE),"")</f>
        <v/>
      </c>
      <c r="J644" s="23" t="str">
        <f>IFERROR(VLOOKUP(MIN(4,COUNTIF(H$2:H644,H644)),reference!$M$3:$N$6,2,FALSE)*VLOOKUP(MIN(5,I644),reference!$J$3:$K$7,2,FALSE),"")</f>
        <v/>
      </c>
    </row>
    <row r="645" spans="1:10" x14ac:dyDescent="0.25">
      <c r="A645" t="str">
        <f>IFERROR(INDEX(comic_database!A:A,MATCH(B645,comic_database!B:B,0)),"")</f>
        <v/>
      </c>
      <c r="C645" t="str">
        <f>IFERROR(VLOOKUP(B645,comic_database!B:C,2,FALSE),"")</f>
        <v/>
      </c>
      <c r="D645" s="23" t="str">
        <f>IF(B645&lt;&gt;"",VLOOKUP(MIN(4,COUNTIF(F$2:F645,F645)),reference!$A$3:$B$6,2,FALSE),"")</f>
        <v/>
      </c>
      <c r="E645" s="23" t="str">
        <f>IFERROR(VLOOKUP(C645,reference!$D$3:$E$7,2,FALSE),"")</f>
        <v/>
      </c>
      <c r="F645" t="str">
        <f t="shared" si="10"/>
        <v xml:space="preserve"> </v>
      </c>
      <c r="I645" s="23" t="str">
        <f>IFERROR(VLOOKUP(H645,comic_database!F:G,2,FALSE),"")</f>
        <v/>
      </c>
      <c r="J645" s="23" t="str">
        <f>IFERROR(VLOOKUP(MIN(4,COUNTIF(H$2:H645,H645)),reference!$M$3:$N$6,2,FALSE)*VLOOKUP(MIN(5,I645),reference!$J$3:$K$7,2,FALSE),"")</f>
        <v/>
      </c>
    </row>
    <row r="646" spans="1:10" x14ac:dyDescent="0.25">
      <c r="A646" t="str">
        <f>IFERROR(INDEX(comic_database!A:A,MATCH(B646,comic_database!B:B,0)),"")</f>
        <v/>
      </c>
      <c r="C646" t="str">
        <f>IFERROR(VLOOKUP(B646,comic_database!B:C,2,FALSE),"")</f>
        <v/>
      </c>
      <c r="D646" s="23" t="str">
        <f>IF(B646&lt;&gt;"",VLOOKUP(MIN(4,COUNTIF(F$2:F646,F646)),reference!$A$3:$B$6,2,FALSE),"")</f>
        <v/>
      </c>
      <c r="E646" s="23" t="str">
        <f>IFERROR(VLOOKUP(C646,reference!$D$3:$E$7,2,FALSE),"")</f>
        <v/>
      </c>
      <c r="F646" t="str">
        <f t="shared" si="10"/>
        <v xml:space="preserve"> </v>
      </c>
      <c r="I646" s="23" t="str">
        <f>IFERROR(VLOOKUP(H646,comic_database!F:G,2,FALSE),"")</f>
        <v/>
      </c>
      <c r="J646" s="23" t="str">
        <f>IFERROR(VLOOKUP(MIN(4,COUNTIF(H$2:H646,H646)),reference!$M$3:$N$6,2,FALSE)*VLOOKUP(MIN(5,I646),reference!$J$3:$K$7,2,FALSE),"")</f>
        <v/>
      </c>
    </row>
    <row r="647" spans="1:10" x14ac:dyDescent="0.25">
      <c r="A647" t="str">
        <f>IFERROR(INDEX(comic_database!A:A,MATCH(B647,comic_database!B:B,0)),"")</f>
        <v/>
      </c>
      <c r="C647" t="str">
        <f>IFERROR(VLOOKUP(B647,comic_database!B:C,2,FALSE),"")</f>
        <v/>
      </c>
      <c r="D647" s="23" t="str">
        <f>IF(B647&lt;&gt;"",VLOOKUP(MIN(4,COUNTIF(F$2:F647,F647)),reference!$A$3:$B$6,2,FALSE),"")</f>
        <v/>
      </c>
      <c r="E647" s="23" t="str">
        <f>IFERROR(VLOOKUP(C647,reference!$D$3:$E$7,2,FALSE),"")</f>
        <v/>
      </c>
      <c r="F647" t="str">
        <f t="shared" si="10"/>
        <v xml:space="preserve"> </v>
      </c>
      <c r="I647" s="23" t="str">
        <f>IFERROR(VLOOKUP(H647,comic_database!F:G,2,FALSE),"")</f>
        <v/>
      </c>
      <c r="J647" s="23" t="str">
        <f>IFERROR(VLOOKUP(MIN(4,COUNTIF(H$2:H647,H647)),reference!$M$3:$N$6,2,FALSE)*VLOOKUP(MIN(5,I647),reference!$J$3:$K$7,2,FALSE),"")</f>
        <v/>
      </c>
    </row>
    <row r="648" spans="1:10" x14ac:dyDescent="0.25">
      <c r="A648" t="str">
        <f>IFERROR(INDEX(comic_database!A:A,MATCH(B648,comic_database!B:B,0)),"")</f>
        <v/>
      </c>
      <c r="C648" t="str">
        <f>IFERROR(VLOOKUP(B648,comic_database!B:C,2,FALSE),"")</f>
        <v/>
      </c>
      <c r="D648" s="23" t="str">
        <f>IF(B648&lt;&gt;"",VLOOKUP(MIN(4,COUNTIF(F$2:F648,F648)),reference!$A$3:$B$6,2,FALSE),"")</f>
        <v/>
      </c>
      <c r="E648" s="23" t="str">
        <f>IFERROR(VLOOKUP(C648,reference!$D$3:$E$7,2,FALSE),"")</f>
        <v/>
      </c>
      <c r="F648" t="str">
        <f t="shared" si="10"/>
        <v xml:space="preserve"> </v>
      </c>
      <c r="I648" s="23" t="str">
        <f>IFERROR(VLOOKUP(H648,comic_database!F:G,2,FALSE),"")</f>
        <v/>
      </c>
      <c r="J648" s="23" t="str">
        <f>IFERROR(VLOOKUP(MIN(4,COUNTIF(H$2:H648,H648)),reference!$M$3:$N$6,2,FALSE)*VLOOKUP(MIN(5,I648),reference!$J$3:$K$7,2,FALSE),"")</f>
        <v/>
      </c>
    </row>
    <row r="649" spans="1:10" x14ac:dyDescent="0.25">
      <c r="A649" t="str">
        <f>IFERROR(INDEX(comic_database!A:A,MATCH(B649,comic_database!B:B,0)),"")</f>
        <v/>
      </c>
      <c r="C649" t="str">
        <f>IFERROR(VLOOKUP(B649,comic_database!B:C,2,FALSE),"")</f>
        <v/>
      </c>
      <c r="D649" s="23" t="str">
        <f>IF(B649&lt;&gt;"",VLOOKUP(MIN(4,COUNTIF(F$2:F649,F649)),reference!$A$3:$B$6,2,FALSE),"")</f>
        <v/>
      </c>
      <c r="E649" s="23" t="str">
        <f>IFERROR(VLOOKUP(C649,reference!$D$3:$E$7,2,FALSE),"")</f>
        <v/>
      </c>
      <c r="F649" t="str">
        <f t="shared" si="10"/>
        <v xml:space="preserve"> </v>
      </c>
      <c r="I649" s="23" t="str">
        <f>IFERROR(VLOOKUP(H649,comic_database!F:G,2,FALSE),"")</f>
        <v/>
      </c>
      <c r="J649" s="23" t="str">
        <f>IFERROR(VLOOKUP(MIN(4,COUNTIF(H$2:H649,H649)),reference!$M$3:$N$6,2,FALSE)*VLOOKUP(MIN(5,I649),reference!$J$3:$K$7,2,FALSE),"")</f>
        <v/>
      </c>
    </row>
    <row r="650" spans="1:10" x14ac:dyDescent="0.25">
      <c r="A650" t="str">
        <f>IFERROR(INDEX(comic_database!A:A,MATCH(B650,comic_database!B:B,0)),"")</f>
        <v/>
      </c>
      <c r="C650" t="str">
        <f>IFERROR(VLOOKUP(B650,comic_database!B:C,2,FALSE),"")</f>
        <v/>
      </c>
      <c r="D650" s="23" t="str">
        <f>IF(B650&lt;&gt;"",VLOOKUP(MIN(4,COUNTIF(F$2:F650,F650)),reference!$A$3:$B$6,2,FALSE),"")</f>
        <v/>
      </c>
      <c r="E650" s="23" t="str">
        <f>IFERROR(VLOOKUP(C650,reference!$D$3:$E$7,2,FALSE),"")</f>
        <v/>
      </c>
      <c r="F650" t="str">
        <f t="shared" si="10"/>
        <v xml:space="preserve"> </v>
      </c>
      <c r="I650" s="23" t="str">
        <f>IFERROR(VLOOKUP(H650,comic_database!F:G,2,FALSE),"")</f>
        <v/>
      </c>
      <c r="J650" s="23" t="str">
        <f>IFERROR(VLOOKUP(MIN(4,COUNTIF(H$2:H650,H650)),reference!$M$3:$N$6,2,FALSE)*VLOOKUP(MIN(5,I650),reference!$J$3:$K$7,2,FALSE),"")</f>
        <v/>
      </c>
    </row>
    <row r="651" spans="1:10" x14ac:dyDescent="0.25">
      <c r="A651" t="str">
        <f>IFERROR(INDEX(comic_database!A:A,MATCH(B651,comic_database!B:B,0)),"")</f>
        <v/>
      </c>
      <c r="C651" t="str">
        <f>IFERROR(VLOOKUP(B651,comic_database!B:C,2,FALSE),"")</f>
        <v/>
      </c>
      <c r="D651" s="23" t="str">
        <f>IF(B651&lt;&gt;"",VLOOKUP(MIN(4,COUNTIF(F$2:F651,F651)),reference!$A$3:$B$6,2,FALSE),"")</f>
        <v/>
      </c>
      <c r="E651" s="23" t="str">
        <f>IFERROR(VLOOKUP(C651,reference!$D$3:$E$7,2,FALSE),"")</f>
        <v/>
      </c>
      <c r="F651" t="str">
        <f t="shared" si="10"/>
        <v xml:space="preserve"> </v>
      </c>
      <c r="I651" s="23" t="str">
        <f>IFERROR(VLOOKUP(H651,comic_database!F:G,2,FALSE),"")</f>
        <v/>
      </c>
      <c r="J651" s="23" t="str">
        <f>IFERROR(VLOOKUP(MIN(4,COUNTIF(H$2:H651,H651)),reference!$M$3:$N$6,2,FALSE)*VLOOKUP(MIN(5,I651),reference!$J$3:$K$7,2,FALSE),"")</f>
        <v/>
      </c>
    </row>
    <row r="652" spans="1:10" x14ac:dyDescent="0.25">
      <c r="A652" t="str">
        <f>IFERROR(INDEX(comic_database!A:A,MATCH(B652,comic_database!B:B,0)),"")</f>
        <v/>
      </c>
      <c r="C652" t="str">
        <f>IFERROR(VLOOKUP(B652,comic_database!B:C,2,FALSE),"")</f>
        <v/>
      </c>
      <c r="D652" s="23" t="str">
        <f>IF(B652&lt;&gt;"",VLOOKUP(MIN(4,COUNTIF(F$2:F652,F652)),reference!$A$3:$B$6,2,FALSE),"")</f>
        <v/>
      </c>
      <c r="E652" s="23" t="str">
        <f>IFERROR(VLOOKUP(C652,reference!$D$3:$E$7,2,FALSE),"")</f>
        <v/>
      </c>
      <c r="F652" t="str">
        <f t="shared" si="10"/>
        <v xml:space="preserve"> </v>
      </c>
      <c r="I652" s="23" t="str">
        <f>IFERROR(VLOOKUP(H652,comic_database!F:G,2,FALSE),"")</f>
        <v/>
      </c>
      <c r="J652" s="23" t="str">
        <f>IFERROR(VLOOKUP(MIN(4,COUNTIF(H$2:H652,H652)),reference!$M$3:$N$6,2,FALSE)*VLOOKUP(MIN(5,I652),reference!$J$3:$K$7,2,FALSE),"")</f>
        <v/>
      </c>
    </row>
    <row r="653" spans="1:10" x14ac:dyDescent="0.25">
      <c r="A653" t="str">
        <f>IFERROR(INDEX(comic_database!A:A,MATCH(B653,comic_database!B:B,0)),"")</f>
        <v/>
      </c>
      <c r="C653" t="str">
        <f>IFERROR(VLOOKUP(B653,comic_database!B:C,2,FALSE),"")</f>
        <v/>
      </c>
      <c r="D653" s="23" t="str">
        <f>IF(B653&lt;&gt;"",VLOOKUP(MIN(4,COUNTIF(F$2:F653,F653)),reference!$A$3:$B$6,2,FALSE),"")</f>
        <v/>
      </c>
      <c r="E653" s="23" t="str">
        <f>IFERROR(VLOOKUP(C653,reference!$D$3:$E$7,2,FALSE),"")</f>
        <v/>
      </c>
      <c r="F653" t="str">
        <f t="shared" si="10"/>
        <v xml:space="preserve"> </v>
      </c>
      <c r="I653" s="23" t="str">
        <f>IFERROR(VLOOKUP(H653,comic_database!F:G,2,FALSE),"")</f>
        <v/>
      </c>
      <c r="J653" s="23" t="str">
        <f>IFERROR(VLOOKUP(MIN(4,COUNTIF(H$2:H653,H653)),reference!$M$3:$N$6,2,FALSE)*VLOOKUP(MIN(5,I653),reference!$J$3:$K$7,2,FALSE),"")</f>
        <v/>
      </c>
    </row>
    <row r="654" spans="1:10" x14ac:dyDescent="0.25">
      <c r="A654" t="str">
        <f>IFERROR(INDEX(comic_database!A:A,MATCH(B654,comic_database!B:B,0)),"")</f>
        <v/>
      </c>
      <c r="C654" t="str">
        <f>IFERROR(VLOOKUP(B654,comic_database!B:C,2,FALSE),"")</f>
        <v/>
      </c>
      <c r="D654" s="23" t="str">
        <f>IF(B654&lt;&gt;"",VLOOKUP(MIN(4,COUNTIF(F$2:F654,F654)),reference!$A$3:$B$6,2,FALSE),"")</f>
        <v/>
      </c>
      <c r="E654" s="23" t="str">
        <f>IFERROR(VLOOKUP(C654,reference!$D$3:$E$7,2,FALSE),"")</f>
        <v/>
      </c>
      <c r="F654" t="str">
        <f t="shared" si="10"/>
        <v xml:space="preserve"> </v>
      </c>
      <c r="I654" s="23" t="str">
        <f>IFERROR(VLOOKUP(H654,comic_database!F:G,2,FALSE),"")</f>
        <v/>
      </c>
      <c r="J654" s="23" t="str">
        <f>IFERROR(VLOOKUP(MIN(4,COUNTIF(H$2:H654,H654)),reference!$M$3:$N$6,2,FALSE)*VLOOKUP(MIN(5,I654),reference!$J$3:$K$7,2,FALSE),"")</f>
        <v/>
      </c>
    </row>
    <row r="655" spans="1:10" x14ac:dyDescent="0.25">
      <c r="A655" t="str">
        <f>IFERROR(INDEX(comic_database!A:A,MATCH(B655,comic_database!B:B,0)),"")</f>
        <v/>
      </c>
      <c r="C655" t="str">
        <f>IFERROR(VLOOKUP(B655,comic_database!B:C,2,FALSE),"")</f>
        <v/>
      </c>
      <c r="D655" s="23" t="str">
        <f>IF(B655&lt;&gt;"",VLOOKUP(MIN(4,COUNTIF(F$2:F655,F655)),reference!$A$3:$B$6,2,FALSE),"")</f>
        <v/>
      </c>
      <c r="E655" s="23" t="str">
        <f>IFERROR(VLOOKUP(C655,reference!$D$3:$E$7,2,FALSE),"")</f>
        <v/>
      </c>
      <c r="F655" t="str">
        <f t="shared" si="10"/>
        <v xml:space="preserve"> </v>
      </c>
      <c r="I655" s="23" t="str">
        <f>IFERROR(VLOOKUP(H655,comic_database!F:G,2,FALSE),"")</f>
        <v/>
      </c>
      <c r="J655" s="23" t="str">
        <f>IFERROR(VLOOKUP(MIN(4,COUNTIF(H$2:H655,H655)),reference!$M$3:$N$6,2,FALSE)*VLOOKUP(MIN(5,I655),reference!$J$3:$K$7,2,FALSE),"")</f>
        <v/>
      </c>
    </row>
    <row r="656" spans="1:10" x14ac:dyDescent="0.25">
      <c r="A656" t="str">
        <f>IFERROR(INDEX(comic_database!A:A,MATCH(B656,comic_database!B:B,0)),"")</f>
        <v/>
      </c>
      <c r="C656" t="str">
        <f>IFERROR(VLOOKUP(B656,comic_database!B:C,2,FALSE),"")</f>
        <v/>
      </c>
      <c r="D656" s="23" t="str">
        <f>IF(B656&lt;&gt;"",VLOOKUP(MIN(4,COUNTIF(F$2:F656,F656)),reference!$A$3:$B$6,2,FALSE),"")</f>
        <v/>
      </c>
      <c r="E656" s="23" t="str">
        <f>IFERROR(VLOOKUP(C656,reference!$D$3:$E$7,2,FALSE),"")</f>
        <v/>
      </c>
      <c r="F656" t="str">
        <f t="shared" si="10"/>
        <v xml:space="preserve"> </v>
      </c>
      <c r="I656" s="23" t="str">
        <f>IFERROR(VLOOKUP(H656,comic_database!F:G,2,FALSE),"")</f>
        <v/>
      </c>
      <c r="J656" s="23" t="str">
        <f>IFERROR(VLOOKUP(MIN(4,COUNTIF(H$2:H656,H656)),reference!$M$3:$N$6,2,FALSE)*VLOOKUP(MIN(5,I656),reference!$J$3:$K$7,2,FALSE),"")</f>
        <v/>
      </c>
    </row>
    <row r="657" spans="1:10" x14ac:dyDescent="0.25">
      <c r="A657" t="str">
        <f>IFERROR(INDEX(comic_database!A:A,MATCH(B657,comic_database!B:B,0)),"")</f>
        <v/>
      </c>
      <c r="C657" t="str">
        <f>IFERROR(VLOOKUP(B657,comic_database!B:C,2,FALSE),"")</f>
        <v/>
      </c>
      <c r="D657" s="23" t="str">
        <f>IF(B657&lt;&gt;"",VLOOKUP(MIN(4,COUNTIF(F$2:F657,F657)),reference!$A$3:$B$6,2,FALSE),"")</f>
        <v/>
      </c>
      <c r="E657" s="23" t="str">
        <f>IFERROR(VLOOKUP(C657,reference!$D$3:$E$7,2,FALSE),"")</f>
        <v/>
      </c>
      <c r="F657" t="str">
        <f t="shared" si="10"/>
        <v xml:space="preserve"> </v>
      </c>
      <c r="I657" s="23" t="str">
        <f>IFERROR(VLOOKUP(H657,comic_database!F:G,2,FALSE),"")</f>
        <v/>
      </c>
      <c r="J657" s="23" t="str">
        <f>IFERROR(VLOOKUP(MIN(4,COUNTIF(H$2:H657,H657)),reference!$M$3:$N$6,2,FALSE)*VLOOKUP(MIN(5,I657),reference!$J$3:$K$7,2,FALSE),"")</f>
        <v/>
      </c>
    </row>
    <row r="658" spans="1:10" x14ac:dyDescent="0.25">
      <c r="A658" t="str">
        <f>IFERROR(INDEX(comic_database!A:A,MATCH(B658,comic_database!B:B,0)),"")</f>
        <v/>
      </c>
      <c r="C658" t="str">
        <f>IFERROR(VLOOKUP(B658,comic_database!B:C,2,FALSE),"")</f>
        <v/>
      </c>
      <c r="D658" s="23" t="str">
        <f>IF(B658&lt;&gt;"",VLOOKUP(MIN(4,COUNTIF(F$2:F658,F658)),reference!$A$3:$B$6,2,FALSE),"")</f>
        <v/>
      </c>
      <c r="E658" s="23" t="str">
        <f>IFERROR(VLOOKUP(C658,reference!$D$3:$E$7,2,FALSE),"")</f>
        <v/>
      </c>
      <c r="F658" t="str">
        <f t="shared" si="10"/>
        <v xml:space="preserve"> </v>
      </c>
      <c r="I658" s="23" t="str">
        <f>IFERROR(VLOOKUP(H658,comic_database!F:G,2,FALSE),"")</f>
        <v/>
      </c>
      <c r="J658" s="23" t="str">
        <f>IFERROR(VLOOKUP(MIN(4,COUNTIF(H$2:H658,H658)),reference!$M$3:$N$6,2,FALSE)*VLOOKUP(MIN(5,I658),reference!$J$3:$K$7,2,FALSE),"")</f>
        <v/>
      </c>
    </row>
    <row r="659" spans="1:10" x14ac:dyDescent="0.25">
      <c r="A659" t="str">
        <f>IFERROR(INDEX(comic_database!A:A,MATCH(B659,comic_database!B:B,0)),"")</f>
        <v/>
      </c>
      <c r="C659" t="str">
        <f>IFERROR(VLOOKUP(B659,comic_database!B:C,2,FALSE),"")</f>
        <v/>
      </c>
      <c r="D659" s="23" t="str">
        <f>IF(B659&lt;&gt;"",VLOOKUP(MIN(4,COUNTIF(F$2:F659,F659)),reference!$A$3:$B$6,2,FALSE),"")</f>
        <v/>
      </c>
      <c r="E659" s="23" t="str">
        <f>IFERROR(VLOOKUP(C659,reference!$D$3:$E$7,2,FALSE),"")</f>
        <v/>
      </c>
      <c r="F659" t="str">
        <f t="shared" si="10"/>
        <v xml:space="preserve"> </v>
      </c>
      <c r="I659" s="23" t="str">
        <f>IFERROR(VLOOKUP(H659,comic_database!F:G,2,FALSE),"")</f>
        <v/>
      </c>
      <c r="J659" s="23" t="str">
        <f>IFERROR(VLOOKUP(MIN(4,COUNTIF(H$2:H659,H659)),reference!$M$3:$N$6,2,FALSE)*VLOOKUP(MIN(5,I659),reference!$J$3:$K$7,2,FALSE),"")</f>
        <v/>
      </c>
    </row>
    <row r="660" spans="1:10" x14ac:dyDescent="0.25">
      <c r="A660" t="str">
        <f>IFERROR(INDEX(comic_database!A:A,MATCH(B660,comic_database!B:B,0)),"")</f>
        <v/>
      </c>
      <c r="C660" t="str">
        <f>IFERROR(VLOOKUP(B660,comic_database!B:C,2,FALSE),"")</f>
        <v/>
      </c>
      <c r="D660" s="23" t="str">
        <f>IF(B660&lt;&gt;"",VLOOKUP(MIN(4,COUNTIF(F$2:F660,F660)),reference!$A$3:$B$6,2,FALSE),"")</f>
        <v/>
      </c>
      <c r="E660" s="23" t="str">
        <f>IFERROR(VLOOKUP(C660,reference!$D$3:$E$7,2,FALSE),"")</f>
        <v/>
      </c>
      <c r="F660" t="str">
        <f t="shared" si="10"/>
        <v xml:space="preserve"> </v>
      </c>
      <c r="I660" s="23" t="str">
        <f>IFERROR(VLOOKUP(H660,comic_database!F:G,2,FALSE),"")</f>
        <v/>
      </c>
      <c r="J660" s="23" t="str">
        <f>IFERROR(VLOOKUP(MIN(4,COUNTIF(H$2:H660,H660)),reference!$M$3:$N$6,2,FALSE)*VLOOKUP(MIN(5,I660),reference!$J$3:$K$7,2,FALSE),"")</f>
        <v/>
      </c>
    </row>
    <row r="661" spans="1:10" x14ac:dyDescent="0.25">
      <c r="A661" t="str">
        <f>IFERROR(INDEX(comic_database!A:A,MATCH(B661,comic_database!B:B,0)),"")</f>
        <v/>
      </c>
      <c r="C661" t="str">
        <f>IFERROR(VLOOKUP(B661,comic_database!B:C,2,FALSE),"")</f>
        <v/>
      </c>
      <c r="D661" s="23" t="str">
        <f>IF(B661&lt;&gt;"",VLOOKUP(MIN(4,COUNTIF(F$2:F661,F661)),reference!$A$3:$B$6,2,FALSE),"")</f>
        <v/>
      </c>
      <c r="E661" s="23" t="str">
        <f>IFERROR(VLOOKUP(C661,reference!$D$3:$E$7,2,FALSE),"")</f>
        <v/>
      </c>
      <c r="F661" t="str">
        <f t="shared" si="10"/>
        <v xml:space="preserve"> </v>
      </c>
      <c r="I661" s="23" t="str">
        <f>IFERROR(VLOOKUP(H661,comic_database!F:G,2,FALSE),"")</f>
        <v/>
      </c>
      <c r="J661" s="23" t="str">
        <f>IFERROR(VLOOKUP(MIN(4,COUNTIF(H$2:H661,H661)),reference!$M$3:$N$6,2,FALSE)*VLOOKUP(MIN(5,I661),reference!$J$3:$K$7,2,FALSE),"")</f>
        <v/>
      </c>
    </row>
    <row r="662" spans="1:10" x14ac:dyDescent="0.25">
      <c r="A662" t="str">
        <f>IFERROR(INDEX(comic_database!A:A,MATCH(B662,comic_database!B:B,0)),"")</f>
        <v/>
      </c>
      <c r="C662" t="str">
        <f>IFERROR(VLOOKUP(B662,comic_database!B:C,2,FALSE),"")</f>
        <v/>
      </c>
      <c r="D662" s="23" t="str">
        <f>IF(B662&lt;&gt;"",VLOOKUP(MIN(4,COUNTIF(F$2:F662,F662)),reference!$A$3:$B$6,2,FALSE),"")</f>
        <v/>
      </c>
      <c r="E662" s="23" t="str">
        <f>IFERROR(VLOOKUP(C662,reference!$D$3:$E$7,2,FALSE),"")</f>
        <v/>
      </c>
      <c r="F662" t="str">
        <f t="shared" si="10"/>
        <v xml:space="preserve"> </v>
      </c>
      <c r="I662" s="23" t="str">
        <f>IFERROR(VLOOKUP(H662,comic_database!F:G,2,FALSE),"")</f>
        <v/>
      </c>
      <c r="J662" s="23" t="str">
        <f>IFERROR(VLOOKUP(MIN(4,COUNTIF(H$2:H662,H662)),reference!$M$3:$N$6,2,FALSE)*VLOOKUP(MIN(5,I662),reference!$J$3:$K$7,2,FALSE),"")</f>
        <v/>
      </c>
    </row>
    <row r="663" spans="1:10" x14ac:dyDescent="0.25">
      <c r="A663" t="str">
        <f>IFERROR(INDEX(comic_database!A:A,MATCH(B663,comic_database!B:B,0)),"")</f>
        <v/>
      </c>
      <c r="C663" t="str">
        <f>IFERROR(VLOOKUP(B663,comic_database!B:C,2,FALSE),"")</f>
        <v/>
      </c>
      <c r="D663" s="23" t="str">
        <f>IF(B663&lt;&gt;"",VLOOKUP(MIN(4,COUNTIF(F$2:F663,F663)),reference!$A$3:$B$6,2,FALSE),"")</f>
        <v/>
      </c>
      <c r="E663" s="23" t="str">
        <f>IFERROR(VLOOKUP(C663,reference!$D$3:$E$7,2,FALSE),"")</f>
        <v/>
      </c>
      <c r="F663" t="str">
        <f t="shared" si="10"/>
        <v xml:space="preserve"> </v>
      </c>
      <c r="I663" s="23" t="str">
        <f>IFERROR(VLOOKUP(H663,comic_database!F:G,2,FALSE),"")</f>
        <v/>
      </c>
      <c r="J663" s="23" t="str">
        <f>IFERROR(VLOOKUP(MIN(4,COUNTIF(H$2:H663,H663)),reference!$M$3:$N$6,2,FALSE)*VLOOKUP(MIN(5,I663),reference!$J$3:$K$7,2,FALSE),"")</f>
        <v/>
      </c>
    </row>
    <row r="664" spans="1:10" x14ac:dyDescent="0.25">
      <c r="A664" t="str">
        <f>IFERROR(INDEX(comic_database!A:A,MATCH(B664,comic_database!B:B,0)),"")</f>
        <v/>
      </c>
      <c r="C664" t="str">
        <f>IFERROR(VLOOKUP(B664,comic_database!B:C,2,FALSE),"")</f>
        <v/>
      </c>
      <c r="D664" s="23" t="str">
        <f>IF(B664&lt;&gt;"",VLOOKUP(MIN(4,COUNTIF(F$2:F664,F664)),reference!$A$3:$B$6,2,FALSE),"")</f>
        <v/>
      </c>
      <c r="E664" s="23" t="str">
        <f>IFERROR(VLOOKUP(C664,reference!$D$3:$E$7,2,FALSE),"")</f>
        <v/>
      </c>
      <c r="F664" t="str">
        <f t="shared" si="10"/>
        <v xml:space="preserve"> </v>
      </c>
      <c r="I664" s="23" t="str">
        <f>IFERROR(VLOOKUP(H664,comic_database!F:G,2,FALSE),"")</f>
        <v/>
      </c>
      <c r="J664" s="23" t="str">
        <f>IFERROR(VLOOKUP(MIN(4,COUNTIF(H$2:H664,H664)),reference!$M$3:$N$6,2,FALSE)*VLOOKUP(MIN(5,I664),reference!$J$3:$K$7,2,FALSE),"")</f>
        <v/>
      </c>
    </row>
    <row r="665" spans="1:10" x14ac:dyDescent="0.25">
      <c r="A665" t="str">
        <f>IFERROR(INDEX(comic_database!A:A,MATCH(B665,comic_database!B:B,0)),"")</f>
        <v/>
      </c>
      <c r="C665" t="str">
        <f>IFERROR(VLOOKUP(B665,comic_database!B:C,2,FALSE),"")</f>
        <v/>
      </c>
      <c r="D665" s="23" t="str">
        <f>IF(B665&lt;&gt;"",VLOOKUP(MIN(4,COUNTIF(F$2:F665,F665)),reference!$A$3:$B$6,2,FALSE),"")</f>
        <v/>
      </c>
      <c r="E665" s="23" t="str">
        <f>IFERROR(VLOOKUP(C665,reference!$D$3:$E$7,2,FALSE),"")</f>
        <v/>
      </c>
      <c r="F665" t="str">
        <f t="shared" si="10"/>
        <v xml:space="preserve"> </v>
      </c>
      <c r="I665" s="23" t="str">
        <f>IFERROR(VLOOKUP(H665,comic_database!F:G,2,FALSE),"")</f>
        <v/>
      </c>
      <c r="J665" s="23" t="str">
        <f>IFERROR(VLOOKUP(MIN(4,COUNTIF(H$2:H665,H665)),reference!$M$3:$N$6,2,FALSE)*VLOOKUP(MIN(5,I665),reference!$J$3:$K$7,2,FALSE),"")</f>
        <v/>
      </c>
    </row>
    <row r="666" spans="1:10" x14ac:dyDescent="0.25">
      <c r="A666" t="str">
        <f>IFERROR(INDEX(comic_database!A:A,MATCH(B666,comic_database!B:B,0)),"")</f>
        <v/>
      </c>
      <c r="C666" t="str">
        <f>IFERROR(VLOOKUP(B666,comic_database!B:C,2,FALSE),"")</f>
        <v/>
      </c>
      <c r="D666" s="23" t="str">
        <f>IF(B666&lt;&gt;"",VLOOKUP(MIN(4,COUNTIF(F$2:F666,F666)),reference!$A$3:$B$6,2,FALSE),"")</f>
        <v/>
      </c>
      <c r="E666" s="23" t="str">
        <f>IFERROR(VLOOKUP(C666,reference!$D$3:$E$7,2,FALSE),"")</f>
        <v/>
      </c>
      <c r="F666" t="str">
        <f t="shared" si="10"/>
        <v xml:space="preserve"> </v>
      </c>
      <c r="I666" s="23" t="str">
        <f>IFERROR(VLOOKUP(H666,comic_database!F:G,2,FALSE),"")</f>
        <v/>
      </c>
      <c r="J666" s="23" t="str">
        <f>IFERROR(VLOOKUP(MIN(4,COUNTIF(H$2:H666,H666)),reference!$M$3:$N$6,2,FALSE)*VLOOKUP(MIN(5,I666),reference!$J$3:$K$7,2,FALSE),"")</f>
        <v/>
      </c>
    </row>
    <row r="667" spans="1:10" x14ac:dyDescent="0.25">
      <c r="A667" t="str">
        <f>IFERROR(INDEX(comic_database!A:A,MATCH(B667,comic_database!B:B,0)),"")</f>
        <v/>
      </c>
      <c r="C667" t="str">
        <f>IFERROR(VLOOKUP(B667,comic_database!B:C,2,FALSE),"")</f>
        <v/>
      </c>
      <c r="D667" s="23" t="str">
        <f>IF(B667&lt;&gt;"",VLOOKUP(MIN(4,COUNTIF(F$2:F667,F667)),reference!$A$3:$B$6,2,FALSE),"")</f>
        <v/>
      </c>
      <c r="E667" s="23" t="str">
        <f>IFERROR(VLOOKUP(C667,reference!$D$3:$E$7,2,FALSE),"")</f>
        <v/>
      </c>
      <c r="F667" t="str">
        <f t="shared" si="10"/>
        <v xml:space="preserve"> </v>
      </c>
      <c r="I667" s="23" t="str">
        <f>IFERROR(VLOOKUP(H667,comic_database!F:G,2,FALSE),"")</f>
        <v/>
      </c>
      <c r="J667" s="23" t="str">
        <f>IFERROR(VLOOKUP(MIN(4,COUNTIF(H$2:H667,H667)),reference!$M$3:$N$6,2,FALSE)*VLOOKUP(MIN(5,I667),reference!$J$3:$K$7,2,FALSE),"")</f>
        <v/>
      </c>
    </row>
    <row r="668" spans="1:10" x14ac:dyDescent="0.25">
      <c r="A668" t="str">
        <f>IFERROR(INDEX(comic_database!A:A,MATCH(B668,comic_database!B:B,0)),"")</f>
        <v/>
      </c>
      <c r="C668" t="str">
        <f>IFERROR(VLOOKUP(B668,comic_database!B:C,2,FALSE),"")</f>
        <v/>
      </c>
      <c r="D668" s="23" t="str">
        <f>IF(B668&lt;&gt;"",VLOOKUP(MIN(4,COUNTIF(F$2:F668,F668)),reference!$A$3:$B$6,2,FALSE),"")</f>
        <v/>
      </c>
      <c r="E668" s="23" t="str">
        <f>IFERROR(VLOOKUP(C668,reference!$D$3:$E$7,2,FALSE),"")</f>
        <v/>
      </c>
      <c r="F668" t="str">
        <f t="shared" si="10"/>
        <v xml:space="preserve"> </v>
      </c>
      <c r="I668" s="23" t="str">
        <f>IFERROR(VLOOKUP(H668,comic_database!F:G,2,FALSE),"")</f>
        <v/>
      </c>
      <c r="J668" s="23" t="str">
        <f>IFERROR(VLOOKUP(MIN(4,COUNTIF(H$2:H668,H668)),reference!$M$3:$N$6,2,FALSE)*VLOOKUP(MIN(5,I668),reference!$J$3:$K$7,2,FALSE),"")</f>
        <v/>
      </c>
    </row>
    <row r="669" spans="1:10" x14ac:dyDescent="0.25">
      <c r="A669" t="str">
        <f>IFERROR(INDEX(comic_database!A:A,MATCH(B669,comic_database!B:B,0)),"")</f>
        <v/>
      </c>
      <c r="C669" t="str">
        <f>IFERROR(VLOOKUP(B669,comic_database!B:C,2,FALSE),"")</f>
        <v/>
      </c>
      <c r="D669" s="23" t="str">
        <f>IF(B669&lt;&gt;"",VLOOKUP(MIN(4,COUNTIF(F$2:F669,F669)),reference!$A$3:$B$6,2,FALSE),"")</f>
        <v/>
      </c>
      <c r="E669" s="23" t="str">
        <f>IFERROR(VLOOKUP(C669,reference!$D$3:$E$7,2,FALSE),"")</f>
        <v/>
      </c>
      <c r="F669" t="str">
        <f t="shared" si="10"/>
        <v xml:space="preserve"> </v>
      </c>
      <c r="I669" s="23" t="str">
        <f>IFERROR(VLOOKUP(H669,comic_database!F:G,2,FALSE),"")</f>
        <v/>
      </c>
      <c r="J669" s="23" t="str">
        <f>IFERROR(VLOOKUP(MIN(4,COUNTIF(H$2:H669,H669)),reference!$M$3:$N$6,2,FALSE)*VLOOKUP(MIN(5,I669),reference!$J$3:$K$7,2,FALSE),"")</f>
        <v/>
      </c>
    </row>
    <row r="670" spans="1:10" x14ac:dyDescent="0.25">
      <c r="A670" t="str">
        <f>IFERROR(INDEX(comic_database!A:A,MATCH(B670,comic_database!B:B,0)),"")</f>
        <v/>
      </c>
      <c r="C670" t="str">
        <f>IFERROR(VLOOKUP(B670,comic_database!B:C,2,FALSE),"")</f>
        <v/>
      </c>
      <c r="D670" s="23" t="str">
        <f>IF(B670&lt;&gt;"",VLOOKUP(MIN(4,COUNTIF(F$2:F670,F670)),reference!$A$3:$B$6,2,FALSE),"")</f>
        <v/>
      </c>
      <c r="E670" s="23" t="str">
        <f>IFERROR(VLOOKUP(C670,reference!$D$3:$E$7,2,FALSE),"")</f>
        <v/>
      </c>
      <c r="F670" t="str">
        <f t="shared" si="10"/>
        <v xml:space="preserve"> </v>
      </c>
      <c r="I670" s="23" t="str">
        <f>IFERROR(VLOOKUP(H670,comic_database!F:G,2,FALSE),"")</f>
        <v/>
      </c>
      <c r="J670" s="23" t="str">
        <f>IFERROR(VLOOKUP(MIN(4,COUNTIF(H$2:H670,H670)),reference!$M$3:$N$6,2,FALSE)*VLOOKUP(MIN(5,I670),reference!$J$3:$K$7,2,FALSE),"")</f>
        <v/>
      </c>
    </row>
    <row r="671" spans="1:10" x14ac:dyDescent="0.25">
      <c r="A671" t="str">
        <f>IFERROR(INDEX(comic_database!A:A,MATCH(B671,comic_database!B:B,0)),"")</f>
        <v/>
      </c>
      <c r="C671" t="str">
        <f>IFERROR(VLOOKUP(B671,comic_database!B:C,2,FALSE),"")</f>
        <v/>
      </c>
      <c r="D671" s="23" t="str">
        <f>IF(B671&lt;&gt;"",VLOOKUP(MIN(4,COUNTIF(F$2:F671,F671)),reference!$A$3:$B$6,2,FALSE),"")</f>
        <v/>
      </c>
      <c r="E671" s="23" t="str">
        <f>IFERROR(VLOOKUP(C671,reference!$D$3:$E$7,2,FALSE),"")</f>
        <v/>
      </c>
      <c r="F671" t="str">
        <f t="shared" si="10"/>
        <v xml:space="preserve"> </v>
      </c>
      <c r="I671" s="23" t="str">
        <f>IFERROR(VLOOKUP(H671,comic_database!F:G,2,FALSE),"")</f>
        <v/>
      </c>
      <c r="J671" s="23" t="str">
        <f>IFERROR(VLOOKUP(MIN(4,COUNTIF(H$2:H671,H671)),reference!$M$3:$N$6,2,FALSE)*VLOOKUP(MIN(5,I671),reference!$J$3:$K$7,2,FALSE),"")</f>
        <v/>
      </c>
    </row>
    <row r="672" spans="1:10" x14ac:dyDescent="0.25">
      <c r="A672" t="str">
        <f>IFERROR(INDEX(comic_database!A:A,MATCH(B672,comic_database!B:B,0)),"")</f>
        <v/>
      </c>
      <c r="C672" t="str">
        <f>IFERROR(VLOOKUP(B672,comic_database!B:C,2,FALSE),"")</f>
        <v/>
      </c>
      <c r="D672" s="23" t="str">
        <f>IF(B672&lt;&gt;"",VLOOKUP(MIN(4,COUNTIF(F$2:F672,F672)),reference!$A$3:$B$6,2,FALSE),"")</f>
        <v/>
      </c>
      <c r="E672" s="23" t="str">
        <f>IFERROR(VLOOKUP(C672,reference!$D$3:$E$7,2,FALSE),"")</f>
        <v/>
      </c>
      <c r="F672" t="str">
        <f t="shared" si="10"/>
        <v xml:space="preserve"> </v>
      </c>
      <c r="I672" s="23" t="str">
        <f>IFERROR(VLOOKUP(H672,comic_database!F:G,2,FALSE),"")</f>
        <v/>
      </c>
      <c r="J672" s="23" t="str">
        <f>IFERROR(VLOOKUP(MIN(4,COUNTIF(H$2:H672,H672)),reference!$M$3:$N$6,2,FALSE)*VLOOKUP(MIN(5,I672),reference!$J$3:$K$7,2,FALSE),"")</f>
        <v/>
      </c>
    </row>
    <row r="673" spans="1:10" x14ac:dyDescent="0.25">
      <c r="A673" t="str">
        <f>IFERROR(INDEX(comic_database!A:A,MATCH(B673,comic_database!B:B,0)),"")</f>
        <v/>
      </c>
      <c r="C673" t="str">
        <f>IFERROR(VLOOKUP(B673,comic_database!B:C,2,FALSE),"")</f>
        <v/>
      </c>
      <c r="D673" s="23" t="str">
        <f>IF(B673&lt;&gt;"",VLOOKUP(MIN(4,COUNTIF(F$2:F673,F673)),reference!$A$3:$B$6,2,FALSE),"")</f>
        <v/>
      </c>
      <c r="E673" s="23" t="str">
        <f>IFERROR(VLOOKUP(C673,reference!$D$3:$E$7,2,FALSE),"")</f>
        <v/>
      </c>
      <c r="F673" t="str">
        <f t="shared" si="10"/>
        <v xml:space="preserve"> </v>
      </c>
      <c r="I673" s="23" t="str">
        <f>IFERROR(VLOOKUP(H673,comic_database!F:G,2,FALSE),"")</f>
        <v/>
      </c>
      <c r="J673" s="23" t="str">
        <f>IFERROR(VLOOKUP(MIN(4,COUNTIF(H$2:H673,H673)),reference!$M$3:$N$6,2,FALSE)*VLOOKUP(MIN(5,I673),reference!$J$3:$K$7,2,FALSE),"")</f>
        <v/>
      </c>
    </row>
    <row r="674" spans="1:10" x14ac:dyDescent="0.25">
      <c r="A674" t="str">
        <f>IFERROR(INDEX(comic_database!A:A,MATCH(B674,comic_database!B:B,0)),"")</f>
        <v/>
      </c>
      <c r="C674" t="str">
        <f>IFERROR(VLOOKUP(B674,comic_database!B:C,2,FALSE),"")</f>
        <v/>
      </c>
      <c r="D674" s="23" t="str">
        <f>IF(B674&lt;&gt;"",VLOOKUP(MIN(4,COUNTIF(F$2:F674,F674)),reference!$A$3:$B$6,2,FALSE),"")</f>
        <v/>
      </c>
      <c r="E674" s="23" t="str">
        <f>IFERROR(VLOOKUP(C674,reference!$D$3:$E$7,2,FALSE),"")</f>
        <v/>
      </c>
      <c r="F674" t="str">
        <f t="shared" si="10"/>
        <v xml:space="preserve"> </v>
      </c>
      <c r="I674" s="23" t="str">
        <f>IFERROR(VLOOKUP(H674,comic_database!F:G,2,FALSE),"")</f>
        <v/>
      </c>
      <c r="J674" s="23" t="str">
        <f>IFERROR(VLOOKUP(MIN(4,COUNTIF(H$2:H674,H674)),reference!$M$3:$N$6,2,FALSE)*VLOOKUP(MIN(5,I674),reference!$J$3:$K$7,2,FALSE),"")</f>
        <v/>
      </c>
    </row>
    <row r="675" spans="1:10" x14ac:dyDescent="0.25">
      <c r="A675" t="str">
        <f>IFERROR(INDEX(comic_database!A:A,MATCH(B675,comic_database!B:B,0)),"")</f>
        <v/>
      </c>
      <c r="C675" t="str">
        <f>IFERROR(VLOOKUP(B675,comic_database!B:C,2,FALSE),"")</f>
        <v/>
      </c>
      <c r="D675" s="23" t="str">
        <f>IF(B675&lt;&gt;"",VLOOKUP(MIN(4,COUNTIF(F$2:F675,F675)),reference!$A$3:$B$6,2,FALSE),"")</f>
        <v/>
      </c>
      <c r="E675" s="23" t="str">
        <f>IFERROR(VLOOKUP(C675,reference!$D$3:$E$7,2,FALSE),"")</f>
        <v/>
      </c>
      <c r="F675" t="str">
        <f t="shared" si="10"/>
        <v xml:space="preserve"> </v>
      </c>
      <c r="I675" s="23" t="str">
        <f>IFERROR(VLOOKUP(H675,comic_database!F:G,2,FALSE),"")</f>
        <v/>
      </c>
      <c r="J675" s="23" t="str">
        <f>IFERROR(VLOOKUP(MIN(4,COUNTIF(H$2:H675,H675)),reference!$M$3:$N$6,2,FALSE)*VLOOKUP(MIN(5,I675),reference!$J$3:$K$7,2,FALSE),"")</f>
        <v/>
      </c>
    </row>
    <row r="676" spans="1:10" x14ac:dyDescent="0.25">
      <c r="A676" t="str">
        <f>IFERROR(INDEX(comic_database!A:A,MATCH(B676,comic_database!B:B,0)),"")</f>
        <v/>
      </c>
      <c r="C676" t="str">
        <f>IFERROR(VLOOKUP(B676,comic_database!B:C,2,FALSE),"")</f>
        <v/>
      </c>
      <c r="D676" s="23" t="str">
        <f>IF(B676&lt;&gt;"",VLOOKUP(MIN(4,COUNTIF(F$2:F676,F676)),reference!$A$3:$B$6,2,FALSE),"")</f>
        <v/>
      </c>
      <c r="E676" s="23" t="str">
        <f>IFERROR(VLOOKUP(C676,reference!$D$3:$E$7,2,FALSE),"")</f>
        <v/>
      </c>
      <c r="F676" t="str">
        <f t="shared" si="10"/>
        <v xml:space="preserve"> </v>
      </c>
      <c r="I676" s="23" t="str">
        <f>IFERROR(VLOOKUP(H676,comic_database!F:G,2,FALSE),"")</f>
        <v/>
      </c>
      <c r="J676" s="23" t="str">
        <f>IFERROR(VLOOKUP(MIN(4,COUNTIF(H$2:H676,H676)),reference!$M$3:$N$6,2,FALSE)*VLOOKUP(MIN(5,I676),reference!$J$3:$K$7,2,FALSE),"")</f>
        <v/>
      </c>
    </row>
    <row r="677" spans="1:10" x14ac:dyDescent="0.25">
      <c r="A677" t="str">
        <f>IFERROR(INDEX(comic_database!A:A,MATCH(B677,comic_database!B:B,0)),"")</f>
        <v/>
      </c>
      <c r="C677" t="str">
        <f>IFERROR(VLOOKUP(B677,comic_database!B:C,2,FALSE),"")</f>
        <v/>
      </c>
      <c r="D677" s="23" t="str">
        <f>IF(B677&lt;&gt;"",VLOOKUP(MIN(4,COUNTIF(F$2:F677,F677)),reference!$A$3:$B$6,2,FALSE),"")</f>
        <v/>
      </c>
      <c r="E677" s="23" t="str">
        <f>IFERROR(VLOOKUP(C677,reference!$D$3:$E$7,2,FALSE),"")</f>
        <v/>
      </c>
      <c r="F677" t="str">
        <f t="shared" si="10"/>
        <v xml:space="preserve"> </v>
      </c>
      <c r="I677" s="23" t="str">
        <f>IFERROR(VLOOKUP(H677,comic_database!F:G,2,FALSE),"")</f>
        <v/>
      </c>
      <c r="J677" s="23" t="str">
        <f>IFERROR(VLOOKUP(MIN(4,COUNTIF(H$2:H677,H677)),reference!$M$3:$N$6,2,FALSE)*VLOOKUP(MIN(5,I677),reference!$J$3:$K$7,2,FALSE),"")</f>
        <v/>
      </c>
    </row>
    <row r="678" spans="1:10" x14ac:dyDescent="0.25">
      <c r="A678" t="str">
        <f>IFERROR(INDEX(comic_database!A:A,MATCH(B678,comic_database!B:B,0)),"")</f>
        <v/>
      </c>
      <c r="C678" t="str">
        <f>IFERROR(VLOOKUP(B678,comic_database!B:C,2,FALSE),"")</f>
        <v/>
      </c>
      <c r="D678" s="23" t="str">
        <f>IF(B678&lt;&gt;"",VLOOKUP(MIN(4,COUNTIF(F$2:F678,F678)),reference!$A$3:$B$6,2,FALSE),"")</f>
        <v/>
      </c>
      <c r="E678" s="23" t="str">
        <f>IFERROR(VLOOKUP(C678,reference!$D$3:$E$7,2,FALSE),"")</f>
        <v/>
      </c>
      <c r="F678" t="str">
        <f t="shared" si="10"/>
        <v xml:space="preserve"> </v>
      </c>
      <c r="I678" s="23" t="str">
        <f>IFERROR(VLOOKUP(H678,comic_database!F:G,2,FALSE),"")</f>
        <v/>
      </c>
      <c r="J678" s="23" t="str">
        <f>IFERROR(VLOOKUP(MIN(4,COUNTIF(H$2:H678,H678)),reference!$M$3:$N$6,2,FALSE)*VLOOKUP(MIN(5,I678),reference!$J$3:$K$7,2,FALSE),"")</f>
        <v/>
      </c>
    </row>
    <row r="679" spans="1:10" x14ac:dyDescent="0.25">
      <c r="A679" t="str">
        <f>IFERROR(INDEX(comic_database!A:A,MATCH(B679,comic_database!B:B,0)),"")</f>
        <v/>
      </c>
      <c r="C679" t="str">
        <f>IFERROR(VLOOKUP(B679,comic_database!B:C,2,FALSE),"")</f>
        <v/>
      </c>
      <c r="D679" s="23" t="str">
        <f>IF(B679&lt;&gt;"",VLOOKUP(MIN(4,COUNTIF(F$2:F679,F679)),reference!$A$3:$B$6,2,FALSE),"")</f>
        <v/>
      </c>
      <c r="E679" s="23" t="str">
        <f>IFERROR(VLOOKUP(C679,reference!$D$3:$E$7,2,FALSE),"")</f>
        <v/>
      </c>
      <c r="F679" t="str">
        <f t="shared" si="10"/>
        <v xml:space="preserve"> </v>
      </c>
      <c r="I679" s="23" t="str">
        <f>IFERROR(VLOOKUP(H679,comic_database!F:G,2,FALSE),"")</f>
        <v/>
      </c>
      <c r="J679" s="23" t="str">
        <f>IFERROR(VLOOKUP(MIN(4,COUNTIF(H$2:H679,H679)),reference!$M$3:$N$6,2,FALSE)*VLOOKUP(MIN(5,I679),reference!$J$3:$K$7,2,FALSE),"")</f>
        <v/>
      </c>
    </row>
    <row r="680" spans="1:10" x14ac:dyDescent="0.25">
      <c r="A680" t="str">
        <f>IFERROR(INDEX(comic_database!A:A,MATCH(B680,comic_database!B:B,0)),"")</f>
        <v/>
      </c>
      <c r="C680" t="str">
        <f>IFERROR(VLOOKUP(B680,comic_database!B:C,2,FALSE),"")</f>
        <v/>
      </c>
      <c r="D680" s="23" t="str">
        <f>IF(B680&lt;&gt;"",VLOOKUP(MIN(4,COUNTIF(F$2:F680,F680)),reference!$A$3:$B$6,2,FALSE),"")</f>
        <v/>
      </c>
      <c r="E680" s="23" t="str">
        <f>IFERROR(VLOOKUP(C680,reference!$D$3:$E$7,2,FALSE),"")</f>
        <v/>
      </c>
      <c r="F680" t="str">
        <f t="shared" si="10"/>
        <v xml:space="preserve"> </v>
      </c>
      <c r="I680" s="23" t="str">
        <f>IFERROR(VLOOKUP(H680,comic_database!F:G,2,FALSE),"")</f>
        <v/>
      </c>
      <c r="J680" s="23" t="str">
        <f>IFERROR(VLOOKUP(MIN(4,COUNTIF(H$2:H680,H680)),reference!$M$3:$N$6,2,FALSE)*VLOOKUP(MIN(5,I680),reference!$J$3:$K$7,2,FALSE),"")</f>
        <v/>
      </c>
    </row>
    <row r="681" spans="1:10" x14ac:dyDescent="0.25">
      <c r="A681" t="str">
        <f>IFERROR(INDEX(comic_database!A:A,MATCH(B681,comic_database!B:B,0)),"")</f>
        <v/>
      </c>
      <c r="C681" t="str">
        <f>IFERROR(VLOOKUP(B681,comic_database!B:C,2,FALSE),"")</f>
        <v/>
      </c>
      <c r="D681" s="23" t="str">
        <f>IF(B681&lt;&gt;"",VLOOKUP(MIN(4,COUNTIF(F$2:F681,F681)),reference!$A$3:$B$6,2,FALSE),"")</f>
        <v/>
      </c>
      <c r="E681" s="23" t="str">
        <f>IFERROR(VLOOKUP(C681,reference!$D$3:$E$7,2,FALSE),"")</f>
        <v/>
      </c>
      <c r="F681" t="str">
        <f t="shared" si="10"/>
        <v xml:space="preserve"> </v>
      </c>
      <c r="I681" s="23" t="str">
        <f>IFERROR(VLOOKUP(H681,comic_database!F:G,2,FALSE),"")</f>
        <v/>
      </c>
      <c r="J681" s="23" t="str">
        <f>IFERROR(VLOOKUP(MIN(4,COUNTIF(H$2:H681,H681)),reference!$M$3:$N$6,2,FALSE)*VLOOKUP(MIN(5,I681),reference!$J$3:$K$7,2,FALSE),"")</f>
        <v/>
      </c>
    </row>
    <row r="682" spans="1:10" x14ac:dyDescent="0.25">
      <c r="A682" t="str">
        <f>IFERROR(INDEX(comic_database!A:A,MATCH(B682,comic_database!B:B,0)),"")</f>
        <v/>
      </c>
      <c r="C682" t="str">
        <f>IFERROR(VLOOKUP(B682,comic_database!B:C,2,FALSE),"")</f>
        <v/>
      </c>
      <c r="D682" s="23" t="str">
        <f>IF(B682&lt;&gt;"",VLOOKUP(MIN(4,COUNTIF(F$2:F682,F682)),reference!$A$3:$B$6,2,FALSE),"")</f>
        <v/>
      </c>
      <c r="E682" s="23" t="str">
        <f>IFERROR(VLOOKUP(C682,reference!$D$3:$E$7,2,FALSE),"")</f>
        <v/>
      </c>
      <c r="F682" t="str">
        <f t="shared" si="10"/>
        <v xml:space="preserve"> </v>
      </c>
      <c r="I682" s="23" t="str">
        <f>IFERROR(VLOOKUP(H682,comic_database!F:G,2,FALSE),"")</f>
        <v/>
      </c>
      <c r="J682" s="23" t="str">
        <f>IFERROR(VLOOKUP(MIN(4,COUNTIF(H$2:H682,H682)),reference!$M$3:$N$6,2,FALSE)*VLOOKUP(MIN(5,I682),reference!$J$3:$K$7,2,FALSE),"")</f>
        <v/>
      </c>
    </row>
    <row r="683" spans="1:10" x14ac:dyDescent="0.25">
      <c r="A683" t="str">
        <f>IFERROR(INDEX(comic_database!A:A,MATCH(B683,comic_database!B:B,0)),"")</f>
        <v/>
      </c>
      <c r="C683" t="str">
        <f>IFERROR(VLOOKUP(B683,comic_database!B:C,2,FALSE),"")</f>
        <v/>
      </c>
      <c r="D683" s="23" t="str">
        <f>IF(B683&lt;&gt;"",VLOOKUP(MIN(4,COUNTIF(F$2:F683,F683)),reference!$A$3:$B$6,2,FALSE),"")</f>
        <v/>
      </c>
      <c r="E683" s="23" t="str">
        <f>IFERROR(VLOOKUP(C683,reference!$D$3:$E$7,2,FALSE),"")</f>
        <v/>
      </c>
      <c r="F683" t="str">
        <f t="shared" si="10"/>
        <v xml:space="preserve"> </v>
      </c>
      <c r="I683" s="23" t="str">
        <f>IFERROR(VLOOKUP(H683,comic_database!F:G,2,FALSE),"")</f>
        <v/>
      </c>
      <c r="J683" s="23" t="str">
        <f>IFERROR(VLOOKUP(MIN(4,COUNTIF(H$2:H683,H683)),reference!$M$3:$N$6,2,FALSE)*VLOOKUP(MIN(5,I683),reference!$J$3:$K$7,2,FALSE),"")</f>
        <v/>
      </c>
    </row>
    <row r="684" spans="1:10" x14ac:dyDescent="0.25">
      <c r="A684" t="str">
        <f>IFERROR(INDEX(comic_database!A:A,MATCH(B684,comic_database!B:B,0)),"")</f>
        <v/>
      </c>
      <c r="C684" t="str">
        <f>IFERROR(VLOOKUP(B684,comic_database!B:C,2,FALSE),"")</f>
        <v/>
      </c>
      <c r="D684" s="23" t="str">
        <f>IF(B684&lt;&gt;"",VLOOKUP(MIN(4,COUNTIF(F$2:F684,F684)),reference!$A$3:$B$6,2,FALSE),"")</f>
        <v/>
      </c>
      <c r="E684" s="23" t="str">
        <f>IFERROR(VLOOKUP(C684,reference!$D$3:$E$7,2,FALSE),"")</f>
        <v/>
      </c>
      <c r="F684" t="str">
        <f t="shared" si="10"/>
        <v xml:space="preserve"> </v>
      </c>
      <c r="I684" s="23" t="str">
        <f>IFERROR(VLOOKUP(H684,comic_database!F:G,2,FALSE),"")</f>
        <v/>
      </c>
      <c r="J684" s="23" t="str">
        <f>IFERROR(VLOOKUP(MIN(4,COUNTIF(H$2:H684,H684)),reference!$M$3:$N$6,2,FALSE)*VLOOKUP(MIN(5,I684),reference!$J$3:$K$7,2,FALSE),"")</f>
        <v/>
      </c>
    </row>
    <row r="685" spans="1:10" x14ac:dyDescent="0.25">
      <c r="A685" t="str">
        <f>IFERROR(INDEX(comic_database!A:A,MATCH(B685,comic_database!B:B,0)),"")</f>
        <v/>
      </c>
      <c r="C685" t="str">
        <f>IFERROR(VLOOKUP(B685,comic_database!B:C,2,FALSE),"")</f>
        <v/>
      </c>
      <c r="D685" s="23" t="str">
        <f>IF(B685&lt;&gt;"",VLOOKUP(MIN(4,COUNTIF(F$2:F685,F685)),reference!$A$3:$B$6,2,FALSE),"")</f>
        <v/>
      </c>
      <c r="E685" s="23" t="str">
        <f>IFERROR(VLOOKUP(C685,reference!$D$3:$E$7,2,FALSE),"")</f>
        <v/>
      </c>
      <c r="F685" t="str">
        <f t="shared" si="10"/>
        <v xml:space="preserve"> </v>
      </c>
      <c r="I685" s="23" t="str">
        <f>IFERROR(VLOOKUP(H685,comic_database!F:G,2,FALSE),"")</f>
        <v/>
      </c>
      <c r="J685" s="23" t="str">
        <f>IFERROR(VLOOKUP(MIN(4,COUNTIF(H$2:H685,H685)),reference!$M$3:$N$6,2,FALSE)*VLOOKUP(MIN(5,I685),reference!$J$3:$K$7,2,FALSE),"")</f>
        <v/>
      </c>
    </row>
    <row r="686" spans="1:10" x14ac:dyDescent="0.25">
      <c r="A686" t="str">
        <f>IFERROR(INDEX(comic_database!A:A,MATCH(B686,comic_database!B:B,0)),"")</f>
        <v/>
      </c>
      <c r="C686" t="str">
        <f>IFERROR(VLOOKUP(B686,comic_database!B:C,2,FALSE),"")</f>
        <v/>
      </c>
      <c r="D686" s="23" t="str">
        <f>IF(B686&lt;&gt;"",VLOOKUP(MIN(4,COUNTIF(F$2:F686,F686)),reference!$A$3:$B$6,2,FALSE),"")</f>
        <v/>
      </c>
      <c r="E686" s="23" t="str">
        <f>IFERROR(VLOOKUP(C686,reference!$D$3:$E$7,2,FALSE),"")</f>
        <v/>
      </c>
      <c r="F686" t="str">
        <f t="shared" si="10"/>
        <v xml:space="preserve"> </v>
      </c>
      <c r="I686" s="23" t="str">
        <f>IFERROR(VLOOKUP(H686,comic_database!F:G,2,FALSE),"")</f>
        <v/>
      </c>
      <c r="J686" s="23" t="str">
        <f>IFERROR(VLOOKUP(MIN(4,COUNTIF(H$2:H686,H686)),reference!$M$3:$N$6,2,FALSE)*VLOOKUP(MIN(5,I686),reference!$J$3:$K$7,2,FALSE),"")</f>
        <v/>
      </c>
    </row>
    <row r="687" spans="1:10" x14ac:dyDescent="0.25">
      <c r="A687" t="str">
        <f>IFERROR(INDEX(comic_database!A:A,MATCH(B687,comic_database!B:B,0)),"")</f>
        <v/>
      </c>
      <c r="C687" t="str">
        <f>IFERROR(VLOOKUP(B687,comic_database!B:C,2,FALSE),"")</f>
        <v/>
      </c>
      <c r="D687" s="23" t="str">
        <f>IF(B687&lt;&gt;"",VLOOKUP(MIN(4,COUNTIF(F$2:F687,F687)),reference!$A$3:$B$6,2,FALSE),"")</f>
        <v/>
      </c>
      <c r="E687" s="23" t="str">
        <f>IFERROR(VLOOKUP(C687,reference!$D$3:$E$7,2,FALSE),"")</f>
        <v/>
      </c>
      <c r="F687" t="str">
        <f t="shared" si="10"/>
        <v xml:space="preserve"> </v>
      </c>
      <c r="I687" s="23" t="str">
        <f>IFERROR(VLOOKUP(H687,comic_database!F:G,2,FALSE),"")</f>
        <v/>
      </c>
      <c r="J687" s="23" t="str">
        <f>IFERROR(VLOOKUP(MIN(4,COUNTIF(H$2:H687,H687)),reference!$M$3:$N$6,2,FALSE)*VLOOKUP(MIN(5,I687),reference!$J$3:$K$7,2,FALSE),"")</f>
        <v/>
      </c>
    </row>
    <row r="688" spans="1:10" x14ac:dyDescent="0.25">
      <c r="A688" t="str">
        <f>IFERROR(INDEX(comic_database!A:A,MATCH(B688,comic_database!B:B,0)),"")</f>
        <v/>
      </c>
      <c r="C688" t="str">
        <f>IFERROR(VLOOKUP(B688,comic_database!B:C,2,FALSE),"")</f>
        <v/>
      </c>
      <c r="D688" s="23" t="str">
        <f>IF(B688&lt;&gt;"",VLOOKUP(MIN(4,COUNTIF(F$2:F688,F688)),reference!$A$3:$B$6,2,FALSE),"")</f>
        <v/>
      </c>
      <c r="E688" s="23" t="str">
        <f>IFERROR(VLOOKUP(C688,reference!$D$3:$E$7,2,FALSE),"")</f>
        <v/>
      </c>
      <c r="F688" t="str">
        <f t="shared" si="10"/>
        <v xml:space="preserve"> </v>
      </c>
      <c r="I688" s="23" t="str">
        <f>IFERROR(VLOOKUP(H688,comic_database!F:G,2,FALSE),"")</f>
        <v/>
      </c>
      <c r="J688" s="23" t="str">
        <f>IFERROR(VLOOKUP(MIN(4,COUNTIF(H$2:H688,H688)),reference!$M$3:$N$6,2,FALSE)*VLOOKUP(MIN(5,I688),reference!$J$3:$K$7,2,FALSE),"")</f>
        <v/>
      </c>
    </row>
    <row r="689" spans="1:10" x14ac:dyDescent="0.25">
      <c r="A689" t="str">
        <f>IFERROR(INDEX(comic_database!A:A,MATCH(B689,comic_database!B:B,0)),"")</f>
        <v/>
      </c>
      <c r="C689" t="str">
        <f>IFERROR(VLOOKUP(B689,comic_database!B:C,2,FALSE),"")</f>
        <v/>
      </c>
      <c r="D689" s="23" t="str">
        <f>IF(B689&lt;&gt;"",VLOOKUP(MIN(4,COUNTIF(F$2:F689,F689)),reference!$A$3:$B$6,2,FALSE),"")</f>
        <v/>
      </c>
      <c r="E689" s="23" t="str">
        <f>IFERROR(VLOOKUP(C689,reference!$D$3:$E$7,2,FALSE),"")</f>
        <v/>
      </c>
      <c r="F689" t="str">
        <f t="shared" si="10"/>
        <v xml:space="preserve"> </v>
      </c>
      <c r="I689" s="23" t="str">
        <f>IFERROR(VLOOKUP(H689,comic_database!F:G,2,FALSE),"")</f>
        <v/>
      </c>
      <c r="J689" s="23" t="str">
        <f>IFERROR(VLOOKUP(MIN(4,COUNTIF(H$2:H689,H689)),reference!$M$3:$N$6,2,FALSE)*VLOOKUP(MIN(5,I689),reference!$J$3:$K$7,2,FALSE),"")</f>
        <v/>
      </c>
    </row>
    <row r="690" spans="1:10" x14ac:dyDescent="0.25">
      <c r="A690" t="str">
        <f>IFERROR(INDEX(comic_database!A:A,MATCH(B690,comic_database!B:B,0)),"")</f>
        <v/>
      </c>
      <c r="C690" t="str">
        <f>IFERROR(VLOOKUP(B690,comic_database!B:C,2,FALSE),"")</f>
        <v/>
      </c>
      <c r="D690" s="23" t="str">
        <f>IF(B690&lt;&gt;"",VLOOKUP(MIN(4,COUNTIF(F$2:F690,F690)),reference!$A$3:$B$6,2,FALSE),"")</f>
        <v/>
      </c>
      <c r="E690" s="23" t="str">
        <f>IFERROR(VLOOKUP(C690,reference!$D$3:$E$7,2,FALSE),"")</f>
        <v/>
      </c>
      <c r="F690" t="str">
        <f t="shared" si="10"/>
        <v xml:space="preserve"> </v>
      </c>
      <c r="I690" s="23" t="str">
        <f>IFERROR(VLOOKUP(H690,comic_database!F:G,2,FALSE),"")</f>
        <v/>
      </c>
      <c r="J690" s="23" t="str">
        <f>IFERROR(VLOOKUP(MIN(4,COUNTIF(H$2:H690,H690)),reference!$M$3:$N$6,2,FALSE)*VLOOKUP(MIN(5,I690),reference!$J$3:$K$7,2,FALSE),"")</f>
        <v/>
      </c>
    </row>
    <row r="691" spans="1:10" x14ac:dyDescent="0.25">
      <c r="A691" t="str">
        <f>IFERROR(INDEX(comic_database!A:A,MATCH(B691,comic_database!B:B,0)),"")</f>
        <v/>
      </c>
      <c r="C691" t="str">
        <f>IFERROR(VLOOKUP(B691,comic_database!B:C,2,FALSE),"")</f>
        <v/>
      </c>
      <c r="D691" s="23" t="str">
        <f>IF(B691&lt;&gt;"",VLOOKUP(MIN(4,COUNTIF(F$2:F691,F691)),reference!$A$3:$B$6,2,FALSE),"")</f>
        <v/>
      </c>
      <c r="E691" s="23" t="str">
        <f>IFERROR(VLOOKUP(C691,reference!$D$3:$E$7,2,FALSE),"")</f>
        <v/>
      </c>
      <c r="F691" t="str">
        <f t="shared" si="10"/>
        <v xml:space="preserve"> </v>
      </c>
      <c r="I691" s="23" t="str">
        <f>IFERROR(VLOOKUP(H691,comic_database!F:G,2,FALSE),"")</f>
        <v/>
      </c>
      <c r="J691" s="23" t="str">
        <f>IFERROR(VLOOKUP(MIN(4,COUNTIF(H$2:H691,H691)),reference!$M$3:$N$6,2,FALSE)*VLOOKUP(MIN(5,I691),reference!$J$3:$K$7,2,FALSE),"")</f>
        <v/>
      </c>
    </row>
    <row r="692" spans="1:10" x14ac:dyDescent="0.25">
      <c r="A692" t="str">
        <f>IFERROR(INDEX(comic_database!A:A,MATCH(B692,comic_database!B:B,0)),"")</f>
        <v/>
      </c>
      <c r="C692" t="str">
        <f>IFERROR(VLOOKUP(B692,comic_database!B:C,2,FALSE),"")</f>
        <v/>
      </c>
      <c r="D692" s="23" t="str">
        <f>IF(B692&lt;&gt;"",VLOOKUP(MIN(4,COUNTIF(F$2:F692,F692)),reference!$A$3:$B$6,2,FALSE),"")</f>
        <v/>
      </c>
      <c r="E692" s="23" t="str">
        <f>IFERROR(VLOOKUP(C692,reference!$D$3:$E$7,2,FALSE),"")</f>
        <v/>
      </c>
      <c r="F692" t="str">
        <f t="shared" si="10"/>
        <v xml:space="preserve"> </v>
      </c>
      <c r="I692" s="23" t="str">
        <f>IFERROR(VLOOKUP(H692,comic_database!F:G,2,FALSE),"")</f>
        <v/>
      </c>
      <c r="J692" s="23" t="str">
        <f>IFERROR(VLOOKUP(MIN(4,COUNTIF(H$2:H692,H692)),reference!$M$3:$N$6,2,FALSE)*VLOOKUP(MIN(5,I692),reference!$J$3:$K$7,2,FALSE),"")</f>
        <v/>
      </c>
    </row>
    <row r="693" spans="1:10" x14ac:dyDescent="0.25">
      <c r="A693" t="str">
        <f>IFERROR(INDEX(comic_database!A:A,MATCH(B693,comic_database!B:B,0)),"")</f>
        <v/>
      </c>
      <c r="C693" t="str">
        <f>IFERROR(VLOOKUP(B693,comic_database!B:C,2,FALSE),"")</f>
        <v/>
      </c>
      <c r="D693" s="23" t="str">
        <f>IF(B693&lt;&gt;"",VLOOKUP(MIN(4,COUNTIF(F$2:F693,F693)),reference!$A$3:$B$6,2,FALSE),"")</f>
        <v/>
      </c>
      <c r="E693" s="23" t="str">
        <f>IFERROR(VLOOKUP(C693,reference!$D$3:$E$7,2,FALSE),"")</f>
        <v/>
      </c>
      <c r="F693" t="str">
        <f t="shared" si="10"/>
        <v xml:space="preserve"> </v>
      </c>
      <c r="I693" s="23" t="str">
        <f>IFERROR(VLOOKUP(H693,comic_database!F:G,2,FALSE),"")</f>
        <v/>
      </c>
      <c r="J693" s="23" t="str">
        <f>IFERROR(VLOOKUP(MIN(4,COUNTIF(H$2:H693,H693)),reference!$M$3:$N$6,2,FALSE)*VLOOKUP(MIN(5,I693),reference!$J$3:$K$7,2,FALSE),"")</f>
        <v/>
      </c>
    </row>
    <row r="694" spans="1:10" x14ac:dyDescent="0.25">
      <c r="A694" t="str">
        <f>IFERROR(INDEX(comic_database!A:A,MATCH(B694,comic_database!B:B,0)),"")</f>
        <v/>
      </c>
      <c r="C694" t="str">
        <f>IFERROR(VLOOKUP(B694,comic_database!B:C,2,FALSE),"")</f>
        <v/>
      </c>
      <c r="D694" s="23" t="str">
        <f>IF(B694&lt;&gt;"",VLOOKUP(MIN(4,COUNTIF(F$2:F694,F694)),reference!$A$3:$B$6,2,FALSE),"")</f>
        <v/>
      </c>
      <c r="E694" s="23" t="str">
        <f>IFERROR(VLOOKUP(C694,reference!$D$3:$E$7,2,FALSE),"")</f>
        <v/>
      </c>
      <c r="F694" t="str">
        <f t="shared" si="10"/>
        <v xml:space="preserve"> </v>
      </c>
      <c r="I694" s="23" t="str">
        <f>IFERROR(VLOOKUP(H694,comic_database!F:G,2,FALSE),"")</f>
        <v/>
      </c>
      <c r="J694" s="23" t="str">
        <f>IFERROR(VLOOKUP(MIN(4,COUNTIF(H$2:H694,H694)),reference!$M$3:$N$6,2,FALSE)*VLOOKUP(MIN(5,I694),reference!$J$3:$K$7,2,FALSE),"")</f>
        <v/>
      </c>
    </row>
    <row r="695" spans="1:10" x14ac:dyDescent="0.25">
      <c r="A695" t="str">
        <f>IFERROR(INDEX(comic_database!A:A,MATCH(B695,comic_database!B:B,0)),"")</f>
        <v/>
      </c>
      <c r="C695" t="str">
        <f>IFERROR(VLOOKUP(B695,comic_database!B:C,2,FALSE),"")</f>
        <v/>
      </c>
      <c r="D695" s="23" t="str">
        <f>IF(B695&lt;&gt;"",VLOOKUP(MIN(4,COUNTIF(F$2:F695,F695)),reference!$A$3:$B$6,2,FALSE),"")</f>
        <v/>
      </c>
      <c r="E695" s="23" t="str">
        <f>IFERROR(VLOOKUP(C695,reference!$D$3:$E$7,2,FALSE),"")</f>
        <v/>
      </c>
      <c r="F695" t="str">
        <f t="shared" si="10"/>
        <v xml:space="preserve"> </v>
      </c>
      <c r="I695" s="23" t="str">
        <f>IFERROR(VLOOKUP(H695,comic_database!F:G,2,FALSE),"")</f>
        <v/>
      </c>
      <c r="J695" s="23" t="str">
        <f>IFERROR(VLOOKUP(MIN(4,COUNTIF(H$2:H695,H695)),reference!$M$3:$N$6,2,FALSE)*VLOOKUP(MIN(5,I695),reference!$J$3:$K$7,2,FALSE),"")</f>
        <v/>
      </c>
    </row>
    <row r="696" spans="1:10" x14ac:dyDescent="0.25">
      <c r="A696" t="str">
        <f>IFERROR(INDEX(comic_database!A:A,MATCH(B696,comic_database!B:B,0)),"")</f>
        <v/>
      </c>
      <c r="C696" t="str">
        <f>IFERROR(VLOOKUP(B696,comic_database!B:C,2,FALSE),"")</f>
        <v/>
      </c>
      <c r="D696" s="23" t="str">
        <f>IF(B696&lt;&gt;"",VLOOKUP(MIN(4,COUNTIF(F$2:F696,F696)),reference!$A$3:$B$6,2,FALSE),"")</f>
        <v/>
      </c>
      <c r="E696" s="23" t="str">
        <f>IFERROR(VLOOKUP(C696,reference!$D$3:$E$7,2,FALSE),"")</f>
        <v/>
      </c>
      <c r="F696" t="str">
        <f t="shared" si="10"/>
        <v xml:space="preserve"> </v>
      </c>
      <c r="I696" s="23" t="str">
        <f>IFERROR(VLOOKUP(H696,comic_database!F:G,2,FALSE),"")</f>
        <v/>
      </c>
      <c r="J696" s="23" t="str">
        <f>IFERROR(VLOOKUP(MIN(4,COUNTIF(H$2:H696,H696)),reference!$M$3:$N$6,2,FALSE)*VLOOKUP(MIN(5,I696),reference!$J$3:$K$7,2,FALSE),"")</f>
        <v/>
      </c>
    </row>
    <row r="697" spans="1:10" x14ac:dyDescent="0.25">
      <c r="A697" t="str">
        <f>IFERROR(INDEX(comic_database!A:A,MATCH(B697,comic_database!B:B,0)),"")</f>
        <v/>
      </c>
      <c r="C697" t="str">
        <f>IFERROR(VLOOKUP(B697,comic_database!B:C,2,FALSE),"")</f>
        <v/>
      </c>
      <c r="D697" s="23" t="str">
        <f>IF(B697&lt;&gt;"",VLOOKUP(MIN(4,COUNTIF(F$2:F697,F697)),reference!$A$3:$B$6,2,FALSE),"")</f>
        <v/>
      </c>
      <c r="E697" s="23" t="str">
        <f>IFERROR(VLOOKUP(C697,reference!$D$3:$E$7,2,FALSE),"")</f>
        <v/>
      </c>
      <c r="F697" t="str">
        <f t="shared" si="10"/>
        <v xml:space="preserve"> </v>
      </c>
      <c r="I697" s="23" t="str">
        <f>IFERROR(VLOOKUP(H697,comic_database!F:G,2,FALSE),"")</f>
        <v/>
      </c>
      <c r="J697" s="23" t="str">
        <f>IFERROR(VLOOKUP(MIN(4,COUNTIF(H$2:H697,H697)),reference!$M$3:$N$6,2,FALSE)*VLOOKUP(MIN(5,I697),reference!$J$3:$K$7,2,FALSE),"")</f>
        <v/>
      </c>
    </row>
    <row r="698" spans="1:10" x14ac:dyDescent="0.25">
      <c r="A698" t="str">
        <f>IFERROR(INDEX(comic_database!A:A,MATCH(B698,comic_database!B:B,0)),"")</f>
        <v/>
      </c>
      <c r="C698" t="str">
        <f>IFERROR(VLOOKUP(B698,comic_database!B:C,2,FALSE),"")</f>
        <v/>
      </c>
      <c r="D698" s="23" t="str">
        <f>IF(B698&lt;&gt;"",VLOOKUP(MIN(4,COUNTIF(F$2:F698,F698)),reference!$A$3:$B$6,2,FALSE),"")</f>
        <v/>
      </c>
      <c r="E698" s="23" t="str">
        <f>IFERROR(VLOOKUP(C698,reference!$D$3:$E$7,2,FALSE),"")</f>
        <v/>
      </c>
      <c r="F698" t="str">
        <f t="shared" si="10"/>
        <v xml:space="preserve"> </v>
      </c>
      <c r="I698" s="23" t="str">
        <f>IFERROR(VLOOKUP(H698,comic_database!F:G,2,FALSE),"")</f>
        <v/>
      </c>
      <c r="J698" s="23" t="str">
        <f>IFERROR(VLOOKUP(MIN(4,COUNTIF(H$2:H698,H698)),reference!$M$3:$N$6,2,FALSE)*VLOOKUP(MIN(5,I698),reference!$J$3:$K$7,2,FALSE),"")</f>
        <v/>
      </c>
    </row>
    <row r="699" spans="1:10" x14ac:dyDescent="0.25">
      <c r="A699" t="str">
        <f>IFERROR(INDEX(comic_database!A:A,MATCH(B699,comic_database!B:B,0)),"")</f>
        <v/>
      </c>
      <c r="C699" t="str">
        <f>IFERROR(VLOOKUP(B699,comic_database!B:C,2,FALSE),"")</f>
        <v/>
      </c>
      <c r="D699" s="23" t="str">
        <f>IF(B699&lt;&gt;"",VLOOKUP(MIN(4,COUNTIF(F$2:F699,F699)),reference!$A$3:$B$6,2,FALSE),"")</f>
        <v/>
      </c>
      <c r="E699" s="23" t="str">
        <f>IFERROR(VLOOKUP(C699,reference!$D$3:$E$7,2,FALSE),"")</f>
        <v/>
      </c>
      <c r="F699" t="str">
        <f t="shared" si="10"/>
        <v xml:space="preserve"> </v>
      </c>
      <c r="I699" s="23" t="str">
        <f>IFERROR(VLOOKUP(H699,comic_database!F:G,2,FALSE),"")</f>
        <v/>
      </c>
      <c r="J699" s="23" t="str">
        <f>IFERROR(VLOOKUP(MIN(4,COUNTIF(H$2:H699,H699)),reference!$M$3:$N$6,2,FALSE)*VLOOKUP(MIN(5,I699),reference!$J$3:$K$7,2,FALSE),"")</f>
        <v/>
      </c>
    </row>
    <row r="700" spans="1:10" x14ac:dyDescent="0.25">
      <c r="A700" t="str">
        <f>IFERROR(INDEX(comic_database!A:A,MATCH(B700,comic_database!B:B,0)),"")</f>
        <v/>
      </c>
      <c r="C700" t="str">
        <f>IFERROR(VLOOKUP(B700,comic_database!B:C,2,FALSE),"")</f>
        <v/>
      </c>
      <c r="D700" s="23" t="str">
        <f>IF(B700&lt;&gt;"",VLOOKUP(MIN(4,COUNTIF(F$2:F700,F700)),reference!$A$3:$B$6,2,FALSE),"")</f>
        <v/>
      </c>
      <c r="E700" s="23" t="str">
        <f>IFERROR(VLOOKUP(C700,reference!$D$3:$E$7,2,FALSE),"")</f>
        <v/>
      </c>
      <c r="F700" t="str">
        <f t="shared" si="10"/>
        <v xml:space="preserve"> </v>
      </c>
      <c r="I700" s="23" t="str">
        <f>IFERROR(VLOOKUP(H700,comic_database!F:G,2,FALSE),"")</f>
        <v/>
      </c>
      <c r="J700" s="23" t="str">
        <f>IFERROR(VLOOKUP(MIN(4,COUNTIF(H$2:H700,H700)),reference!$M$3:$N$6,2,FALSE)*VLOOKUP(MIN(5,I700),reference!$J$3:$K$7,2,FALSE),"")</f>
        <v/>
      </c>
    </row>
    <row r="701" spans="1:10" x14ac:dyDescent="0.25">
      <c r="A701" t="str">
        <f>IFERROR(INDEX(comic_database!A:A,MATCH(B701,comic_database!B:B,0)),"")</f>
        <v/>
      </c>
      <c r="C701" t="str">
        <f>IFERROR(VLOOKUP(B701,comic_database!B:C,2,FALSE),"")</f>
        <v/>
      </c>
      <c r="D701" s="23" t="str">
        <f>IF(B701&lt;&gt;"",VLOOKUP(MIN(4,COUNTIF(F$2:F701,F701)),reference!$A$3:$B$6,2,FALSE),"")</f>
        <v/>
      </c>
      <c r="E701" s="23" t="str">
        <f>IFERROR(VLOOKUP(C701,reference!$D$3:$E$7,2,FALSE),"")</f>
        <v/>
      </c>
      <c r="F701" t="str">
        <f t="shared" si="10"/>
        <v xml:space="preserve"> </v>
      </c>
      <c r="I701" s="23" t="str">
        <f>IFERROR(VLOOKUP(H701,comic_database!F:G,2,FALSE),"")</f>
        <v/>
      </c>
      <c r="J701" s="23" t="str">
        <f>IFERROR(VLOOKUP(MIN(4,COUNTIF(H$2:H701,H701)),reference!$M$3:$N$6,2,FALSE)*VLOOKUP(MIN(5,I701),reference!$J$3:$K$7,2,FALSE),"")</f>
        <v/>
      </c>
    </row>
    <row r="702" spans="1:10" x14ac:dyDescent="0.25">
      <c r="A702" t="str">
        <f>IFERROR(INDEX(comic_database!A:A,MATCH(B702,comic_database!B:B,0)),"")</f>
        <v/>
      </c>
      <c r="C702" t="str">
        <f>IFERROR(VLOOKUP(B702,comic_database!B:C,2,FALSE),"")</f>
        <v/>
      </c>
      <c r="D702" s="23" t="str">
        <f>IF(B702&lt;&gt;"",VLOOKUP(MIN(4,COUNTIF(F$2:F702,F702)),reference!$A$3:$B$6,2,FALSE),"")</f>
        <v/>
      </c>
      <c r="E702" s="23" t="str">
        <f>IFERROR(VLOOKUP(C702,reference!$D$3:$E$7,2,FALSE),"")</f>
        <v/>
      </c>
      <c r="F702" t="str">
        <f t="shared" si="10"/>
        <v xml:space="preserve"> </v>
      </c>
      <c r="I702" s="23" t="str">
        <f>IFERROR(VLOOKUP(H702,comic_database!F:G,2,FALSE),"")</f>
        <v/>
      </c>
      <c r="J702" s="23" t="str">
        <f>IFERROR(VLOOKUP(MIN(4,COUNTIF(H$2:H702,H702)),reference!$M$3:$N$6,2,FALSE)*VLOOKUP(MIN(5,I702),reference!$J$3:$K$7,2,FALSE),"")</f>
        <v/>
      </c>
    </row>
    <row r="703" spans="1:10" x14ac:dyDescent="0.25">
      <c r="A703" t="str">
        <f>IFERROR(INDEX(comic_database!A:A,MATCH(B703,comic_database!B:B,0)),"")</f>
        <v/>
      </c>
      <c r="C703" t="str">
        <f>IFERROR(VLOOKUP(B703,comic_database!B:C,2,FALSE),"")</f>
        <v/>
      </c>
      <c r="D703" s="23" t="str">
        <f>IF(B703&lt;&gt;"",VLOOKUP(MIN(4,COUNTIF(F$2:F703,F703)),reference!$A$3:$B$6,2,FALSE),"")</f>
        <v/>
      </c>
      <c r="E703" s="23" t="str">
        <f>IFERROR(VLOOKUP(C703,reference!$D$3:$E$7,2,FALSE),"")</f>
        <v/>
      </c>
      <c r="F703" t="str">
        <f t="shared" si="10"/>
        <v xml:space="preserve"> </v>
      </c>
      <c r="I703" s="23" t="str">
        <f>IFERROR(VLOOKUP(H703,comic_database!F:G,2,FALSE),"")</f>
        <v/>
      </c>
      <c r="J703" s="23" t="str">
        <f>IFERROR(VLOOKUP(MIN(4,COUNTIF(H$2:H703,H703)),reference!$M$3:$N$6,2,FALSE)*VLOOKUP(MIN(5,I703),reference!$J$3:$K$7,2,FALSE),"")</f>
        <v/>
      </c>
    </row>
    <row r="704" spans="1:10" x14ac:dyDescent="0.25">
      <c r="A704" t="str">
        <f>IFERROR(INDEX(comic_database!A:A,MATCH(B704,comic_database!B:B,0)),"")</f>
        <v/>
      </c>
      <c r="C704" t="str">
        <f>IFERROR(VLOOKUP(B704,comic_database!B:C,2,FALSE),"")</f>
        <v/>
      </c>
      <c r="D704" s="23" t="str">
        <f>IF(B704&lt;&gt;"",VLOOKUP(MIN(4,COUNTIF(F$2:F704,F704)),reference!$A$3:$B$6,2,FALSE),"")</f>
        <v/>
      </c>
      <c r="E704" s="23" t="str">
        <f>IFERROR(VLOOKUP(C704,reference!$D$3:$E$7,2,FALSE),"")</f>
        <v/>
      </c>
      <c r="F704" t="str">
        <f t="shared" si="10"/>
        <v xml:space="preserve"> </v>
      </c>
      <c r="I704" s="23" t="str">
        <f>IFERROR(VLOOKUP(H704,comic_database!F:G,2,FALSE),"")</f>
        <v/>
      </c>
      <c r="J704" s="23" t="str">
        <f>IFERROR(VLOOKUP(MIN(4,COUNTIF(H$2:H704,H704)),reference!$M$3:$N$6,2,FALSE)*VLOOKUP(MIN(5,I704),reference!$J$3:$K$7,2,FALSE),"")</f>
        <v/>
      </c>
    </row>
    <row r="705" spans="1:10" x14ac:dyDescent="0.25">
      <c r="A705" t="str">
        <f>IFERROR(INDEX(comic_database!A:A,MATCH(B705,comic_database!B:B,0)),"")</f>
        <v/>
      </c>
      <c r="C705" t="str">
        <f>IFERROR(VLOOKUP(B705,comic_database!B:C,2,FALSE),"")</f>
        <v/>
      </c>
      <c r="D705" s="23" t="str">
        <f>IF(B705&lt;&gt;"",VLOOKUP(MIN(4,COUNTIF(F$2:F705,F705)),reference!$A$3:$B$6,2,FALSE),"")</f>
        <v/>
      </c>
      <c r="E705" s="23" t="str">
        <f>IFERROR(VLOOKUP(C705,reference!$D$3:$E$7,2,FALSE),"")</f>
        <v/>
      </c>
      <c r="F705" t="str">
        <f t="shared" si="10"/>
        <v xml:space="preserve"> </v>
      </c>
      <c r="I705" s="23" t="str">
        <f>IFERROR(VLOOKUP(H705,comic_database!F:G,2,FALSE),"")</f>
        <v/>
      </c>
      <c r="J705" s="23" t="str">
        <f>IFERROR(VLOOKUP(MIN(4,COUNTIF(H$2:H705,H705)),reference!$M$3:$N$6,2,FALSE)*VLOOKUP(MIN(5,I705),reference!$J$3:$K$7,2,FALSE),"")</f>
        <v/>
      </c>
    </row>
    <row r="706" spans="1:10" x14ac:dyDescent="0.25">
      <c r="A706" t="str">
        <f>IFERROR(INDEX(comic_database!A:A,MATCH(B706,comic_database!B:B,0)),"")</f>
        <v/>
      </c>
      <c r="C706" t="str">
        <f>IFERROR(VLOOKUP(B706,comic_database!B:C,2,FALSE),"")</f>
        <v/>
      </c>
      <c r="D706" s="23" t="str">
        <f>IF(B706&lt;&gt;"",VLOOKUP(MIN(4,COUNTIF(F$2:F706,F706)),reference!$A$3:$B$6,2,FALSE),"")</f>
        <v/>
      </c>
      <c r="E706" s="23" t="str">
        <f>IFERROR(VLOOKUP(C706,reference!$D$3:$E$7,2,FALSE),"")</f>
        <v/>
      </c>
      <c r="F706" t="str">
        <f t="shared" si="10"/>
        <v xml:space="preserve"> </v>
      </c>
      <c r="I706" s="23" t="str">
        <f>IFERROR(VLOOKUP(H706,comic_database!F:G,2,FALSE),"")</f>
        <v/>
      </c>
      <c r="J706" s="23" t="str">
        <f>IFERROR(VLOOKUP(MIN(4,COUNTIF(H$2:H706,H706)),reference!$M$3:$N$6,2,FALSE)*VLOOKUP(MIN(5,I706),reference!$J$3:$K$7,2,FALSE),"")</f>
        <v/>
      </c>
    </row>
    <row r="707" spans="1:10" x14ac:dyDescent="0.25">
      <c r="A707" t="str">
        <f>IFERROR(INDEX(comic_database!A:A,MATCH(B707,comic_database!B:B,0)),"")</f>
        <v/>
      </c>
      <c r="C707" t="str">
        <f>IFERROR(VLOOKUP(B707,comic_database!B:C,2,FALSE),"")</f>
        <v/>
      </c>
      <c r="D707" s="23" t="str">
        <f>IF(B707&lt;&gt;"",VLOOKUP(MIN(4,COUNTIF(F$2:F707,F707)),reference!$A$3:$B$6,2,FALSE),"")</f>
        <v/>
      </c>
      <c r="E707" s="23" t="str">
        <f>IFERROR(VLOOKUP(C707,reference!$D$3:$E$7,2,FALSE),"")</f>
        <v/>
      </c>
      <c r="F707" t="str">
        <f t="shared" ref="F707:F770" si="11">B707&amp;" "&amp;C707</f>
        <v xml:space="preserve"> </v>
      </c>
      <c r="I707" s="23" t="str">
        <f>IFERROR(VLOOKUP(H707,comic_database!F:G,2,FALSE),"")</f>
        <v/>
      </c>
      <c r="J707" s="23" t="str">
        <f>IFERROR(VLOOKUP(MIN(4,COUNTIF(H$2:H707,H707)),reference!$M$3:$N$6,2,FALSE)*VLOOKUP(MIN(5,I707),reference!$J$3:$K$7,2,FALSE),"")</f>
        <v/>
      </c>
    </row>
    <row r="708" spans="1:10" x14ac:dyDescent="0.25">
      <c r="A708" t="str">
        <f>IFERROR(INDEX(comic_database!A:A,MATCH(B708,comic_database!B:B,0)),"")</f>
        <v/>
      </c>
      <c r="C708" t="str">
        <f>IFERROR(VLOOKUP(B708,comic_database!B:C,2,FALSE),"")</f>
        <v/>
      </c>
      <c r="D708" s="23" t="str">
        <f>IF(B708&lt;&gt;"",VLOOKUP(MIN(4,COUNTIF(F$2:F708,F708)),reference!$A$3:$B$6,2,FALSE),"")</f>
        <v/>
      </c>
      <c r="E708" s="23" t="str">
        <f>IFERROR(VLOOKUP(C708,reference!$D$3:$E$7,2,FALSE),"")</f>
        <v/>
      </c>
      <c r="F708" t="str">
        <f t="shared" si="11"/>
        <v xml:space="preserve"> </v>
      </c>
      <c r="I708" s="23" t="str">
        <f>IFERROR(VLOOKUP(H708,comic_database!F:G,2,FALSE),"")</f>
        <v/>
      </c>
      <c r="J708" s="23" t="str">
        <f>IFERROR(VLOOKUP(MIN(4,COUNTIF(H$2:H708,H708)),reference!$M$3:$N$6,2,FALSE)*VLOOKUP(MIN(5,I708),reference!$J$3:$K$7,2,FALSE),"")</f>
        <v/>
      </c>
    </row>
    <row r="709" spans="1:10" x14ac:dyDescent="0.25">
      <c r="A709" t="str">
        <f>IFERROR(INDEX(comic_database!A:A,MATCH(B709,comic_database!B:B,0)),"")</f>
        <v/>
      </c>
      <c r="C709" t="str">
        <f>IFERROR(VLOOKUP(B709,comic_database!B:C,2,FALSE),"")</f>
        <v/>
      </c>
      <c r="D709" s="23" t="str">
        <f>IF(B709&lt;&gt;"",VLOOKUP(MIN(4,COUNTIF(F$2:F709,F709)),reference!$A$3:$B$6,2,FALSE),"")</f>
        <v/>
      </c>
      <c r="E709" s="23" t="str">
        <f>IFERROR(VLOOKUP(C709,reference!$D$3:$E$7,2,FALSE),"")</f>
        <v/>
      </c>
      <c r="F709" t="str">
        <f t="shared" si="11"/>
        <v xml:space="preserve"> </v>
      </c>
      <c r="I709" s="23" t="str">
        <f>IFERROR(VLOOKUP(H709,comic_database!F:G,2,FALSE),"")</f>
        <v/>
      </c>
      <c r="J709" s="23" t="str">
        <f>IFERROR(VLOOKUP(MIN(4,COUNTIF(H$2:H709,H709)),reference!$M$3:$N$6,2,FALSE)*VLOOKUP(MIN(5,I709),reference!$J$3:$K$7,2,FALSE),"")</f>
        <v/>
      </c>
    </row>
    <row r="710" spans="1:10" x14ac:dyDescent="0.25">
      <c r="A710" t="str">
        <f>IFERROR(INDEX(comic_database!A:A,MATCH(B710,comic_database!B:B,0)),"")</f>
        <v/>
      </c>
      <c r="C710" t="str">
        <f>IFERROR(VLOOKUP(B710,comic_database!B:C,2,FALSE),"")</f>
        <v/>
      </c>
      <c r="D710" s="23" t="str">
        <f>IF(B710&lt;&gt;"",VLOOKUP(MIN(4,COUNTIF(F$2:F710,F710)),reference!$A$3:$B$6,2,FALSE),"")</f>
        <v/>
      </c>
      <c r="E710" s="23" t="str">
        <f>IFERROR(VLOOKUP(C710,reference!$D$3:$E$7,2,FALSE),"")</f>
        <v/>
      </c>
      <c r="F710" t="str">
        <f t="shared" si="11"/>
        <v xml:space="preserve"> </v>
      </c>
      <c r="I710" s="23" t="str">
        <f>IFERROR(VLOOKUP(H710,comic_database!F:G,2,FALSE),"")</f>
        <v/>
      </c>
      <c r="J710" s="23" t="str">
        <f>IFERROR(VLOOKUP(MIN(4,COUNTIF(H$2:H710,H710)),reference!$M$3:$N$6,2,FALSE)*VLOOKUP(MIN(5,I710),reference!$J$3:$K$7,2,FALSE),"")</f>
        <v/>
      </c>
    </row>
    <row r="711" spans="1:10" x14ac:dyDescent="0.25">
      <c r="A711" t="str">
        <f>IFERROR(INDEX(comic_database!A:A,MATCH(B711,comic_database!B:B,0)),"")</f>
        <v/>
      </c>
      <c r="C711" t="str">
        <f>IFERROR(VLOOKUP(B711,comic_database!B:C,2,FALSE),"")</f>
        <v/>
      </c>
      <c r="D711" s="23" t="str">
        <f>IF(B711&lt;&gt;"",VLOOKUP(MIN(4,COUNTIF(F$2:F711,F711)),reference!$A$3:$B$6,2,FALSE),"")</f>
        <v/>
      </c>
      <c r="E711" s="23" t="str">
        <f>IFERROR(VLOOKUP(C711,reference!$D$3:$E$7,2,FALSE),"")</f>
        <v/>
      </c>
      <c r="F711" t="str">
        <f t="shared" si="11"/>
        <v xml:space="preserve"> </v>
      </c>
      <c r="I711" s="23" t="str">
        <f>IFERROR(VLOOKUP(H711,comic_database!F:G,2,FALSE),"")</f>
        <v/>
      </c>
      <c r="J711" s="23" t="str">
        <f>IFERROR(VLOOKUP(MIN(4,COUNTIF(H$2:H711,H711)),reference!$M$3:$N$6,2,FALSE)*VLOOKUP(MIN(5,I711),reference!$J$3:$K$7,2,FALSE),"")</f>
        <v/>
      </c>
    </row>
    <row r="712" spans="1:10" x14ac:dyDescent="0.25">
      <c r="A712" t="str">
        <f>IFERROR(INDEX(comic_database!A:A,MATCH(B712,comic_database!B:B,0)),"")</f>
        <v/>
      </c>
      <c r="C712" t="str">
        <f>IFERROR(VLOOKUP(B712,comic_database!B:C,2,FALSE),"")</f>
        <v/>
      </c>
      <c r="D712" s="23" t="str">
        <f>IF(B712&lt;&gt;"",VLOOKUP(MIN(4,COUNTIF(F$2:F712,F712)),reference!$A$3:$B$6,2,FALSE),"")</f>
        <v/>
      </c>
      <c r="E712" s="23" t="str">
        <f>IFERROR(VLOOKUP(C712,reference!$D$3:$E$7,2,FALSE),"")</f>
        <v/>
      </c>
      <c r="F712" t="str">
        <f t="shared" si="11"/>
        <v xml:space="preserve"> </v>
      </c>
      <c r="I712" s="23" t="str">
        <f>IFERROR(VLOOKUP(H712,comic_database!F:G,2,FALSE),"")</f>
        <v/>
      </c>
      <c r="J712" s="23" t="str">
        <f>IFERROR(VLOOKUP(MIN(4,COUNTIF(H$2:H712,H712)),reference!$M$3:$N$6,2,FALSE)*VLOOKUP(MIN(5,I712),reference!$J$3:$K$7,2,FALSE),"")</f>
        <v/>
      </c>
    </row>
    <row r="713" spans="1:10" x14ac:dyDescent="0.25">
      <c r="A713" t="str">
        <f>IFERROR(INDEX(comic_database!A:A,MATCH(B713,comic_database!B:B,0)),"")</f>
        <v/>
      </c>
      <c r="C713" t="str">
        <f>IFERROR(VLOOKUP(B713,comic_database!B:C,2,FALSE),"")</f>
        <v/>
      </c>
      <c r="D713" s="23" t="str">
        <f>IF(B713&lt;&gt;"",VLOOKUP(MIN(4,COUNTIF(F$2:F713,F713)),reference!$A$3:$B$6,2,FALSE),"")</f>
        <v/>
      </c>
      <c r="E713" s="23" t="str">
        <f>IFERROR(VLOOKUP(C713,reference!$D$3:$E$7,2,FALSE),"")</f>
        <v/>
      </c>
      <c r="F713" t="str">
        <f t="shared" si="11"/>
        <v xml:space="preserve"> </v>
      </c>
      <c r="I713" s="23" t="str">
        <f>IFERROR(VLOOKUP(H713,comic_database!F:G,2,FALSE),"")</f>
        <v/>
      </c>
      <c r="J713" s="23" t="str">
        <f>IFERROR(VLOOKUP(MIN(4,COUNTIF(H$2:H713,H713)),reference!$M$3:$N$6,2,FALSE)*VLOOKUP(MIN(5,I713),reference!$J$3:$K$7,2,FALSE),"")</f>
        <v/>
      </c>
    </row>
    <row r="714" spans="1:10" x14ac:dyDescent="0.25">
      <c r="A714" t="str">
        <f>IFERROR(INDEX(comic_database!A:A,MATCH(B714,comic_database!B:B,0)),"")</f>
        <v/>
      </c>
      <c r="C714" t="str">
        <f>IFERROR(VLOOKUP(B714,comic_database!B:C,2,FALSE),"")</f>
        <v/>
      </c>
      <c r="D714" s="23" t="str">
        <f>IF(B714&lt;&gt;"",VLOOKUP(MIN(4,COUNTIF(F$2:F714,F714)),reference!$A$3:$B$6,2,FALSE),"")</f>
        <v/>
      </c>
      <c r="E714" s="23" t="str">
        <f>IFERROR(VLOOKUP(C714,reference!$D$3:$E$7,2,FALSE),"")</f>
        <v/>
      </c>
      <c r="F714" t="str">
        <f t="shared" si="11"/>
        <v xml:space="preserve"> </v>
      </c>
      <c r="I714" s="23" t="str">
        <f>IFERROR(VLOOKUP(H714,comic_database!F:G,2,FALSE),"")</f>
        <v/>
      </c>
      <c r="J714" s="23" t="str">
        <f>IFERROR(VLOOKUP(MIN(4,COUNTIF(H$2:H714,H714)),reference!$M$3:$N$6,2,FALSE)*VLOOKUP(MIN(5,I714),reference!$J$3:$K$7,2,FALSE),"")</f>
        <v/>
      </c>
    </row>
    <row r="715" spans="1:10" x14ac:dyDescent="0.25">
      <c r="A715" t="str">
        <f>IFERROR(INDEX(comic_database!A:A,MATCH(B715,comic_database!B:B,0)),"")</f>
        <v/>
      </c>
      <c r="C715" t="str">
        <f>IFERROR(VLOOKUP(B715,comic_database!B:C,2,FALSE),"")</f>
        <v/>
      </c>
      <c r="D715" s="23" t="str">
        <f>IF(B715&lt;&gt;"",VLOOKUP(MIN(4,COUNTIF(F$2:F715,F715)),reference!$A$3:$B$6,2,FALSE),"")</f>
        <v/>
      </c>
      <c r="E715" s="23" t="str">
        <f>IFERROR(VLOOKUP(C715,reference!$D$3:$E$7,2,FALSE),"")</f>
        <v/>
      </c>
      <c r="F715" t="str">
        <f t="shared" si="11"/>
        <v xml:space="preserve"> </v>
      </c>
      <c r="I715" s="23" t="str">
        <f>IFERROR(VLOOKUP(H715,comic_database!F:G,2,FALSE),"")</f>
        <v/>
      </c>
      <c r="J715" s="23" t="str">
        <f>IFERROR(VLOOKUP(MIN(4,COUNTIF(H$2:H715,H715)),reference!$M$3:$N$6,2,FALSE)*VLOOKUP(MIN(5,I715),reference!$J$3:$K$7,2,FALSE),"")</f>
        <v/>
      </c>
    </row>
    <row r="716" spans="1:10" x14ac:dyDescent="0.25">
      <c r="A716" t="str">
        <f>IFERROR(INDEX(comic_database!A:A,MATCH(B716,comic_database!B:B,0)),"")</f>
        <v/>
      </c>
      <c r="C716" t="str">
        <f>IFERROR(VLOOKUP(B716,comic_database!B:C,2,FALSE),"")</f>
        <v/>
      </c>
      <c r="D716" s="23" t="str">
        <f>IF(B716&lt;&gt;"",VLOOKUP(MIN(4,COUNTIF(F$2:F716,F716)),reference!$A$3:$B$6,2,FALSE),"")</f>
        <v/>
      </c>
      <c r="E716" s="23" t="str">
        <f>IFERROR(VLOOKUP(C716,reference!$D$3:$E$7,2,FALSE),"")</f>
        <v/>
      </c>
      <c r="F716" t="str">
        <f t="shared" si="11"/>
        <v xml:space="preserve"> </v>
      </c>
      <c r="I716" s="23" t="str">
        <f>IFERROR(VLOOKUP(H716,comic_database!F:G,2,FALSE),"")</f>
        <v/>
      </c>
      <c r="J716" s="23" t="str">
        <f>IFERROR(VLOOKUP(MIN(4,COUNTIF(H$2:H716,H716)),reference!$M$3:$N$6,2,FALSE)*VLOOKUP(MIN(5,I716),reference!$J$3:$K$7,2,FALSE),"")</f>
        <v/>
      </c>
    </row>
    <row r="717" spans="1:10" x14ac:dyDescent="0.25">
      <c r="A717" t="str">
        <f>IFERROR(INDEX(comic_database!A:A,MATCH(B717,comic_database!B:B,0)),"")</f>
        <v/>
      </c>
      <c r="C717" t="str">
        <f>IFERROR(VLOOKUP(B717,comic_database!B:C,2,FALSE),"")</f>
        <v/>
      </c>
      <c r="D717" s="23" t="str">
        <f>IF(B717&lt;&gt;"",VLOOKUP(MIN(4,COUNTIF(F$2:F717,F717)),reference!$A$3:$B$6,2,FALSE),"")</f>
        <v/>
      </c>
      <c r="E717" s="23" t="str">
        <f>IFERROR(VLOOKUP(C717,reference!$D$3:$E$7,2,FALSE),"")</f>
        <v/>
      </c>
      <c r="F717" t="str">
        <f t="shared" si="11"/>
        <v xml:space="preserve"> </v>
      </c>
      <c r="I717" s="23" t="str">
        <f>IFERROR(VLOOKUP(H717,comic_database!F:G,2,FALSE),"")</f>
        <v/>
      </c>
      <c r="J717" s="23" t="str">
        <f>IFERROR(VLOOKUP(MIN(4,COUNTIF(H$2:H717,H717)),reference!$M$3:$N$6,2,FALSE)*VLOOKUP(MIN(5,I717),reference!$J$3:$K$7,2,FALSE),"")</f>
        <v/>
      </c>
    </row>
    <row r="718" spans="1:10" x14ac:dyDescent="0.25">
      <c r="A718" t="str">
        <f>IFERROR(INDEX(comic_database!A:A,MATCH(B718,comic_database!B:B,0)),"")</f>
        <v/>
      </c>
      <c r="C718" t="str">
        <f>IFERROR(VLOOKUP(B718,comic_database!B:C,2,FALSE),"")</f>
        <v/>
      </c>
      <c r="D718" s="23" t="str">
        <f>IF(B718&lt;&gt;"",VLOOKUP(MIN(4,COUNTIF(F$2:F718,F718)),reference!$A$3:$B$6,2,FALSE),"")</f>
        <v/>
      </c>
      <c r="E718" s="23" t="str">
        <f>IFERROR(VLOOKUP(C718,reference!$D$3:$E$7,2,FALSE),"")</f>
        <v/>
      </c>
      <c r="F718" t="str">
        <f t="shared" si="11"/>
        <v xml:space="preserve"> </v>
      </c>
      <c r="I718" s="23" t="str">
        <f>IFERROR(VLOOKUP(H718,comic_database!F:G,2,FALSE),"")</f>
        <v/>
      </c>
      <c r="J718" s="23" t="str">
        <f>IFERROR(VLOOKUP(MIN(4,COUNTIF(H$2:H718,H718)),reference!$M$3:$N$6,2,FALSE)*VLOOKUP(MIN(5,I718),reference!$J$3:$K$7,2,FALSE),"")</f>
        <v/>
      </c>
    </row>
    <row r="719" spans="1:10" x14ac:dyDescent="0.25">
      <c r="A719" t="str">
        <f>IFERROR(INDEX(comic_database!A:A,MATCH(B719,comic_database!B:B,0)),"")</f>
        <v/>
      </c>
      <c r="C719" t="str">
        <f>IFERROR(VLOOKUP(B719,comic_database!B:C,2,FALSE),"")</f>
        <v/>
      </c>
      <c r="D719" s="23" t="str">
        <f>IF(B719&lt;&gt;"",VLOOKUP(MIN(4,COUNTIF(F$2:F719,F719)),reference!$A$3:$B$6,2,FALSE),"")</f>
        <v/>
      </c>
      <c r="E719" s="23" t="str">
        <f>IFERROR(VLOOKUP(C719,reference!$D$3:$E$7,2,FALSE),"")</f>
        <v/>
      </c>
      <c r="F719" t="str">
        <f t="shared" si="11"/>
        <v xml:space="preserve"> </v>
      </c>
      <c r="I719" s="23" t="str">
        <f>IFERROR(VLOOKUP(H719,comic_database!F:G,2,FALSE),"")</f>
        <v/>
      </c>
      <c r="J719" s="23" t="str">
        <f>IFERROR(VLOOKUP(MIN(4,COUNTIF(H$2:H719,H719)),reference!$M$3:$N$6,2,FALSE)*VLOOKUP(MIN(5,I719),reference!$J$3:$K$7,2,FALSE),"")</f>
        <v/>
      </c>
    </row>
    <row r="720" spans="1:10" x14ac:dyDescent="0.25">
      <c r="A720" t="str">
        <f>IFERROR(INDEX(comic_database!A:A,MATCH(B720,comic_database!B:B,0)),"")</f>
        <v/>
      </c>
      <c r="C720" t="str">
        <f>IFERROR(VLOOKUP(B720,comic_database!B:C,2,FALSE),"")</f>
        <v/>
      </c>
      <c r="D720" s="23" t="str">
        <f>IF(B720&lt;&gt;"",VLOOKUP(MIN(4,COUNTIF(F$2:F720,F720)),reference!$A$3:$B$6,2,FALSE),"")</f>
        <v/>
      </c>
      <c r="E720" s="23" t="str">
        <f>IFERROR(VLOOKUP(C720,reference!$D$3:$E$7,2,FALSE),"")</f>
        <v/>
      </c>
      <c r="F720" t="str">
        <f t="shared" si="11"/>
        <v xml:space="preserve"> </v>
      </c>
      <c r="I720" s="23" t="str">
        <f>IFERROR(VLOOKUP(H720,comic_database!F:G,2,FALSE),"")</f>
        <v/>
      </c>
      <c r="J720" s="23" t="str">
        <f>IFERROR(VLOOKUP(MIN(4,COUNTIF(H$2:H720,H720)),reference!$M$3:$N$6,2,FALSE)*VLOOKUP(MIN(5,I720),reference!$J$3:$K$7,2,FALSE),"")</f>
        <v/>
      </c>
    </row>
    <row r="721" spans="1:10" x14ac:dyDescent="0.25">
      <c r="A721" t="str">
        <f>IFERROR(INDEX(comic_database!A:A,MATCH(B721,comic_database!B:B,0)),"")</f>
        <v/>
      </c>
      <c r="C721" t="str">
        <f>IFERROR(VLOOKUP(B721,comic_database!B:C,2,FALSE),"")</f>
        <v/>
      </c>
      <c r="D721" s="23" t="str">
        <f>IF(B721&lt;&gt;"",VLOOKUP(MIN(4,COUNTIF(F$2:F721,F721)),reference!$A$3:$B$6,2,FALSE),"")</f>
        <v/>
      </c>
      <c r="E721" s="23" t="str">
        <f>IFERROR(VLOOKUP(C721,reference!$D$3:$E$7,2,FALSE),"")</f>
        <v/>
      </c>
      <c r="F721" t="str">
        <f t="shared" si="11"/>
        <v xml:space="preserve"> </v>
      </c>
      <c r="I721" s="23" t="str">
        <f>IFERROR(VLOOKUP(H721,comic_database!F:G,2,FALSE),"")</f>
        <v/>
      </c>
      <c r="J721" s="23" t="str">
        <f>IFERROR(VLOOKUP(MIN(4,COUNTIF(H$2:H721,H721)),reference!$M$3:$N$6,2,FALSE)*VLOOKUP(MIN(5,I721),reference!$J$3:$K$7,2,FALSE),"")</f>
        <v/>
      </c>
    </row>
    <row r="722" spans="1:10" x14ac:dyDescent="0.25">
      <c r="A722" t="str">
        <f>IFERROR(INDEX(comic_database!A:A,MATCH(B722,comic_database!B:B,0)),"")</f>
        <v/>
      </c>
      <c r="C722" t="str">
        <f>IFERROR(VLOOKUP(B722,comic_database!B:C,2,FALSE),"")</f>
        <v/>
      </c>
      <c r="D722" s="23" t="str">
        <f>IF(B722&lt;&gt;"",VLOOKUP(MIN(4,COUNTIF(F$2:F722,F722)),reference!$A$3:$B$6,2,FALSE),"")</f>
        <v/>
      </c>
      <c r="E722" s="23" t="str">
        <f>IFERROR(VLOOKUP(C722,reference!$D$3:$E$7,2,FALSE),"")</f>
        <v/>
      </c>
      <c r="F722" t="str">
        <f t="shared" si="11"/>
        <v xml:space="preserve"> </v>
      </c>
      <c r="I722" s="23" t="str">
        <f>IFERROR(VLOOKUP(H722,comic_database!F:G,2,FALSE),"")</f>
        <v/>
      </c>
      <c r="J722" s="23" t="str">
        <f>IFERROR(VLOOKUP(MIN(4,COUNTIF(H$2:H722,H722)),reference!$M$3:$N$6,2,FALSE)*VLOOKUP(MIN(5,I722),reference!$J$3:$K$7,2,FALSE),"")</f>
        <v/>
      </c>
    </row>
    <row r="723" spans="1:10" x14ac:dyDescent="0.25">
      <c r="A723" t="str">
        <f>IFERROR(INDEX(comic_database!A:A,MATCH(B723,comic_database!B:B,0)),"")</f>
        <v/>
      </c>
      <c r="C723" t="str">
        <f>IFERROR(VLOOKUP(B723,comic_database!B:C,2,FALSE),"")</f>
        <v/>
      </c>
      <c r="D723" s="23" t="str">
        <f>IF(B723&lt;&gt;"",VLOOKUP(MIN(4,COUNTIF(F$2:F723,F723)),reference!$A$3:$B$6,2,FALSE),"")</f>
        <v/>
      </c>
      <c r="E723" s="23" t="str">
        <f>IFERROR(VLOOKUP(C723,reference!$D$3:$E$7,2,FALSE),"")</f>
        <v/>
      </c>
      <c r="F723" t="str">
        <f t="shared" si="11"/>
        <v xml:space="preserve"> </v>
      </c>
      <c r="I723" s="23" t="str">
        <f>IFERROR(VLOOKUP(H723,comic_database!F:G,2,FALSE),"")</f>
        <v/>
      </c>
      <c r="J723" s="23" t="str">
        <f>IFERROR(VLOOKUP(MIN(4,COUNTIF(H$2:H723,H723)),reference!$M$3:$N$6,2,FALSE)*VLOOKUP(MIN(5,I723),reference!$J$3:$K$7,2,FALSE),"")</f>
        <v/>
      </c>
    </row>
    <row r="724" spans="1:10" x14ac:dyDescent="0.25">
      <c r="A724" t="str">
        <f>IFERROR(INDEX(comic_database!A:A,MATCH(B724,comic_database!B:B,0)),"")</f>
        <v/>
      </c>
      <c r="C724" t="str">
        <f>IFERROR(VLOOKUP(B724,comic_database!B:C,2,FALSE),"")</f>
        <v/>
      </c>
      <c r="D724" s="23" t="str">
        <f>IF(B724&lt;&gt;"",VLOOKUP(MIN(4,COUNTIF(F$2:F724,F724)),reference!$A$3:$B$6,2,FALSE),"")</f>
        <v/>
      </c>
      <c r="E724" s="23" t="str">
        <f>IFERROR(VLOOKUP(C724,reference!$D$3:$E$7,2,FALSE),"")</f>
        <v/>
      </c>
      <c r="F724" t="str">
        <f t="shared" si="11"/>
        <v xml:space="preserve"> </v>
      </c>
      <c r="I724" s="23" t="str">
        <f>IFERROR(VLOOKUP(H724,comic_database!F:G,2,FALSE),"")</f>
        <v/>
      </c>
      <c r="J724" s="23" t="str">
        <f>IFERROR(VLOOKUP(MIN(4,COUNTIF(H$2:H724,H724)),reference!$M$3:$N$6,2,FALSE)*VLOOKUP(MIN(5,I724),reference!$J$3:$K$7,2,FALSE),"")</f>
        <v/>
      </c>
    </row>
    <row r="725" spans="1:10" x14ac:dyDescent="0.25">
      <c r="A725" t="str">
        <f>IFERROR(INDEX(comic_database!A:A,MATCH(B725,comic_database!B:B,0)),"")</f>
        <v/>
      </c>
      <c r="C725" t="str">
        <f>IFERROR(VLOOKUP(B725,comic_database!B:C,2,FALSE),"")</f>
        <v/>
      </c>
      <c r="D725" s="23" t="str">
        <f>IF(B725&lt;&gt;"",VLOOKUP(MIN(4,COUNTIF(F$2:F725,F725)),reference!$A$3:$B$6,2,FALSE),"")</f>
        <v/>
      </c>
      <c r="E725" s="23" t="str">
        <f>IFERROR(VLOOKUP(C725,reference!$D$3:$E$7,2,FALSE),"")</f>
        <v/>
      </c>
      <c r="F725" t="str">
        <f t="shared" si="11"/>
        <v xml:space="preserve"> </v>
      </c>
      <c r="I725" s="23" t="str">
        <f>IFERROR(VLOOKUP(H725,comic_database!F:G,2,FALSE),"")</f>
        <v/>
      </c>
      <c r="J725" s="23" t="str">
        <f>IFERROR(VLOOKUP(MIN(4,COUNTIF(H$2:H725,H725)),reference!$M$3:$N$6,2,FALSE)*VLOOKUP(MIN(5,I725),reference!$J$3:$K$7,2,FALSE),"")</f>
        <v/>
      </c>
    </row>
    <row r="726" spans="1:10" x14ac:dyDescent="0.25">
      <c r="A726" t="str">
        <f>IFERROR(INDEX(comic_database!A:A,MATCH(B726,comic_database!B:B,0)),"")</f>
        <v/>
      </c>
      <c r="C726" t="str">
        <f>IFERROR(VLOOKUP(B726,comic_database!B:C,2,FALSE),"")</f>
        <v/>
      </c>
      <c r="D726" s="23" t="str">
        <f>IF(B726&lt;&gt;"",VLOOKUP(MIN(4,COUNTIF(F$2:F726,F726)),reference!$A$3:$B$6,2,FALSE),"")</f>
        <v/>
      </c>
      <c r="E726" s="23" t="str">
        <f>IFERROR(VLOOKUP(C726,reference!$D$3:$E$7,2,FALSE),"")</f>
        <v/>
      </c>
      <c r="F726" t="str">
        <f t="shared" si="11"/>
        <v xml:space="preserve"> </v>
      </c>
      <c r="I726" s="23" t="str">
        <f>IFERROR(VLOOKUP(H726,comic_database!F:G,2,FALSE),"")</f>
        <v/>
      </c>
      <c r="J726" s="23" t="str">
        <f>IFERROR(VLOOKUP(MIN(4,COUNTIF(H$2:H726,H726)),reference!$M$3:$N$6,2,FALSE)*VLOOKUP(MIN(5,I726),reference!$J$3:$K$7,2,FALSE),"")</f>
        <v/>
      </c>
    </row>
    <row r="727" spans="1:10" x14ac:dyDescent="0.25">
      <c r="A727" t="str">
        <f>IFERROR(INDEX(comic_database!A:A,MATCH(B727,comic_database!B:B,0)),"")</f>
        <v/>
      </c>
      <c r="C727" t="str">
        <f>IFERROR(VLOOKUP(B727,comic_database!B:C,2,FALSE),"")</f>
        <v/>
      </c>
      <c r="D727" s="23" t="str">
        <f>IF(B727&lt;&gt;"",VLOOKUP(MIN(4,COUNTIF(F$2:F727,F727)),reference!$A$3:$B$6,2,FALSE),"")</f>
        <v/>
      </c>
      <c r="E727" s="23" t="str">
        <f>IFERROR(VLOOKUP(C727,reference!$D$3:$E$7,2,FALSE),"")</f>
        <v/>
      </c>
      <c r="F727" t="str">
        <f t="shared" si="11"/>
        <v xml:space="preserve"> </v>
      </c>
      <c r="I727" s="23" t="str">
        <f>IFERROR(VLOOKUP(H727,comic_database!F:G,2,FALSE),"")</f>
        <v/>
      </c>
      <c r="J727" s="23" t="str">
        <f>IFERROR(VLOOKUP(MIN(4,COUNTIF(H$2:H727,H727)),reference!$M$3:$N$6,2,FALSE)*VLOOKUP(MIN(5,I727),reference!$J$3:$K$7,2,FALSE),"")</f>
        <v/>
      </c>
    </row>
    <row r="728" spans="1:10" x14ac:dyDescent="0.25">
      <c r="A728" t="str">
        <f>IFERROR(INDEX(comic_database!A:A,MATCH(B728,comic_database!B:B,0)),"")</f>
        <v/>
      </c>
      <c r="C728" t="str">
        <f>IFERROR(VLOOKUP(B728,comic_database!B:C,2,FALSE),"")</f>
        <v/>
      </c>
      <c r="D728" s="23" t="str">
        <f>IF(B728&lt;&gt;"",VLOOKUP(MIN(4,COUNTIF(F$2:F728,F728)),reference!$A$3:$B$6,2,FALSE),"")</f>
        <v/>
      </c>
      <c r="E728" s="23" t="str">
        <f>IFERROR(VLOOKUP(C728,reference!$D$3:$E$7,2,FALSE),"")</f>
        <v/>
      </c>
      <c r="F728" t="str">
        <f t="shared" si="11"/>
        <v xml:space="preserve"> </v>
      </c>
      <c r="I728" s="23" t="str">
        <f>IFERROR(VLOOKUP(H728,comic_database!F:G,2,FALSE),"")</f>
        <v/>
      </c>
      <c r="J728" s="23" t="str">
        <f>IFERROR(VLOOKUP(MIN(4,COUNTIF(H$2:H728,H728)),reference!$M$3:$N$6,2,FALSE)*VLOOKUP(MIN(5,I728),reference!$J$3:$K$7,2,FALSE),"")</f>
        <v/>
      </c>
    </row>
    <row r="729" spans="1:10" x14ac:dyDescent="0.25">
      <c r="A729" t="str">
        <f>IFERROR(INDEX(comic_database!A:A,MATCH(B729,comic_database!B:B,0)),"")</f>
        <v/>
      </c>
      <c r="C729" t="str">
        <f>IFERROR(VLOOKUP(B729,comic_database!B:C,2,FALSE),"")</f>
        <v/>
      </c>
      <c r="D729" s="23" t="str">
        <f>IF(B729&lt;&gt;"",VLOOKUP(MIN(4,COUNTIF(F$2:F729,F729)),reference!$A$3:$B$6,2,FALSE),"")</f>
        <v/>
      </c>
      <c r="E729" s="23" t="str">
        <f>IFERROR(VLOOKUP(C729,reference!$D$3:$E$7,2,FALSE),"")</f>
        <v/>
      </c>
      <c r="F729" t="str">
        <f t="shared" si="11"/>
        <v xml:space="preserve"> </v>
      </c>
      <c r="I729" s="23" t="str">
        <f>IFERROR(VLOOKUP(H729,comic_database!F:G,2,FALSE),"")</f>
        <v/>
      </c>
      <c r="J729" s="23" t="str">
        <f>IFERROR(VLOOKUP(MIN(4,COUNTIF(H$2:H729,H729)),reference!$M$3:$N$6,2,FALSE)*VLOOKUP(MIN(5,I729),reference!$J$3:$K$7,2,FALSE),"")</f>
        <v/>
      </c>
    </row>
    <row r="730" spans="1:10" x14ac:dyDescent="0.25">
      <c r="A730" t="str">
        <f>IFERROR(INDEX(comic_database!A:A,MATCH(B730,comic_database!B:B,0)),"")</f>
        <v/>
      </c>
      <c r="C730" t="str">
        <f>IFERROR(VLOOKUP(B730,comic_database!B:C,2,FALSE),"")</f>
        <v/>
      </c>
      <c r="D730" s="23" t="str">
        <f>IF(B730&lt;&gt;"",VLOOKUP(MIN(4,COUNTIF(F$2:F730,F730)),reference!$A$3:$B$6,2,FALSE),"")</f>
        <v/>
      </c>
      <c r="E730" s="23" t="str">
        <f>IFERROR(VLOOKUP(C730,reference!$D$3:$E$7,2,FALSE),"")</f>
        <v/>
      </c>
      <c r="F730" t="str">
        <f t="shared" si="11"/>
        <v xml:space="preserve"> </v>
      </c>
      <c r="I730" s="23" t="str">
        <f>IFERROR(VLOOKUP(H730,comic_database!F:G,2,FALSE),"")</f>
        <v/>
      </c>
      <c r="J730" s="23" t="str">
        <f>IFERROR(VLOOKUP(MIN(4,COUNTIF(H$2:H730,H730)),reference!$M$3:$N$6,2,FALSE)*VLOOKUP(MIN(5,I730),reference!$J$3:$K$7,2,FALSE),"")</f>
        <v/>
      </c>
    </row>
    <row r="731" spans="1:10" x14ac:dyDescent="0.25">
      <c r="A731" t="str">
        <f>IFERROR(INDEX(comic_database!A:A,MATCH(B731,comic_database!B:B,0)),"")</f>
        <v/>
      </c>
      <c r="C731" t="str">
        <f>IFERROR(VLOOKUP(B731,comic_database!B:C,2,FALSE),"")</f>
        <v/>
      </c>
      <c r="D731" s="23" t="str">
        <f>IF(B731&lt;&gt;"",VLOOKUP(MIN(4,COUNTIF(F$2:F731,F731)),reference!$A$3:$B$6,2,FALSE),"")</f>
        <v/>
      </c>
      <c r="E731" s="23" t="str">
        <f>IFERROR(VLOOKUP(C731,reference!$D$3:$E$7,2,FALSE),"")</f>
        <v/>
      </c>
      <c r="F731" t="str">
        <f t="shared" si="11"/>
        <v xml:space="preserve"> </v>
      </c>
      <c r="I731" s="23" t="str">
        <f>IFERROR(VLOOKUP(H731,comic_database!F:G,2,FALSE),"")</f>
        <v/>
      </c>
      <c r="J731" s="23" t="str">
        <f>IFERROR(VLOOKUP(MIN(4,COUNTIF(H$2:H731,H731)),reference!$M$3:$N$6,2,FALSE)*VLOOKUP(MIN(5,I731),reference!$J$3:$K$7,2,FALSE),"")</f>
        <v/>
      </c>
    </row>
    <row r="732" spans="1:10" x14ac:dyDescent="0.25">
      <c r="A732" t="str">
        <f>IFERROR(INDEX(comic_database!A:A,MATCH(B732,comic_database!B:B,0)),"")</f>
        <v/>
      </c>
      <c r="C732" t="str">
        <f>IFERROR(VLOOKUP(B732,comic_database!B:C,2,FALSE),"")</f>
        <v/>
      </c>
      <c r="D732" s="23" t="str">
        <f>IF(B732&lt;&gt;"",VLOOKUP(MIN(4,COUNTIF(F$2:F732,F732)),reference!$A$3:$B$6,2,FALSE),"")</f>
        <v/>
      </c>
      <c r="E732" s="23" t="str">
        <f>IFERROR(VLOOKUP(C732,reference!$D$3:$E$7,2,FALSE),"")</f>
        <v/>
      </c>
      <c r="F732" t="str">
        <f t="shared" si="11"/>
        <v xml:space="preserve"> </v>
      </c>
      <c r="I732" s="23" t="str">
        <f>IFERROR(VLOOKUP(H732,comic_database!F:G,2,FALSE),"")</f>
        <v/>
      </c>
      <c r="J732" s="23" t="str">
        <f>IFERROR(VLOOKUP(MIN(4,COUNTIF(H$2:H732,H732)),reference!$M$3:$N$6,2,FALSE)*VLOOKUP(MIN(5,I732),reference!$J$3:$K$7,2,FALSE),"")</f>
        <v/>
      </c>
    </row>
    <row r="733" spans="1:10" x14ac:dyDescent="0.25">
      <c r="A733" t="str">
        <f>IFERROR(INDEX(comic_database!A:A,MATCH(B733,comic_database!B:B,0)),"")</f>
        <v/>
      </c>
      <c r="C733" t="str">
        <f>IFERROR(VLOOKUP(B733,comic_database!B:C,2,FALSE),"")</f>
        <v/>
      </c>
      <c r="D733" s="23" t="str">
        <f>IF(B733&lt;&gt;"",VLOOKUP(MIN(4,COUNTIF(F$2:F733,F733)),reference!$A$3:$B$6,2,FALSE),"")</f>
        <v/>
      </c>
      <c r="E733" s="23" t="str">
        <f>IFERROR(VLOOKUP(C733,reference!$D$3:$E$7,2,FALSE),"")</f>
        <v/>
      </c>
      <c r="F733" t="str">
        <f t="shared" si="11"/>
        <v xml:space="preserve"> </v>
      </c>
      <c r="I733" s="23" t="str">
        <f>IFERROR(VLOOKUP(H733,comic_database!F:G,2,FALSE),"")</f>
        <v/>
      </c>
      <c r="J733" s="23" t="str">
        <f>IFERROR(VLOOKUP(MIN(4,COUNTIF(H$2:H733,H733)),reference!$M$3:$N$6,2,FALSE)*VLOOKUP(MIN(5,I733),reference!$J$3:$K$7,2,FALSE),"")</f>
        <v/>
      </c>
    </row>
    <row r="734" spans="1:10" x14ac:dyDescent="0.25">
      <c r="A734" t="str">
        <f>IFERROR(INDEX(comic_database!A:A,MATCH(B734,comic_database!B:B,0)),"")</f>
        <v/>
      </c>
      <c r="C734" t="str">
        <f>IFERROR(VLOOKUP(B734,comic_database!B:C,2,FALSE),"")</f>
        <v/>
      </c>
      <c r="D734" s="23" t="str">
        <f>IF(B734&lt;&gt;"",VLOOKUP(MIN(4,COUNTIF(F$2:F734,F734)),reference!$A$3:$B$6,2,FALSE),"")</f>
        <v/>
      </c>
      <c r="E734" s="23" t="str">
        <f>IFERROR(VLOOKUP(C734,reference!$D$3:$E$7,2,FALSE),"")</f>
        <v/>
      </c>
      <c r="F734" t="str">
        <f t="shared" si="11"/>
        <v xml:space="preserve"> </v>
      </c>
      <c r="I734" s="23" t="str">
        <f>IFERROR(VLOOKUP(H734,comic_database!F:G,2,FALSE),"")</f>
        <v/>
      </c>
      <c r="J734" s="23" t="str">
        <f>IFERROR(VLOOKUP(MIN(4,COUNTIF(H$2:H734,H734)),reference!$M$3:$N$6,2,FALSE)*VLOOKUP(MIN(5,I734),reference!$J$3:$K$7,2,FALSE),"")</f>
        <v/>
      </c>
    </row>
    <row r="735" spans="1:10" x14ac:dyDescent="0.25">
      <c r="A735" t="str">
        <f>IFERROR(INDEX(comic_database!A:A,MATCH(B735,comic_database!B:B,0)),"")</f>
        <v/>
      </c>
      <c r="C735" t="str">
        <f>IFERROR(VLOOKUP(B735,comic_database!B:C,2,FALSE),"")</f>
        <v/>
      </c>
      <c r="D735" s="23" t="str">
        <f>IF(B735&lt;&gt;"",VLOOKUP(MIN(4,COUNTIF(F$2:F735,F735)),reference!$A$3:$B$6,2,FALSE),"")</f>
        <v/>
      </c>
      <c r="E735" s="23" t="str">
        <f>IFERROR(VLOOKUP(C735,reference!$D$3:$E$7,2,FALSE),"")</f>
        <v/>
      </c>
      <c r="F735" t="str">
        <f t="shared" si="11"/>
        <v xml:space="preserve"> </v>
      </c>
      <c r="I735" s="23" t="str">
        <f>IFERROR(VLOOKUP(H735,comic_database!F:G,2,FALSE),"")</f>
        <v/>
      </c>
      <c r="J735" s="23" t="str">
        <f>IFERROR(VLOOKUP(MIN(4,COUNTIF(H$2:H735,H735)),reference!$M$3:$N$6,2,FALSE)*VLOOKUP(MIN(5,I735),reference!$J$3:$K$7,2,FALSE),"")</f>
        <v/>
      </c>
    </row>
    <row r="736" spans="1:10" x14ac:dyDescent="0.25">
      <c r="A736" t="str">
        <f>IFERROR(INDEX(comic_database!A:A,MATCH(B736,comic_database!B:B,0)),"")</f>
        <v/>
      </c>
      <c r="C736" t="str">
        <f>IFERROR(VLOOKUP(B736,comic_database!B:C,2,FALSE),"")</f>
        <v/>
      </c>
      <c r="D736" s="23" t="str">
        <f>IF(B736&lt;&gt;"",VLOOKUP(MIN(4,COUNTIF(F$2:F736,F736)),reference!$A$3:$B$6,2,FALSE),"")</f>
        <v/>
      </c>
      <c r="E736" s="23" t="str">
        <f>IFERROR(VLOOKUP(C736,reference!$D$3:$E$7,2,FALSE),"")</f>
        <v/>
      </c>
      <c r="F736" t="str">
        <f t="shared" si="11"/>
        <v xml:space="preserve"> </v>
      </c>
      <c r="I736" s="23" t="str">
        <f>IFERROR(VLOOKUP(H736,comic_database!F:G,2,FALSE),"")</f>
        <v/>
      </c>
      <c r="J736" s="23" t="str">
        <f>IFERROR(VLOOKUP(MIN(4,COUNTIF(H$2:H736,H736)),reference!$M$3:$N$6,2,FALSE)*VLOOKUP(MIN(5,I736),reference!$J$3:$K$7,2,FALSE),"")</f>
        <v/>
      </c>
    </row>
    <row r="737" spans="1:10" x14ac:dyDescent="0.25">
      <c r="A737" t="str">
        <f>IFERROR(INDEX(comic_database!A:A,MATCH(B737,comic_database!B:B,0)),"")</f>
        <v/>
      </c>
      <c r="C737" t="str">
        <f>IFERROR(VLOOKUP(B737,comic_database!B:C,2,FALSE),"")</f>
        <v/>
      </c>
      <c r="D737" s="23" t="str">
        <f>IF(B737&lt;&gt;"",VLOOKUP(MIN(4,COUNTIF(F$2:F737,F737)),reference!$A$3:$B$6,2,FALSE),"")</f>
        <v/>
      </c>
      <c r="E737" s="23" t="str">
        <f>IFERROR(VLOOKUP(C737,reference!$D$3:$E$7,2,FALSE),"")</f>
        <v/>
      </c>
      <c r="F737" t="str">
        <f t="shared" si="11"/>
        <v xml:space="preserve"> </v>
      </c>
      <c r="I737" s="23" t="str">
        <f>IFERROR(VLOOKUP(H737,comic_database!F:G,2,FALSE),"")</f>
        <v/>
      </c>
      <c r="J737" s="23" t="str">
        <f>IFERROR(VLOOKUP(MIN(4,COUNTIF(H$2:H737,H737)),reference!$M$3:$N$6,2,FALSE)*VLOOKUP(MIN(5,I737),reference!$J$3:$K$7,2,FALSE),"")</f>
        <v/>
      </c>
    </row>
    <row r="738" spans="1:10" x14ac:dyDescent="0.25">
      <c r="A738" t="str">
        <f>IFERROR(INDEX(comic_database!A:A,MATCH(B738,comic_database!B:B,0)),"")</f>
        <v/>
      </c>
      <c r="C738" t="str">
        <f>IFERROR(VLOOKUP(B738,comic_database!B:C,2,FALSE),"")</f>
        <v/>
      </c>
      <c r="D738" s="23" t="str">
        <f>IF(B738&lt;&gt;"",VLOOKUP(MIN(4,COUNTIF(F$2:F738,F738)),reference!$A$3:$B$6,2,FALSE),"")</f>
        <v/>
      </c>
      <c r="E738" s="23" t="str">
        <f>IFERROR(VLOOKUP(C738,reference!$D$3:$E$7,2,FALSE),"")</f>
        <v/>
      </c>
      <c r="F738" t="str">
        <f t="shared" si="11"/>
        <v xml:space="preserve"> </v>
      </c>
      <c r="I738" s="23" t="str">
        <f>IFERROR(VLOOKUP(H738,comic_database!F:G,2,FALSE),"")</f>
        <v/>
      </c>
      <c r="J738" s="23" t="str">
        <f>IFERROR(VLOOKUP(MIN(4,COUNTIF(H$2:H738,H738)),reference!$M$3:$N$6,2,FALSE)*VLOOKUP(MIN(5,I738),reference!$J$3:$K$7,2,FALSE),"")</f>
        <v/>
      </c>
    </row>
    <row r="739" spans="1:10" x14ac:dyDescent="0.25">
      <c r="A739" t="str">
        <f>IFERROR(INDEX(comic_database!A:A,MATCH(B739,comic_database!B:B,0)),"")</f>
        <v/>
      </c>
      <c r="C739" t="str">
        <f>IFERROR(VLOOKUP(B739,comic_database!B:C,2,FALSE),"")</f>
        <v/>
      </c>
      <c r="D739" s="23" t="str">
        <f>IF(B739&lt;&gt;"",VLOOKUP(MIN(4,COUNTIF(F$2:F739,F739)),reference!$A$3:$B$6,2,FALSE),"")</f>
        <v/>
      </c>
      <c r="E739" s="23" t="str">
        <f>IFERROR(VLOOKUP(C739,reference!$D$3:$E$7,2,FALSE),"")</f>
        <v/>
      </c>
      <c r="F739" t="str">
        <f t="shared" si="11"/>
        <v xml:space="preserve"> </v>
      </c>
      <c r="I739" s="23" t="str">
        <f>IFERROR(VLOOKUP(H739,comic_database!F:G,2,FALSE),"")</f>
        <v/>
      </c>
      <c r="J739" s="23" t="str">
        <f>IFERROR(VLOOKUP(MIN(4,COUNTIF(H$2:H739,H739)),reference!$M$3:$N$6,2,FALSE)*VLOOKUP(MIN(5,I739),reference!$J$3:$K$7,2,FALSE),"")</f>
        <v/>
      </c>
    </row>
    <row r="740" spans="1:10" x14ac:dyDescent="0.25">
      <c r="A740" t="str">
        <f>IFERROR(INDEX(comic_database!A:A,MATCH(B740,comic_database!B:B,0)),"")</f>
        <v/>
      </c>
      <c r="C740" t="str">
        <f>IFERROR(VLOOKUP(B740,comic_database!B:C,2,FALSE),"")</f>
        <v/>
      </c>
      <c r="D740" s="23" t="str">
        <f>IF(B740&lt;&gt;"",VLOOKUP(MIN(4,COUNTIF(F$2:F740,F740)),reference!$A$3:$B$6,2,FALSE),"")</f>
        <v/>
      </c>
      <c r="E740" s="23" t="str">
        <f>IFERROR(VLOOKUP(C740,reference!$D$3:$E$7,2,FALSE),"")</f>
        <v/>
      </c>
      <c r="F740" t="str">
        <f t="shared" si="11"/>
        <v xml:space="preserve"> </v>
      </c>
      <c r="I740" s="23" t="str">
        <f>IFERROR(VLOOKUP(H740,comic_database!F:G,2,FALSE),"")</f>
        <v/>
      </c>
      <c r="J740" s="23" t="str">
        <f>IFERROR(VLOOKUP(MIN(4,COUNTIF(H$2:H740,H740)),reference!$M$3:$N$6,2,FALSE)*VLOOKUP(MIN(5,I740),reference!$J$3:$K$7,2,FALSE),"")</f>
        <v/>
      </c>
    </row>
    <row r="741" spans="1:10" x14ac:dyDescent="0.25">
      <c r="A741" t="str">
        <f>IFERROR(INDEX(comic_database!A:A,MATCH(B741,comic_database!B:B,0)),"")</f>
        <v/>
      </c>
      <c r="C741" t="str">
        <f>IFERROR(VLOOKUP(B741,comic_database!B:C,2,FALSE),"")</f>
        <v/>
      </c>
      <c r="D741" s="23" t="str">
        <f>IF(B741&lt;&gt;"",VLOOKUP(MIN(4,COUNTIF(F$2:F741,F741)),reference!$A$3:$B$6,2,FALSE),"")</f>
        <v/>
      </c>
      <c r="E741" s="23" t="str">
        <f>IFERROR(VLOOKUP(C741,reference!$D$3:$E$7,2,FALSE),"")</f>
        <v/>
      </c>
      <c r="F741" t="str">
        <f t="shared" si="11"/>
        <v xml:space="preserve"> </v>
      </c>
      <c r="I741" s="23" t="str">
        <f>IFERROR(VLOOKUP(H741,comic_database!F:G,2,FALSE),"")</f>
        <v/>
      </c>
      <c r="J741" s="23" t="str">
        <f>IFERROR(VLOOKUP(MIN(4,COUNTIF(H$2:H741,H741)),reference!$M$3:$N$6,2,FALSE)*VLOOKUP(MIN(5,I741),reference!$J$3:$K$7,2,FALSE),"")</f>
        <v/>
      </c>
    </row>
    <row r="742" spans="1:10" x14ac:dyDescent="0.25">
      <c r="A742" t="str">
        <f>IFERROR(INDEX(comic_database!A:A,MATCH(B742,comic_database!B:B,0)),"")</f>
        <v/>
      </c>
      <c r="C742" t="str">
        <f>IFERROR(VLOOKUP(B742,comic_database!B:C,2,FALSE),"")</f>
        <v/>
      </c>
      <c r="D742" s="23" t="str">
        <f>IF(B742&lt;&gt;"",VLOOKUP(MIN(4,COUNTIF(F$2:F742,F742)),reference!$A$3:$B$6,2,FALSE),"")</f>
        <v/>
      </c>
      <c r="E742" s="23" t="str">
        <f>IFERROR(VLOOKUP(C742,reference!$D$3:$E$7,2,FALSE),"")</f>
        <v/>
      </c>
      <c r="F742" t="str">
        <f t="shared" si="11"/>
        <v xml:space="preserve"> </v>
      </c>
      <c r="I742" s="23" t="str">
        <f>IFERROR(VLOOKUP(H742,comic_database!F:G,2,FALSE),"")</f>
        <v/>
      </c>
      <c r="J742" s="23" t="str">
        <f>IFERROR(VLOOKUP(MIN(4,COUNTIF(H$2:H742,H742)),reference!$M$3:$N$6,2,FALSE)*VLOOKUP(MIN(5,I742),reference!$J$3:$K$7,2,FALSE),"")</f>
        <v/>
      </c>
    </row>
    <row r="743" spans="1:10" x14ac:dyDescent="0.25">
      <c r="A743" t="str">
        <f>IFERROR(INDEX(comic_database!A:A,MATCH(B743,comic_database!B:B,0)),"")</f>
        <v/>
      </c>
      <c r="C743" t="str">
        <f>IFERROR(VLOOKUP(B743,comic_database!B:C,2,FALSE),"")</f>
        <v/>
      </c>
      <c r="D743" s="23" t="str">
        <f>IF(B743&lt;&gt;"",VLOOKUP(MIN(4,COUNTIF(F$2:F743,F743)),reference!$A$3:$B$6,2,FALSE),"")</f>
        <v/>
      </c>
      <c r="E743" s="23" t="str">
        <f>IFERROR(VLOOKUP(C743,reference!$D$3:$E$7,2,FALSE),"")</f>
        <v/>
      </c>
      <c r="F743" t="str">
        <f t="shared" si="11"/>
        <v xml:space="preserve"> </v>
      </c>
      <c r="I743" s="23" t="str">
        <f>IFERROR(VLOOKUP(H743,comic_database!F:G,2,FALSE),"")</f>
        <v/>
      </c>
      <c r="J743" s="23" t="str">
        <f>IFERROR(VLOOKUP(MIN(4,COUNTIF(H$2:H743,H743)),reference!$M$3:$N$6,2,FALSE)*VLOOKUP(MIN(5,I743),reference!$J$3:$K$7,2,FALSE),"")</f>
        <v/>
      </c>
    </row>
    <row r="744" spans="1:10" x14ac:dyDescent="0.25">
      <c r="A744" t="str">
        <f>IFERROR(INDEX(comic_database!A:A,MATCH(B744,comic_database!B:B,0)),"")</f>
        <v/>
      </c>
      <c r="C744" t="str">
        <f>IFERROR(VLOOKUP(B744,comic_database!B:C,2,FALSE),"")</f>
        <v/>
      </c>
      <c r="D744" s="23" t="str">
        <f>IF(B744&lt;&gt;"",VLOOKUP(MIN(4,COUNTIF(F$2:F744,F744)),reference!$A$3:$B$6,2,FALSE),"")</f>
        <v/>
      </c>
      <c r="E744" s="23" t="str">
        <f>IFERROR(VLOOKUP(C744,reference!$D$3:$E$7,2,FALSE),"")</f>
        <v/>
      </c>
      <c r="F744" t="str">
        <f t="shared" si="11"/>
        <v xml:space="preserve"> </v>
      </c>
      <c r="I744" s="23" t="str">
        <f>IFERROR(VLOOKUP(H744,comic_database!F:G,2,FALSE),"")</f>
        <v/>
      </c>
      <c r="J744" s="23" t="str">
        <f>IFERROR(VLOOKUP(MIN(4,COUNTIF(H$2:H744,H744)),reference!$M$3:$N$6,2,FALSE)*VLOOKUP(MIN(5,I744),reference!$J$3:$K$7,2,FALSE),"")</f>
        <v/>
      </c>
    </row>
    <row r="745" spans="1:10" x14ac:dyDescent="0.25">
      <c r="A745" t="str">
        <f>IFERROR(INDEX(comic_database!A:A,MATCH(B745,comic_database!B:B,0)),"")</f>
        <v/>
      </c>
      <c r="C745" t="str">
        <f>IFERROR(VLOOKUP(B745,comic_database!B:C,2,FALSE),"")</f>
        <v/>
      </c>
      <c r="D745" s="23" t="str">
        <f>IF(B745&lt;&gt;"",VLOOKUP(MIN(4,COUNTIF(F$2:F745,F745)),reference!$A$3:$B$6,2,FALSE),"")</f>
        <v/>
      </c>
      <c r="E745" s="23" t="str">
        <f>IFERROR(VLOOKUP(C745,reference!$D$3:$E$7,2,FALSE),"")</f>
        <v/>
      </c>
      <c r="F745" t="str">
        <f t="shared" si="11"/>
        <v xml:space="preserve"> </v>
      </c>
      <c r="I745" s="23" t="str">
        <f>IFERROR(VLOOKUP(H745,comic_database!F:G,2,FALSE),"")</f>
        <v/>
      </c>
      <c r="J745" s="23" t="str">
        <f>IFERROR(VLOOKUP(MIN(4,COUNTIF(H$2:H745,H745)),reference!$M$3:$N$6,2,FALSE)*VLOOKUP(MIN(5,I745),reference!$J$3:$K$7,2,FALSE),"")</f>
        <v/>
      </c>
    </row>
    <row r="746" spans="1:10" x14ac:dyDescent="0.25">
      <c r="A746" t="str">
        <f>IFERROR(INDEX(comic_database!A:A,MATCH(B746,comic_database!B:B,0)),"")</f>
        <v/>
      </c>
      <c r="C746" t="str">
        <f>IFERROR(VLOOKUP(B746,comic_database!B:C,2,FALSE),"")</f>
        <v/>
      </c>
      <c r="D746" s="23" t="str">
        <f>IF(B746&lt;&gt;"",VLOOKUP(MIN(4,COUNTIF(F$2:F746,F746)),reference!$A$3:$B$6,2,FALSE),"")</f>
        <v/>
      </c>
      <c r="E746" s="23" t="str">
        <f>IFERROR(VLOOKUP(C746,reference!$D$3:$E$7,2,FALSE),"")</f>
        <v/>
      </c>
      <c r="F746" t="str">
        <f t="shared" si="11"/>
        <v xml:space="preserve"> </v>
      </c>
      <c r="I746" s="23" t="str">
        <f>IFERROR(VLOOKUP(H746,comic_database!F:G,2,FALSE),"")</f>
        <v/>
      </c>
      <c r="J746" s="23" t="str">
        <f>IFERROR(VLOOKUP(MIN(4,COUNTIF(H$2:H746,H746)),reference!$M$3:$N$6,2,FALSE)*VLOOKUP(MIN(5,I746),reference!$J$3:$K$7,2,FALSE),"")</f>
        <v/>
      </c>
    </row>
    <row r="747" spans="1:10" x14ac:dyDescent="0.25">
      <c r="A747" t="str">
        <f>IFERROR(INDEX(comic_database!A:A,MATCH(B747,comic_database!B:B,0)),"")</f>
        <v/>
      </c>
      <c r="C747" t="str">
        <f>IFERROR(VLOOKUP(B747,comic_database!B:C,2,FALSE),"")</f>
        <v/>
      </c>
      <c r="D747" s="23" t="str">
        <f>IF(B747&lt;&gt;"",VLOOKUP(MIN(4,COUNTIF(F$2:F747,F747)),reference!$A$3:$B$6,2,FALSE),"")</f>
        <v/>
      </c>
      <c r="E747" s="23" t="str">
        <f>IFERROR(VLOOKUP(C747,reference!$D$3:$E$7,2,FALSE),"")</f>
        <v/>
      </c>
      <c r="F747" t="str">
        <f t="shared" si="11"/>
        <v xml:space="preserve"> </v>
      </c>
      <c r="I747" s="23" t="str">
        <f>IFERROR(VLOOKUP(H747,comic_database!F:G,2,FALSE),"")</f>
        <v/>
      </c>
      <c r="J747" s="23" t="str">
        <f>IFERROR(VLOOKUP(MIN(4,COUNTIF(H$2:H747,H747)),reference!$M$3:$N$6,2,FALSE)*VLOOKUP(MIN(5,I747),reference!$J$3:$K$7,2,FALSE),"")</f>
        <v/>
      </c>
    </row>
    <row r="748" spans="1:10" x14ac:dyDescent="0.25">
      <c r="A748" t="str">
        <f>IFERROR(INDEX(comic_database!A:A,MATCH(B748,comic_database!B:B,0)),"")</f>
        <v/>
      </c>
      <c r="C748" t="str">
        <f>IFERROR(VLOOKUP(B748,comic_database!B:C,2,FALSE),"")</f>
        <v/>
      </c>
      <c r="D748" s="23" t="str">
        <f>IF(B748&lt;&gt;"",VLOOKUP(MIN(4,COUNTIF(F$2:F748,F748)),reference!$A$3:$B$6,2,FALSE),"")</f>
        <v/>
      </c>
      <c r="E748" s="23" t="str">
        <f>IFERROR(VLOOKUP(C748,reference!$D$3:$E$7,2,FALSE),"")</f>
        <v/>
      </c>
      <c r="F748" t="str">
        <f t="shared" si="11"/>
        <v xml:space="preserve"> </v>
      </c>
      <c r="I748" s="23" t="str">
        <f>IFERROR(VLOOKUP(H748,comic_database!F:G,2,FALSE),"")</f>
        <v/>
      </c>
      <c r="J748" s="23" t="str">
        <f>IFERROR(VLOOKUP(MIN(4,COUNTIF(H$2:H748,H748)),reference!$M$3:$N$6,2,FALSE)*VLOOKUP(MIN(5,I748),reference!$J$3:$K$7,2,FALSE),"")</f>
        <v/>
      </c>
    </row>
    <row r="749" spans="1:10" x14ac:dyDescent="0.25">
      <c r="A749" t="str">
        <f>IFERROR(INDEX(comic_database!A:A,MATCH(B749,comic_database!B:B,0)),"")</f>
        <v/>
      </c>
      <c r="C749" t="str">
        <f>IFERROR(VLOOKUP(B749,comic_database!B:C,2,FALSE),"")</f>
        <v/>
      </c>
      <c r="D749" s="23" t="str">
        <f>IF(B749&lt;&gt;"",VLOOKUP(MIN(4,COUNTIF(F$2:F749,F749)),reference!$A$3:$B$6,2,FALSE),"")</f>
        <v/>
      </c>
      <c r="E749" s="23" t="str">
        <f>IFERROR(VLOOKUP(C749,reference!$D$3:$E$7,2,FALSE),"")</f>
        <v/>
      </c>
      <c r="F749" t="str">
        <f t="shared" si="11"/>
        <v xml:space="preserve"> </v>
      </c>
      <c r="I749" s="23" t="str">
        <f>IFERROR(VLOOKUP(H749,comic_database!F:G,2,FALSE),"")</f>
        <v/>
      </c>
      <c r="J749" s="23" t="str">
        <f>IFERROR(VLOOKUP(MIN(4,COUNTIF(H$2:H749,H749)),reference!$M$3:$N$6,2,FALSE)*VLOOKUP(MIN(5,I749),reference!$J$3:$K$7,2,FALSE),"")</f>
        <v/>
      </c>
    </row>
    <row r="750" spans="1:10" x14ac:dyDescent="0.25">
      <c r="A750" t="str">
        <f>IFERROR(INDEX(comic_database!A:A,MATCH(B750,comic_database!B:B,0)),"")</f>
        <v/>
      </c>
      <c r="C750" t="str">
        <f>IFERROR(VLOOKUP(B750,comic_database!B:C,2,FALSE),"")</f>
        <v/>
      </c>
      <c r="D750" s="23" t="str">
        <f>IF(B750&lt;&gt;"",VLOOKUP(MIN(4,COUNTIF(F$2:F750,F750)),reference!$A$3:$B$6,2,FALSE),"")</f>
        <v/>
      </c>
      <c r="E750" s="23" t="str">
        <f>IFERROR(VLOOKUP(C750,reference!$D$3:$E$7,2,FALSE),"")</f>
        <v/>
      </c>
      <c r="F750" t="str">
        <f t="shared" si="11"/>
        <v xml:space="preserve"> </v>
      </c>
      <c r="I750" s="23" t="str">
        <f>IFERROR(VLOOKUP(H750,comic_database!F:G,2,FALSE),"")</f>
        <v/>
      </c>
      <c r="J750" s="23" t="str">
        <f>IFERROR(VLOOKUP(MIN(4,COUNTIF(H$2:H750,H750)),reference!$M$3:$N$6,2,FALSE)*VLOOKUP(MIN(5,I750),reference!$J$3:$K$7,2,FALSE),"")</f>
        <v/>
      </c>
    </row>
    <row r="751" spans="1:10" x14ac:dyDescent="0.25">
      <c r="A751" t="str">
        <f>IFERROR(INDEX(comic_database!A:A,MATCH(B751,comic_database!B:B,0)),"")</f>
        <v/>
      </c>
      <c r="C751" t="str">
        <f>IFERROR(VLOOKUP(B751,comic_database!B:C,2,FALSE),"")</f>
        <v/>
      </c>
      <c r="D751" s="23" t="str">
        <f>IF(B751&lt;&gt;"",VLOOKUP(MIN(4,COUNTIF(F$2:F751,F751)),reference!$A$3:$B$6,2,FALSE),"")</f>
        <v/>
      </c>
      <c r="E751" s="23" t="str">
        <f>IFERROR(VLOOKUP(C751,reference!$D$3:$E$7,2,FALSE),"")</f>
        <v/>
      </c>
      <c r="F751" t="str">
        <f t="shared" si="11"/>
        <v xml:space="preserve"> </v>
      </c>
      <c r="I751" s="23" t="str">
        <f>IFERROR(VLOOKUP(H751,comic_database!F:G,2,FALSE),"")</f>
        <v/>
      </c>
      <c r="J751" s="23" t="str">
        <f>IFERROR(VLOOKUP(MIN(4,COUNTIF(H$2:H751,H751)),reference!$M$3:$N$6,2,FALSE)*VLOOKUP(MIN(5,I751),reference!$J$3:$K$7,2,FALSE),"")</f>
        <v/>
      </c>
    </row>
    <row r="752" spans="1:10" x14ac:dyDescent="0.25">
      <c r="A752" t="str">
        <f>IFERROR(INDEX(comic_database!A:A,MATCH(B752,comic_database!B:B,0)),"")</f>
        <v/>
      </c>
      <c r="C752" t="str">
        <f>IFERROR(VLOOKUP(B752,comic_database!B:C,2,FALSE),"")</f>
        <v/>
      </c>
      <c r="D752" s="23" t="str">
        <f>IF(B752&lt;&gt;"",VLOOKUP(MIN(4,COUNTIF(F$2:F752,F752)),reference!$A$3:$B$6,2,FALSE),"")</f>
        <v/>
      </c>
      <c r="E752" s="23" t="str">
        <f>IFERROR(VLOOKUP(C752,reference!$D$3:$E$7,2,FALSE),"")</f>
        <v/>
      </c>
      <c r="F752" t="str">
        <f t="shared" si="11"/>
        <v xml:space="preserve"> </v>
      </c>
      <c r="I752" s="23" t="str">
        <f>IFERROR(VLOOKUP(H752,comic_database!F:G,2,FALSE),"")</f>
        <v/>
      </c>
      <c r="J752" s="23" t="str">
        <f>IFERROR(VLOOKUP(MIN(4,COUNTIF(H$2:H752,H752)),reference!$M$3:$N$6,2,FALSE)*VLOOKUP(MIN(5,I752),reference!$J$3:$K$7,2,FALSE),"")</f>
        <v/>
      </c>
    </row>
    <row r="753" spans="1:10" x14ac:dyDescent="0.25">
      <c r="A753" t="str">
        <f>IFERROR(INDEX(comic_database!A:A,MATCH(B753,comic_database!B:B,0)),"")</f>
        <v/>
      </c>
      <c r="C753" t="str">
        <f>IFERROR(VLOOKUP(B753,comic_database!B:C,2,FALSE),"")</f>
        <v/>
      </c>
      <c r="D753" s="23" t="str">
        <f>IF(B753&lt;&gt;"",VLOOKUP(MIN(4,COUNTIF(F$2:F753,F753)),reference!$A$3:$B$6,2,FALSE),"")</f>
        <v/>
      </c>
      <c r="E753" s="23" t="str">
        <f>IFERROR(VLOOKUP(C753,reference!$D$3:$E$7,2,FALSE),"")</f>
        <v/>
      </c>
      <c r="F753" t="str">
        <f t="shared" si="11"/>
        <v xml:space="preserve"> </v>
      </c>
      <c r="I753" s="23" t="str">
        <f>IFERROR(VLOOKUP(H753,comic_database!F:G,2,FALSE),"")</f>
        <v/>
      </c>
      <c r="J753" s="23" t="str">
        <f>IFERROR(VLOOKUP(MIN(4,COUNTIF(H$2:H753,H753)),reference!$M$3:$N$6,2,FALSE)*VLOOKUP(MIN(5,I753),reference!$J$3:$K$7,2,FALSE),"")</f>
        <v/>
      </c>
    </row>
    <row r="754" spans="1:10" x14ac:dyDescent="0.25">
      <c r="A754" t="str">
        <f>IFERROR(INDEX(comic_database!A:A,MATCH(B754,comic_database!B:B,0)),"")</f>
        <v/>
      </c>
      <c r="C754" t="str">
        <f>IFERROR(VLOOKUP(B754,comic_database!B:C,2,FALSE),"")</f>
        <v/>
      </c>
      <c r="D754" s="23" t="str">
        <f>IF(B754&lt;&gt;"",VLOOKUP(MIN(4,COUNTIF(F$2:F754,F754)),reference!$A$3:$B$6,2,FALSE),"")</f>
        <v/>
      </c>
      <c r="E754" s="23" t="str">
        <f>IFERROR(VLOOKUP(C754,reference!$D$3:$E$7,2,FALSE),"")</f>
        <v/>
      </c>
      <c r="F754" t="str">
        <f t="shared" si="11"/>
        <v xml:space="preserve"> </v>
      </c>
      <c r="I754" s="23" t="str">
        <f>IFERROR(VLOOKUP(H754,comic_database!F:G,2,FALSE),"")</f>
        <v/>
      </c>
      <c r="J754" s="23" t="str">
        <f>IFERROR(VLOOKUP(MIN(4,COUNTIF(H$2:H754,H754)),reference!$M$3:$N$6,2,FALSE)*VLOOKUP(MIN(5,I754),reference!$J$3:$K$7,2,FALSE),"")</f>
        <v/>
      </c>
    </row>
    <row r="755" spans="1:10" x14ac:dyDescent="0.25">
      <c r="A755" t="str">
        <f>IFERROR(INDEX(comic_database!A:A,MATCH(B755,comic_database!B:B,0)),"")</f>
        <v/>
      </c>
      <c r="C755" t="str">
        <f>IFERROR(VLOOKUP(B755,comic_database!B:C,2,FALSE),"")</f>
        <v/>
      </c>
      <c r="D755" s="23" t="str">
        <f>IF(B755&lt;&gt;"",VLOOKUP(MIN(4,COUNTIF(F$2:F755,F755)),reference!$A$3:$B$6,2,FALSE),"")</f>
        <v/>
      </c>
      <c r="E755" s="23" t="str">
        <f>IFERROR(VLOOKUP(C755,reference!$D$3:$E$7,2,FALSE),"")</f>
        <v/>
      </c>
      <c r="F755" t="str">
        <f t="shared" si="11"/>
        <v xml:space="preserve"> </v>
      </c>
      <c r="I755" s="23" t="str">
        <f>IFERROR(VLOOKUP(H755,comic_database!F:G,2,FALSE),"")</f>
        <v/>
      </c>
      <c r="J755" s="23" t="str">
        <f>IFERROR(VLOOKUP(MIN(4,COUNTIF(H$2:H755,H755)),reference!$M$3:$N$6,2,FALSE)*VLOOKUP(MIN(5,I755),reference!$J$3:$K$7,2,FALSE),"")</f>
        <v/>
      </c>
    </row>
    <row r="756" spans="1:10" x14ac:dyDescent="0.25">
      <c r="A756" t="str">
        <f>IFERROR(INDEX(comic_database!A:A,MATCH(B756,comic_database!B:B,0)),"")</f>
        <v/>
      </c>
      <c r="C756" t="str">
        <f>IFERROR(VLOOKUP(B756,comic_database!B:C,2,FALSE),"")</f>
        <v/>
      </c>
      <c r="D756" s="23" t="str">
        <f>IF(B756&lt;&gt;"",VLOOKUP(MIN(4,COUNTIF(F$2:F756,F756)),reference!$A$3:$B$6,2,FALSE),"")</f>
        <v/>
      </c>
      <c r="E756" s="23" t="str">
        <f>IFERROR(VLOOKUP(C756,reference!$D$3:$E$7,2,FALSE),"")</f>
        <v/>
      </c>
      <c r="F756" t="str">
        <f t="shared" si="11"/>
        <v xml:space="preserve"> </v>
      </c>
      <c r="I756" s="23" t="str">
        <f>IFERROR(VLOOKUP(H756,comic_database!F:G,2,FALSE),"")</f>
        <v/>
      </c>
      <c r="J756" s="23" t="str">
        <f>IFERROR(VLOOKUP(MIN(4,COUNTIF(H$2:H756,H756)),reference!$M$3:$N$6,2,FALSE)*VLOOKUP(MIN(5,I756),reference!$J$3:$K$7,2,FALSE),"")</f>
        <v/>
      </c>
    </row>
    <row r="757" spans="1:10" x14ac:dyDescent="0.25">
      <c r="A757" t="str">
        <f>IFERROR(INDEX(comic_database!A:A,MATCH(B757,comic_database!B:B,0)),"")</f>
        <v/>
      </c>
      <c r="C757" t="str">
        <f>IFERROR(VLOOKUP(B757,comic_database!B:C,2,FALSE),"")</f>
        <v/>
      </c>
      <c r="D757" s="23" t="str">
        <f>IF(B757&lt;&gt;"",VLOOKUP(MIN(4,COUNTIF(F$2:F757,F757)),reference!$A$3:$B$6,2,FALSE),"")</f>
        <v/>
      </c>
      <c r="E757" s="23" t="str">
        <f>IFERROR(VLOOKUP(C757,reference!$D$3:$E$7,2,FALSE),"")</f>
        <v/>
      </c>
      <c r="F757" t="str">
        <f t="shared" si="11"/>
        <v xml:space="preserve"> </v>
      </c>
      <c r="I757" s="23" t="str">
        <f>IFERROR(VLOOKUP(H757,comic_database!F:G,2,FALSE),"")</f>
        <v/>
      </c>
      <c r="J757" s="23" t="str">
        <f>IFERROR(VLOOKUP(MIN(4,COUNTIF(H$2:H757,H757)),reference!$M$3:$N$6,2,FALSE)*VLOOKUP(MIN(5,I757),reference!$J$3:$K$7,2,FALSE),"")</f>
        <v/>
      </c>
    </row>
    <row r="758" spans="1:10" x14ac:dyDescent="0.25">
      <c r="A758" t="str">
        <f>IFERROR(INDEX(comic_database!A:A,MATCH(B758,comic_database!B:B,0)),"")</f>
        <v/>
      </c>
      <c r="C758" t="str">
        <f>IFERROR(VLOOKUP(B758,comic_database!B:C,2,FALSE),"")</f>
        <v/>
      </c>
      <c r="D758" s="23" t="str">
        <f>IF(B758&lt;&gt;"",VLOOKUP(MIN(4,COUNTIF(F$2:F758,F758)),reference!$A$3:$B$6,2,FALSE),"")</f>
        <v/>
      </c>
      <c r="E758" s="23" t="str">
        <f>IFERROR(VLOOKUP(C758,reference!$D$3:$E$7,2,FALSE),"")</f>
        <v/>
      </c>
      <c r="F758" t="str">
        <f t="shared" si="11"/>
        <v xml:space="preserve"> </v>
      </c>
      <c r="I758" s="23" t="str">
        <f>IFERROR(VLOOKUP(H758,comic_database!F:G,2,FALSE),"")</f>
        <v/>
      </c>
      <c r="J758" s="23" t="str">
        <f>IFERROR(VLOOKUP(MIN(4,COUNTIF(H$2:H758,H758)),reference!$M$3:$N$6,2,FALSE)*VLOOKUP(MIN(5,I758),reference!$J$3:$K$7,2,FALSE),"")</f>
        <v/>
      </c>
    </row>
    <row r="759" spans="1:10" x14ac:dyDescent="0.25">
      <c r="A759" t="str">
        <f>IFERROR(INDEX(comic_database!A:A,MATCH(B759,comic_database!B:B,0)),"")</f>
        <v/>
      </c>
      <c r="C759" t="str">
        <f>IFERROR(VLOOKUP(B759,comic_database!B:C,2,FALSE),"")</f>
        <v/>
      </c>
      <c r="D759" s="23" t="str">
        <f>IF(B759&lt;&gt;"",VLOOKUP(MIN(4,COUNTIF(F$2:F759,F759)),reference!$A$3:$B$6,2,FALSE),"")</f>
        <v/>
      </c>
      <c r="E759" s="23" t="str">
        <f>IFERROR(VLOOKUP(C759,reference!$D$3:$E$7,2,FALSE),"")</f>
        <v/>
      </c>
      <c r="F759" t="str">
        <f t="shared" si="11"/>
        <v xml:space="preserve"> </v>
      </c>
      <c r="I759" s="23" t="str">
        <f>IFERROR(VLOOKUP(H759,comic_database!F:G,2,FALSE),"")</f>
        <v/>
      </c>
      <c r="J759" s="23" t="str">
        <f>IFERROR(VLOOKUP(MIN(4,COUNTIF(H$2:H759,H759)),reference!$M$3:$N$6,2,FALSE)*VLOOKUP(MIN(5,I759),reference!$J$3:$K$7,2,FALSE),"")</f>
        <v/>
      </c>
    </row>
    <row r="760" spans="1:10" x14ac:dyDescent="0.25">
      <c r="A760" t="str">
        <f>IFERROR(INDEX(comic_database!A:A,MATCH(B760,comic_database!B:B,0)),"")</f>
        <v/>
      </c>
      <c r="C760" t="str">
        <f>IFERROR(VLOOKUP(B760,comic_database!B:C,2,FALSE),"")</f>
        <v/>
      </c>
      <c r="D760" s="23" t="str">
        <f>IF(B760&lt;&gt;"",VLOOKUP(MIN(4,COUNTIF(F$2:F760,F760)),reference!$A$3:$B$6,2,FALSE),"")</f>
        <v/>
      </c>
      <c r="E760" s="23" t="str">
        <f>IFERROR(VLOOKUP(C760,reference!$D$3:$E$7,2,FALSE),"")</f>
        <v/>
      </c>
      <c r="F760" t="str">
        <f t="shared" si="11"/>
        <v xml:space="preserve"> </v>
      </c>
      <c r="I760" s="23" t="str">
        <f>IFERROR(VLOOKUP(H760,comic_database!F:G,2,FALSE),"")</f>
        <v/>
      </c>
      <c r="J760" s="23" t="str">
        <f>IFERROR(VLOOKUP(MIN(4,COUNTIF(H$2:H760,H760)),reference!$M$3:$N$6,2,FALSE)*VLOOKUP(MIN(5,I760),reference!$J$3:$K$7,2,FALSE),"")</f>
        <v/>
      </c>
    </row>
    <row r="761" spans="1:10" x14ac:dyDescent="0.25">
      <c r="A761" t="str">
        <f>IFERROR(INDEX(comic_database!A:A,MATCH(B761,comic_database!B:B,0)),"")</f>
        <v/>
      </c>
      <c r="C761" t="str">
        <f>IFERROR(VLOOKUP(B761,comic_database!B:C,2,FALSE),"")</f>
        <v/>
      </c>
      <c r="D761" s="23" t="str">
        <f>IF(B761&lt;&gt;"",VLOOKUP(MIN(4,COUNTIF(F$2:F761,F761)),reference!$A$3:$B$6,2,FALSE),"")</f>
        <v/>
      </c>
      <c r="E761" s="23" t="str">
        <f>IFERROR(VLOOKUP(C761,reference!$D$3:$E$7,2,FALSE),"")</f>
        <v/>
      </c>
      <c r="F761" t="str">
        <f t="shared" si="11"/>
        <v xml:space="preserve"> </v>
      </c>
      <c r="I761" s="23" t="str">
        <f>IFERROR(VLOOKUP(H761,comic_database!F:G,2,FALSE),"")</f>
        <v/>
      </c>
      <c r="J761" s="23" t="str">
        <f>IFERROR(VLOOKUP(MIN(4,COUNTIF(H$2:H761,H761)),reference!$M$3:$N$6,2,FALSE)*VLOOKUP(MIN(5,I761),reference!$J$3:$K$7,2,FALSE),"")</f>
        <v/>
      </c>
    </row>
    <row r="762" spans="1:10" x14ac:dyDescent="0.25">
      <c r="A762" t="str">
        <f>IFERROR(INDEX(comic_database!A:A,MATCH(B762,comic_database!B:B,0)),"")</f>
        <v/>
      </c>
      <c r="C762" t="str">
        <f>IFERROR(VLOOKUP(B762,comic_database!B:C,2,FALSE),"")</f>
        <v/>
      </c>
      <c r="D762" s="23" t="str">
        <f>IF(B762&lt;&gt;"",VLOOKUP(MIN(4,COUNTIF(F$2:F762,F762)),reference!$A$3:$B$6,2,FALSE),"")</f>
        <v/>
      </c>
      <c r="E762" s="23" t="str">
        <f>IFERROR(VLOOKUP(C762,reference!$D$3:$E$7,2,FALSE),"")</f>
        <v/>
      </c>
      <c r="F762" t="str">
        <f t="shared" si="11"/>
        <v xml:space="preserve"> </v>
      </c>
      <c r="I762" s="23" t="str">
        <f>IFERROR(VLOOKUP(H762,comic_database!F:G,2,FALSE),"")</f>
        <v/>
      </c>
      <c r="J762" s="23" t="str">
        <f>IFERROR(VLOOKUP(MIN(4,COUNTIF(H$2:H762,H762)),reference!$M$3:$N$6,2,FALSE)*VLOOKUP(MIN(5,I762),reference!$J$3:$K$7,2,FALSE),"")</f>
        <v/>
      </c>
    </row>
    <row r="763" spans="1:10" x14ac:dyDescent="0.25">
      <c r="A763" t="str">
        <f>IFERROR(INDEX(comic_database!A:A,MATCH(B763,comic_database!B:B,0)),"")</f>
        <v/>
      </c>
      <c r="C763" t="str">
        <f>IFERROR(VLOOKUP(B763,comic_database!B:C,2,FALSE),"")</f>
        <v/>
      </c>
      <c r="D763" s="23" t="str">
        <f>IF(B763&lt;&gt;"",VLOOKUP(MIN(4,COUNTIF(F$2:F763,F763)),reference!$A$3:$B$6,2,FALSE),"")</f>
        <v/>
      </c>
      <c r="E763" s="23" t="str">
        <f>IFERROR(VLOOKUP(C763,reference!$D$3:$E$7,2,FALSE),"")</f>
        <v/>
      </c>
      <c r="F763" t="str">
        <f t="shared" si="11"/>
        <v xml:space="preserve"> </v>
      </c>
      <c r="I763" s="23" t="str">
        <f>IFERROR(VLOOKUP(H763,comic_database!F:G,2,FALSE),"")</f>
        <v/>
      </c>
      <c r="J763" s="23" t="str">
        <f>IFERROR(VLOOKUP(MIN(4,COUNTIF(H$2:H763,H763)),reference!$M$3:$N$6,2,FALSE)*VLOOKUP(MIN(5,I763),reference!$J$3:$K$7,2,FALSE),"")</f>
        <v/>
      </c>
    </row>
    <row r="764" spans="1:10" x14ac:dyDescent="0.25">
      <c r="A764" t="str">
        <f>IFERROR(INDEX(comic_database!A:A,MATCH(B764,comic_database!B:B,0)),"")</f>
        <v/>
      </c>
      <c r="C764" t="str">
        <f>IFERROR(VLOOKUP(B764,comic_database!B:C,2,FALSE),"")</f>
        <v/>
      </c>
      <c r="D764" s="23" t="str">
        <f>IF(B764&lt;&gt;"",VLOOKUP(MIN(4,COUNTIF(F$2:F764,F764)),reference!$A$3:$B$6,2,FALSE),"")</f>
        <v/>
      </c>
      <c r="E764" s="23" t="str">
        <f>IFERROR(VLOOKUP(C764,reference!$D$3:$E$7,2,FALSE),"")</f>
        <v/>
      </c>
      <c r="F764" t="str">
        <f t="shared" si="11"/>
        <v xml:space="preserve"> </v>
      </c>
      <c r="I764" s="23" t="str">
        <f>IFERROR(VLOOKUP(H764,comic_database!F:G,2,FALSE),"")</f>
        <v/>
      </c>
      <c r="J764" s="23" t="str">
        <f>IFERROR(VLOOKUP(MIN(4,COUNTIF(H$2:H764,H764)),reference!$M$3:$N$6,2,FALSE)*VLOOKUP(MIN(5,I764),reference!$J$3:$K$7,2,FALSE),"")</f>
        <v/>
      </c>
    </row>
    <row r="765" spans="1:10" x14ac:dyDescent="0.25">
      <c r="A765" t="str">
        <f>IFERROR(INDEX(comic_database!A:A,MATCH(B765,comic_database!B:B,0)),"")</f>
        <v/>
      </c>
      <c r="C765" t="str">
        <f>IFERROR(VLOOKUP(B765,comic_database!B:C,2,FALSE),"")</f>
        <v/>
      </c>
      <c r="D765" s="23" t="str">
        <f>IF(B765&lt;&gt;"",VLOOKUP(MIN(4,COUNTIF(F$2:F765,F765)),reference!$A$3:$B$6,2,FALSE),"")</f>
        <v/>
      </c>
      <c r="E765" s="23" t="str">
        <f>IFERROR(VLOOKUP(C765,reference!$D$3:$E$7,2,FALSE),"")</f>
        <v/>
      </c>
      <c r="F765" t="str">
        <f t="shared" si="11"/>
        <v xml:space="preserve"> </v>
      </c>
      <c r="I765" s="23" t="str">
        <f>IFERROR(VLOOKUP(H765,comic_database!F:G,2,FALSE),"")</f>
        <v/>
      </c>
      <c r="J765" s="23" t="str">
        <f>IFERROR(VLOOKUP(MIN(4,COUNTIF(H$2:H765,H765)),reference!$M$3:$N$6,2,FALSE)*VLOOKUP(MIN(5,I765),reference!$J$3:$K$7,2,FALSE),"")</f>
        <v/>
      </c>
    </row>
    <row r="766" spans="1:10" x14ac:dyDescent="0.25">
      <c r="A766" t="str">
        <f>IFERROR(INDEX(comic_database!A:A,MATCH(B766,comic_database!B:B,0)),"")</f>
        <v/>
      </c>
      <c r="C766" t="str">
        <f>IFERROR(VLOOKUP(B766,comic_database!B:C,2,FALSE),"")</f>
        <v/>
      </c>
      <c r="D766" s="23" t="str">
        <f>IF(B766&lt;&gt;"",VLOOKUP(MIN(4,COUNTIF(F$2:F766,F766)),reference!$A$3:$B$6,2,FALSE),"")</f>
        <v/>
      </c>
      <c r="E766" s="23" t="str">
        <f>IFERROR(VLOOKUP(C766,reference!$D$3:$E$7,2,FALSE),"")</f>
        <v/>
      </c>
      <c r="F766" t="str">
        <f t="shared" si="11"/>
        <v xml:space="preserve"> </v>
      </c>
      <c r="I766" s="23" t="str">
        <f>IFERROR(VLOOKUP(H766,comic_database!F:G,2,FALSE),"")</f>
        <v/>
      </c>
      <c r="J766" s="23" t="str">
        <f>IFERROR(VLOOKUP(MIN(4,COUNTIF(H$2:H766,H766)),reference!$M$3:$N$6,2,FALSE)*VLOOKUP(MIN(5,I766),reference!$J$3:$K$7,2,FALSE),"")</f>
        <v/>
      </c>
    </row>
    <row r="767" spans="1:10" x14ac:dyDescent="0.25">
      <c r="A767" t="str">
        <f>IFERROR(INDEX(comic_database!A:A,MATCH(B767,comic_database!B:B,0)),"")</f>
        <v/>
      </c>
      <c r="C767" t="str">
        <f>IFERROR(VLOOKUP(B767,comic_database!B:C,2,FALSE),"")</f>
        <v/>
      </c>
      <c r="D767" s="23" t="str">
        <f>IF(B767&lt;&gt;"",VLOOKUP(MIN(4,COUNTIF(F$2:F767,F767)),reference!$A$3:$B$6,2,FALSE),"")</f>
        <v/>
      </c>
      <c r="E767" s="23" t="str">
        <f>IFERROR(VLOOKUP(C767,reference!$D$3:$E$7,2,FALSE),"")</f>
        <v/>
      </c>
      <c r="F767" t="str">
        <f t="shared" si="11"/>
        <v xml:space="preserve"> </v>
      </c>
      <c r="I767" s="23" t="str">
        <f>IFERROR(VLOOKUP(H767,comic_database!F:G,2,FALSE),"")</f>
        <v/>
      </c>
      <c r="J767" s="23" t="str">
        <f>IFERROR(VLOOKUP(MIN(4,COUNTIF(H$2:H767,H767)),reference!$M$3:$N$6,2,FALSE)*VLOOKUP(MIN(5,I767),reference!$J$3:$K$7,2,FALSE),"")</f>
        <v/>
      </c>
    </row>
    <row r="768" spans="1:10" x14ac:dyDescent="0.25">
      <c r="A768" t="str">
        <f>IFERROR(INDEX(comic_database!A:A,MATCH(B768,comic_database!B:B,0)),"")</f>
        <v/>
      </c>
      <c r="C768" t="str">
        <f>IFERROR(VLOOKUP(B768,comic_database!B:C,2,FALSE),"")</f>
        <v/>
      </c>
      <c r="D768" s="23" t="str">
        <f>IF(B768&lt;&gt;"",VLOOKUP(MIN(4,COUNTIF(F$2:F768,F768)),reference!$A$3:$B$6,2,FALSE),"")</f>
        <v/>
      </c>
      <c r="E768" s="23" t="str">
        <f>IFERROR(VLOOKUP(C768,reference!$D$3:$E$7,2,FALSE),"")</f>
        <v/>
      </c>
      <c r="F768" t="str">
        <f t="shared" si="11"/>
        <v xml:space="preserve"> </v>
      </c>
      <c r="I768" s="23" t="str">
        <f>IFERROR(VLOOKUP(H768,comic_database!F:G,2,FALSE),"")</f>
        <v/>
      </c>
      <c r="J768" s="23" t="str">
        <f>IFERROR(VLOOKUP(MIN(4,COUNTIF(H$2:H768,H768)),reference!$M$3:$N$6,2,FALSE)*VLOOKUP(MIN(5,I768),reference!$J$3:$K$7,2,FALSE),"")</f>
        <v/>
      </c>
    </row>
    <row r="769" spans="1:10" x14ac:dyDescent="0.25">
      <c r="A769" t="str">
        <f>IFERROR(INDEX(comic_database!A:A,MATCH(B769,comic_database!B:B,0)),"")</f>
        <v/>
      </c>
      <c r="C769" t="str">
        <f>IFERROR(VLOOKUP(B769,comic_database!B:C,2,FALSE),"")</f>
        <v/>
      </c>
      <c r="D769" s="23" t="str">
        <f>IF(B769&lt;&gt;"",VLOOKUP(MIN(4,COUNTIF(F$2:F769,F769)),reference!$A$3:$B$6,2,FALSE),"")</f>
        <v/>
      </c>
      <c r="E769" s="23" t="str">
        <f>IFERROR(VLOOKUP(C769,reference!$D$3:$E$7,2,FALSE),"")</f>
        <v/>
      </c>
      <c r="F769" t="str">
        <f t="shared" si="11"/>
        <v xml:space="preserve"> </v>
      </c>
      <c r="I769" s="23" t="str">
        <f>IFERROR(VLOOKUP(H769,comic_database!F:G,2,FALSE),"")</f>
        <v/>
      </c>
      <c r="J769" s="23" t="str">
        <f>IFERROR(VLOOKUP(MIN(4,COUNTIF(H$2:H769,H769)),reference!$M$3:$N$6,2,FALSE)*VLOOKUP(MIN(5,I769),reference!$J$3:$K$7,2,FALSE),"")</f>
        <v/>
      </c>
    </row>
    <row r="770" spans="1:10" x14ac:dyDescent="0.25">
      <c r="A770" t="str">
        <f>IFERROR(INDEX(comic_database!A:A,MATCH(B770,comic_database!B:B,0)),"")</f>
        <v/>
      </c>
      <c r="C770" t="str">
        <f>IFERROR(VLOOKUP(B770,comic_database!B:C,2,FALSE),"")</f>
        <v/>
      </c>
      <c r="D770" s="23" t="str">
        <f>IF(B770&lt;&gt;"",VLOOKUP(MIN(4,COUNTIF(F$2:F770,F770)),reference!$A$3:$B$6,2,FALSE),"")</f>
        <v/>
      </c>
      <c r="E770" s="23" t="str">
        <f>IFERROR(VLOOKUP(C770,reference!$D$3:$E$7,2,FALSE),"")</f>
        <v/>
      </c>
      <c r="F770" t="str">
        <f t="shared" si="11"/>
        <v xml:space="preserve"> </v>
      </c>
      <c r="I770" s="23" t="str">
        <f>IFERROR(VLOOKUP(H770,comic_database!F:G,2,FALSE),"")</f>
        <v/>
      </c>
      <c r="J770" s="23" t="str">
        <f>IFERROR(VLOOKUP(MIN(4,COUNTIF(H$2:H770,H770)),reference!$M$3:$N$6,2,FALSE)*VLOOKUP(MIN(5,I770),reference!$J$3:$K$7,2,FALSE),"")</f>
        <v/>
      </c>
    </row>
    <row r="771" spans="1:10" x14ac:dyDescent="0.25">
      <c r="A771" t="str">
        <f>IFERROR(INDEX(comic_database!A:A,MATCH(B771,comic_database!B:B,0)),"")</f>
        <v/>
      </c>
      <c r="C771" t="str">
        <f>IFERROR(VLOOKUP(B771,comic_database!B:C,2,FALSE),"")</f>
        <v/>
      </c>
      <c r="D771" s="23" t="str">
        <f>IF(B771&lt;&gt;"",VLOOKUP(MIN(4,COUNTIF(F$2:F771,F771)),reference!$A$3:$B$6,2,FALSE),"")</f>
        <v/>
      </c>
      <c r="E771" s="23" t="str">
        <f>IFERROR(VLOOKUP(C771,reference!$D$3:$E$7,2,FALSE),"")</f>
        <v/>
      </c>
      <c r="F771" t="str">
        <f t="shared" ref="F771:F834" si="12">B771&amp;" "&amp;C771</f>
        <v xml:space="preserve"> </v>
      </c>
      <c r="I771" s="23" t="str">
        <f>IFERROR(VLOOKUP(H771,comic_database!F:G,2,FALSE),"")</f>
        <v/>
      </c>
      <c r="J771" s="23" t="str">
        <f>IFERROR(VLOOKUP(MIN(4,COUNTIF(H$2:H771,H771)),reference!$M$3:$N$6,2,FALSE)*VLOOKUP(MIN(5,I771),reference!$J$3:$K$7,2,FALSE),"")</f>
        <v/>
      </c>
    </row>
    <row r="772" spans="1:10" x14ac:dyDescent="0.25">
      <c r="A772" t="str">
        <f>IFERROR(INDEX(comic_database!A:A,MATCH(B772,comic_database!B:B,0)),"")</f>
        <v/>
      </c>
      <c r="C772" t="str">
        <f>IFERROR(VLOOKUP(B772,comic_database!B:C,2,FALSE),"")</f>
        <v/>
      </c>
      <c r="D772" s="23" t="str">
        <f>IF(B772&lt;&gt;"",VLOOKUP(MIN(4,COUNTIF(F$2:F772,F772)),reference!$A$3:$B$6,2,FALSE),"")</f>
        <v/>
      </c>
      <c r="E772" s="23" t="str">
        <f>IFERROR(VLOOKUP(C772,reference!$D$3:$E$7,2,FALSE),"")</f>
        <v/>
      </c>
      <c r="F772" t="str">
        <f t="shared" si="12"/>
        <v xml:space="preserve"> </v>
      </c>
      <c r="I772" s="23" t="str">
        <f>IFERROR(VLOOKUP(H772,comic_database!F:G,2,FALSE),"")</f>
        <v/>
      </c>
      <c r="J772" s="23" t="str">
        <f>IFERROR(VLOOKUP(MIN(4,COUNTIF(H$2:H772,H772)),reference!$M$3:$N$6,2,FALSE)*VLOOKUP(MIN(5,I772),reference!$J$3:$K$7,2,FALSE),"")</f>
        <v/>
      </c>
    </row>
    <row r="773" spans="1:10" x14ac:dyDescent="0.25">
      <c r="A773" t="str">
        <f>IFERROR(INDEX(comic_database!A:A,MATCH(B773,comic_database!B:B,0)),"")</f>
        <v/>
      </c>
      <c r="C773" t="str">
        <f>IFERROR(VLOOKUP(B773,comic_database!B:C,2,FALSE),"")</f>
        <v/>
      </c>
      <c r="D773" s="23" t="str">
        <f>IF(B773&lt;&gt;"",VLOOKUP(MIN(4,COUNTIF(F$2:F773,F773)),reference!$A$3:$B$6,2,FALSE),"")</f>
        <v/>
      </c>
      <c r="E773" s="23" t="str">
        <f>IFERROR(VLOOKUP(C773,reference!$D$3:$E$7,2,FALSE),"")</f>
        <v/>
      </c>
      <c r="F773" t="str">
        <f t="shared" si="12"/>
        <v xml:space="preserve"> </v>
      </c>
      <c r="I773" s="23" t="str">
        <f>IFERROR(VLOOKUP(H773,comic_database!F:G,2,FALSE),"")</f>
        <v/>
      </c>
      <c r="J773" s="23" t="str">
        <f>IFERROR(VLOOKUP(MIN(4,COUNTIF(H$2:H773,H773)),reference!$M$3:$N$6,2,FALSE)*VLOOKUP(MIN(5,I773),reference!$J$3:$K$7,2,FALSE),"")</f>
        <v/>
      </c>
    </row>
    <row r="774" spans="1:10" x14ac:dyDescent="0.25">
      <c r="A774" t="str">
        <f>IFERROR(INDEX(comic_database!A:A,MATCH(B774,comic_database!B:B,0)),"")</f>
        <v/>
      </c>
      <c r="C774" t="str">
        <f>IFERROR(VLOOKUP(B774,comic_database!B:C,2,FALSE),"")</f>
        <v/>
      </c>
      <c r="D774" s="23" t="str">
        <f>IF(B774&lt;&gt;"",VLOOKUP(MIN(4,COUNTIF(F$2:F774,F774)),reference!$A$3:$B$6,2,FALSE),"")</f>
        <v/>
      </c>
      <c r="E774" s="23" t="str">
        <f>IFERROR(VLOOKUP(C774,reference!$D$3:$E$7,2,FALSE),"")</f>
        <v/>
      </c>
      <c r="F774" t="str">
        <f t="shared" si="12"/>
        <v xml:space="preserve"> </v>
      </c>
      <c r="I774" s="23" t="str">
        <f>IFERROR(VLOOKUP(H774,comic_database!F:G,2,FALSE),"")</f>
        <v/>
      </c>
      <c r="J774" s="23" t="str">
        <f>IFERROR(VLOOKUP(MIN(4,COUNTIF(H$2:H774,H774)),reference!$M$3:$N$6,2,FALSE)*VLOOKUP(MIN(5,I774),reference!$J$3:$K$7,2,FALSE),"")</f>
        <v/>
      </c>
    </row>
    <row r="775" spans="1:10" x14ac:dyDescent="0.25">
      <c r="A775" t="str">
        <f>IFERROR(INDEX(comic_database!A:A,MATCH(B775,comic_database!B:B,0)),"")</f>
        <v/>
      </c>
      <c r="C775" t="str">
        <f>IFERROR(VLOOKUP(B775,comic_database!B:C,2,FALSE),"")</f>
        <v/>
      </c>
      <c r="D775" s="23" t="str">
        <f>IF(B775&lt;&gt;"",VLOOKUP(MIN(4,COUNTIF(F$2:F775,F775)),reference!$A$3:$B$6,2,FALSE),"")</f>
        <v/>
      </c>
      <c r="E775" s="23" t="str">
        <f>IFERROR(VLOOKUP(C775,reference!$D$3:$E$7,2,FALSE),"")</f>
        <v/>
      </c>
      <c r="F775" t="str">
        <f t="shared" si="12"/>
        <v xml:space="preserve"> </v>
      </c>
      <c r="I775" s="23" t="str">
        <f>IFERROR(VLOOKUP(H775,comic_database!F:G,2,FALSE),"")</f>
        <v/>
      </c>
      <c r="J775" s="23" t="str">
        <f>IFERROR(VLOOKUP(MIN(4,COUNTIF(H$2:H775,H775)),reference!$M$3:$N$6,2,FALSE)*VLOOKUP(MIN(5,I775),reference!$J$3:$K$7,2,FALSE),"")</f>
        <v/>
      </c>
    </row>
    <row r="776" spans="1:10" x14ac:dyDescent="0.25">
      <c r="A776" t="str">
        <f>IFERROR(INDEX(comic_database!A:A,MATCH(B776,comic_database!B:B,0)),"")</f>
        <v/>
      </c>
      <c r="C776" t="str">
        <f>IFERROR(VLOOKUP(B776,comic_database!B:C,2,FALSE),"")</f>
        <v/>
      </c>
      <c r="D776" s="23" t="str">
        <f>IF(B776&lt;&gt;"",VLOOKUP(MIN(4,COUNTIF(F$2:F776,F776)),reference!$A$3:$B$6,2,FALSE),"")</f>
        <v/>
      </c>
      <c r="E776" s="23" t="str">
        <f>IFERROR(VLOOKUP(C776,reference!$D$3:$E$7,2,FALSE),"")</f>
        <v/>
      </c>
      <c r="F776" t="str">
        <f t="shared" si="12"/>
        <v xml:space="preserve"> </v>
      </c>
      <c r="I776" s="23" t="str">
        <f>IFERROR(VLOOKUP(H776,comic_database!F:G,2,FALSE),"")</f>
        <v/>
      </c>
      <c r="J776" s="23" t="str">
        <f>IFERROR(VLOOKUP(MIN(4,COUNTIF(H$2:H776,H776)),reference!$M$3:$N$6,2,FALSE)*VLOOKUP(MIN(5,I776),reference!$J$3:$K$7,2,FALSE),"")</f>
        <v/>
      </c>
    </row>
    <row r="777" spans="1:10" x14ac:dyDescent="0.25">
      <c r="A777" t="str">
        <f>IFERROR(INDEX(comic_database!A:A,MATCH(B777,comic_database!B:B,0)),"")</f>
        <v/>
      </c>
      <c r="C777" t="str">
        <f>IFERROR(VLOOKUP(B777,comic_database!B:C,2,FALSE),"")</f>
        <v/>
      </c>
      <c r="D777" s="23" t="str">
        <f>IF(B777&lt;&gt;"",VLOOKUP(MIN(4,COUNTIF(F$2:F777,F777)),reference!$A$3:$B$6,2,FALSE),"")</f>
        <v/>
      </c>
      <c r="E777" s="23" t="str">
        <f>IFERROR(VLOOKUP(C777,reference!$D$3:$E$7,2,FALSE),"")</f>
        <v/>
      </c>
      <c r="F777" t="str">
        <f t="shared" si="12"/>
        <v xml:space="preserve"> </v>
      </c>
      <c r="I777" s="23" t="str">
        <f>IFERROR(VLOOKUP(H777,comic_database!F:G,2,FALSE),"")</f>
        <v/>
      </c>
      <c r="J777" s="23" t="str">
        <f>IFERROR(VLOOKUP(MIN(4,COUNTIF(H$2:H777,H777)),reference!$M$3:$N$6,2,FALSE)*VLOOKUP(MIN(5,I777),reference!$J$3:$K$7,2,FALSE),"")</f>
        <v/>
      </c>
    </row>
    <row r="778" spans="1:10" x14ac:dyDescent="0.25">
      <c r="A778" t="str">
        <f>IFERROR(INDEX(comic_database!A:A,MATCH(B778,comic_database!B:B,0)),"")</f>
        <v/>
      </c>
      <c r="C778" t="str">
        <f>IFERROR(VLOOKUP(B778,comic_database!B:C,2,FALSE),"")</f>
        <v/>
      </c>
      <c r="D778" s="23" t="str">
        <f>IF(B778&lt;&gt;"",VLOOKUP(MIN(4,COUNTIF(F$2:F778,F778)),reference!$A$3:$B$6,2,FALSE),"")</f>
        <v/>
      </c>
      <c r="E778" s="23" t="str">
        <f>IFERROR(VLOOKUP(C778,reference!$D$3:$E$7,2,FALSE),"")</f>
        <v/>
      </c>
      <c r="F778" t="str">
        <f t="shared" si="12"/>
        <v xml:space="preserve"> </v>
      </c>
      <c r="I778" s="23" t="str">
        <f>IFERROR(VLOOKUP(H778,comic_database!F:G,2,FALSE),"")</f>
        <v/>
      </c>
      <c r="J778" s="23" t="str">
        <f>IFERROR(VLOOKUP(MIN(4,COUNTIF(H$2:H778,H778)),reference!$M$3:$N$6,2,FALSE)*VLOOKUP(MIN(5,I778),reference!$J$3:$K$7,2,FALSE),"")</f>
        <v/>
      </c>
    </row>
    <row r="779" spans="1:10" x14ac:dyDescent="0.25">
      <c r="A779" t="str">
        <f>IFERROR(INDEX(comic_database!A:A,MATCH(B779,comic_database!B:B,0)),"")</f>
        <v/>
      </c>
      <c r="C779" t="str">
        <f>IFERROR(VLOOKUP(B779,comic_database!B:C,2,FALSE),"")</f>
        <v/>
      </c>
      <c r="D779" s="23" t="str">
        <f>IF(B779&lt;&gt;"",VLOOKUP(MIN(4,COUNTIF(F$2:F779,F779)),reference!$A$3:$B$6,2,FALSE),"")</f>
        <v/>
      </c>
      <c r="E779" s="23" t="str">
        <f>IFERROR(VLOOKUP(C779,reference!$D$3:$E$7,2,FALSE),"")</f>
        <v/>
      </c>
      <c r="F779" t="str">
        <f t="shared" si="12"/>
        <v xml:space="preserve"> </v>
      </c>
      <c r="I779" s="23" t="str">
        <f>IFERROR(VLOOKUP(H779,comic_database!F:G,2,FALSE),"")</f>
        <v/>
      </c>
      <c r="J779" s="23" t="str">
        <f>IFERROR(VLOOKUP(MIN(4,COUNTIF(H$2:H779,H779)),reference!$M$3:$N$6,2,FALSE)*VLOOKUP(MIN(5,I779),reference!$J$3:$K$7,2,FALSE),"")</f>
        <v/>
      </c>
    </row>
    <row r="780" spans="1:10" x14ac:dyDescent="0.25">
      <c r="A780" t="str">
        <f>IFERROR(INDEX(comic_database!A:A,MATCH(B780,comic_database!B:B,0)),"")</f>
        <v/>
      </c>
      <c r="C780" t="str">
        <f>IFERROR(VLOOKUP(B780,comic_database!B:C,2,FALSE),"")</f>
        <v/>
      </c>
      <c r="D780" s="23" t="str">
        <f>IF(B780&lt;&gt;"",VLOOKUP(MIN(4,COUNTIF(F$2:F780,F780)),reference!$A$3:$B$6,2,FALSE),"")</f>
        <v/>
      </c>
      <c r="E780" s="23" t="str">
        <f>IFERROR(VLOOKUP(C780,reference!$D$3:$E$7,2,FALSE),"")</f>
        <v/>
      </c>
      <c r="F780" t="str">
        <f t="shared" si="12"/>
        <v xml:space="preserve"> </v>
      </c>
      <c r="I780" s="23" t="str">
        <f>IFERROR(VLOOKUP(H780,comic_database!F:G,2,FALSE),"")</f>
        <v/>
      </c>
      <c r="J780" s="23" t="str">
        <f>IFERROR(VLOOKUP(MIN(4,COUNTIF(H$2:H780,H780)),reference!$M$3:$N$6,2,FALSE)*VLOOKUP(MIN(5,I780),reference!$J$3:$K$7,2,FALSE),"")</f>
        <v/>
      </c>
    </row>
    <row r="781" spans="1:10" x14ac:dyDescent="0.25">
      <c r="A781" t="str">
        <f>IFERROR(INDEX(comic_database!A:A,MATCH(B781,comic_database!B:B,0)),"")</f>
        <v/>
      </c>
      <c r="C781" t="str">
        <f>IFERROR(VLOOKUP(B781,comic_database!B:C,2,FALSE),"")</f>
        <v/>
      </c>
      <c r="D781" s="23" t="str">
        <f>IF(B781&lt;&gt;"",VLOOKUP(MIN(4,COUNTIF(F$2:F781,F781)),reference!$A$3:$B$6,2,FALSE),"")</f>
        <v/>
      </c>
      <c r="E781" s="23" t="str">
        <f>IFERROR(VLOOKUP(C781,reference!$D$3:$E$7,2,FALSE),"")</f>
        <v/>
      </c>
      <c r="F781" t="str">
        <f t="shared" si="12"/>
        <v xml:space="preserve"> </v>
      </c>
      <c r="I781" s="23" t="str">
        <f>IFERROR(VLOOKUP(H781,comic_database!F:G,2,FALSE),"")</f>
        <v/>
      </c>
      <c r="J781" s="23" t="str">
        <f>IFERROR(VLOOKUP(MIN(4,COUNTIF(H$2:H781,H781)),reference!$M$3:$N$6,2,FALSE)*VLOOKUP(MIN(5,I781),reference!$J$3:$K$7,2,FALSE),"")</f>
        <v/>
      </c>
    </row>
    <row r="782" spans="1:10" x14ac:dyDescent="0.25">
      <c r="A782" t="str">
        <f>IFERROR(INDEX(comic_database!A:A,MATCH(B782,comic_database!B:B,0)),"")</f>
        <v/>
      </c>
      <c r="C782" t="str">
        <f>IFERROR(VLOOKUP(B782,comic_database!B:C,2,FALSE),"")</f>
        <v/>
      </c>
      <c r="D782" s="23" t="str">
        <f>IF(B782&lt;&gt;"",VLOOKUP(MIN(4,COUNTIF(F$2:F782,F782)),reference!$A$3:$B$6,2,FALSE),"")</f>
        <v/>
      </c>
      <c r="E782" s="23" t="str">
        <f>IFERROR(VLOOKUP(C782,reference!$D$3:$E$7,2,FALSE),"")</f>
        <v/>
      </c>
      <c r="F782" t="str">
        <f t="shared" si="12"/>
        <v xml:space="preserve"> </v>
      </c>
      <c r="I782" s="23" t="str">
        <f>IFERROR(VLOOKUP(H782,comic_database!F:G,2,FALSE),"")</f>
        <v/>
      </c>
      <c r="J782" s="23" t="str">
        <f>IFERROR(VLOOKUP(MIN(4,COUNTIF(H$2:H782,H782)),reference!$M$3:$N$6,2,FALSE)*VLOOKUP(MIN(5,I782),reference!$J$3:$K$7,2,FALSE),"")</f>
        <v/>
      </c>
    </row>
    <row r="783" spans="1:10" x14ac:dyDescent="0.25">
      <c r="A783" t="str">
        <f>IFERROR(INDEX(comic_database!A:A,MATCH(B783,comic_database!B:B,0)),"")</f>
        <v/>
      </c>
      <c r="C783" t="str">
        <f>IFERROR(VLOOKUP(B783,comic_database!B:C,2,FALSE),"")</f>
        <v/>
      </c>
      <c r="D783" s="23" t="str">
        <f>IF(B783&lt;&gt;"",VLOOKUP(MIN(4,COUNTIF(F$2:F783,F783)),reference!$A$3:$B$6,2,FALSE),"")</f>
        <v/>
      </c>
      <c r="E783" s="23" t="str">
        <f>IFERROR(VLOOKUP(C783,reference!$D$3:$E$7,2,FALSE),"")</f>
        <v/>
      </c>
      <c r="F783" t="str">
        <f t="shared" si="12"/>
        <v xml:space="preserve"> </v>
      </c>
      <c r="I783" s="23" t="str">
        <f>IFERROR(VLOOKUP(H783,comic_database!F:G,2,FALSE),"")</f>
        <v/>
      </c>
      <c r="J783" s="23" t="str">
        <f>IFERROR(VLOOKUP(MIN(4,COUNTIF(H$2:H783,H783)),reference!$M$3:$N$6,2,FALSE)*VLOOKUP(MIN(5,I783),reference!$J$3:$K$7,2,FALSE),"")</f>
        <v/>
      </c>
    </row>
    <row r="784" spans="1:10" x14ac:dyDescent="0.25">
      <c r="A784" t="str">
        <f>IFERROR(INDEX(comic_database!A:A,MATCH(B784,comic_database!B:B,0)),"")</f>
        <v/>
      </c>
      <c r="C784" t="str">
        <f>IFERROR(VLOOKUP(B784,comic_database!B:C,2,FALSE),"")</f>
        <v/>
      </c>
      <c r="D784" s="23" t="str">
        <f>IF(B784&lt;&gt;"",VLOOKUP(MIN(4,COUNTIF(F$2:F784,F784)),reference!$A$3:$B$6,2,FALSE),"")</f>
        <v/>
      </c>
      <c r="E784" s="23" t="str">
        <f>IFERROR(VLOOKUP(C784,reference!$D$3:$E$7,2,FALSE),"")</f>
        <v/>
      </c>
      <c r="F784" t="str">
        <f t="shared" si="12"/>
        <v xml:space="preserve"> </v>
      </c>
      <c r="I784" s="23" t="str">
        <f>IFERROR(VLOOKUP(H784,comic_database!F:G,2,FALSE),"")</f>
        <v/>
      </c>
      <c r="J784" s="23" t="str">
        <f>IFERROR(VLOOKUP(MIN(4,COUNTIF(H$2:H784,H784)),reference!$M$3:$N$6,2,FALSE)*VLOOKUP(MIN(5,I784),reference!$J$3:$K$7,2,FALSE),"")</f>
        <v/>
      </c>
    </row>
    <row r="785" spans="1:10" x14ac:dyDescent="0.25">
      <c r="A785" t="str">
        <f>IFERROR(INDEX(comic_database!A:A,MATCH(B785,comic_database!B:B,0)),"")</f>
        <v/>
      </c>
      <c r="C785" t="str">
        <f>IFERROR(VLOOKUP(B785,comic_database!B:C,2,FALSE),"")</f>
        <v/>
      </c>
      <c r="D785" s="23" t="str">
        <f>IF(B785&lt;&gt;"",VLOOKUP(MIN(4,COUNTIF(F$2:F785,F785)),reference!$A$3:$B$6,2,FALSE),"")</f>
        <v/>
      </c>
      <c r="E785" s="23" t="str">
        <f>IFERROR(VLOOKUP(C785,reference!$D$3:$E$7,2,FALSE),"")</f>
        <v/>
      </c>
      <c r="F785" t="str">
        <f t="shared" si="12"/>
        <v xml:space="preserve"> </v>
      </c>
      <c r="I785" s="23" t="str">
        <f>IFERROR(VLOOKUP(H785,comic_database!F:G,2,FALSE),"")</f>
        <v/>
      </c>
      <c r="J785" s="23" t="str">
        <f>IFERROR(VLOOKUP(MIN(4,COUNTIF(H$2:H785,H785)),reference!$M$3:$N$6,2,FALSE)*VLOOKUP(MIN(5,I785),reference!$J$3:$K$7,2,FALSE),"")</f>
        <v/>
      </c>
    </row>
    <row r="786" spans="1:10" x14ac:dyDescent="0.25">
      <c r="A786" t="str">
        <f>IFERROR(INDEX(comic_database!A:A,MATCH(B786,comic_database!B:B,0)),"")</f>
        <v/>
      </c>
      <c r="C786" t="str">
        <f>IFERROR(VLOOKUP(B786,comic_database!B:C,2,FALSE),"")</f>
        <v/>
      </c>
      <c r="D786" s="23" t="str">
        <f>IF(B786&lt;&gt;"",VLOOKUP(MIN(4,COUNTIF(F$2:F786,F786)),reference!$A$3:$B$6,2,FALSE),"")</f>
        <v/>
      </c>
      <c r="E786" s="23" t="str">
        <f>IFERROR(VLOOKUP(C786,reference!$D$3:$E$7,2,FALSE),"")</f>
        <v/>
      </c>
      <c r="F786" t="str">
        <f t="shared" si="12"/>
        <v xml:space="preserve"> </v>
      </c>
      <c r="I786" s="23" t="str">
        <f>IFERROR(VLOOKUP(H786,comic_database!F:G,2,FALSE),"")</f>
        <v/>
      </c>
      <c r="J786" s="23" t="str">
        <f>IFERROR(VLOOKUP(MIN(4,COUNTIF(H$2:H786,H786)),reference!$M$3:$N$6,2,FALSE)*VLOOKUP(MIN(5,I786),reference!$J$3:$K$7,2,FALSE),"")</f>
        <v/>
      </c>
    </row>
    <row r="787" spans="1:10" x14ac:dyDescent="0.25">
      <c r="A787" t="str">
        <f>IFERROR(INDEX(comic_database!A:A,MATCH(B787,comic_database!B:B,0)),"")</f>
        <v/>
      </c>
      <c r="C787" t="str">
        <f>IFERROR(VLOOKUP(B787,comic_database!B:C,2,FALSE),"")</f>
        <v/>
      </c>
      <c r="D787" s="23" t="str">
        <f>IF(B787&lt;&gt;"",VLOOKUP(MIN(4,COUNTIF(F$2:F787,F787)),reference!$A$3:$B$6,2,FALSE),"")</f>
        <v/>
      </c>
      <c r="E787" s="23" t="str">
        <f>IFERROR(VLOOKUP(C787,reference!$D$3:$E$7,2,FALSE),"")</f>
        <v/>
      </c>
      <c r="F787" t="str">
        <f t="shared" si="12"/>
        <v xml:space="preserve"> </v>
      </c>
      <c r="I787" s="23" t="str">
        <f>IFERROR(VLOOKUP(H787,comic_database!F:G,2,FALSE),"")</f>
        <v/>
      </c>
      <c r="J787" s="23" t="str">
        <f>IFERROR(VLOOKUP(MIN(4,COUNTIF(H$2:H787,H787)),reference!$M$3:$N$6,2,FALSE)*VLOOKUP(MIN(5,I787),reference!$J$3:$K$7,2,FALSE),"")</f>
        <v/>
      </c>
    </row>
    <row r="788" spans="1:10" x14ac:dyDescent="0.25">
      <c r="A788" t="str">
        <f>IFERROR(INDEX(comic_database!A:A,MATCH(B788,comic_database!B:B,0)),"")</f>
        <v/>
      </c>
      <c r="C788" t="str">
        <f>IFERROR(VLOOKUP(B788,comic_database!B:C,2,FALSE),"")</f>
        <v/>
      </c>
      <c r="D788" s="23" t="str">
        <f>IF(B788&lt;&gt;"",VLOOKUP(MIN(4,COUNTIF(F$2:F788,F788)),reference!$A$3:$B$6,2,FALSE),"")</f>
        <v/>
      </c>
      <c r="E788" s="23" t="str">
        <f>IFERROR(VLOOKUP(C788,reference!$D$3:$E$7,2,FALSE),"")</f>
        <v/>
      </c>
      <c r="F788" t="str">
        <f t="shared" si="12"/>
        <v xml:space="preserve"> </v>
      </c>
      <c r="I788" s="23" t="str">
        <f>IFERROR(VLOOKUP(H788,comic_database!F:G,2,FALSE),"")</f>
        <v/>
      </c>
      <c r="J788" s="23" t="str">
        <f>IFERROR(VLOOKUP(MIN(4,COUNTIF(H$2:H788,H788)),reference!$M$3:$N$6,2,FALSE)*VLOOKUP(MIN(5,I788),reference!$J$3:$K$7,2,FALSE),"")</f>
        <v/>
      </c>
    </row>
    <row r="789" spans="1:10" x14ac:dyDescent="0.25">
      <c r="A789" t="str">
        <f>IFERROR(INDEX(comic_database!A:A,MATCH(B789,comic_database!B:B,0)),"")</f>
        <v/>
      </c>
      <c r="C789" t="str">
        <f>IFERROR(VLOOKUP(B789,comic_database!B:C,2,FALSE),"")</f>
        <v/>
      </c>
      <c r="D789" s="23" t="str">
        <f>IF(B789&lt;&gt;"",VLOOKUP(MIN(4,COUNTIF(F$2:F789,F789)),reference!$A$3:$B$6,2,FALSE),"")</f>
        <v/>
      </c>
      <c r="E789" s="23" t="str">
        <f>IFERROR(VLOOKUP(C789,reference!$D$3:$E$7,2,FALSE),"")</f>
        <v/>
      </c>
      <c r="F789" t="str">
        <f t="shared" si="12"/>
        <v xml:space="preserve"> </v>
      </c>
      <c r="I789" s="23" t="str">
        <f>IFERROR(VLOOKUP(H789,comic_database!F:G,2,FALSE),"")</f>
        <v/>
      </c>
      <c r="J789" s="23" t="str">
        <f>IFERROR(VLOOKUP(MIN(4,COUNTIF(H$2:H789,H789)),reference!$M$3:$N$6,2,FALSE)*VLOOKUP(MIN(5,I789),reference!$J$3:$K$7,2,FALSE),"")</f>
        <v/>
      </c>
    </row>
    <row r="790" spans="1:10" x14ac:dyDescent="0.25">
      <c r="A790" t="str">
        <f>IFERROR(INDEX(comic_database!A:A,MATCH(B790,comic_database!B:B,0)),"")</f>
        <v/>
      </c>
      <c r="C790" t="str">
        <f>IFERROR(VLOOKUP(B790,comic_database!B:C,2,FALSE),"")</f>
        <v/>
      </c>
      <c r="D790" s="23" t="str">
        <f>IF(B790&lt;&gt;"",VLOOKUP(MIN(4,COUNTIF(F$2:F790,F790)),reference!$A$3:$B$6,2,FALSE),"")</f>
        <v/>
      </c>
      <c r="E790" s="23" t="str">
        <f>IFERROR(VLOOKUP(C790,reference!$D$3:$E$7,2,FALSE),"")</f>
        <v/>
      </c>
      <c r="F790" t="str">
        <f t="shared" si="12"/>
        <v xml:space="preserve"> </v>
      </c>
      <c r="I790" s="23" t="str">
        <f>IFERROR(VLOOKUP(H790,comic_database!F:G,2,FALSE),"")</f>
        <v/>
      </c>
      <c r="J790" s="23" t="str">
        <f>IFERROR(VLOOKUP(MIN(4,COUNTIF(H$2:H790,H790)),reference!$M$3:$N$6,2,FALSE)*VLOOKUP(MIN(5,I790),reference!$J$3:$K$7,2,FALSE),"")</f>
        <v/>
      </c>
    </row>
    <row r="791" spans="1:10" x14ac:dyDescent="0.25">
      <c r="A791" t="str">
        <f>IFERROR(INDEX(comic_database!A:A,MATCH(B791,comic_database!B:B,0)),"")</f>
        <v/>
      </c>
      <c r="C791" t="str">
        <f>IFERROR(VLOOKUP(B791,comic_database!B:C,2,FALSE),"")</f>
        <v/>
      </c>
      <c r="D791" s="23" t="str">
        <f>IF(B791&lt;&gt;"",VLOOKUP(MIN(4,COUNTIF(F$2:F791,F791)),reference!$A$3:$B$6,2,FALSE),"")</f>
        <v/>
      </c>
      <c r="E791" s="23" t="str">
        <f>IFERROR(VLOOKUP(C791,reference!$D$3:$E$7,2,FALSE),"")</f>
        <v/>
      </c>
      <c r="F791" t="str">
        <f t="shared" si="12"/>
        <v xml:space="preserve"> </v>
      </c>
      <c r="I791" s="23" t="str">
        <f>IFERROR(VLOOKUP(H791,comic_database!F:G,2,FALSE),"")</f>
        <v/>
      </c>
      <c r="J791" s="23" t="str">
        <f>IFERROR(VLOOKUP(MIN(4,COUNTIF(H$2:H791,H791)),reference!$M$3:$N$6,2,FALSE)*VLOOKUP(MIN(5,I791),reference!$J$3:$K$7,2,FALSE),"")</f>
        <v/>
      </c>
    </row>
    <row r="792" spans="1:10" x14ac:dyDescent="0.25">
      <c r="A792" t="str">
        <f>IFERROR(INDEX(comic_database!A:A,MATCH(B792,comic_database!B:B,0)),"")</f>
        <v/>
      </c>
      <c r="C792" t="str">
        <f>IFERROR(VLOOKUP(B792,comic_database!B:C,2,FALSE),"")</f>
        <v/>
      </c>
      <c r="D792" s="23" t="str">
        <f>IF(B792&lt;&gt;"",VLOOKUP(MIN(4,COUNTIF(F$2:F792,F792)),reference!$A$3:$B$6,2,FALSE),"")</f>
        <v/>
      </c>
      <c r="E792" s="23" t="str">
        <f>IFERROR(VLOOKUP(C792,reference!$D$3:$E$7,2,FALSE),"")</f>
        <v/>
      </c>
      <c r="F792" t="str">
        <f t="shared" si="12"/>
        <v xml:space="preserve"> </v>
      </c>
      <c r="I792" s="23" t="str">
        <f>IFERROR(VLOOKUP(H792,comic_database!F:G,2,FALSE),"")</f>
        <v/>
      </c>
      <c r="J792" s="23" t="str">
        <f>IFERROR(VLOOKUP(MIN(4,COUNTIF(H$2:H792,H792)),reference!$M$3:$N$6,2,FALSE)*VLOOKUP(MIN(5,I792),reference!$J$3:$K$7,2,FALSE),"")</f>
        <v/>
      </c>
    </row>
    <row r="793" spans="1:10" x14ac:dyDescent="0.25">
      <c r="A793" t="str">
        <f>IFERROR(INDEX(comic_database!A:A,MATCH(B793,comic_database!B:B,0)),"")</f>
        <v/>
      </c>
      <c r="C793" t="str">
        <f>IFERROR(VLOOKUP(B793,comic_database!B:C,2,FALSE),"")</f>
        <v/>
      </c>
      <c r="D793" s="23" t="str">
        <f>IF(B793&lt;&gt;"",VLOOKUP(MIN(4,COUNTIF(F$2:F793,F793)),reference!$A$3:$B$6,2,FALSE),"")</f>
        <v/>
      </c>
      <c r="E793" s="23" t="str">
        <f>IFERROR(VLOOKUP(C793,reference!$D$3:$E$7,2,FALSE),"")</f>
        <v/>
      </c>
      <c r="F793" t="str">
        <f t="shared" si="12"/>
        <v xml:space="preserve"> </v>
      </c>
      <c r="I793" s="23" t="str">
        <f>IFERROR(VLOOKUP(H793,comic_database!F:G,2,FALSE),"")</f>
        <v/>
      </c>
      <c r="J793" s="23" t="str">
        <f>IFERROR(VLOOKUP(MIN(4,COUNTIF(H$2:H793,H793)),reference!$M$3:$N$6,2,FALSE)*VLOOKUP(MIN(5,I793),reference!$J$3:$K$7,2,FALSE),"")</f>
        <v/>
      </c>
    </row>
    <row r="794" spans="1:10" x14ac:dyDescent="0.25">
      <c r="A794" t="str">
        <f>IFERROR(INDEX(comic_database!A:A,MATCH(B794,comic_database!B:B,0)),"")</f>
        <v/>
      </c>
      <c r="C794" t="str">
        <f>IFERROR(VLOOKUP(B794,comic_database!B:C,2,FALSE),"")</f>
        <v/>
      </c>
      <c r="D794" s="23" t="str">
        <f>IF(B794&lt;&gt;"",VLOOKUP(MIN(4,COUNTIF(F$2:F794,F794)),reference!$A$3:$B$6,2,FALSE),"")</f>
        <v/>
      </c>
      <c r="E794" s="23" t="str">
        <f>IFERROR(VLOOKUP(C794,reference!$D$3:$E$7,2,FALSE),"")</f>
        <v/>
      </c>
      <c r="F794" t="str">
        <f t="shared" si="12"/>
        <v xml:space="preserve"> </v>
      </c>
      <c r="I794" s="23" t="str">
        <f>IFERROR(VLOOKUP(H794,comic_database!F:G,2,FALSE),"")</f>
        <v/>
      </c>
      <c r="J794" s="23" t="str">
        <f>IFERROR(VLOOKUP(MIN(4,COUNTIF(H$2:H794,H794)),reference!$M$3:$N$6,2,FALSE)*VLOOKUP(MIN(5,I794),reference!$J$3:$K$7,2,FALSE),"")</f>
        <v/>
      </c>
    </row>
    <row r="795" spans="1:10" x14ac:dyDescent="0.25">
      <c r="A795" t="str">
        <f>IFERROR(INDEX(comic_database!A:A,MATCH(B795,comic_database!B:B,0)),"")</f>
        <v/>
      </c>
      <c r="C795" t="str">
        <f>IFERROR(VLOOKUP(B795,comic_database!B:C,2,FALSE),"")</f>
        <v/>
      </c>
      <c r="D795" s="23" t="str">
        <f>IF(B795&lt;&gt;"",VLOOKUP(MIN(4,COUNTIF(F$2:F795,F795)),reference!$A$3:$B$6,2,FALSE),"")</f>
        <v/>
      </c>
      <c r="E795" s="23" t="str">
        <f>IFERROR(VLOOKUP(C795,reference!$D$3:$E$7,2,FALSE),"")</f>
        <v/>
      </c>
      <c r="F795" t="str">
        <f t="shared" si="12"/>
        <v xml:space="preserve"> </v>
      </c>
      <c r="I795" s="23" t="str">
        <f>IFERROR(VLOOKUP(H795,comic_database!F:G,2,FALSE),"")</f>
        <v/>
      </c>
      <c r="J795" s="23" t="str">
        <f>IFERROR(VLOOKUP(MIN(4,COUNTIF(H$2:H795,H795)),reference!$M$3:$N$6,2,FALSE)*VLOOKUP(MIN(5,I795),reference!$J$3:$K$7,2,FALSE),"")</f>
        <v/>
      </c>
    </row>
    <row r="796" spans="1:10" x14ac:dyDescent="0.25">
      <c r="A796" t="str">
        <f>IFERROR(INDEX(comic_database!A:A,MATCH(B796,comic_database!B:B,0)),"")</f>
        <v/>
      </c>
      <c r="C796" t="str">
        <f>IFERROR(VLOOKUP(B796,comic_database!B:C,2,FALSE),"")</f>
        <v/>
      </c>
      <c r="D796" s="23" t="str">
        <f>IF(B796&lt;&gt;"",VLOOKUP(MIN(4,COUNTIF(F$2:F796,F796)),reference!$A$3:$B$6,2,FALSE),"")</f>
        <v/>
      </c>
      <c r="E796" s="23" t="str">
        <f>IFERROR(VLOOKUP(C796,reference!$D$3:$E$7,2,FALSE),"")</f>
        <v/>
      </c>
      <c r="F796" t="str">
        <f t="shared" si="12"/>
        <v xml:space="preserve"> </v>
      </c>
      <c r="I796" s="23" t="str">
        <f>IFERROR(VLOOKUP(H796,comic_database!F:G,2,FALSE),"")</f>
        <v/>
      </c>
      <c r="J796" s="23" t="str">
        <f>IFERROR(VLOOKUP(MIN(4,COUNTIF(H$2:H796,H796)),reference!$M$3:$N$6,2,FALSE)*VLOOKUP(MIN(5,I796),reference!$J$3:$K$7,2,FALSE),"")</f>
        <v/>
      </c>
    </row>
    <row r="797" spans="1:10" x14ac:dyDescent="0.25">
      <c r="A797" t="str">
        <f>IFERROR(INDEX(comic_database!A:A,MATCH(B797,comic_database!B:B,0)),"")</f>
        <v/>
      </c>
      <c r="C797" t="str">
        <f>IFERROR(VLOOKUP(B797,comic_database!B:C,2,FALSE),"")</f>
        <v/>
      </c>
      <c r="D797" s="23" t="str">
        <f>IF(B797&lt;&gt;"",VLOOKUP(MIN(4,COUNTIF(F$2:F797,F797)),reference!$A$3:$B$6,2,FALSE),"")</f>
        <v/>
      </c>
      <c r="E797" s="23" t="str">
        <f>IFERROR(VLOOKUP(C797,reference!$D$3:$E$7,2,FALSE),"")</f>
        <v/>
      </c>
      <c r="F797" t="str">
        <f t="shared" si="12"/>
        <v xml:space="preserve"> </v>
      </c>
      <c r="I797" s="23" t="str">
        <f>IFERROR(VLOOKUP(H797,comic_database!F:G,2,FALSE),"")</f>
        <v/>
      </c>
      <c r="J797" s="23" t="str">
        <f>IFERROR(VLOOKUP(MIN(4,COUNTIF(H$2:H797,H797)),reference!$M$3:$N$6,2,FALSE)*VLOOKUP(MIN(5,I797),reference!$J$3:$K$7,2,FALSE),"")</f>
        <v/>
      </c>
    </row>
    <row r="798" spans="1:10" x14ac:dyDescent="0.25">
      <c r="A798" t="str">
        <f>IFERROR(INDEX(comic_database!A:A,MATCH(B798,comic_database!B:B,0)),"")</f>
        <v/>
      </c>
      <c r="C798" t="str">
        <f>IFERROR(VLOOKUP(B798,comic_database!B:C,2,FALSE),"")</f>
        <v/>
      </c>
      <c r="D798" s="23" t="str">
        <f>IF(B798&lt;&gt;"",VLOOKUP(MIN(4,COUNTIF(F$2:F798,F798)),reference!$A$3:$B$6,2,FALSE),"")</f>
        <v/>
      </c>
      <c r="E798" s="23" t="str">
        <f>IFERROR(VLOOKUP(C798,reference!$D$3:$E$7,2,FALSE),"")</f>
        <v/>
      </c>
      <c r="F798" t="str">
        <f t="shared" si="12"/>
        <v xml:space="preserve"> </v>
      </c>
      <c r="I798" s="23" t="str">
        <f>IFERROR(VLOOKUP(H798,comic_database!F:G,2,FALSE),"")</f>
        <v/>
      </c>
      <c r="J798" s="23" t="str">
        <f>IFERROR(VLOOKUP(MIN(4,COUNTIF(H$2:H798,H798)),reference!$M$3:$N$6,2,FALSE)*VLOOKUP(MIN(5,I798),reference!$J$3:$K$7,2,FALSE),"")</f>
        <v/>
      </c>
    </row>
    <row r="799" spans="1:10" x14ac:dyDescent="0.25">
      <c r="A799" t="str">
        <f>IFERROR(INDEX(comic_database!A:A,MATCH(B799,comic_database!B:B,0)),"")</f>
        <v/>
      </c>
      <c r="C799" t="str">
        <f>IFERROR(VLOOKUP(B799,comic_database!B:C,2,FALSE),"")</f>
        <v/>
      </c>
      <c r="D799" s="23" t="str">
        <f>IF(B799&lt;&gt;"",VLOOKUP(MIN(4,COUNTIF(F$2:F799,F799)),reference!$A$3:$B$6,2,FALSE),"")</f>
        <v/>
      </c>
      <c r="E799" s="23" t="str">
        <f>IFERROR(VLOOKUP(C799,reference!$D$3:$E$7,2,FALSE),"")</f>
        <v/>
      </c>
      <c r="F799" t="str">
        <f t="shared" si="12"/>
        <v xml:space="preserve"> </v>
      </c>
      <c r="I799" s="23" t="str">
        <f>IFERROR(VLOOKUP(H799,comic_database!F:G,2,FALSE),"")</f>
        <v/>
      </c>
      <c r="J799" s="23" t="str">
        <f>IFERROR(VLOOKUP(MIN(4,COUNTIF(H$2:H799,H799)),reference!$M$3:$N$6,2,FALSE)*VLOOKUP(MIN(5,I799),reference!$J$3:$K$7,2,FALSE),"")</f>
        <v/>
      </c>
    </row>
    <row r="800" spans="1:10" x14ac:dyDescent="0.25">
      <c r="A800" t="str">
        <f>IFERROR(INDEX(comic_database!A:A,MATCH(B800,comic_database!B:B,0)),"")</f>
        <v/>
      </c>
      <c r="C800" t="str">
        <f>IFERROR(VLOOKUP(B800,comic_database!B:C,2,FALSE),"")</f>
        <v/>
      </c>
      <c r="D800" s="23" t="str">
        <f>IF(B800&lt;&gt;"",VLOOKUP(MIN(4,COUNTIF(F$2:F800,F800)),reference!$A$3:$B$6,2,FALSE),"")</f>
        <v/>
      </c>
      <c r="E800" s="23" t="str">
        <f>IFERROR(VLOOKUP(C800,reference!$D$3:$E$7,2,FALSE),"")</f>
        <v/>
      </c>
      <c r="F800" t="str">
        <f t="shared" si="12"/>
        <v xml:space="preserve"> </v>
      </c>
      <c r="I800" s="23" t="str">
        <f>IFERROR(VLOOKUP(H800,comic_database!F:G,2,FALSE),"")</f>
        <v/>
      </c>
      <c r="J800" s="23" t="str">
        <f>IFERROR(VLOOKUP(MIN(4,COUNTIF(H$2:H800,H800)),reference!$M$3:$N$6,2,FALSE)*VLOOKUP(MIN(5,I800),reference!$J$3:$K$7,2,FALSE),"")</f>
        <v/>
      </c>
    </row>
    <row r="801" spans="1:10" x14ac:dyDescent="0.25">
      <c r="A801" t="str">
        <f>IFERROR(INDEX(comic_database!A:A,MATCH(B801,comic_database!B:B,0)),"")</f>
        <v/>
      </c>
      <c r="C801" t="str">
        <f>IFERROR(VLOOKUP(B801,comic_database!B:C,2,FALSE),"")</f>
        <v/>
      </c>
      <c r="D801" s="23" t="str">
        <f>IF(B801&lt;&gt;"",VLOOKUP(MIN(4,COUNTIF(F$2:F801,F801)),reference!$A$3:$B$6,2,FALSE),"")</f>
        <v/>
      </c>
      <c r="E801" s="23" t="str">
        <f>IFERROR(VLOOKUP(C801,reference!$D$3:$E$7,2,FALSE),"")</f>
        <v/>
      </c>
      <c r="F801" t="str">
        <f t="shared" si="12"/>
        <v xml:space="preserve"> </v>
      </c>
      <c r="I801" s="23" t="str">
        <f>IFERROR(VLOOKUP(H801,comic_database!F:G,2,FALSE),"")</f>
        <v/>
      </c>
      <c r="J801" s="23" t="str">
        <f>IFERROR(VLOOKUP(MIN(4,COUNTIF(H$2:H801,H801)),reference!$M$3:$N$6,2,FALSE)*VLOOKUP(MIN(5,I801),reference!$J$3:$K$7,2,FALSE),"")</f>
        <v/>
      </c>
    </row>
    <row r="802" spans="1:10" x14ac:dyDescent="0.25">
      <c r="A802" t="str">
        <f>IFERROR(INDEX(comic_database!A:A,MATCH(B802,comic_database!B:B,0)),"")</f>
        <v/>
      </c>
      <c r="C802" t="str">
        <f>IFERROR(VLOOKUP(B802,comic_database!B:C,2,FALSE),"")</f>
        <v/>
      </c>
      <c r="D802" s="23" t="str">
        <f>IF(B802&lt;&gt;"",VLOOKUP(MIN(4,COUNTIF(F$2:F802,F802)),reference!$A$3:$B$6,2,FALSE),"")</f>
        <v/>
      </c>
      <c r="E802" s="23" t="str">
        <f>IFERROR(VLOOKUP(C802,reference!$D$3:$E$7,2,FALSE),"")</f>
        <v/>
      </c>
      <c r="F802" t="str">
        <f t="shared" si="12"/>
        <v xml:space="preserve"> </v>
      </c>
      <c r="I802" s="23" t="str">
        <f>IFERROR(VLOOKUP(H802,comic_database!F:G,2,FALSE),"")</f>
        <v/>
      </c>
      <c r="J802" s="23" t="str">
        <f>IFERROR(VLOOKUP(MIN(4,COUNTIF(H$2:H802,H802)),reference!$M$3:$N$6,2,FALSE)*VLOOKUP(MIN(5,I802),reference!$J$3:$K$7,2,FALSE),"")</f>
        <v/>
      </c>
    </row>
    <row r="803" spans="1:10" x14ac:dyDescent="0.25">
      <c r="A803" t="str">
        <f>IFERROR(INDEX(comic_database!A:A,MATCH(B803,comic_database!B:B,0)),"")</f>
        <v/>
      </c>
      <c r="C803" t="str">
        <f>IFERROR(VLOOKUP(B803,comic_database!B:C,2,FALSE),"")</f>
        <v/>
      </c>
      <c r="D803" s="23" t="str">
        <f>IF(B803&lt;&gt;"",VLOOKUP(MIN(4,COUNTIF(F$2:F803,F803)),reference!$A$3:$B$6,2,FALSE),"")</f>
        <v/>
      </c>
      <c r="E803" s="23" t="str">
        <f>IFERROR(VLOOKUP(C803,reference!$D$3:$E$7,2,FALSE),"")</f>
        <v/>
      </c>
      <c r="F803" t="str">
        <f t="shared" si="12"/>
        <v xml:space="preserve"> </v>
      </c>
      <c r="I803" s="23" t="str">
        <f>IFERROR(VLOOKUP(H803,comic_database!F:G,2,FALSE),"")</f>
        <v/>
      </c>
      <c r="J803" s="23" t="str">
        <f>IFERROR(VLOOKUP(MIN(4,COUNTIF(H$2:H803,H803)),reference!$M$3:$N$6,2,FALSE)*VLOOKUP(MIN(5,I803),reference!$J$3:$K$7,2,FALSE),"")</f>
        <v/>
      </c>
    </row>
    <row r="804" spans="1:10" x14ac:dyDescent="0.25">
      <c r="A804" t="str">
        <f>IFERROR(INDEX(comic_database!A:A,MATCH(B804,comic_database!B:B,0)),"")</f>
        <v/>
      </c>
      <c r="C804" t="str">
        <f>IFERROR(VLOOKUP(B804,comic_database!B:C,2,FALSE),"")</f>
        <v/>
      </c>
      <c r="D804" s="23" t="str">
        <f>IF(B804&lt;&gt;"",VLOOKUP(MIN(4,COUNTIF(F$2:F804,F804)),reference!$A$3:$B$6,2,FALSE),"")</f>
        <v/>
      </c>
      <c r="E804" s="23" t="str">
        <f>IFERROR(VLOOKUP(C804,reference!$D$3:$E$7,2,FALSE),"")</f>
        <v/>
      </c>
      <c r="F804" t="str">
        <f t="shared" si="12"/>
        <v xml:space="preserve"> </v>
      </c>
      <c r="I804" s="23" t="str">
        <f>IFERROR(VLOOKUP(H804,comic_database!F:G,2,FALSE),"")</f>
        <v/>
      </c>
      <c r="J804" s="23" t="str">
        <f>IFERROR(VLOOKUP(MIN(4,COUNTIF(H$2:H804,H804)),reference!$M$3:$N$6,2,FALSE)*VLOOKUP(MIN(5,I804),reference!$J$3:$K$7,2,FALSE),"")</f>
        <v/>
      </c>
    </row>
    <row r="805" spans="1:10" x14ac:dyDescent="0.25">
      <c r="A805" t="str">
        <f>IFERROR(INDEX(comic_database!A:A,MATCH(B805,comic_database!B:B,0)),"")</f>
        <v/>
      </c>
      <c r="C805" t="str">
        <f>IFERROR(VLOOKUP(B805,comic_database!B:C,2,FALSE),"")</f>
        <v/>
      </c>
      <c r="D805" s="23" t="str">
        <f>IF(B805&lt;&gt;"",VLOOKUP(MIN(4,COUNTIF(F$2:F805,F805)),reference!$A$3:$B$6,2,FALSE),"")</f>
        <v/>
      </c>
      <c r="E805" s="23" t="str">
        <f>IFERROR(VLOOKUP(C805,reference!$D$3:$E$7,2,FALSE),"")</f>
        <v/>
      </c>
      <c r="F805" t="str">
        <f t="shared" si="12"/>
        <v xml:space="preserve"> </v>
      </c>
      <c r="I805" s="23" t="str">
        <f>IFERROR(VLOOKUP(H805,comic_database!F:G,2,FALSE),"")</f>
        <v/>
      </c>
      <c r="J805" s="23" t="str">
        <f>IFERROR(VLOOKUP(MIN(4,COUNTIF(H$2:H805,H805)),reference!$M$3:$N$6,2,FALSE)*VLOOKUP(MIN(5,I805),reference!$J$3:$K$7,2,FALSE),"")</f>
        <v/>
      </c>
    </row>
    <row r="806" spans="1:10" x14ac:dyDescent="0.25">
      <c r="A806" t="str">
        <f>IFERROR(INDEX(comic_database!A:A,MATCH(B806,comic_database!B:B,0)),"")</f>
        <v/>
      </c>
      <c r="C806" t="str">
        <f>IFERROR(VLOOKUP(B806,comic_database!B:C,2,FALSE),"")</f>
        <v/>
      </c>
      <c r="D806" s="23" t="str">
        <f>IF(B806&lt;&gt;"",VLOOKUP(MIN(4,COUNTIF(F$2:F806,F806)),reference!$A$3:$B$6,2,FALSE),"")</f>
        <v/>
      </c>
      <c r="E806" s="23" t="str">
        <f>IFERROR(VLOOKUP(C806,reference!$D$3:$E$7,2,FALSE),"")</f>
        <v/>
      </c>
      <c r="F806" t="str">
        <f t="shared" si="12"/>
        <v xml:space="preserve"> </v>
      </c>
      <c r="I806" s="23" t="str">
        <f>IFERROR(VLOOKUP(H806,comic_database!F:G,2,FALSE),"")</f>
        <v/>
      </c>
      <c r="J806" s="23" t="str">
        <f>IFERROR(VLOOKUP(MIN(4,COUNTIF(H$2:H806,H806)),reference!$M$3:$N$6,2,FALSE)*VLOOKUP(MIN(5,I806),reference!$J$3:$K$7,2,FALSE),"")</f>
        <v/>
      </c>
    </row>
    <row r="807" spans="1:10" x14ac:dyDescent="0.25">
      <c r="A807" t="str">
        <f>IFERROR(INDEX(comic_database!A:A,MATCH(B807,comic_database!B:B,0)),"")</f>
        <v/>
      </c>
      <c r="C807" t="str">
        <f>IFERROR(VLOOKUP(B807,comic_database!B:C,2,FALSE),"")</f>
        <v/>
      </c>
      <c r="D807" s="23" t="str">
        <f>IF(B807&lt;&gt;"",VLOOKUP(MIN(4,COUNTIF(F$2:F807,F807)),reference!$A$3:$B$6,2,FALSE),"")</f>
        <v/>
      </c>
      <c r="E807" s="23" t="str">
        <f>IFERROR(VLOOKUP(C807,reference!$D$3:$E$7,2,FALSE),"")</f>
        <v/>
      </c>
      <c r="F807" t="str">
        <f t="shared" si="12"/>
        <v xml:space="preserve"> </v>
      </c>
      <c r="I807" s="23" t="str">
        <f>IFERROR(VLOOKUP(H807,comic_database!F:G,2,FALSE),"")</f>
        <v/>
      </c>
      <c r="J807" s="23" t="str">
        <f>IFERROR(VLOOKUP(MIN(4,COUNTIF(H$2:H807,H807)),reference!$M$3:$N$6,2,FALSE)*VLOOKUP(MIN(5,I807),reference!$J$3:$K$7,2,FALSE),"")</f>
        <v/>
      </c>
    </row>
    <row r="808" spans="1:10" x14ac:dyDescent="0.25">
      <c r="A808" t="str">
        <f>IFERROR(INDEX(comic_database!A:A,MATCH(B808,comic_database!B:B,0)),"")</f>
        <v/>
      </c>
      <c r="C808" t="str">
        <f>IFERROR(VLOOKUP(B808,comic_database!B:C,2,FALSE),"")</f>
        <v/>
      </c>
      <c r="D808" s="23" t="str">
        <f>IF(B808&lt;&gt;"",VLOOKUP(MIN(4,COUNTIF(F$2:F808,F808)),reference!$A$3:$B$6,2,FALSE),"")</f>
        <v/>
      </c>
      <c r="E808" s="23" t="str">
        <f>IFERROR(VLOOKUP(C808,reference!$D$3:$E$7,2,FALSE),"")</f>
        <v/>
      </c>
      <c r="F808" t="str">
        <f t="shared" si="12"/>
        <v xml:space="preserve"> </v>
      </c>
      <c r="I808" s="23" t="str">
        <f>IFERROR(VLOOKUP(H808,comic_database!F:G,2,FALSE),"")</f>
        <v/>
      </c>
      <c r="J808" s="23" t="str">
        <f>IFERROR(VLOOKUP(MIN(4,COUNTIF(H$2:H808,H808)),reference!$M$3:$N$6,2,FALSE)*VLOOKUP(MIN(5,I808),reference!$J$3:$K$7,2,FALSE),"")</f>
        <v/>
      </c>
    </row>
    <row r="809" spans="1:10" x14ac:dyDescent="0.25">
      <c r="A809" t="str">
        <f>IFERROR(INDEX(comic_database!A:A,MATCH(B809,comic_database!B:B,0)),"")</f>
        <v/>
      </c>
      <c r="C809" t="str">
        <f>IFERROR(VLOOKUP(B809,comic_database!B:C,2,FALSE),"")</f>
        <v/>
      </c>
      <c r="D809" s="23" t="str">
        <f>IF(B809&lt;&gt;"",VLOOKUP(MIN(4,COUNTIF(F$2:F809,F809)),reference!$A$3:$B$6,2,FALSE),"")</f>
        <v/>
      </c>
      <c r="E809" s="23" t="str">
        <f>IFERROR(VLOOKUP(C809,reference!$D$3:$E$7,2,FALSE),"")</f>
        <v/>
      </c>
      <c r="F809" t="str">
        <f t="shared" si="12"/>
        <v xml:space="preserve"> </v>
      </c>
      <c r="I809" s="23" t="str">
        <f>IFERROR(VLOOKUP(H809,comic_database!F:G,2,FALSE),"")</f>
        <v/>
      </c>
      <c r="J809" s="23" t="str">
        <f>IFERROR(VLOOKUP(MIN(4,COUNTIF(H$2:H809,H809)),reference!$M$3:$N$6,2,FALSE)*VLOOKUP(MIN(5,I809),reference!$J$3:$K$7,2,FALSE),"")</f>
        <v/>
      </c>
    </row>
    <row r="810" spans="1:10" x14ac:dyDescent="0.25">
      <c r="A810" t="str">
        <f>IFERROR(INDEX(comic_database!A:A,MATCH(B810,comic_database!B:B,0)),"")</f>
        <v/>
      </c>
      <c r="C810" t="str">
        <f>IFERROR(VLOOKUP(B810,comic_database!B:C,2,FALSE),"")</f>
        <v/>
      </c>
      <c r="D810" s="23" t="str">
        <f>IF(B810&lt;&gt;"",VLOOKUP(MIN(4,COUNTIF(F$2:F810,F810)),reference!$A$3:$B$6,2,FALSE),"")</f>
        <v/>
      </c>
      <c r="E810" s="23" t="str">
        <f>IFERROR(VLOOKUP(C810,reference!$D$3:$E$7,2,FALSE),"")</f>
        <v/>
      </c>
      <c r="F810" t="str">
        <f t="shared" si="12"/>
        <v xml:space="preserve"> </v>
      </c>
      <c r="I810" s="23" t="str">
        <f>IFERROR(VLOOKUP(H810,comic_database!F:G,2,FALSE),"")</f>
        <v/>
      </c>
      <c r="J810" s="23" t="str">
        <f>IFERROR(VLOOKUP(MIN(4,COUNTIF(H$2:H810,H810)),reference!$M$3:$N$6,2,FALSE)*VLOOKUP(MIN(5,I810),reference!$J$3:$K$7,2,FALSE),"")</f>
        <v/>
      </c>
    </row>
    <row r="811" spans="1:10" x14ac:dyDescent="0.25">
      <c r="A811" t="str">
        <f>IFERROR(INDEX(comic_database!A:A,MATCH(B811,comic_database!B:B,0)),"")</f>
        <v/>
      </c>
      <c r="C811" t="str">
        <f>IFERROR(VLOOKUP(B811,comic_database!B:C,2,FALSE),"")</f>
        <v/>
      </c>
      <c r="D811" s="23" t="str">
        <f>IF(B811&lt;&gt;"",VLOOKUP(MIN(4,COUNTIF(F$2:F811,F811)),reference!$A$3:$B$6,2,FALSE),"")</f>
        <v/>
      </c>
      <c r="E811" s="23" t="str">
        <f>IFERROR(VLOOKUP(C811,reference!$D$3:$E$7,2,FALSE),"")</f>
        <v/>
      </c>
      <c r="F811" t="str">
        <f t="shared" si="12"/>
        <v xml:space="preserve"> </v>
      </c>
      <c r="I811" s="23" t="str">
        <f>IFERROR(VLOOKUP(H811,comic_database!F:G,2,FALSE),"")</f>
        <v/>
      </c>
      <c r="J811" s="23" t="str">
        <f>IFERROR(VLOOKUP(MIN(4,COUNTIF(H$2:H811,H811)),reference!$M$3:$N$6,2,FALSE)*VLOOKUP(MIN(5,I811),reference!$J$3:$K$7,2,FALSE),"")</f>
        <v/>
      </c>
    </row>
    <row r="812" spans="1:10" x14ac:dyDescent="0.25">
      <c r="A812" t="str">
        <f>IFERROR(INDEX(comic_database!A:A,MATCH(B812,comic_database!B:B,0)),"")</f>
        <v/>
      </c>
      <c r="C812" t="str">
        <f>IFERROR(VLOOKUP(B812,comic_database!B:C,2,FALSE),"")</f>
        <v/>
      </c>
      <c r="D812" s="23" t="str">
        <f>IF(B812&lt;&gt;"",VLOOKUP(MIN(4,COUNTIF(F$2:F812,F812)),reference!$A$3:$B$6,2,FALSE),"")</f>
        <v/>
      </c>
      <c r="E812" s="23" t="str">
        <f>IFERROR(VLOOKUP(C812,reference!$D$3:$E$7,2,FALSE),"")</f>
        <v/>
      </c>
      <c r="F812" t="str">
        <f t="shared" si="12"/>
        <v xml:space="preserve"> </v>
      </c>
      <c r="I812" s="23" t="str">
        <f>IFERROR(VLOOKUP(H812,comic_database!F:G,2,FALSE),"")</f>
        <v/>
      </c>
      <c r="J812" s="23" t="str">
        <f>IFERROR(VLOOKUP(MIN(4,COUNTIF(H$2:H812,H812)),reference!$M$3:$N$6,2,FALSE)*VLOOKUP(MIN(5,I812),reference!$J$3:$K$7,2,FALSE),"")</f>
        <v/>
      </c>
    </row>
    <row r="813" spans="1:10" x14ac:dyDescent="0.25">
      <c r="A813" t="str">
        <f>IFERROR(INDEX(comic_database!A:A,MATCH(B813,comic_database!B:B,0)),"")</f>
        <v/>
      </c>
      <c r="C813" t="str">
        <f>IFERROR(VLOOKUP(B813,comic_database!B:C,2,FALSE),"")</f>
        <v/>
      </c>
      <c r="D813" s="23" t="str">
        <f>IF(B813&lt;&gt;"",VLOOKUP(MIN(4,COUNTIF(F$2:F813,F813)),reference!$A$3:$B$6,2,FALSE),"")</f>
        <v/>
      </c>
      <c r="E813" s="23" t="str">
        <f>IFERROR(VLOOKUP(C813,reference!$D$3:$E$7,2,FALSE),"")</f>
        <v/>
      </c>
      <c r="F813" t="str">
        <f t="shared" si="12"/>
        <v xml:space="preserve"> </v>
      </c>
      <c r="I813" s="23" t="str">
        <f>IFERROR(VLOOKUP(H813,comic_database!F:G,2,FALSE),"")</f>
        <v/>
      </c>
      <c r="J813" s="23" t="str">
        <f>IFERROR(VLOOKUP(MIN(4,COUNTIF(H$2:H813,H813)),reference!$M$3:$N$6,2,FALSE)*VLOOKUP(MIN(5,I813),reference!$J$3:$K$7,2,FALSE),"")</f>
        <v/>
      </c>
    </row>
    <row r="814" spans="1:10" x14ac:dyDescent="0.25">
      <c r="A814" t="str">
        <f>IFERROR(INDEX(comic_database!A:A,MATCH(B814,comic_database!B:B,0)),"")</f>
        <v/>
      </c>
      <c r="C814" t="str">
        <f>IFERROR(VLOOKUP(B814,comic_database!B:C,2,FALSE),"")</f>
        <v/>
      </c>
      <c r="D814" s="23" t="str">
        <f>IF(B814&lt;&gt;"",VLOOKUP(MIN(4,COUNTIF(F$2:F814,F814)),reference!$A$3:$B$6,2,FALSE),"")</f>
        <v/>
      </c>
      <c r="E814" s="23" t="str">
        <f>IFERROR(VLOOKUP(C814,reference!$D$3:$E$7,2,FALSE),"")</f>
        <v/>
      </c>
      <c r="F814" t="str">
        <f t="shared" si="12"/>
        <v xml:space="preserve"> </v>
      </c>
      <c r="I814" s="23" t="str">
        <f>IFERROR(VLOOKUP(H814,comic_database!F:G,2,FALSE),"")</f>
        <v/>
      </c>
      <c r="J814" s="23" t="str">
        <f>IFERROR(VLOOKUP(MIN(4,COUNTIF(H$2:H814,H814)),reference!$M$3:$N$6,2,FALSE)*VLOOKUP(MIN(5,I814),reference!$J$3:$K$7,2,FALSE),"")</f>
        <v/>
      </c>
    </row>
    <row r="815" spans="1:10" x14ac:dyDescent="0.25">
      <c r="A815" t="str">
        <f>IFERROR(INDEX(comic_database!A:A,MATCH(B815,comic_database!B:B,0)),"")</f>
        <v/>
      </c>
      <c r="C815" t="str">
        <f>IFERROR(VLOOKUP(B815,comic_database!B:C,2,FALSE),"")</f>
        <v/>
      </c>
      <c r="D815" s="23" t="str">
        <f>IF(B815&lt;&gt;"",VLOOKUP(MIN(4,COUNTIF(F$2:F815,F815)),reference!$A$3:$B$6,2,FALSE),"")</f>
        <v/>
      </c>
      <c r="E815" s="23" t="str">
        <f>IFERROR(VLOOKUP(C815,reference!$D$3:$E$7,2,FALSE),"")</f>
        <v/>
      </c>
      <c r="F815" t="str">
        <f t="shared" si="12"/>
        <v xml:space="preserve"> </v>
      </c>
      <c r="I815" s="23" t="str">
        <f>IFERROR(VLOOKUP(H815,comic_database!F:G,2,FALSE),"")</f>
        <v/>
      </c>
      <c r="J815" s="23" t="str">
        <f>IFERROR(VLOOKUP(MIN(4,COUNTIF(H$2:H815,H815)),reference!$M$3:$N$6,2,FALSE)*VLOOKUP(MIN(5,I815),reference!$J$3:$K$7,2,FALSE),"")</f>
        <v/>
      </c>
    </row>
    <row r="816" spans="1:10" x14ac:dyDescent="0.25">
      <c r="A816" t="str">
        <f>IFERROR(INDEX(comic_database!A:A,MATCH(B816,comic_database!B:B,0)),"")</f>
        <v/>
      </c>
      <c r="C816" t="str">
        <f>IFERROR(VLOOKUP(B816,comic_database!B:C,2,FALSE),"")</f>
        <v/>
      </c>
      <c r="D816" s="23" t="str">
        <f>IF(B816&lt;&gt;"",VLOOKUP(MIN(4,COUNTIF(F$2:F816,F816)),reference!$A$3:$B$6,2,FALSE),"")</f>
        <v/>
      </c>
      <c r="E816" s="23" t="str">
        <f>IFERROR(VLOOKUP(C816,reference!$D$3:$E$7,2,FALSE),"")</f>
        <v/>
      </c>
      <c r="F816" t="str">
        <f t="shared" si="12"/>
        <v xml:space="preserve"> </v>
      </c>
      <c r="I816" s="23" t="str">
        <f>IFERROR(VLOOKUP(H816,comic_database!F:G,2,FALSE),"")</f>
        <v/>
      </c>
      <c r="J816" s="23" t="str">
        <f>IFERROR(VLOOKUP(MIN(4,COUNTIF(H$2:H816,H816)),reference!$M$3:$N$6,2,FALSE)*VLOOKUP(MIN(5,I816),reference!$J$3:$K$7,2,FALSE),"")</f>
        <v/>
      </c>
    </row>
    <row r="817" spans="1:10" x14ac:dyDescent="0.25">
      <c r="A817" t="str">
        <f>IFERROR(INDEX(comic_database!A:A,MATCH(B817,comic_database!B:B,0)),"")</f>
        <v/>
      </c>
      <c r="C817" t="str">
        <f>IFERROR(VLOOKUP(B817,comic_database!B:C,2,FALSE),"")</f>
        <v/>
      </c>
      <c r="D817" s="23" t="str">
        <f>IF(B817&lt;&gt;"",VLOOKUP(MIN(4,COUNTIF(F$2:F817,F817)),reference!$A$3:$B$6,2,FALSE),"")</f>
        <v/>
      </c>
      <c r="E817" s="23" t="str">
        <f>IFERROR(VLOOKUP(C817,reference!$D$3:$E$7,2,FALSE),"")</f>
        <v/>
      </c>
      <c r="F817" t="str">
        <f t="shared" si="12"/>
        <v xml:space="preserve"> </v>
      </c>
      <c r="I817" s="23" t="str">
        <f>IFERROR(VLOOKUP(H817,comic_database!F:G,2,FALSE),"")</f>
        <v/>
      </c>
      <c r="J817" s="23" t="str">
        <f>IFERROR(VLOOKUP(MIN(4,COUNTIF(H$2:H817,H817)),reference!$M$3:$N$6,2,FALSE)*VLOOKUP(MIN(5,I817),reference!$J$3:$K$7,2,FALSE),"")</f>
        <v/>
      </c>
    </row>
    <row r="818" spans="1:10" x14ac:dyDescent="0.25">
      <c r="A818" t="str">
        <f>IFERROR(INDEX(comic_database!A:A,MATCH(B818,comic_database!B:B,0)),"")</f>
        <v/>
      </c>
      <c r="C818" t="str">
        <f>IFERROR(VLOOKUP(B818,comic_database!B:C,2,FALSE),"")</f>
        <v/>
      </c>
      <c r="D818" s="23" t="str">
        <f>IF(B818&lt;&gt;"",VLOOKUP(MIN(4,COUNTIF(F$2:F818,F818)),reference!$A$3:$B$6,2,FALSE),"")</f>
        <v/>
      </c>
      <c r="E818" s="23" t="str">
        <f>IFERROR(VLOOKUP(C818,reference!$D$3:$E$7,2,FALSE),"")</f>
        <v/>
      </c>
      <c r="F818" t="str">
        <f t="shared" si="12"/>
        <v xml:space="preserve"> </v>
      </c>
      <c r="I818" s="23" t="str">
        <f>IFERROR(VLOOKUP(H818,comic_database!F:G,2,FALSE),"")</f>
        <v/>
      </c>
      <c r="J818" s="23" t="str">
        <f>IFERROR(VLOOKUP(MIN(4,COUNTIF(H$2:H818,H818)),reference!$M$3:$N$6,2,FALSE)*VLOOKUP(MIN(5,I818),reference!$J$3:$K$7,2,FALSE),"")</f>
        <v/>
      </c>
    </row>
    <row r="819" spans="1:10" x14ac:dyDescent="0.25">
      <c r="A819" t="str">
        <f>IFERROR(INDEX(comic_database!A:A,MATCH(B819,comic_database!B:B,0)),"")</f>
        <v/>
      </c>
      <c r="C819" t="str">
        <f>IFERROR(VLOOKUP(B819,comic_database!B:C,2,FALSE),"")</f>
        <v/>
      </c>
      <c r="D819" s="23" t="str">
        <f>IF(B819&lt;&gt;"",VLOOKUP(MIN(4,COUNTIF(F$2:F819,F819)),reference!$A$3:$B$6,2,FALSE),"")</f>
        <v/>
      </c>
      <c r="E819" s="23" t="str">
        <f>IFERROR(VLOOKUP(C819,reference!$D$3:$E$7,2,FALSE),"")</f>
        <v/>
      </c>
      <c r="F819" t="str">
        <f t="shared" si="12"/>
        <v xml:space="preserve"> </v>
      </c>
      <c r="I819" s="23" t="str">
        <f>IFERROR(VLOOKUP(H819,comic_database!F:G,2,FALSE),"")</f>
        <v/>
      </c>
      <c r="J819" s="23" t="str">
        <f>IFERROR(VLOOKUP(MIN(4,COUNTIF(H$2:H819,H819)),reference!$M$3:$N$6,2,FALSE)*VLOOKUP(MIN(5,I819),reference!$J$3:$K$7,2,FALSE),"")</f>
        <v/>
      </c>
    </row>
    <row r="820" spans="1:10" x14ac:dyDescent="0.25">
      <c r="A820" t="str">
        <f>IFERROR(INDEX(comic_database!A:A,MATCH(B820,comic_database!B:B,0)),"")</f>
        <v/>
      </c>
      <c r="C820" t="str">
        <f>IFERROR(VLOOKUP(B820,comic_database!B:C,2,FALSE),"")</f>
        <v/>
      </c>
      <c r="D820" s="23" t="str">
        <f>IF(B820&lt;&gt;"",VLOOKUP(MIN(4,COUNTIF(F$2:F820,F820)),reference!$A$3:$B$6,2,FALSE),"")</f>
        <v/>
      </c>
      <c r="E820" s="23" t="str">
        <f>IFERROR(VLOOKUP(C820,reference!$D$3:$E$7,2,FALSE),"")</f>
        <v/>
      </c>
      <c r="F820" t="str">
        <f t="shared" si="12"/>
        <v xml:space="preserve"> </v>
      </c>
      <c r="I820" s="23" t="str">
        <f>IFERROR(VLOOKUP(H820,comic_database!F:G,2,FALSE),"")</f>
        <v/>
      </c>
      <c r="J820" s="23" t="str">
        <f>IFERROR(VLOOKUP(MIN(4,COUNTIF(H$2:H820,H820)),reference!$M$3:$N$6,2,FALSE)*VLOOKUP(MIN(5,I820),reference!$J$3:$K$7,2,FALSE),"")</f>
        <v/>
      </c>
    </row>
    <row r="821" spans="1:10" x14ac:dyDescent="0.25">
      <c r="A821" t="str">
        <f>IFERROR(INDEX(comic_database!A:A,MATCH(B821,comic_database!B:B,0)),"")</f>
        <v/>
      </c>
      <c r="C821" t="str">
        <f>IFERROR(VLOOKUP(B821,comic_database!B:C,2,FALSE),"")</f>
        <v/>
      </c>
      <c r="D821" s="23" t="str">
        <f>IF(B821&lt;&gt;"",VLOOKUP(MIN(4,COUNTIF(F$2:F821,F821)),reference!$A$3:$B$6,2,FALSE),"")</f>
        <v/>
      </c>
      <c r="E821" s="23" t="str">
        <f>IFERROR(VLOOKUP(C821,reference!$D$3:$E$7,2,FALSE),"")</f>
        <v/>
      </c>
      <c r="F821" t="str">
        <f t="shared" si="12"/>
        <v xml:space="preserve"> </v>
      </c>
      <c r="I821" s="23" t="str">
        <f>IFERROR(VLOOKUP(H821,comic_database!F:G,2,FALSE),"")</f>
        <v/>
      </c>
      <c r="J821" s="23" t="str">
        <f>IFERROR(VLOOKUP(MIN(4,COUNTIF(H$2:H821,H821)),reference!$M$3:$N$6,2,FALSE)*VLOOKUP(MIN(5,I821),reference!$J$3:$K$7,2,FALSE),"")</f>
        <v/>
      </c>
    </row>
    <row r="822" spans="1:10" x14ac:dyDescent="0.25">
      <c r="A822" t="str">
        <f>IFERROR(INDEX(comic_database!A:A,MATCH(B822,comic_database!B:B,0)),"")</f>
        <v/>
      </c>
      <c r="C822" t="str">
        <f>IFERROR(VLOOKUP(B822,comic_database!B:C,2,FALSE),"")</f>
        <v/>
      </c>
      <c r="D822" s="23" t="str">
        <f>IF(B822&lt;&gt;"",VLOOKUP(MIN(4,COUNTIF(F$2:F822,F822)),reference!$A$3:$B$6,2,FALSE),"")</f>
        <v/>
      </c>
      <c r="E822" s="23" t="str">
        <f>IFERROR(VLOOKUP(C822,reference!$D$3:$E$7,2,FALSE),"")</f>
        <v/>
      </c>
      <c r="F822" t="str">
        <f t="shared" si="12"/>
        <v xml:space="preserve"> </v>
      </c>
      <c r="I822" s="23" t="str">
        <f>IFERROR(VLOOKUP(H822,comic_database!F:G,2,FALSE),"")</f>
        <v/>
      </c>
      <c r="J822" s="23" t="str">
        <f>IFERROR(VLOOKUP(MIN(4,COUNTIF(H$2:H822,H822)),reference!$M$3:$N$6,2,FALSE)*VLOOKUP(MIN(5,I822),reference!$J$3:$K$7,2,FALSE),"")</f>
        <v/>
      </c>
    </row>
    <row r="823" spans="1:10" x14ac:dyDescent="0.25">
      <c r="A823" t="str">
        <f>IFERROR(INDEX(comic_database!A:A,MATCH(B823,comic_database!B:B,0)),"")</f>
        <v/>
      </c>
      <c r="C823" t="str">
        <f>IFERROR(VLOOKUP(B823,comic_database!B:C,2,FALSE),"")</f>
        <v/>
      </c>
      <c r="D823" s="23" t="str">
        <f>IF(B823&lt;&gt;"",VLOOKUP(MIN(4,COUNTIF(F$2:F823,F823)),reference!$A$3:$B$6,2,FALSE),"")</f>
        <v/>
      </c>
      <c r="E823" s="23" t="str">
        <f>IFERROR(VLOOKUP(C823,reference!$D$3:$E$7,2,FALSE),"")</f>
        <v/>
      </c>
      <c r="F823" t="str">
        <f t="shared" si="12"/>
        <v xml:space="preserve"> </v>
      </c>
      <c r="I823" s="23" t="str">
        <f>IFERROR(VLOOKUP(H823,comic_database!F:G,2,FALSE),"")</f>
        <v/>
      </c>
      <c r="J823" s="23" t="str">
        <f>IFERROR(VLOOKUP(MIN(4,COUNTIF(H$2:H823,H823)),reference!$M$3:$N$6,2,FALSE)*VLOOKUP(MIN(5,I823),reference!$J$3:$K$7,2,FALSE),"")</f>
        <v/>
      </c>
    </row>
    <row r="824" spans="1:10" x14ac:dyDescent="0.25">
      <c r="A824" t="str">
        <f>IFERROR(INDEX(comic_database!A:A,MATCH(B824,comic_database!B:B,0)),"")</f>
        <v/>
      </c>
      <c r="C824" t="str">
        <f>IFERROR(VLOOKUP(B824,comic_database!B:C,2,FALSE),"")</f>
        <v/>
      </c>
      <c r="D824" s="23" t="str">
        <f>IF(B824&lt;&gt;"",VLOOKUP(MIN(4,COUNTIF(F$2:F824,F824)),reference!$A$3:$B$6,2,FALSE),"")</f>
        <v/>
      </c>
      <c r="E824" s="23" t="str">
        <f>IFERROR(VLOOKUP(C824,reference!$D$3:$E$7,2,FALSE),"")</f>
        <v/>
      </c>
      <c r="F824" t="str">
        <f t="shared" si="12"/>
        <v xml:space="preserve"> </v>
      </c>
      <c r="I824" s="23" t="str">
        <f>IFERROR(VLOOKUP(H824,comic_database!F:G,2,FALSE),"")</f>
        <v/>
      </c>
      <c r="J824" s="23" t="str">
        <f>IFERROR(VLOOKUP(MIN(4,COUNTIF(H$2:H824,H824)),reference!$M$3:$N$6,2,FALSE)*VLOOKUP(MIN(5,I824),reference!$J$3:$K$7,2,FALSE),"")</f>
        <v/>
      </c>
    </row>
    <row r="825" spans="1:10" x14ac:dyDescent="0.25">
      <c r="A825" t="str">
        <f>IFERROR(INDEX(comic_database!A:A,MATCH(B825,comic_database!B:B,0)),"")</f>
        <v/>
      </c>
      <c r="C825" t="str">
        <f>IFERROR(VLOOKUP(B825,comic_database!B:C,2,FALSE),"")</f>
        <v/>
      </c>
      <c r="D825" s="23" t="str">
        <f>IF(B825&lt;&gt;"",VLOOKUP(MIN(4,COUNTIF(F$2:F825,F825)),reference!$A$3:$B$6,2,FALSE),"")</f>
        <v/>
      </c>
      <c r="E825" s="23" t="str">
        <f>IFERROR(VLOOKUP(C825,reference!$D$3:$E$7,2,FALSE),"")</f>
        <v/>
      </c>
      <c r="F825" t="str">
        <f t="shared" si="12"/>
        <v xml:space="preserve"> </v>
      </c>
      <c r="I825" s="23" t="str">
        <f>IFERROR(VLOOKUP(H825,comic_database!F:G,2,FALSE),"")</f>
        <v/>
      </c>
      <c r="J825" s="23" t="str">
        <f>IFERROR(VLOOKUP(MIN(4,COUNTIF(H$2:H825,H825)),reference!$M$3:$N$6,2,FALSE)*VLOOKUP(MIN(5,I825),reference!$J$3:$K$7,2,FALSE),"")</f>
        <v/>
      </c>
    </row>
    <row r="826" spans="1:10" x14ac:dyDescent="0.25">
      <c r="A826" t="str">
        <f>IFERROR(INDEX(comic_database!A:A,MATCH(B826,comic_database!B:B,0)),"")</f>
        <v/>
      </c>
      <c r="C826" t="str">
        <f>IFERROR(VLOOKUP(B826,comic_database!B:C,2,FALSE),"")</f>
        <v/>
      </c>
      <c r="D826" s="23" t="str">
        <f>IF(B826&lt;&gt;"",VLOOKUP(MIN(4,COUNTIF(F$2:F826,F826)),reference!$A$3:$B$6,2,FALSE),"")</f>
        <v/>
      </c>
      <c r="E826" s="23" t="str">
        <f>IFERROR(VLOOKUP(C826,reference!$D$3:$E$7,2,FALSE),"")</f>
        <v/>
      </c>
      <c r="F826" t="str">
        <f t="shared" si="12"/>
        <v xml:space="preserve"> </v>
      </c>
      <c r="I826" s="23" t="str">
        <f>IFERROR(VLOOKUP(H826,comic_database!F:G,2,FALSE),"")</f>
        <v/>
      </c>
      <c r="J826" s="23" t="str">
        <f>IFERROR(VLOOKUP(MIN(4,COUNTIF(H$2:H826,H826)),reference!$M$3:$N$6,2,FALSE)*VLOOKUP(MIN(5,I826),reference!$J$3:$K$7,2,FALSE),"")</f>
        <v/>
      </c>
    </row>
    <row r="827" spans="1:10" x14ac:dyDescent="0.25">
      <c r="A827" t="str">
        <f>IFERROR(INDEX(comic_database!A:A,MATCH(B827,comic_database!B:B,0)),"")</f>
        <v/>
      </c>
      <c r="C827" t="str">
        <f>IFERROR(VLOOKUP(B827,comic_database!B:C,2,FALSE),"")</f>
        <v/>
      </c>
      <c r="D827" s="23" t="str">
        <f>IF(B827&lt;&gt;"",VLOOKUP(MIN(4,COUNTIF(F$2:F827,F827)),reference!$A$3:$B$6,2,FALSE),"")</f>
        <v/>
      </c>
      <c r="E827" s="23" t="str">
        <f>IFERROR(VLOOKUP(C827,reference!$D$3:$E$7,2,FALSE),"")</f>
        <v/>
      </c>
      <c r="F827" t="str">
        <f t="shared" si="12"/>
        <v xml:space="preserve"> </v>
      </c>
      <c r="I827" s="23" t="str">
        <f>IFERROR(VLOOKUP(H827,comic_database!F:G,2,FALSE),"")</f>
        <v/>
      </c>
      <c r="J827" s="23" t="str">
        <f>IFERROR(VLOOKUP(MIN(4,COUNTIF(H$2:H827,H827)),reference!$M$3:$N$6,2,FALSE)*VLOOKUP(MIN(5,I827),reference!$J$3:$K$7,2,FALSE),"")</f>
        <v/>
      </c>
    </row>
    <row r="828" spans="1:10" x14ac:dyDescent="0.25">
      <c r="A828" t="str">
        <f>IFERROR(INDEX(comic_database!A:A,MATCH(B828,comic_database!B:B,0)),"")</f>
        <v/>
      </c>
      <c r="C828" t="str">
        <f>IFERROR(VLOOKUP(B828,comic_database!B:C,2,FALSE),"")</f>
        <v/>
      </c>
      <c r="D828" s="23" t="str">
        <f>IF(B828&lt;&gt;"",VLOOKUP(MIN(4,COUNTIF(F$2:F828,F828)),reference!$A$3:$B$6,2,FALSE),"")</f>
        <v/>
      </c>
      <c r="E828" s="23" t="str">
        <f>IFERROR(VLOOKUP(C828,reference!$D$3:$E$7,2,FALSE),"")</f>
        <v/>
      </c>
      <c r="F828" t="str">
        <f t="shared" si="12"/>
        <v xml:space="preserve"> </v>
      </c>
      <c r="I828" s="23" t="str">
        <f>IFERROR(VLOOKUP(H828,comic_database!F:G,2,FALSE),"")</f>
        <v/>
      </c>
      <c r="J828" s="23" t="str">
        <f>IFERROR(VLOOKUP(MIN(4,COUNTIF(H$2:H828,H828)),reference!$M$3:$N$6,2,FALSE)*VLOOKUP(MIN(5,I828),reference!$J$3:$K$7,2,FALSE),"")</f>
        <v/>
      </c>
    </row>
    <row r="829" spans="1:10" x14ac:dyDescent="0.25">
      <c r="A829" t="str">
        <f>IFERROR(INDEX(comic_database!A:A,MATCH(B829,comic_database!B:B,0)),"")</f>
        <v/>
      </c>
      <c r="C829" t="str">
        <f>IFERROR(VLOOKUP(B829,comic_database!B:C,2,FALSE),"")</f>
        <v/>
      </c>
      <c r="D829" s="23" t="str">
        <f>IF(B829&lt;&gt;"",VLOOKUP(MIN(4,COUNTIF(F$2:F829,F829)),reference!$A$3:$B$6,2,FALSE),"")</f>
        <v/>
      </c>
      <c r="E829" s="23" t="str">
        <f>IFERROR(VLOOKUP(C829,reference!$D$3:$E$7,2,FALSE),"")</f>
        <v/>
      </c>
      <c r="F829" t="str">
        <f t="shared" si="12"/>
        <v xml:space="preserve"> </v>
      </c>
      <c r="I829" s="23" t="str">
        <f>IFERROR(VLOOKUP(H829,comic_database!F:G,2,FALSE),"")</f>
        <v/>
      </c>
      <c r="J829" s="23" t="str">
        <f>IFERROR(VLOOKUP(MIN(4,COUNTIF(H$2:H829,H829)),reference!$M$3:$N$6,2,FALSE)*VLOOKUP(MIN(5,I829),reference!$J$3:$K$7,2,FALSE),"")</f>
        <v/>
      </c>
    </row>
    <row r="830" spans="1:10" x14ac:dyDescent="0.25">
      <c r="A830" t="str">
        <f>IFERROR(INDEX(comic_database!A:A,MATCH(B830,comic_database!B:B,0)),"")</f>
        <v/>
      </c>
      <c r="C830" t="str">
        <f>IFERROR(VLOOKUP(B830,comic_database!B:C,2,FALSE),"")</f>
        <v/>
      </c>
      <c r="D830" s="23" t="str">
        <f>IF(B830&lt;&gt;"",VLOOKUP(MIN(4,COUNTIF(F$2:F830,F830)),reference!$A$3:$B$6,2,FALSE),"")</f>
        <v/>
      </c>
      <c r="E830" s="23" t="str">
        <f>IFERROR(VLOOKUP(C830,reference!$D$3:$E$7,2,FALSE),"")</f>
        <v/>
      </c>
      <c r="F830" t="str">
        <f t="shared" si="12"/>
        <v xml:space="preserve"> </v>
      </c>
      <c r="I830" s="23" t="str">
        <f>IFERROR(VLOOKUP(H830,comic_database!F:G,2,FALSE),"")</f>
        <v/>
      </c>
      <c r="J830" s="23" t="str">
        <f>IFERROR(VLOOKUP(MIN(4,COUNTIF(H$2:H830,H830)),reference!$M$3:$N$6,2,FALSE)*VLOOKUP(MIN(5,I830),reference!$J$3:$K$7,2,FALSE),"")</f>
        <v/>
      </c>
    </row>
    <row r="831" spans="1:10" x14ac:dyDescent="0.25">
      <c r="A831" t="str">
        <f>IFERROR(INDEX(comic_database!A:A,MATCH(B831,comic_database!B:B,0)),"")</f>
        <v/>
      </c>
      <c r="C831" t="str">
        <f>IFERROR(VLOOKUP(B831,comic_database!B:C,2,FALSE),"")</f>
        <v/>
      </c>
      <c r="D831" s="23" t="str">
        <f>IF(B831&lt;&gt;"",VLOOKUP(MIN(4,COUNTIF(F$2:F831,F831)),reference!$A$3:$B$6,2,FALSE),"")</f>
        <v/>
      </c>
      <c r="E831" s="23" t="str">
        <f>IFERROR(VLOOKUP(C831,reference!$D$3:$E$7,2,FALSE),"")</f>
        <v/>
      </c>
      <c r="F831" t="str">
        <f t="shared" si="12"/>
        <v xml:space="preserve"> </v>
      </c>
      <c r="I831" s="23" t="str">
        <f>IFERROR(VLOOKUP(H831,comic_database!F:G,2,FALSE),"")</f>
        <v/>
      </c>
      <c r="J831" s="23" t="str">
        <f>IFERROR(VLOOKUP(MIN(4,COUNTIF(H$2:H831,H831)),reference!$M$3:$N$6,2,FALSE)*VLOOKUP(MIN(5,I831),reference!$J$3:$K$7,2,FALSE),"")</f>
        <v/>
      </c>
    </row>
    <row r="832" spans="1:10" x14ac:dyDescent="0.25">
      <c r="A832" t="str">
        <f>IFERROR(INDEX(comic_database!A:A,MATCH(B832,comic_database!B:B,0)),"")</f>
        <v/>
      </c>
      <c r="C832" t="str">
        <f>IFERROR(VLOOKUP(B832,comic_database!B:C,2,FALSE),"")</f>
        <v/>
      </c>
      <c r="D832" s="23" t="str">
        <f>IF(B832&lt;&gt;"",VLOOKUP(MIN(4,COUNTIF(F$2:F832,F832)),reference!$A$3:$B$6,2,FALSE),"")</f>
        <v/>
      </c>
      <c r="E832" s="23" t="str">
        <f>IFERROR(VLOOKUP(C832,reference!$D$3:$E$7,2,FALSE),"")</f>
        <v/>
      </c>
      <c r="F832" t="str">
        <f t="shared" si="12"/>
        <v xml:space="preserve"> </v>
      </c>
      <c r="I832" s="23" t="str">
        <f>IFERROR(VLOOKUP(H832,comic_database!F:G,2,FALSE),"")</f>
        <v/>
      </c>
      <c r="J832" s="23" t="str">
        <f>IFERROR(VLOOKUP(MIN(4,COUNTIF(H$2:H832,H832)),reference!$M$3:$N$6,2,FALSE)*VLOOKUP(MIN(5,I832),reference!$J$3:$K$7,2,FALSE),"")</f>
        <v/>
      </c>
    </row>
    <row r="833" spans="1:10" x14ac:dyDescent="0.25">
      <c r="A833" t="str">
        <f>IFERROR(INDEX(comic_database!A:A,MATCH(B833,comic_database!B:B,0)),"")</f>
        <v/>
      </c>
      <c r="C833" t="str">
        <f>IFERROR(VLOOKUP(B833,comic_database!B:C,2,FALSE),"")</f>
        <v/>
      </c>
      <c r="D833" s="23" t="str">
        <f>IF(B833&lt;&gt;"",VLOOKUP(MIN(4,COUNTIF(F$2:F833,F833)),reference!$A$3:$B$6,2,FALSE),"")</f>
        <v/>
      </c>
      <c r="E833" s="23" t="str">
        <f>IFERROR(VLOOKUP(C833,reference!$D$3:$E$7,2,FALSE),"")</f>
        <v/>
      </c>
      <c r="F833" t="str">
        <f t="shared" si="12"/>
        <v xml:space="preserve"> </v>
      </c>
      <c r="I833" s="23" t="str">
        <f>IFERROR(VLOOKUP(H833,comic_database!F:G,2,FALSE),"")</f>
        <v/>
      </c>
      <c r="J833" s="23" t="str">
        <f>IFERROR(VLOOKUP(MIN(4,COUNTIF(H$2:H833,H833)),reference!$M$3:$N$6,2,FALSE)*VLOOKUP(MIN(5,I833),reference!$J$3:$K$7,2,FALSE),"")</f>
        <v/>
      </c>
    </row>
    <row r="834" spans="1:10" x14ac:dyDescent="0.25">
      <c r="A834" t="str">
        <f>IFERROR(INDEX(comic_database!A:A,MATCH(B834,comic_database!B:B,0)),"")</f>
        <v/>
      </c>
      <c r="C834" t="str">
        <f>IFERROR(VLOOKUP(B834,comic_database!B:C,2,FALSE),"")</f>
        <v/>
      </c>
      <c r="D834" s="23" t="str">
        <f>IF(B834&lt;&gt;"",VLOOKUP(MIN(4,COUNTIF(F$2:F834,F834)),reference!$A$3:$B$6,2,FALSE),"")</f>
        <v/>
      </c>
      <c r="E834" s="23" t="str">
        <f>IFERROR(VLOOKUP(C834,reference!$D$3:$E$7,2,FALSE),"")</f>
        <v/>
      </c>
      <c r="F834" t="str">
        <f t="shared" si="12"/>
        <v xml:space="preserve"> </v>
      </c>
      <c r="I834" s="23" t="str">
        <f>IFERROR(VLOOKUP(H834,comic_database!F:G,2,FALSE),"")</f>
        <v/>
      </c>
      <c r="J834" s="23" t="str">
        <f>IFERROR(VLOOKUP(MIN(4,COUNTIF(H$2:H834,H834)),reference!$M$3:$N$6,2,FALSE)*VLOOKUP(MIN(5,I834),reference!$J$3:$K$7,2,FALSE),"")</f>
        <v/>
      </c>
    </row>
    <row r="835" spans="1:10" x14ac:dyDescent="0.25">
      <c r="A835" t="str">
        <f>IFERROR(INDEX(comic_database!A:A,MATCH(B835,comic_database!B:B,0)),"")</f>
        <v/>
      </c>
      <c r="C835" t="str">
        <f>IFERROR(VLOOKUP(B835,comic_database!B:C,2,FALSE),"")</f>
        <v/>
      </c>
      <c r="D835" s="23" t="str">
        <f>IF(B835&lt;&gt;"",VLOOKUP(MIN(4,COUNTIF(F$2:F835,F835)),reference!$A$3:$B$6,2,FALSE),"")</f>
        <v/>
      </c>
      <c r="E835" s="23" t="str">
        <f>IFERROR(VLOOKUP(C835,reference!$D$3:$E$7,2,FALSE),"")</f>
        <v/>
      </c>
      <c r="F835" t="str">
        <f t="shared" ref="F835:F898" si="13">B835&amp;" "&amp;C835</f>
        <v xml:space="preserve"> </v>
      </c>
      <c r="I835" s="23" t="str">
        <f>IFERROR(VLOOKUP(H835,comic_database!F:G,2,FALSE),"")</f>
        <v/>
      </c>
      <c r="J835" s="23" t="str">
        <f>IFERROR(VLOOKUP(MIN(4,COUNTIF(H$2:H835,H835)),reference!$M$3:$N$6,2,FALSE)*VLOOKUP(MIN(5,I835),reference!$J$3:$K$7,2,FALSE),"")</f>
        <v/>
      </c>
    </row>
    <row r="836" spans="1:10" x14ac:dyDescent="0.25">
      <c r="A836" t="str">
        <f>IFERROR(INDEX(comic_database!A:A,MATCH(B836,comic_database!B:B,0)),"")</f>
        <v/>
      </c>
      <c r="C836" t="str">
        <f>IFERROR(VLOOKUP(B836,comic_database!B:C,2,FALSE),"")</f>
        <v/>
      </c>
      <c r="D836" s="23" t="str">
        <f>IF(B836&lt;&gt;"",VLOOKUP(MIN(4,COUNTIF(F$2:F836,F836)),reference!$A$3:$B$6,2,FALSE),"")</f>
        <v/>
      </c>
      <c r="E836" s="23" t="str">
        <f>IFERROR(VLOOKUP(C836,reference!$D$3:$E$7,2,FALSE),"")</f>
        <v/>
      </c>
      <c r="F836" t="str">
        <f t="shared" si="13"/>
        <v xml:space="preserve"> </v>
      </c>
      <c r="I836" s="23" t="str">
        <f>IFERROR(VLOOKUP(H836,comic_database!F:G,2,FALSE),"")</f>
        <v/>
      </c>
      <c r="J836" s="23" t="str">
        <f>IFERROR(VLOOKUP(MIN(4,COUNTIF(H$2:H836,H836)),reference!$M$3:$N$6,2,FALSE)*VLOOKUP(MIN(5,I836),reference!$J$3:$K$7,2,FALSE),"")</f>
        <v/>
      </c>
    </row>
    <row r="837" spans="1:10" x14ac:dyDescent="0.25">
      <c r="A837" t="str">
        <f>IFERROR(INDEX(comic_database!A:A,MATCH(B837,comic_database!B:B,0)),"")</f>
        <v/>
      </c>
      <c r="C837" t="str">
        <f>IFERROR(VLOOKUP(B837,comic_database!B:C,2,FALSE),"")</f>
        <v/>
      </c>
      <c r="D837" s="23" t="str">
        <f>IF(B837&lt;&gt;"",VLOOKUP(MIN(4,COUNTIF(F$2:F837,F837)),reference!$A$3:$B$6,2,FALSE),"")</f>
        <v/>
      </c>
      <c r="E837" s="23" t="str">
        <f>IFERROR(VLOOKUP(C837,reference!$D$3:$E$7,2,FALSE),"")</f>
        <v/>
      </c>
      <c r="F837" t="str">
        <f t="shared" si="13"/>
        <v xml:space="preserve"> </v>
      </c>
      <c r="I837" s="23" t="str">
        <f>IFERROR(VLOOKUP(H837,comic_database!F:G,2,FALSE),"")</f>
        <v/>
      </c>
      <c r="J837" s="23" t="str">
        <f>IFERROR(VLOOKUP(MIN(4,COUNTIF(H$2:H837,H837)),reference!$M$3:$N$6,2,FALSE)*VLOOKUP(MIN(5,I837),reference!$J$3:$K$7,2,FALSE),"")</f>
        <v/>
      </c>
    </row>
    <row r="838" spans="1:10" x14ac:dyDescent="0.25">
      <c r="A838" t="str">
        <f>IFERROR(INDEX(comic_database!A:A,MATCH(B838,comic_database!B:B,0)),"")</f>
        <v/>
      </c>
      <c r="C838" t="str">
        <f>IFERROR(VLOOKUP(B838,comic_database!B:C,2,FALSE),"")</f>
        <v/>
      </c>
      <c r="D838" s="23" t="str">
        <f>IF(B838&lt;&gt;"",VLOOKUP(MIN(4,COUNTIF(F$2:F838,F838)),reference!$A$3:$B$6,2,FALSE),"")</f>
        <v/>
      </c>
      <c r="E838" s="23" t="str">
        <f>IFERROR(VLOOKUP(C838,reference!$D$3:$E$7,2,FALSE),"")</f>
        <v/>
      </c>
      <c r="F838" t="str">
        <f t="shared" si="13"/>
        <v xml:space="preserve"> </v>
      </c>
      <c r="I838" s="23" t="str">
        <f>IFERROR(VLOOKUP(H838,comic_database!F:G,2,FALSE),"")</f>
        <v/>
      </c>
      <c r="J838" s="23" t="str">
        <f>IFERROR(VLOOKUP(MIN(4,COUNTIF(H$2:H838,H838)),reference!$M$3:$N$6,2,FALSE)*VLOOKUP(MIN(5,I838),reference!$J$3:$K$7,2,FALSE),"")</f>
        <v/>
      </c>
    </row>
    <row r="839" spans="1:10" x14ac:dyDescent="0.25">
      <c r="A839" t="str">
        <f>IFERROR(INDEX(comic_database!A:A,MATCH(B839,comic_database!B:B,0)),"")</f>
        <v/>
      </c>
      <c r="C839" t="str">
        <f>IFERROR(VLOOKUP(B839,comic_database!B:C,2,FALSE),"")</f>
        <v/>
      </c>
      <c r="D839" s="23" t="str">
        <f>IF(B839&lt;&gt;"",VLOOKUP(MIN(4,COUNTIF(F$2:F839,F839)),reference!$A$3:$B$6,2,FALSE),"")</f>
        <v/>
      </c>
      <c r="E839" s="23" t="str">
        <f>IFERROR(VLOOKUP(C839,reference!$D$3:$E$7,2,FALSE),"")</f>
        <v/>
      </c>
      <c r="F839" t="str">
        <f t="shared" si="13"/>
        <v xml:space="preserve"> </v>
      </c>
      <c r="I839" s="23" t="str">
        <f>IFERROR(VLOOKUP(H839,comic_database!F:G,2,FALSE),"")</f>
        <v/>
      </c>
      <c r="J839" s="23" t="str">
        <f>IFERROR(VLOOKUP(MIN(4,COUNTIF(H$2:H839,H839)),reference!$M$3:$N$6,2,FALSE)*VLOOKUP(MIN(5,I839),reference!$J$3:$K$7,2,FALSE),"")</f>
        <v/>
      </c>
    </row>
    <row r="840" spans="1:10" x14ac:dyDescent="0.25">
      <c r="A840" t="str">
        <f>IFERROR(INDEX(comic_database!A:A,MATCH(B840,comic_database!B:B,0)),"")</f>
        <v/>
      </c>
      <c r="C840" t="str">
        <f>IFERROR(VLOOKUP(B840,comic_database!B:C,2,FALSE),"")</f>
        <v/>
      </c>
      <c r="D840" s="23" t="str">
        <f>IF(B840&lt;&gt;"",VLOOKUP(MIN(4,COUNTIF(F$2:F840,F840)),reference!$A$3:$B$6,2,FALSE),"")</f>
        <v/>
      </c>
      <c r="E840" s="23" t="str">
        <f>IFERROR(VLOOKUP(C840,reference!$D$3:$E$7,2,FALSE),"")</f>
        <v/>
      </c>
      <c r="F840" t="str">
        <f t="shared" si="13"/>
        <v xml:space="preserve"> </v>
      </c>
      <c r="I840" s="23" t="str">
        <f>IFERROR(VLOOKUP(H840,comic_database!F:G,2,FALSE),"")</f>
        <v/>
      </c>
      <c r="J840" s="23" t="str">
        <f>IFERROR(VLOOKUP(MIN(4,COUNTIF(H$2:H840,H840)),reference!$M$3:$N$6,2,FALSE)*VLOOKUP(MIN(5,I840),reference!$J$3:$K$7,2,FALSE),"")</f>
        <v/>
      </c>
    </row>
    <row r="841" spans="1:10" x14ac:dyDescent="0.25">
      <c r="A841" t="str">
        <f>IFERROR(INDEX(comic_database!A:A,MATCH(B841,comic_database!B:B,0)),"")</f>
        <v/>
      </c>
      <c r="C841" t="str">
        <f>IFERROR(VLOOKUP(B841,comic_database!B:C,2,FALSE),"")</f>
        <v/>
      </c>
      <c r="D841" s="23" t="str">
        <f>IF(B841&lt;&gt;"",VLOOKUP(MIN(4,COUNTIF(F$2:F841,F841)),reference!$A$3:$B$6,2,FALSE),"")</f>
        <v/>
      </c>
      <c r="E841" s="23" t="str">
        <f>IFERROR(VLOOKUP(C841,reference!$D$3:$E$7,2,FALSE),"")</f>
        <v/>
      </c>
      <c r="F841" t="str">
        <f t="shared" si="13"/>
        <v xml:space="preserve"> </v>
      </c>
      <c r="I841" s="23" t="str">
        <f>IFERROR(VLOOKUP(H841,comic_database!F:G,2,FALSE),"")</f>
        <v/>
      </c>
      <c r="J841" s="23" t="str">
        <f>IFERROR(VLOOKUP(MIN(4,COUNTIF(H$2:H841,H841)),reference!$M$3:$N$6,2,FALSE)*VLOOKUP(MIN(5,I841),reference!$J$3:$K$7,2,FALSE),"")</f>
        <v/>
      </c>
    </row>
    <row r="842" spans="1:10" x14ac:dyDescent="0.25">
      <c r="A842" t="str">
        <f>IFERROR(INDEX(comic_database!A:A,MATCH(B842,comic_database!B:B,0)),"")</f>
        <v/>
      </c>
      <c r="C842" t="str">
        <f>IFERROR(VLOOKUP(B842,comic_database!B:C,2,FALSE),"")</f>
        <v/>
      </c>
      <c r="D842" s="23" t="str">
        <f>IF(B842&lt;&gt;"",VLOOKUP(MIN(4,COUNTIF(F$2:F842,F842)),reference!$A$3:$B$6,2,FALSE),"")</f>
        <v/>
      </c>
      <c r="E842" s="23" t="str">
        <f>IFERROR(VLOOKUP(C842,reference!$D$3:$E$7,2,FALSE),"")</f>
        <v/>
      </c>
      <c r="F842" t="str">
        <f t="shared" si="13"/>
        <v xml:space="preserve"> </v>
      </c>
      <c r="I842" s="23" t="str">
        <f>IFERROR(VLOOKUP(H842,comic_database!F:G,2,FALSE),"")</f>
        <v/>
      </c>
      <c r="J842" s="23" t="str">
        <f>IFERROR(VLOOKUP(MIN(4,COUNTIF(H$2:H842,H842)),reference!$M$3:$N$6,2,FALSE)*VLOOKUP(MIN(5,I842),reference!$J$3:$K$7,2,FALSE),"")</f>
        <v/>
      </c>
    </row>
    <row r="843" spans="1:10" x14ac:dyDescent="0.25">
      <c r="A843" t="str">
        <f>IFERROR(INDEX(comic_database!A:A,MATCH(B843,comic_database!B:B,0)),"")</f>
        <v/>
      </c>
      <c r="C843" t="str">
        <f>IFERROR(VLOOKUP(B843,comic_database!B:C,2,FALSE),"")</f>
        <v/>
      </c>
      <c r="D843" s="23" t="str">
        <f>IF(B843&lt;&gt;"",VLOOKUP(MIN(4,COUNTIF(F$2:F843,F843)),reference!$A$3:$B$6,2,FALSE),"")</f>
        <v/>
      </c>
      <c r="E843" s="23" t="str">
        <f>IFERROR(VLOOKUP(C843,reference!$D$3:$E$7,2,FALSE),"")</f>
        <v/>
      </c>
      <c r="F843" t="str">
        <f t="shared" si="13"/>
        <v xml:space="preserve"> </v>
      </c>
      <c r="I843" s="23" t="str">
        <f>IFERROR(VLOOKUP(H843,comic_database!F:G,2,FALSE),"")</f>
        <v/>
      </c>
      <c r="J843" s="23" t="str">
        <f>IFERROR(VLOOKUP(MIN(4,COUNTIF(H$2:H843,H843)),reference!$M$3:$N$6,2,FALSE)*VLOOKUP(MIN(5,I843),reference!$J$3:$K$7,2,FALSE),"")</f>
        <v/>
      </c>
    </row>
    <row r="844" spans="1:10" x14ac:dyDescent="0.25">
      <c r="A844" t="str">
        <f>IFERROR(INDEX(comic_database!A:A,MATCH(B844,comic_database!B:B,0)),"")</f>
        <v/>
      </c>
      <c r="C844" t="str">
        <f>IFERROR(VLOOKUP(B844,comic_database!B:C,2,FALSE),"")</f>
        <v/>
      </c>
      <c r="D844" s="23" t="str">
        <f>IF(B844&lt;&gt;"",VLOOKUP(MIN(4,COUNTIF(F$2:F844,F844)),reference!$A$3:$B$6,2,FALSE),"")</f>
        <v/>
      </c>
      <c r="E844" s="23" t="str">
        <f>IFERROR(VLOOKUP(C844,reference!$D$3:$E$7,2,FALSE),"")</f>
        <v/>
      </c>
      <c r="F844" t="str">
        <f t="shared" si="13"/>
        <v xml:space="preserve"> </v>
      </c>
      <c r="I844" s="23" t="str">
        <f>IFERROR(VLOOKUP(H844,comic_database!F:G,2,FALSE),"")</f>
        <v/>
      </c>
      <c r="J844" s="23" t="str">
        <f>IFERROR(VLOOKUP(MIN(4,COUNTIF(H$2:H844,H844)),reference!$M$3:$N$6,2,FALSE)*VLOOKUP(MIN(5,I844),reference!$J$3:$K$7,2,FALSE),"")</f>
        <v/>
      </c>
    </row>
    <row r="845" spans="1:10" x14ac:dyDescent="0.25">
      <c r="A845" t="str">
        <f>IFERROR(INDEX(comic_database!A:A,MATCH(B845,comic_database!B:B,0)),"")</f>
        <v/>
      </c>
      <c r="C845" t="str">
        <f>IFERROR(VLOOKUP(B845,comic_database!B:C,2,FALSE),"")</f>
        <v/>
      </c>
      <c r="D845" s="23" t="str">
        <f>IF(B845&lt;&gt;"",VLOOKUP(MIN(4,COUNTIF(F$2:F845,F845)),reference!$A$3:$B$6,2,FALSE),"")</f>
        <v/>
      </c>
      <c r="E845" s="23" t="str">
        <f>IFERROR(VLOOKUP(C845,reference!$D$3:$E$7,2,FALSE),"")</f>
        <v/>
      </c>
      <c r="F845" t="str">
        <f t="shared" si="13"/>
        <v xml:space="preserve"> </v>
      </c>
      <c r="I845" s="23" t="str">
        <f>IFERROR(VLOOKUP(H845,comic_database!F:G,2,FALSE),"")</f>
        <v/>
      </c>
      <c r="J845" s="23" t="str">
        <f>IFERROR(VLOOKUP(MIN(4,COUNTIF(H$2:H845,H845)),reference!$M$3:$N$6,2,FALSE)*VLOOKUP(MIN(5,I845),reference!$J$3:$K$7,2,FALSE),"")</f>
        <v/>
      </c>
    </row>
    <row r="846" spans="1:10" x14ac:dyDescent="0.25">
      <c r="A846" t="str">
        <f>IFERROR(INDEX(comic_database!A:A,MATCH(B846,comic_database!B:B,0)),"")</f>
        <v/>
      </c>
      <c r="C846" t="str">
        <f>IFERROR(VLOOKUP(B846,comic_database!B:C,2,FALSE),"")</f>
        <v/>
      </c>
      <c r="D846" s="23" t="str">
        <f>IF(B846&lt;&gt;"",VLOOKUP(MIN(4,COUNTIF(F$2:F846,F846)),reference!$A$3:$B$6,2,FALSE),"")</f>
        <v/>
      </c>
      <c r="E846" s="23" t="str">
        <f>IFERROR(VLOOKUP(C846,reference!$D$3:$E$7,2,FALSE),"")</f>
        <v/>
      </c>
      <c r="F846" t="str">
        <f t="shared" si="13"/>
        <v xml:space="preserve"> </v>
      </c>
      <c r="I846" s="23" t="str">
        <f>IFERROR(VLOOKUP(H846,comic_database!F:G,2,FALSE),"")</f>
        <v/>
      </c>
      <c r="J846" s="23" t="str">
        <f>IFERROR(VLOOKUP(MIN(4,COUNTIF(H$2:H846,H846)),reference!$M$3:$N$6,2,FALSE)*VLOOKUP(MIN(5,I846),reference!$J$3:$K$7,2,FALSE),"")</f>
        <v/>
      </c>
    </row>
    <row r="847" spans="1:10" x14ac:dyDescent="0.25">
      <c r="A847" t="str">
        <f>IFERROR(INDEX(comic_database!A:A,MATCH(B847,comic_database!B:B,0)),"")</f>
        <v/>
      </c>
      <c r="C847" t="str">
        <f>IFERROR(VLOOKUP(B847,comic_database!B:C,2,FALSE),"")</f>
        <v/>
      </c>
      <c r="D847" s="23" t="str">
        <f>IF(B847&lt;&gt;"",VLOOKUP(MIN(4,COUNTIF(F$2:F847,F847)),reference!$A$3:$B$6,2,FALSE),"")</f>
        <v/>
      </c>
      <c r="E847" s="23" t="str">
        <f>IFERROR(VLOOKUP(C847,reference!$D$3:$E$7,2,FALSE),"")</f>
        <v/>
      </c>
      <c r="F847" t="str">
        <f t="shared" si="13"/>
        <v xml:space="preserve"> </v>
      </c>
      <c r="I847" s="23" t="str">
        <f>IFERROR(VLOOKUP(H847,comic_database!F:G,2,FALSE),"")</f>
        <v/>
      </c>
      <c r="J847" s="23" t="str">
        <f>IFERROR(VLOOKUP(MIN(4,COUNTIF(H$2:H847,H847)),reference!$M$3:$N$6,2,FALSE)*VLOOKUP(MIN(5,I847),reference!$J$3:$K$7,2,FALSE),"")</f>
        <v/>
      </c>
    </row>
    <row r="848" spans="1:10" x14ac:dyDescent="0.25">
      <c r="A848" t="str">
        <f>IFERROR(INDEX(comic_database!A:A,MATCH(B848,comic_database!B:B,0)),"")</f>
        <v/>
      </c>
      <c r="C848" t="str">
        <f>IFERROR(VLOOKUP(B848,comic_database!B:C,2,FALSE),"")</f>
        <v/>
      </c>
      <c r="D848" s="23" t="str">
        <f>IF(B848&lt;&gt;"",VLOOKUP(MIN(4,COUNTIF(F$2:F848,F848)),reference!$A$3:$B$6,2,FALSE),"")</f>
        <v/>
      </c>
      <c r="E848" s="23" t="str">
        <f>IFERROR(VLOOKUP(C848,reference!$D$3:$E$7,2,FALSE),"")</f>
        <v/>
      </c>
      <c r="F848" t="str">
        <f t="shared" si="13"/>
        <v xml:space="preserve"> </v>
      </c>
      <c r="I848" s="23" t="str">
        <f>IFERROR(VLOOKUP(H848,comic_database!F:G,2,FALSE),"")</f>
        <v/>
      </c>
      <c r="J848" s="23" t="str">
        <f>IFERROR(VLOOKUP(MIN(4,COUNTIF(H$2:H848,H848)),reference!$M$3:$N$6,2,FALSE)*VLOOKUP(MIN(5,I848),reference!$J$3:$K$7,2,FALSE),"")</f>
        <v/>
      </c>
    </row>
    <row r="849" spans="1:10" x14ac:dyDescent="0.25">
      <c r="A849" t="str">
        <f>IFERROR(INDEX(comic_database!A:A,MATCH(B849,comic_database!B:B,0)),"")</f>
        <v/>
      </c>
      <c r="C849" t="str">
        <f>IFERROR(VLOOKUP(B849,comic_database!B:C,2,FALSE),"")</f>
        <v/>
      </c>
      <c r="D849" s="23" t="str">
        <f>IF(B849&lt;&gt;"",VLOOKUP(MIN(4,COUNTIF(F$2:F849,F849)),reference!$A$3:$B$6,2,FALSE),"")</f>
        <v/>
      </c>
      <c r="E849" s="23" t="str">
        <f>IFERROR(VLOOKUP(C849,reference!$D$3:$E$7,2,FALSE),"")</f>
        <v/>
      </c>
      <c r="F849" t="str">
        <f t="shared" si="13"/>
        <v xml:space="preserve"> </v>
      </c>
      <c r="I849" s="23" t="str">
        <f>IFERROR(VLOOKUP(H849,comic_database!F:G,2,FALSE),"")</f>
        <v/>
      </c>
      <c r="J849" s="23" t="str">
        <f>IFERROR(VLOOKUP(MIN(4,COUNTIF(H$2:H849,H849)),reference!$M$3:$N$6,2,FALSE)*VLOOKUP(MIN(5,I849),reference!$J$3:$K$7,2,FALSE),"")</f>
        <v/>
      </c>
    </row>
    <row r="850" spans="1:10" x14ac:dyDescent="0.25">
      <c r="A850" t="str">
        <f>IFERROR(INDEX(comic_database!A:A,MATCH(B850,comic_database!B:B,0)),"")</f>
        <v/>
      </c>
      <c r="C850" t="str">
        <f>IFERROR(VLOOKUP(B850,comic_database!B:C,2,FALSE),"")</f>
        <v/>
      </c>
      <c r="D850" s="23" t="str">
        <f>IF(B850&lt;&gt;"",VLOOKUP(MIN(4,COUNTIF(F$2:F850,F850)),reference!$A$3:$B$6,2,FALSE),"")</f>
        <v/>
      </c>
      <c r="E850" s="23" t="str">
        <f>IFERROR(VLOOKUP(C850,reference!$D$3:$E$7,2,FALSE),"")</f>
        <v/>
      </c>
      <c r="F850" t="str">
        <f t="shared" si="13"/>
        <v xml:space="preserve"> </v>
      </c>
      <c r="I850" s="23" t="str">
        <f>IFERROR(VLOOKUP(H850,comic_database!F:G,2,FALSE),"")</f>
        <v/>
      </c>
      <c r="J850" s="23" t="str">
        <f>IFERROR(VLOOKUP(MIN(4,COUNTIF(H$2:H850,H850)),reference!$M$3:$N$6,2,FALSE)*VLOOKUP(MIN(5,I850),reference!$J$3:$K$7,2,FALSE),"")</f>
        <v/>
      </c>
    </row>
    <row r="851" spans="1:10" x14ac:dyDescent="0.25">
      <c r="A851" t="str">
        <f>IFERROR(INDEX(comic_database!A:A,MATCH(B851,comic_database!B:B,0)),"")</f>
        <v/>
      </c>
      <c r="C851" t="str">
        <f>IFERROR(VLOOKUP(B851,comic_database!B:C,2,FALSE),"")</f>
        <v/>
      </c>
      <c r="D851" s="23" t="str">
        <f>IF(B851&lt;&gt;"",VLOOKUP(MIN(4,COUNTIF(F$2:F851,F851)),reference!$A$3:$B$6,2,FALSE),"")</f>
        <v/>
      </c>
      <c r="E851" s="23" t="str">
        <f>IFERROR(VLOOKUP(C851,reference!$D$3:$E$7,2,FALSE),"")</f>
        <v/>
      </c>
      <c r="F851" t="str">
        <f t="shared" si="13"/>
        <v xml:space="preserve"> </v>
      </c>
      <c r="I851" s="23" t="str">
        <f>IFERROR(VLOOKUP(H851,comic_database!F:G,2,FALSE),"")</f>
        <v/>
      </c>
      <c r="J851" s="23" t="str">
        <f>IFERROR(VLOOKUP(MIN(4,COUNTIF(H$2:H851,H851)),reference!$M$3:$N$6,2,FALSE)*VLOOKUP(MIN(5,I851),reference!$J$3:$K$7,2,FALSE),"")</f>
        <v/>
      </c>
    </row>
    <row r="852" spans="1:10" x14ac:dyDescent="0.25">
      <c r="A852" t="str">
        <f>IFERROR(INDEX(comic_database!A:A,MATCH(B852,comic_database!B:B,0)),"")</f>
        <v/>
      </c>
      <c r="C852" t="str">
        <f>IFERROR(VLOOKUP(B852,comic_database!B:C,2,FALSE),"")</f>
        <v/>
      </c>
      <c r="D852" s="23" t="str">
        <f>IF(B852&lt;&gt;"",VLOOKUP(MIN(4,COUNTIF(F$2:F852,F852)),reference!$A$3:$B$6,2,FALSE),"")</f>
        <v/>
      </c>
      <c r="E852" s="23" t="str">
        <f>IFERROR(VLOOKUP(C852,reference!$D$3:$E$7,2,FALSE),"")</f>
        <v/>
      </c>
      <c r="F852" t="str">
        <f t="shared" si="13"/>
        <v xml:space="preserve"> </v>
      </c>
      <c r="I852" s="23" t="str">
        <f>IFERROR(VLOOKUP(H852,comic_database!F:G,2,FALSE),"")</f>
        <v/>
      </c>
      <c r="J852" s="23" t="str">
        <f>IFERROR(VLOOKUP(MIN(4,COUNTIF(H$2:H852,H852)),reference!$M$3:$N$6,2,FALSE)*VLOOKUP(MIN(5,I852),reference!$J$3:$K$7,2,FALSE),"")</f>
        <v/>
      </c>
    </row>
    <row r="853" spans="1:10" x14ac:dyDescent="0.25">
      <c r="A853" t="str">
        <f>IFERROR(INDEX(comic_database!A:A,MATCH(B853,comic_database!B:B,0)),"")</f>
        <v/>
      </c>
      <c r="C853" t="str">
        <f>IFERROR(VLOOKUP(B853,comic_database!B:C,2,FALSE),"")</f>
        <v/>
      </c>
      <c r="D853" s="23" t="str">
        <f>IF(B853&lt;&gt;"",VLOOKUP(MIN(4,COUNTIF(F$2:F853,F853)),reference!$A$3:$B$6,2,FALSE),"")</f>
        <v/>
      </c>
      <c r="E853" s="23" t="str">
        <f>IFERROR(VLOOKUP(C853,reference!$D$3:$E$7,2,FALSE),"")</f>
        <v/>
      </c>
      <c r="F853" t="str">
        <f t="shared" si="13"/>
        <v xml:space="preserve"> </v>
      </c>
      <c r="I853" s="23" t="str">
        <f>IFERROR(VLOOKUP(H853,comic_database!F:G,2,FALSE),"")</f>
        <v/>
      </c>
      <c r="J853" s="23" t="str">
        <f>IFERROR(VLOOKUP(MIN(4,COUNTIF(H$2:H853,H853)),reference!$M$3:$N$6,2,FALSE)*VLOOKUP(MIN(5,I853),reference!$J$3:$K$7,2,FALSE),"")</f>
        <v/>
      </c>
    </row>
    <row r="854" spans="1:10" x14ac:dyDescent="0.25">
      <c r="A854" t="str">
        <f>IFERROR(INDEX(comic_database!A:A,MATCH(B854,comic_database!B:B,0)),"")</f>
        <v/>
      </c>
      <c r="C854" t="str">
        <f>IFERROR(VLOOKUP(B854,comic_database!B:C,2,FALSE),"")</f>
        <v/>
      </c>
      <c r="D854" s="23" t="str">
        <f>IF(B854&lt;&gt;"",VLOOKUP(MIN(4,COUNTIF(F$2:F854,F854)),reference!$A$3:$B$6,2,FALSE),"")</f>
        <v/>
      </c>
      <c r="E854" s="23" t="str">
        <f>IFERROR(VLOOKUP(C854,reference!$D$3:$E$7,2,FALSE),"")</f>
        <v/>
      </c>
      <c r="F854" t="str">
        <f t="shared" si="13"/>
        <v xml:space="preserve"> </v>
      </c>
      <c r="I854" s="23" t="str">
        <f>IFERROR(VLOOKUP(H854,comic_database!F:G,2,FALSE),"")</f>
        <v/>
      </c>
      <c r="J854" s="23" t="str">
        <f>IFERROR(VLOOKUP(MIN(4,COUNTIF(H$2:H854,H854)),reference!$M$3:$N$6,2,FALSE)*VLOOKUP(MIN(5,I854),reference!$J$3:$K$7,2,FALSE),"")</f>
        <v/>
      </c>
    </row>
    <row r="855" spans="1:10" x14ac:dyDescent="0.25">
      <c r="A855" t="str">
        <f>IFERROR(INDEX(comic_database!A:A,MATCH(B855,comic_database!B:B,0)),"")</f>
        <v/>
      </c>
      <c r="C855" t="str">
        <f>IFERROR(VLOOKUP(B855,comic_database!B:C,2,FALSE),"")</f>
        <v/>
      </c>
      <c r="D855" s="23" t="str">
        <f>IF(B855&lt;&gt;"",VLOOKUP(MIN(4,COUNTIF(F$2:F855,F855)),reference!$A$3:$B$6,2,FALSE),"")</f>
        <v/>
      </c>
      <c r="E855" s="23" t="str">
        <f>IFERROR(VLOOKUP(C855,reference!$D$3:$E$7,2,FALSE),"")</f>
        <v/>
      </c>
      <c r="F855" t="str">
        <f t="shared" si="13"/>
        <v xml:space="preserve"> </v>
      </c>
      <c r="I855" s="23" t="str">
        <f>IFERROR(VLOOKUP(H855,comic_database!F:G,2,FALSE),"")</f>
        <v/>
      </c>
      <c r="J855" s="23" t="str">
        <f>IFERROR(VLOOKUP(MIN(4,COUNTIF(H$2:H855,H855)),reference!$M$3:$N$6,2,FALSE)*VLOOKUP(MIN(5,I855),reference!$J$3:$K$7,2,FALSE),"")</f>
        <v/>
      </c>
    </row>
    <row r="856" spans="1:10" x14ac:dyDescent="0.25">
      <c r="A856" t="str">
        <f>IFERROR(INDEX(comic_database!A:A,MATCH(B856,comic_database!B:B,0)),"")</f>
        <v/>
      </c>
      <c r="C856" t="str">
        <f>IFERROR(VLOOKUP(B856,comic_database!B:C,2,FALSE),"")</f>
        <v/>
      </c>
      <c r="D856" s="23" t="str">
        <f>IF(B856&lt;&gt;"",VLOOKUP(MIN(4,COUNTIF(F$2:F856,F856)),reference!$A$3:$B$6,2,FALSE),"")</f>
        <v/>
      </c>
      <c r="E856" s="23" t="str">
        <f>IFERROR(VLOOKUP(C856,reference!$D$3:$E$7,2,FALSE),"")</f>
        <v/>
      </c>
      <c r="F856" t="str">
        <f t="shared" si="13"/>
        <v xml:space="preserve"> </v>
      </c>
      <c r="I856" s="23" t="str">
        <f>IFERROR(VLOOKUP(H856,comic_database!F:G,2,FALSE),"")</f>
        <v/>
      </c>
      <c r="J856" s="23" t="str">
        <f>IFERROR(VLOOKUP(MIN(4,COUNTIF(H$2:H856,H856)),reference!$M$3:$N$6,2,FALSE)*VLOOKUP(MIN(5,I856),reference!$J$3:$K$7,2,FALSE),"")</f>
        <v/>
      </c>
    </row>
    <row r="857" spans="1:10" x14ac:dyDescent="0.25">
      <c r="A857" t="str">
        <f>IFERROR(INDEX(comic_database!A:A,MATCH(B857,comic_database!B:B,0)),"")</f>
        <v/>
      </c>
      <c r="C857" t="str">
        <f>IFERROR(VLOOKUP(B857,comic_database!B:C,2,FALSE),"")</f>
        <v/>
      </c>
      <c r="D857" s="23" t="str">
        <f>IF(B857&lt;&gt;"",VLOOKUP(MIN(4,COUNTIF(F$2:F857,F857)),reference!$A$3:$B$6,2,FALSE),"")</f>
        <v/>
      </c>
      <c r="E857" s="23" t="str">
        <f>IFERROR(VLOOKUP(C857,reference!$D$3:$E$7,2,FALSE),"")</f>
        <v/>
      </c>
      <c r="F857" t="str">
        <f t="shared" si="13"/>
        <v xml:space="preserve"> </v>
      </c>
      <c r="I857" s="23" t="str">
        <f>IFERROR(VLOOKUP(H857,comic_database!F:G,2,FALSE),"")</f>
        <v/>
      </c>
      <c r="J857" s="23" t="str">
        <f>IFERROR(VLOOKUP(MIN(4,COUNTIF(H$2:H857,H857)),reference!$M$3:$N$6,2,FALSE)*VLOOKUP(MIN(5,I857),reference!$J$3:$K$7,2,FALSE),"")</f>
        <v/>
      </c>
    </row>
    <row r="858" spans="1:10" x14ac:dyDescent="0.25">
      <c r="A858" t="str">
        <f>IFERROR(INDEX(comic_database!A:A,MATCH(B858,comic_database!B:B,0)),"")</f>
        <v/>
      </c>
      <c r="C858" t="str">
        <f>IFERROR(VLOOKUP(B858,comic_database!B:C,2,FALSE),"")</f>
        <v/>
      </c>
      <c r="D858" s="23" t="str">
        <f>IF(B858&lt;&gt;"",VLOOKUP(MIN(4,COUNTIF(F$2:F858,F858)),reference!$A$3:$B$6,2,FALSE),"")</f>
        <v/>
      </c>
      <c r="E858" s="23" t="str">
        <f>IFERROR(VLOOKUP(C858,reference!$D$3:$E$7,2,FALSE),"")</f>
        <v/>
      </c>
      <c r="F858" t="str">
        <f t="shared" si="13"/>
        <v xml:space="preserve"> </v>
      </c>
      <c r="I858" s="23" t="str">
        <f>IFERROR(VLOOKUP(H858,comic_database!F:G,2,FALSE),"")</f>
        <v/>
      </c>
      <c r="J858" s="23" t="str">
        <f>IFERROR(VLOOKUP(MIN(4,COUNTIF(H$2:H858,H858)),reference!$M$3:$N$6,2,FALSE)*VLOOKUP(MIN(5,I858),reference!$J$3:$K$7,2,FALSE),"")</f>
        <v/>
      </c>
    </row>
    <row r="859" spans="1:10" x14ac:dyDescent="0.25">
      <c r="A859" t="str">
        <f>IFERROR(INDEX(comic_database!A:A,MATCH(B859,comic_database!B:B,0)),"")</f>
        <v/>
      </c>
      <c r="C859" t="str">
        <f>IFERROR(VLOOKUP(B859,comic_database!B:C,2,FALSE),"")</f>
        <v/>
      </c>
      <c r="D859" s="23" t="str">
        <f>IF(B859&lt;&gt;"",VLOOKUP(MIN(4,COUNTIF(F$2:F859,F859)),reference!$A$3:$B$6,2,FALSE),"")</f>
        <v/>
      </c>
      <c r="E859" s="23" t="str">
        <f>IFERROR(VLOOKUP(C859,reference!$D$3:$E$7,2,FALSE),"")</f>
        <v/>
      </c>
      <c r="F859" t="str">
        <f t="shared" si="13"/>
        <v xml:space="preserve"> </v>
      </c>
      <c r="I859" s="23" t="str">
        <f>IFERROR(VLOOKUP(H859,comic_database!F:G,2,FALSE),"")</f>
        <v/>
      </c>
      <c r="J859" s="23" t="str">
        <f>IFERROR(VLOOKUP(MIN(4,COUNTIF(H$2:H859,H859)),reference!$M$3:$N$6,2,FALSE)*VLOOKUP(MIN(5,I859),reference!$J$3:$K$7,2,FALSE),"")</f>
        <v/>
      </c>
    </row>
    <row r="860" spans="1:10" x14ac:dyDescent="0.25">
      <c r="A860" t="str">
        <f>IFERROR(INDEX(comic_database!A:A,MATCH(B860,comic_database!B:B,0)),"")</f>
        <v/>
      </c>
      <c r="C860" t="str">
        <f>IFERROR(VLOOKUP(B860,comic_database!B:C,2,FALSE),"")</f>
        <v/>
      </c>
      <c r="D860" s="23" t="str">
        <f>IF(B860&lt;&gt;"",VLOOKUP(MIN(4,COUNTIF(F$2:F860,F860)),reference!$A$3:$B$6,2,FALSE),"")</f>
        <v/>
      </c>
      <c r="E860" s="23" t="str">
        <f>IFERROR(VLOOKUP(C860,reference!$D$3:$E$7,2,FALSE),"")</f>
        <v/>
      </c>
      <c r="F860" t="str">
        <f t="shared" si="13"/>
        <v xml:space="preserve"> </v>
      </c>
      <c r="I860" s="23" t="str">
        <f>IFERROR(VLOOKUP(H860,comic_database!F:G,2,FALSE),"")</f>
        <v/>
      </c>
      <c r="J860" s="23" t="str">
        <f>IFERROR(VLOOKUP(MIN(4,COUNTIF(H$2:H860,H860)),reference!$M$3:$N$6,2,FALSE)*VLOOKUP(MIN(5,I860),reference!$J$3:$K$7,2,FALSE),"")</f>
        <v/>
      </c>
    </row>
    <row r="861" spans="1:10" x14ac:dyDescent="0.25">
      <c r="A861" t="str">
        <f>IFERROR(INDEX(comic_database!A:A,MATCH(B861,comic_database!B:B,0)),"")</f>
        <v/>
      </c>
      <c r="C861" t="str">
        <f>IFERROR(VLOOKUP(B861,comic_database!B:C,2,FALSE),"")</f>
        <v/>
      </c>
      <c r="D861" s="23" t="str">
        <f>IF(B861&lt;&gt;"",VLOOKUP(MIN(4,COUNTIF(F$2:F861,F861)),reference!$A$3:$B$6,2,FALSE),"")</f>
        <v/>
      </c>
      <c r="E861" s="23" t="str">
        <f>IFERROR(VLOOKUP(C861,reference!$D$3:$E$7,2,FALSE),"")</f>
        <v/>
      </c>
      <c r="F861" t="str">
        <f t="shared" si="13"/>
        <v xml:space="preserve"> </v>
      </c>
      <c r="I861" s="23" t="str">
        <f>IFERROR(VLOOKUP(H861,comic_database!F:G,2,FALSE),"")</f>
        <v/>
      </c>
      <c r="J861" s="23" t="str">
        <f>IFERROR(VLOOKUP(MIN(4,COUNTIF(H$2:H861,H861)),reference!$M$3:$N$6,2,FALSE)*VLOOKUP(MIN(5,I861),reference!$J$3:$K$7,2,FALSE),"")</f>
        <v/>
      </c>
    </row>
    <row r="862" spans="1:10" x14ac:dyDescent="0.25">
      <c r="A862" t="str">
        <f>IFERROR(INDEX(comic_database!A:A,MATCH(B862,comic_database!B:B,0)),"")</f>
        <v/>
      </c>
      <c r="C862" t="str">
        <f>IFERROR(VLOOKUP(B862,comic_database!B:C,2,FALSE),"")</f>
        <v/>
      </c>
      <c r="D862" s="23" t="str">
        <f>IF(B862&lt;&gt;"",VLOOKUP(MIN(4,COUNTIF(F$2:F862,F862)),reference!$A$3:$B$6,2,FALSE),"")</f>
        <v/>
      </c>
      <c r="E862" s="23" t="str">
        <f>IFERROR(VLOOKUP(C862,reference!$D$3:$E$7,2,FALSE),"")</f>
        <v/>
      </c>
      <c r="F862" t="str">
        <f t="shared" si="13"/>
        <v xml:space="preserve"> </v>
      </c>
      <c r="I862" s="23" t="str">
        <f>IFERROR(VLOOKUP(H862,comic_database!F:G,2,FALSE),"")</f>
        <v/>
      </c>
      <c r="J862" s="23" t="str">
        <f>IFERROR(VLOOKUP(MIN(4,COUNTIF(H$2:H862,H862)),reference!$M$3:$N$6,2,FALSE)*VLOOKUP(MIN(5,I862),reference!$J$3:$K$7,2,FALSE),"")</f>
        <v/>
      </c>
    </row>
    <row r="863" spans="1:10" x14ac:dyDescent="0.25">
      <c r="A863" t="str">
        <f>IFERROR(INDEX(comic_database!A:A,MATCH(B863,comic_database!B:B,0)),"")</f>
        <v/>
      </c>
      <c r="C863" t="str">
        <f>IFERROR(VLOOKUP(B863,comic_database!B:C,2,FALSE),"")</f>
        <v/>
      </c>
      <c r="D863" s="23" t="str">
        <f>IF(B863&lt;&gt;"",VLOOKUP(MIN(4,COUNTIF(F$2:F863,F863)),reference!$A$3:$B$6,2,FALSE),"")</f>
        <v/>
      </c>
      <c r="E863" s="23" t="str">
        <f>IFERROR(VLOOKUP(C863,reference!$D$3:$E$7,2,FALSE),"")</f>
        <v/>
      </c>
      <c r="F863" t="str">
        <f t="shared" si="13"/>
        <v xml:space="preserve"> </v>
      </c>
      <c r="I863" s="23" t="str">
        <f>IFERROR(VLOOKUP(H863,comic_database!F:G,2,FALSE),"")</f>
        <v/>
      </c>
      <c r="J863" s="23" t="str">
        <f>IFERROR(VLOOKUP(MIN(4,COUNTIF(H$2:H863,H863)),reference!$M$3:$N$6,2,FALSE)*VLOOKUP(MIN(5,I863),reference!$J$3:$K$7,2,FALSE),"")</f>
        <v/>
      </c>
    </row>
    <row r="864" spans="1:10" x14ac:dyDescent="0.25">
      <c r="A864" t="str">
        <f>IFERROR(INDEX(comic_database!A:A,MATCH(B864,comic_database!B:B,0)),"")</f>
        <v/>
      </c>
      <c r="C864" t="str">
        <f>IFERROR(VLOOKUP(B864,comic_database!B:C,2,FALSE),"")</f>
        <v/>
      </c>
      <c r="D864" s="23" t="str">
        <f>IF(B864&lt;&gt;"",VLOOKUP(MIN(4,COUNTIF(F$2:F864,F864)),reference!$A$3:$B$6,2,FALSE),"")</f>
        <v/>
      </c>
      <c r="E864" s="23" t="str">
        <f>IFERROR(VLOOKUP(C864,reference!$D$3:$E$7,2,FALSE),"")</f>
        <v/>
      </c>
      <c r="F864" t="str">
        <f t="shared" si="13"/>
        <v xml:space="preserve"> </v>
      </c>
      <c r="I864" s="23" t="str">
        <f>IFERROR(VLOOKUP(H864,comic_database!F:G,2,FALSE),"")</f>
        <v/>
      </c>
      <c r="J864" s="23" t="str">
        <f>IFERROR(VLOOKUP(MIN(4,COUNTIF(H$2:H864,H864)),reference!$M$3:$N$6,2,FALSE)*VLOOKUP(MIN(5,I864),reference!$J$3:$K$7,2,FALSE),"")</f>
        <v/>
      </c>
    </row>
    <row r="865" spans="1:10" x14ac:dyDescent="0.25">
      <c r="A865" t="str">
        <f>IFERROR(INDEX(comic_database!A:A,MATCH(B865,comic_database!B:B,0)),"")</f>
        <v/>
      </c>
      <c r="C865" t="str">
        <f>IFERROR(VLOOKUP(B865,comic_database!B:C,2,FALSE),"")</f>
        <v/>
      </c>
      <c r="D865" s="23" t="str">
        <f>IF(B865&lt;&gt;"",VLOOKUP(MIN(4,COUNTIF(F$2:F865,F865)),reference!$A$3:$B$6,2,FALSE),"")</f>
        <v/>
      </c>
      <c r="E865" s="23" t="str">
        <f>IFERROR(VLOOKUP(C865,reference!$D$3:$E$7,2,FALSE),"")</f>
        <v/>
      </c>
      <c r="F865" t="str">
        <f t="shared" si="13"/>
        <v xml:space="preserve"> </v>
      </c>
      <c r="I865" s="23" t="str">
        <f>IFERROR(VLOOKUP(H865,comic_database!F:G,2,FALSE),"")</f>
        <v/>
      </c>
      <c r="J865" s="23" t="str">
        <f>IFERROR(VLOOKUP(MIN(4,COUNTIF(H$2:H865,H865)),reference!$M$3:$N$6,2,FALSE)*VLOOKUP(MIN(5,I865),reference!$J$3:$K$7,2,FALSE),"")</f>
        <v/>
      </c>
    </row>
    <row r="866" spans="1:10" x14ac:dyDescent="0.25">
      <c r="A866" t="str">
        <f>IFERROR(INDEX(comic_database!A:A,MATCH(B866,comic_database!B:B,0)),"")</f>
        <v/>
      </c>
      <c r="C866" t="str">
        <f>IFERROR(VLOOKUP(B866,comic_database!B:C,2,FALSE),"")</f>
        <v/>
      </c>
      <c r="D866" s="23" t="str">
        <f>IF(B866&lt;&gt;"",VLOOKUP(MIN(4,COUNTIF(F$2:F866,F866)),reference!$A$3:$B$6,2,FALSE),"")</f>
        <v/>
      </c>
      <c r="E866" s="23" t="str">
        <f>IFERROR(VLOOKUP(C866,reference!$D$3:$E$7,2,FALSE),"")</f>
        <v/>
      </c>
      <c r="F866" t="str">
        <f t="shared" si="13"/>
        <v xml:space="preserve"> </v>
      </c>
      <c r="I866" s="23" t="str">
        <f>IFERROR(VLOOKUP(H866,comic_database!F:G,2,FALSE),"")</f>
        <v/>
      </c>
      <c r="J866" s="23" t="str">
        <f>IFERROR(VLOOKUP(MIN(4,COUNTIF(H$2:H866,H866)),reference!$M$3:$N$6,2,FALSE)*VLOOKUP(MIN(5,I866),reference!$J$3:$K$7,2,FALSE),"")</f>
        <v/>
      </c>
    </row>
    <row r="867" spans="1:10" x14ac:dyDescent="0.25">
      <c r="A867" t="str">
        <f>IFERROR(INDEX(comic_database!A:A,MATCH(B867,comic_database!B:B,0)),"")</f>
        <v/>
      </c>
      <c r="C867" t="str">
        <f>IFERROR(VLOOKUP(B867,comic_database!B:C,2,FALSE),"")</f>
        <v/>
      </c>
      <c r="D867" s="23" t="str">
        <f>IF(B867&lt;&gt;"",VLOOKUP(MIN(4,COUNTIF(F$2:F867,F867)),reference!$A$3:$B$6,2,FALSE),"")</f>
        <v/>
      </c>
      <c r="E867" s="23" t="str">
        <f>IFERROR(VLOOKUP(C867,reference!$D$3:$E$7,2,FALSE),"")</f>
        <v/>
      </c>
      <c r="F867" t="str">
        <f t="shared" si="13"/>
        <v xml:space="preserve"> </v>
      </c>
      <c r="I867" s="23" t="str">
        <f>IFERROR(VLOOKUP(H867,comic_database!F:G,2,FALSE),"")</f>
        <v/>
      </c>
      <c r="J867" s="23" t="str">
        <f>IFERROR(VLOOKUP(MIN(4,COUNTIF(H$2:H867,H867)),reference!$M$3:$N$6,2,FALSE)*VLOOKUP(MIN(5,I867),reference!$J$3:$K$7,2,FALSE),"")</f>
        <v/>
      </c>
    </row>
    <row r="868" spans="1:10" x14ac:dyDescent="0.25">
      <c r="A868" t="str">
        <f>IFERROR(INDEX(comic_database!A:A,MATCH(B868,comic_database!B:B,0)),"")</f>
        <v/>
      </c>
      <c r="C868" t="str">
        <f>IFERROR(VLOOKUP(B868,comic_database!B:C,2,FALSE),"")</f>
        <v/>
      </c>
      <c r="D868" s="23" t="str">
        <f>IF(B868&lt;&gt;"",VLOOKUP(MIN(4,COUNTIF(F$2:F868,F868)),reference!$A$3:$B$6,2,FALSE),"")</f>
        <v/>
      </c>
      <c r="E868" s="23" t="str">
        <f>IFERROR(VLOOKUP(C868,reference!$D$3:$E$7,2,FALSE),"")</f>
        <v/>
      </c>
      <c r="F868" t="str">
        <f t="shared" si="13"/>
        <v xml:space="preserve"> </v>
      </c>
      <c r="I868" s="23" t="str">
        <f>IFERROR(VLOOKUP(H868,comic_database!F:G,2,FALSE),"")</f>
        <v/>
      </c>
      <c r="J868" s="23" t="str">
        <f>IFERROR(VLOOKUP(MIN(4,COUNTIF(H$2:H868,H868)),reference!$M$3:$N$6,2,FALSE)*VLOOKUP(MIN(5,I868),reference!$J$3:$K$7,2,FALSE),"")</f>
        <v/>
      </c>
    </row>
    <row r="869" spans="1:10" x14ac:dyDescent="0.25">
      <c r="A869" t="str">
        <f>IFERROR(INDEX(comic_database!A:A,MATCH(B869,comic_database!B:B,0)),"")</f>
        <v/>
      </c>
      <c r="C869" t="str">
        <f>IFERROR(VLOOKUP(B869,comic_database!B:C,2,FALSE),"")</f>
        <v/>
      </c>
      <c r="D869" s="23" t="str">
        <f>IF(B869&lt;&gt;"",VLOOKUP(MIN(4,COUNTIF(F$2:F869,F869)),reference!$A$3:$B$6,2,FALSE),"")</f>
        <v/>
      </c>
      <c r="E869" s="23" t="str">
        <f>IFERROR(VLOOKUP(C869,reference!$D$3:$E$7,2,FALSE),"")</f>
        <v/>
      </c>
      <c r="F869" t="str">
        <f t="shared" si="13"/>
        <v xml:space="preserve"> </v>
      </c>
      <c r="I869" s="23" t="str">
        <f>IFERROR(VLOOKUP(H869,comic_database!F:G,2,FALSE),"")</f>
        <v/>
      </c>
      <c r="J869" s="23" t="str">
        <f>IFERROR(VLOOKUP(MIN(4,COUNTIF(H$2:H869,H869)),reference!$M$3:$N$6,2,FALSE)*VLOOKUP(MIN(5,I869),reference!$J$3:$K$7,2,FALSE),"")</f>
        <v/>
      </c>
    </row>
    <row r="870" spans="1:10" x14ac:dyDescent="0.25">
      <c r="A870" t="str">
        <f>IFERROR(INDEX(comic_database!A:A,MATCH(B870,comic_database!B:B,0)),"")</f>
        <v/>
      </c>
      <c r="C870" t="str">
        <f>IFERROR(VLOOKUP(B870,comic_database!B:C,2,FALSE),"")</f>
        <v/>
      </c>
      <c r="D870" s="23" t="str">
        <f>IF(B870&lt;&gt;"",VLOOKUP(MIN(4,COUNTIF(F$2:F870,F870)),reference!$A$3:$B$6,2,FALSE),"")</f>
        <v/>
      </c>
      <c r="E870" s="23" t="str">
        <f>IFERROR(VLOOKUP(C870,reference!$D$3:$E$7,2,FALSE),"")</f>
        <v/>
      </c>
      <c r="F870" t="str">
        <f t="shared" si="13"/>
        <v xml:space="preserve"> </v>
      </c>
      <c r="I870" s="23" t="str">
        <f>IFERROR(VLOOKUP(H870,comic_database!F:G,2,FALSE),"")</f>
        <v/>
      </c>
      <c r="J870" s="23" t="str">
        <f>IFERROR(VLOOKUP(MIN(4,COUNTIF(H$2:H870,H870)),reference!$M$3:$N$6,2,FALSE)*VLOOKUP(MIN(5,I870),reference!$J$3:$K$7,2,FALSE),"")</f>
        <v/>
      </c>
    </row>
    <row r="871" spans="1:10" x14ac:dyDescent="0.25">
      <c r="A871" t="str">
        <f>IFERROR(INDEX(comic_database!A:A,MATCH(B871,comic_database!B:B,0)),"")</f>
        <v/>
      </c>
      <c r="C871" t="str">
        <f>IFERROR(VLOOKUP(B871,comic_database!B:C,2,FALSE),"")</f>
        <v/>
      </c>
      <c r="D871" s="23" t="str">
        <f>IF(B871&lt;&gt;"",VLOOKUP(MIN(4,COUNTIF(F$2:F871,F871)),reference!$A$3:$B$6,2,FALSE),"")</f>
        <v/>
      </c>
      <c r="E871" s="23" t="str">
        <f>IFERROR(VLOOKUP(C871,reference!$D$3:$E$7,2,FALSE),"")</f>
        <v/>
      </c>
      <c r="F871" t="str">
        <f t="shared" si="13"/>
        <v xml:space="preserve"> </v>
      </c>
      <c r="I871" s="23" t="str">
        <f>IFERROR(VLOOKUP(H871,comic_database!F:G,2,FALSE),"")</f>
        <v/>
      </c>
      <c r="J871" s="23" t="str">
        <f>IFERROR(VLOOKUP(MIN(4,COUNTIF(H$2:H871,H871)),reference!$M$3:$N$6,2,FALSE)*VLOOKUP(MIN(5,I871),reference!$J$3:$K$7,2,FALSE),"")</f>
        <v/>
      </c>
    </row>
    <row r="872" spans="1:10" x14ac:dyDescent="0.25">
      <c r="A872" t="str">
        <f>IFERROR(INDEX(comic_database!A:A,MATCH(B872,comic_database!B:B,0)),"")</f>
        <v/>
      </c>
      <c r="C872" t="str">
        <f>IFERROR(VLOOKUP(B872,comic_database!B:C,2,FALSE),"")</f>
        <v/>
      </c>
      <c r="D872" s="23" t="str">
        <f>IF(B872&lt;&gt;"",VLOOKUP(MIN(4,COUNTIF(F$2:F872,F872)),reference!$A$3:$B$6,2,FALSE),"")</f>
        <v/>
      </c>
      <c r="E872" s="23" t="str">
        <f>IFERROR(VLOOKUP(C872,reference!$D$3:$E$7,2,FALSE),"")</f>
        <v/>
      </c>
      <c r="F872" t="str">
        <f t="shared" si="13"/>
        <v xml:space="preserve"> </v>
      </c>
      <c r="I872" s="23" t="str">
        <f>IFERROR(VLOOKUP(H872,comic_database!F:G,2,FALSE),"")</f>
        <v/>
      </c>
      <c r="J872" s="23" t="str">
        <f>IFERROR(VLOOKUP(MIN(4,COUNTIF(H$2:H872,H872)),reference!$M$3:$N$6,2,FALSE)*VLOOKUP(MIN(5,I872),reference!$J$3:$K$7,2,FALSE),"")</f>
        <v/>
      </c>
    </row>
    <row r="873" spans="1:10" x14ac:dyDescent="0.25">
      <c r="A873" t="str">
        <f>IFERROR(INDEX(comic_database!A:A,MATCH(B873,comic_database!B:B,0)),"")</f>
        <v/>
      </c>
      <c r="C873" t="str">
        <f>IFERROR(VLOOKUP(B873,comic_database!B:C,2,FALSE),"")</f>
        <v/>
      </c>
      <c r="D873" s="23" t="str">
        <f>IF(B873&lt;&gt;"",VLOOKUP(MIN(4,COUNTIF(F$2:F873,F873)),reference!$A$3:$B$6,2,FALSE),"")</f>
        <v/>
      </c>
      <c r="E873" s="23" t="str">
        <f>IFERROR(VLOOKUP(C873,reference!$D$3:$E$7,2,FALSE),"")</f>
        <v/>
      </c>
      <c r="F873" t="str">
        <f t="shared" si="13"/>
        <v xml:space="preserve"> </v>
      </c>
      <c r="I873" s="23" t="str">
        <f>IFERROR(VLOOKUP(H873,comic_database!F:G,2,FALSE),"")</f>
        <v/>
      </c>
      <c r="J873" s="23" t="str">
        <f>IFERROR(VLOOKUP(MIN(4,COUNTIF(H$2:H873,H873)),reference!$M$3:$N$6,2,FALSE)*VLOOKUP(MIN(5,I873),reference!$J$3:$K$7,2,FALSE),"")</f>
        <v/>
      </c>
    </row>
    <row r="874" spans="1:10" x14ac:dyDescent="0.25">
      <c r="A874" t="str">
        <f>IFERROR(INDEX(comic_database!A:A,MATCH(B874,comic_database!B:B,0)),"")</f>
        <v/>
      </c>
      <c r="C874" t="str">
        <f>IFERROR(VLOOKUP(B874,comic_database!B:C,2,FALSE),"")</f>
        <v/>
      </c>
      <c r="D874" s="23" t="str">
        <f>IF(B874&lt;&gt;"",VLOOKUP(MIN(4,COUNTIF(F$2:F874,F874)),reference!$A$3:$B$6,2,FALSE),"")</f>
        <v/>
      </c>
      <c r="E874" s="23" t="str">
        <f>IFERROR(VLOOKUP(C874,reference!$D$3:$E$7,2,FALSE),"")</f>
        <v/>
      </c>
      <c r="F874" t="str">
        <f t="shared" si="13"/>
        <v xml:space="preserve"> </v>
      </c>
      <c r="I874" s="23" t="str">
        <f>IFERROR(VLOOKUP(H874,comic_database!F:G,2,FALSE),"")</f>
        <v/>
      </c>
      <c r="J874" s="23" t="str">
        <f>IFERROR(VLOOKUP(MIN(4,COUNTIF(H$2:H874,H874)),reference!$M$3:$N$6,2,FALSE)*VLOOKUP(MIN(5,I874),reference!$J$3:$K$7,2,FALSE),"")</f>
        <v/>
      </c>
    </row>
    <row r="875" spans="1:10" x14ac:dyDescent="0.25">
      <c r="A875" t="str">
        <f>IFERROR(INDEX(comic_database!A:A,MATCH(B875,comic_database!B:B,0)),"")</f>
        <v/>
      </c>
      <c r="C875" t="str">
        <f>IFERROR(VLOOKUP(B875,comic_database!B:C,2,FALSE),"")</f>
        <v/>
      </c>
      <c r="D875" s="23" t="str">
        <f>IF(B875&lt;&gt;"",VLOOKUP(MIN(4,COUNTIF(F$2:F875,F875)),reference!$A$3:$B$6,2,FALSE),"")</f>
        <v/>
      </c>
      <c r="E875" s="23" t="str">
        <f>IFERROR(VLOOKUP(C875,reference!$D$3:$E$7,2,FALSE),"")</f>
        <v/>
      </c>
      <c r="F875" t="str">
        <f t="shared" si="13"/>
        <v xml:space="preserve"> </v>
      </c>
      <c r="I875" s="23" t="str">
        <f>IFERROR(VLOOKUP(H875,comic_database!F:G,2,FALSE),"")</f>
        <v/>
      </c>
      <c r="J875" s="23" t="str">
        <f>IFERROR(VLOOKUP(MIN(4,COUNTIF(H$2:H875,H875)),reference!$M$3:$N$6,2,FALSE)*VLOOKUP(MIN(5,I875),reference!$J$3:$K$7,2,FALSE),"")</f>
        <v/>
      </c>
    </row>
    <row r="876" spans="1:10" x14ac:dyDescent="0.25">
      <c r="A876" t="str">
        <f>IFERROR(INDEX(comic_database!A:A,MATCH(B876,comic_database!B:B,0)),"")</f>
        <v/>
      </c>
      <c r="C876" t="str">
        <f>IFERROR(VLOOKUP(B876,comic_database!B:C,2,FALSE),"")</f>
        <v/>
      </c>
      <c r="D876" s="23" t="str">
        <f>IF(B876&lt;&gt;"",VLOOKUP(MIN(4,COUNTIF(F$2:F876,F876)),reference!$A$3:$B$6,2,FALSE),"")</f>
        <v/>
      </c>
      <c r="E876" s="23" t="str">
        <f>IFERROR(VLOOKUP(C876,reference!$D$3:$E$7,2,FALSE),"")</f>
        <v/>
      </c>
      <c r="F876" t="str">
        <f t="shared" si="13"/>
        <v xml:space="preserve"> </v>
      </c>
      <c r="I876" s="23" t="str">
        <f>IFERROR(VLOOKUP(H876,comic_database!F:G,2,FALSE),"")</f>
        <v/>
      </c>
      <c r="J876" s="23" t="str">
        <f>IFERROR(VLOOKUP(MIN(4,COUNTIF(H$2:H876,H876)),reference!$M$3:$N$6,2,FALSE)*VLOOKUP(MIN(5,I876),reference!$J$3:$K$7,2,FALSE),"")</f>
        <v/>
      </c>
    </row>
    <row r="877" spans="1:10" x14ac:dyDescent="0.25">
      <c r="A877" t="str">
        <f>IFERROR(INDEX(comic_database!A:A,MATCH(B877,comic_database!B:B,0)),"")</f>
        <v/>
      </c>
      <c r="C877" t="str">
        <f>IFERROR(VLOOKUP(B877,comic_database!B:C,2,FALSE),"")</f>
        <v/>
      </c>
      <c r="D877" s="23" t="str">
        <f>IF(B877&lt;&gt;"",VLOOKUP(MIN(4,COUNTIF(F$2:F877,F877)),reference!$A$3:$B$6,2,FALSE),"")</f>
        <v/>
      </c>
      <c r="E877" s="23" t="str">
        <f>IFERROR(VLOOKUP(C877,reference!$D$3:$E$7,2,FALSE),"")</f>
        <v/>
      </c>
      <c r="F877" t="str">
        <f t="shared" si="13"/>
        <v xml:space="preserve"> </v>
      </c>
      <c r="I877" s="23" t="str">
        <f>IFERROR(VLOOKUP(H877,comic_database!F:G,2,FALSE),"")</f>
        <v/>
      </c>
      <c r="J877" s="23" t="str">
        <f>IFERROR(VLOOKUP(MIN(4,COUNTIF(H$2:H877,H877)),reference!$M$3:$N$6,2,FALSE)*VLOOKUP(MIN(5,I877),reference!$J$3:$K$7,2,FALSE),"")</f>
        <v/>
      </c>
    </row>
    <row r="878" spans="1:10" x14ac:dyDescent="0.25">
      <c r="A878" t="str">
        <f>IFERROR(INDEX(comic_database!A:A,MATCH(B878,comic_database!B:B,0)),"")</f>
        <v/>
      </c>
      <c r="C878" t="str">
        <f>IFERROR(VLOOKUP(B878,comic_database!B:C,2,FALSE),"")</f>
        <v/>
      </c>
      <c r="D878" s="23" t="str">
        <f>IF(B878&lt;&gt;"",VLOOKUP(MIN(4,COUNTIF(F$2:F878,F878)),reference!$A$3:$B$6,2,FALSE),"")</f>
        <v/>
      </c>
      <c r="E878" s="23" t="str">
        <f>IFERROR(VLOOKUP(C878,reference!$D$3:$E$7,2,FALSE),"")</f>
        <v/>
      </c>
      <c r="F878" t="str">
        <f t="shared" si="13"/>
        <v xml:space="preserve"> </v>
      </c>
      <c r="I878" s="23" t="str">
        <f>IFERROR(VLOOKUP(H878,comic_database!F:G,2,FALSE),"")</f>
        <v/>
      </c>
      <c r="J878" s="23" t="str">
        <f>IFERROR(VLOOKUP(MIN(4,COUNTIF(H$2:H878,H878)),reference!$M$3:$N$6,2,FALSE)*VLOOKUP(MIN(5,I878),reference!$J$3:$K$7,2,FALSE),"")</f>
        <v/>
      </c>
    </row>
    <row r="879" spans="1:10" x14ac:dyDescent="0.25">
      <c r="A879" t="str">
        <f>IFERROR(INDEX(comic_database!A:A,MATCH(B879,comic_database!B:B,0)),"")</f>
        <v/>
      </c>
      <c r="C879" t="str">
        <f>IFERROR(VLOOKUP(B879,comic_database!B:C,2,FALSE),"")</f>
        <v/>
      </c>
      <c r="D879" s="23" t="str">
        <f>IF(B879&lt;&gt;"",VLOOKUP(MIN(4,COUNTIF(F$2:F879,F879)),reference!$A$3:$B$6,2,FALSE),"")</f>
        <v/>
      </c>
      <c r="E879" s="23" t="str">
        <f>IFERROR(VLOOKUP(C879,reference!$D$3:$E$7,2,FALSE),"")</f>
        <v/>
      </c>
      <c r="F879" t="str">
        <f t="shared" si="13"/>
        <v xml:space="preserve"> </v>
      </c>
      <c r="I879" s="23" t="str">
        <f>IFERROR(VLOOKUP(H879,comic_database!F:G,2,FALSE),"")</f>
        <v/>
      </c>
      <c r="J879" s="23" t="str">
        <f>IFERROR(VLOOKUP(MIN(4,COUNTIF(H$2:H879,H879)),reference!$M$3:$N$6,2,FALSE)*VLOOKUP(MIN(5,I879),reference!$J$3:$K$7,2,FALSE),"")</f>
        <v/>
      </c>
    </row>
    <row r="880" spans="1:10" x14ac:dyDescent="0.25">
      <c r="A880" t="str">
        <f>IFERROR(INDEX(comic_database!A:A,MATCH(B880,comic_database!B:B,0)),"")</f>
        <v/>
      </c>
      <c r="C880" t="str">
        <f>IFERROR(VLOOKUP(B880,comic_database!B:C,2,FALSE),"")</f>
        <v/>
      </c>
      <c r="D880" s="23" t="str">
        <f>IF(B880&lt;&gt;"",VLOOKUP(MIN(4,COUNTIF(F$2:F880,F880)),reference!$A$3:$B$6,2,FALSE),"")</f>
        <v/>
      </c>
      <c r="E880" s="23" t="str">
        <f>IFERROR(VLOOKUP(C880,reference!$D$3:$E$7,2,FALSE),"")</f>
        <v/>
      </c>
      <c r="F880" t="str">
        <f t="shared" si="13"/>
        <v xml:space="preserve"> </v>
      </c>
      <c r="I880" s="23" t="str">
        <f>IFERROR(VLOOKUP(H880,comic_database!F:G,2,FALSE),"")</f>
        <v/>
      </c>
      <c r="J880" s="23" t="str">
        <f>IFERROR(VLOOKUP(MIN(4,COUNTIF(H$2:H880,H880)),reference!$M$3:$N$6,2,FALSE)*VLOOKUP(MIN(5,I880),reference!$J$3:$K$7,2,FALSE),"")</f>
        <v/>
      </c>
    </row>
    <row r="881" spans="1:10" x14ac:dyDescent="0.25">
      <c r="A881" t="str">
        <f>IFERROR(INDEX(comic_database!A:A,MATCH(B881,comic_database!B:B,0)),"")</f>
        <v/>
      </c>
      <c r="C881" t="str">
        <f>IFERROR(VLOOKUP(B881,comic_database!B:C,2,FALSE),"")</f>
        <v/>
      </c>
      <c r="D881" s="23" t="str">
        <f>IF(B881&lt;&gt;"",VLOOKUP(MIN(4,COUNTIF(F$2:F881,F881)),reference!$A$3:$B$6,2,FALSE),"")</f>
        <v/>
      </c>
      <c r="E881" s="23" t="str">
        <f>IFERROR(VLOOKUP(C881,reference!$D$3:$E$7,2,FALSE),"")</f>
        <v/>
      </c>
      <c r="F881" t="str">
        <f t="shared" si="13"/>
        <v xml:space="preserve"> </v>
      </c>
      <c r="I881" s="23" t="str">
        <f>IFERROR(VLOOKUP(H881,comic_database!F:G,2,FALSE),"")</f>
        <v/>
      </c>
      <c r="J881" s="23" t="str">
        <f>IFERROR(VLOOKUP(MIN(4,COUNTIF(H$2:H881,H881)),reference!$M$3:$N$6,2,FALSE)*VLOOKUP(MIN(5,I881),reference!$J$3:$K$7,2,FALSE),"")</f>
        <v/>
      </c>
    </row>
    <row r="882" spans="1:10" x14ac:dyDescent="0.25">
      <c r="A882" t="str">
        <f>IFERROR(INDEX(comic_database!A:A,MATCH(B882,comic_database!B:B,0)),"")</f>
        <v/>
      </c>
      <c r="C882" t="str">
        <f>IFERROR(VLOOKUP(B882,comic_database!B:C,2,FALSE),"")</f>
        <v/>
      </c>
      <c r="D882" s="23" t="str">
        <f>IF(B882&lt;&gt;"",VLOOKUP(MIN(4,COUNTIF(F$2:F882,F882)),reference!$A$3:$B$6,2,FALSE),"")</f>
        <v/>
      </c>
      <c r="E882" s="23" t="str">
        <f>IFERROR(VLOOKUP(C882,reference!$D$3:$E$7,2,FALSE),"")</f>
        <v/>
      </c>
      <c r="F882" t="str">
        <f t="shared" si="13"/>
        <v xml:space="preserve"> </v>
      </c>
      <c r="I882" s="23" t="str">
        <f>IFERROR(VLOOKUP(H882,comic_database!F:G,2,FALSE),"")</f>
        <v/>
      </c>
      <c r="J882" s="23" t="str">
        <f>IFERROR(VLOOKUP(MIN(4,COUNTIF(H$2:H882,H882)),reference!$M$3:$N$6,2,FALSE)*VLOOKUP(MIN(5,I882),reference!$J$3:$K$7,2,FALSE),"")</f>
        <v/>
      </c>
    </row>
    <row r="883" spans="1:10" x14ac:dyDescent="0.25">
      <c r="A883" t="str">
        <f>IFERROR(INDEX(comic_database!A:A,MATCH(B883,comic_database!B:B,0)),"")</f>
        <v/>
      </c>
      <c r="C883" t="str">
        <f>IFERROR(VLOOKUP(B883,comic_database!B:C,2,FALSE),"")</f>
        <v/>
      </c>
      <c r="D883" s="23" t="str">
        <f>IF(B883&lt;&gt;"",VLOOKUP(MIN(4,COUNTIF(F$2:F883,F883)),reference!$A$3:$B$6,2,FALSE),"")</f>
        <v/>
      </c>
      <c r="E883" s="23" t="str">
        <f>IFERROR(VLOOKUP(C883,reference!$D$3:$E$7,2,FALSE),"")</f>
        <v/>
      </c>
      <c r="F883" t="str">
        <f t="shared" si="13"/>
        <v xml:space="preserve"> </v>
      </c>
      <c r="I883" s="23" t="str">
        <f>IFERROR(VLOOKUP(H883,comic_database!F:G,2,FALSE),"")</f>
        <v/>
      </c>
      <c r="J883" s="23" t="str">
        <f>IFERROR(VLOOKUP(MIN(4,COUNTIF(H$2:H883,H883)),reference!$M$3:$N$6,2,FALSE)*VLOOKUP(MIN(5,I883),reference!$J$3:$K$7,2,FALSE),"")</f>
        <v/>
      </c>
    </row>
    <row r="884" spans="1:10" x14ac:dyDescent="0.25">
      <c r="A884" t="str">
        <f>IFERROR(INDEX(comic_database!A:A,MATCH(B884,comic_database!B:B,0)),"")</f>
        <v/>
      </c>
      <c r="C884" t="str">
        <f>IFERROR(VLOOKUP(B884,comic_database!B:C,2,FALSE),"")</f>
        <v/>
      </c>
      <c r="D884" s="23" t="str">
        <f>IF(B884&lt;&gt;"",VLOOKUP(MIN(4,COUNTIF(F$2:F884,F884)),reference!$A$3:$B$6,2,FALSE),"")</f>
        <v/>
      </c>
      <c r="E884" s="23" t="str">
        <f>IFERROR(VLOOKUP(C884,reference!$D$3:$E$7,2,FALSE),"")</f>
        <v/>
      </c>
      <c r="F884" t="str">
        <f t="shared" si="13"/>
        <v xml:space="preserve"> </v>
      </c>
      <c r="I884" s="23" t="str">
        <f>IFERROR(VLOOKUP(H884,comic_database!F:G,2,FALSE),"")</f>
        <v/>
      </c>
      <c r="J884" s="23" t="str">
        <f>IFERROR(VLOOKUP(MIN(4,COUNTIF(H$2:H884,H884)),reference!$M$3:$N$6,2,FALSE)*VLOOKUP(MIN(5,I884),reference!$J$3:$K$7,2,FALSE),"")</f>
        <v/>
      </c>
    </row>
    <row r="885" spans="1:10" x14ac:dyDescent="0.25">
      <c r="A885" t="str">
        <f>IFERROR(INDEX(comic_database!A:A,MATCH(B885,comic_database!B:B,0)),"")</f>
        <v/>
      </c>
      <c r="C885" t="str">
        <f>IFERROR(VLOOKUP(B885,comic_database!B:C,2,FALSE),"")</f>
        <v/>
      </c>
      <c r="D885" s="23" t="str">
        <f>IF(B885&lt;&gt;"",VLOOKUP(MIN(4,COUNTIF(F$2:F885,F885)),reference!$A$3:$B$6,2,FALSE),"")</f>
        <v/>
      </c>
      <c r="E885" s="23" t="str">
        <f>IFERROR(VLOOKUP(C885,reference!$D$3:$E$7,2,FALSE),"")</f>
        <v/>
      </c>
      <c r="F885" t="str">
        <f t="shared" si="13"/>
        <v xml:space="preserve"> </v>
      </c>
      <c r="I885" s="23" t="str">
        <f>IFERROR(VLOOKUP(H885,comic_database!F:G,2,FALSE),"")</f>
        <v/>
      </c>
      <c r="J885" s="23" t="str">
        <f>IFERROR(VLOOKUP(MIN(4,COUNTIF(H$2:H885,H885)),reference!$M$3:$N$6,2,FALSE)*VLOOKUP(MIN(5,I885),reference!$J$3:$K$7,2,FALSE),"")</f>
        <v/>
      </c>
    </row>
    <row r="886" spans="1:10" x14ac:dyDescent="0.25">
      <c r="A886" t="str">
        <f>IFERROR(INDEX(comic_database!A:A,MATCH(B886,comic_database!B:B,0)),"")</f>
        <v/>
      </c>
      <c r="C886" t="str">
        <f>IFERROR(VLOOKUP(B886,comic_database!B:C,2,FALSE),"")</f>
        <v/>
      </c>
      <c r="D886" s="23" t="str">
        <f>IF(B886&lt;&gt;"",VLOOKUP(MIN(4,COUNTIF(F$2:F886,F886)),reference!$A$3:$B$6,2,FALSE),"")</f>
        <v/>
      </c>
      <c r="E886" s="23" t="str">
        <f>IFERROR(VLOOKUP(C886,reference!$D$3:$E$7,2,FALSE),"")</f>
        <v/>
      </c>
      <c r="F886" t="str">
        <f t="shared" si="13"/>
        <v xml:space="preserve"> </v>
      </c>
      <c r="I886" s="23" t="str">
        <f>IFERROR(VLOOKUP(H886,comic_database!F:G,2,FALSE),"")</f>
        <v/>
      </c>
      <c r="J886" s="23" t="str">
        <f>IFERROR(VLOOKUP(MIN(4,COUNTIF(H$2:H886,H886)),reference!$M$3:$N$6,2,FALSE)*VLOOKUP(MIN(5,I886),reference!$J$3:$K$7,2,FALSE),"")</f>
        <v/>
      </c>
    </row>
    <row r="887" spans="1:10" x14ac:dyDescent="0.25">
      <c r="A887" t="str">
        <f>IFERROR(INDEX(comic_database!A:A,MATCH(B887,comic_database!B:B,0)),"")</f>
        <v/>
      </c>
      <c r="C887" t="str">
        <f>IFERROR(VLOOKUP(B887,comic_database!B:C,2,FALSE),"")</f>
        <v/>
      </c>
      <c r="D887" s="23" t="str">
        <f>IF(B887&lt;&gt;"",VLOOKUP(MIN(4,COUNTIF(F$2:F887,F887)),reference!$A$3:$B$6,2,FALSE),"")</f>
        <v/>
      </c>
      <c r="E887" s="23" t="str">
        <f>IFERROR(VLOOKUP(C887,reference!$D$3:$E$7,2,FALSE),"")</f>
        <v/>
      </c>
      <c r="F887" t="str">
        <f t="shared" si="13"/>
        <v xml:space="preserve"> </v>
      </c>
      <c r="I887" s="23" t="str">
        <f>IFERROR(VLOOKUP(H887,comic_database!F:G,2,FALSE),"")</f>
        <v/>
      </c>
      <c r="J887" s="23" t="str">
        <f>IFERROR(VLOOKUP(MIN(4,COUNTIF(H$2:H887,H887)),reference!$M$3:$N$6,2,FALSE)*VLOOKUP(MIN(5,I887),reference!$J$3:$K$7,2,FALSE),"")</f>
        <v/>
      </c>
    </row>
    <row r="888" spans="1:10" x14ac:dyDescent="0.25">
      <c r="A888" t="str">
        <f>IFERROR(INDEX(comic_database!A:A,MATCH(B888,comic_database!B:B,0)),"")</f>
        <v/>
      </c>
      <c r="C888" t="str">
        <f>IFERROR(VLOOKUP(B888,comic_database!B:C,2,FALSE),"")</f>
        <v/>
      </c>
      <c r="D888" s="23" t="str">
        <f>IF(B888&lt;&gt;"",VLOOKUP(MIN(4,COUNTIF(F$2:F888,F888)),reference!$A$3:$B$6,2,FALSE),"")</f>
        <v/>
      </c>
      <c r="E888" s="23" t="str">
        <f>IFERROR(VLOOKUP(C888,reference!$D$3:$E$7,2,FALSE),"")</f>
        <v/>
      </c>
      <c r="F888" t="str">
        <f t="shared" si="13"/>
        <v xml:space="preserve"> </v>
      </c>
      <c r="I888" s="23" t="str">
        <f>IFERROR(VLOOKUP(H888,comic_database!F:G,2,FALSE),"")</f>
        <v/>
      </c>
      <c r="J888" s="23" t="str">
        <f>IFERROR(VLOOKUP(MIN(4,COUNTIF(H$2:H888,H888)),reference!$M$3:$N$6,2,FALSE)*VLOOKUP(MIN(5,I888),reference!$J$3:$K$7,2,FALSE),"")</f>
        <v/>
      </c>
    </row>
    <row r="889" spans="1:10" x14ac:dyDescent="0.25">
      <c r="A889" t="str">
        <f>IFERROR(INDEX(comic_database!A:A,MATCH(B889,comic_database!B:B,0)),"")</f>
        <v/>
      </c>
      <c r="C889" t="str">
        <f>IFERROR(VLOOKUP(B889,comic_database!B:C,2,FALSE),"")</f>
        <v/>
      </c>
      <c r="D889" s="23" t="str">
        <f>IF(B889&lt;&gt;"",VLOOKUP(MIN(4,COUNTIF(F$2:F889,F889)),reference!$A$3:$B$6,2,FALSE),"")</f>
        <v/>
      </c>
      <c r="E889" s="23" t="str">
        <f>IFERROR(VLOOKUP(C889,reference!$D$3:$E$7,2,FALSE),"")</f>
        <v/>
      </c>
      <c r="F889" t="str">
        <f t="shared" si="13"/>
        <v xml:space="preserve"> </v>
      </c>
      <c r="I889" s="23" t="str">
        <f>IFERROR(VLOOKUP(H889,comic_database!F:G,2,FALSE),"")</f>
        <v/>
      </c>
      <c r="J889" s="23" t="str">
        <f>IFERROR(VLOOKUP(MIN(4,COUNTIF(H$2:H889,H889)),reference!$M$3:$N$6,2,FALSE)*VLOOKUP(MIN(5,I889),reference!$J$3:$K$7,2,FALSE),"")</f>
        <v/>
      </c>
    </row>
    <row r="890" spans="1:10" x14ac:dyDescent="0.25">
      <c r="A890" t="str">
        <f>IFERROR(INDEX(comic_database!A:A,MATCH(B890,comic_database!B:B,0)),"")</f>
        <v/>
      </c>
      <c r="C890" t="str">
        <f>IFERROR(VLOOKUP(B890,comic_database!B:C,2,FALSE),"")</f>
        <v/>
      </c>
      <c r="D890" s="23" t="str">
        <f>IF(B890&lt;&gt;"",VLOOKUP(MIN(4,COUNTIF(F$2:F890,F890)),reference!$A$3:$B$6,2,FALSE),"")</f>
        <v/>
      </c>
      <c r="E890" s="23" t="str">
        <f>IFERROR(VLOOKUP(C890,reference!$D$3:$E$7,2,FALSE),"")</f>
        <v/>
      </c>
      <c r="F890" t="str">
        <f t="shared" si="13"/>
        <v xml:space="preserve"> </v>
      </c>
      <c r="I890" s="23" t="str">
        <f>IFERROR(VLOOKUP(H890,comic_database!F:G,2,FALSE),"")</f>
        <v/>
      </c>
      <c r="J890" s="23" t="str">
        <f>IFERROR(VLOOKUP(MIN(4,COUNTIF(H$2:H890,H890)),reference!$M$3:$N$6,2,FALSE)*VLOOKUP(MIN(5,I890),reference!$J$3:$K$7,2,FALSE),"")</f>
        <v/>
      </c>
    </row>
    <row r="891" spans="1:10" x14ac:dyDescent="0.25">
      <c r="A891" t="str">
        <f>IFERROR(INDEX(comic_database!A:A,MATCH(B891,comic_database!B:B,0)),"")</f>
        <v/>
      </c>
      <c r="C891" t="str">
        <f>IFERROR(VLOOKUP(B891,comic_database!B:C,2,FALSE),"")</f>
        <v/>
      </c>
      <c r="D891" s="23" t="str">
        <f>IF(B891&lt;&gt;"",VLOOKUP(MIN(4,COUNTIF(F$2:F891,F891)),reference!$A$3:$B$6,2,FALSE),"")</f>
        <v/>
      </c>
      <c r="E891" s="23" t="str">
        <f>IFERROR(VLOOKUP(C891,reference!$D$3:$E$7,2,FALSE),"")</f>
        <v/>
      </c>
      <c r="F891" t="str">
        <f t="shared" si="13"/>
        <v xml:space="preserve"> </v>
      </c>
      <c r="I891" s="23" t="str">
        <f>IFERROR(VLOOKUP(H891,comic_database!F:G,2,FALSE),"")</f>
        <v/>
      </c>
      <c r="J891" s="23" t="str">
        <f>IFERROR(VLOOKUP(MIN(4,COUNTIF(H$2:H891,H891)),reference!$M$3:$N$6,2,FALSE)*VLOOKUP(MIN(5,I891),reference!$J$3:$K$7,2,FALSE),"")</f>
        <v/>
      </c>
    </row>
    <row r="892" spans="1:10" x14ac:dyDescent="0.25">
      <c r="A892" t="str">
        <f>IFERROR(INDEX(comic_database!A:A,MATCH(B892,comic_database!B:B,0)),"")</f>
        <v/>
      </c>
      <c r="C892" t="str">
        <f>IFERROR(VLOOKUP(B892,comic_database!B:C,2,FALSE),"")</f>
        <v/>
      </c>
      <c r="D892" s="23" t="str">
        <f>IF(B892&lt;&gt;"",VLOOKUP(MIN(4,COUNTIF(F$2:F892,F892)),reference!$A$3:$B$6,2,FALSE),"")</f>
        <v/>
      </c>
      <c r="E892" s="23" t="str">
        <f>IFERROR(VLOOKUP(C892,reference!$D$3:$E$7,2,FALSE),"")</f>
        <v/>
      </c>
      <c r="F892" t="str">
        <f t="shared" si="13"/>
        <v xml:space="preserve"> </v>
      </c>
      <c r="I892" s="23" t="str">
        <f>IFERROR(VLOOKUP(H892,comic_database!F:G,2,FALSE),"")</f>
        <v/>
      </c>
      <c r="J892" s="23" t="str">
        <f>IFERROR(VLOOKUP(MIN(4,COUNTIF(H$2:H892,H892)),reference!$M$3:$N$6,2,FALSE)*VLOOKUP(MIN(5,I892),reference!$J$3:$K$7,2,FALSE),"")</f>
        <v/>
      </c>
    </row>
    <row r="893" spans="1:10" x14ac:dyDescent="0.25">
      <c r="A893" t="str">
        <f>IFERROR(INDEX(comic_database!A:A,MATCH(B893,comic_database!B:B,0)),"")</f>
        <v/>
      </c>
      <c r="C893" t="str">
        <f>IFERROR(VLOOKUP(B893,comic_database!B:C,2,FALSE),"")</f>
        <v/>
      </c>
      <c r="D893" s="23" t="str">
        <f>IF(B893&lt;&gt;"",VLOOKUP(MIN(4,COUNTIF(F$2:F893,F893)),reference!$A$3:$B$6,2,FALSE),"")</f>
        <v/>
      </c>
      <c r="E893" s="23" t="str">
        <f>IFERROR(VLOOKUP(C893,reference!$D$3:$E$7,2,FALSE),"")</f>
        <v/>
      </c>
      <c r="F893" t="str">
        <f t="shared" si="13"/>
        <v xml:space="preserve"> </v>
      </c>
      <c r="I893" s="23" t="str">
        <f>IFERROR(VLOOKUP(H893,comic_database!F:G,2,FALSE),"")</f>
        <v/>
      </c>
      <c r="J893" s="23" t="str">
        <f>IFERROR(VLOOKUP(MIN(4,COUNTIF(H$2:H893,H893)),reference!$M$3:$N$6,2,FALSE)*VLOOKUP(MIN(5,I893),reference!$J$3:$K$7,2,FALSE),"")</f>
        <v/>
      </c>
    </row>
    <row r="894" spans="1:10" x14ac:dyDescent="0.25">
      <c r="A894" t="str">
        <f>IFERROR(INDEX(comic_database!A:A,MATCH(B894,comic_database!B:B,0)),"")</f>
        <v/>
      </c>
      <c r="C894" t="str">
        <f>IFERROR(VLOOKUP(B894,comic_database!B:C,2,FALSE),"")</f>
        <v/>
      </c>
      <c r="D894" s="23" t="str">
        <f>IF(B894&lt;&gt;"",VLOOKUP(MIN(4,COUNTIF(F$2:F894,F894)),reference!$A$3:$B$6,2,FALSE),"")</f>
        <v/>
      </c>
      <c r="E894" s="23" t="str">
        <f>IFERROR(VLOOKUP(C894,reference!$D$3:$E$7,2,FALSE),"")</f>
        <v/>
      </c>
      <c r="F894" t="str">
        <f t="shared" si="13"/>
        <v xml:space="preserve"> </v>
      </c>
      <c r="I894" s="23" t="str">
        <f>IFERROR(VLOOKUP(H894,comic_database!F:G,2,FALSE),"")</f>
        <v/>
      </c>
      <c r="J894" s="23" t="str">
        <f>IFERROR(VLOOKUP(MIN(4,COUNTIF(H$2:H894,H894)),reference!$M$3:$N$6,2,FALSE)*VLOOKUP(MIN(5,I894),reference!$J$3:$K$7,2,FALSE),"")</f>
        <v/>
      </c>
    </row>
    <row r="895" spans="1:10" x14ac:dyDescent="0.25">
      <c r="A895" t="str">
        <f>IFERROR(INDEX(comic_database!A:A,MATCH(B895,comic_database!B:B,0)),"")</f>
        <v/>
      </c>
      <c r="C895" t="str">
        <f>IFERROR(VLOOKUP(B895,comic_database!B:C,2,FALSE),"")</f>
        <v/>
      </c>
      <c r="D895" s="23" t="str">
        <f>IF(B895&lt;&gt;"",VLOOKUP(MIN(4,COUNTIF(F$2:F895,F895)),reference!$A$3:$B$6,2,FALSE),"")</f>
        <v/>
      </c>
      <c r="E895" s="23" t="str">
        <f>IFERROR(VLOOKUP(C895,reference!$D$3:$E$7,2,FALSE),"")</f>
        <v/>
      </c>
      <c r="F895" t="str">
        <f t="shared" si="13"/>
        <v xml:space="preserve"> </v>
      </c>
      <c r="I895" s="23" t="str">
        <f>IFERROR(VLOOKUP(H895,comic_database!F:G,2,FALSE),"")</f>
        <v/>
      </c>
      <c r="J895" s="23" t="str">
        <f>IFERROR(VLOOKUP(MIN(4,COUNTIF(H$2:H895,H895)),reference!$M$3:$N$6,2,FALSE)*VLOOKUP(MIN(5,I895),reference!$J$3:$K$7,2,FALSE),"")</f>
        <v/>
      </c>
    </row>
    <row r="896" spans="1:10" x14ac:dyDescent="0.25">
      <c r="A896" t="str">
        <f>IFERROR(INDEX(comic_database!A:A,MATCH(B896,comic_database!B:B,0)),"")</f>
        <v/>
      </c>
      <c r="C896" t="str">
        <f>IFERROR(VLOOKUP(B896,comic_database!B:C,2,FALSE),"")</f>
        <v/>
      </c>
      <c r="D896" s="23" t="str">
        <f>IF(B896&lt;&gt;"",VLOOKUP(MIN(4,COUNTIF(F$2:F896,F896)),reference!$A$3:$B$6,2,FALSE),"")</f>
        <v/>
      </c>
      <c r="E896" s="23" t="str">
        <f>IFERROR(VLOOKUP(C896,reference!$D$3:$E$7,2,FALSE),"")</f>
        <v/>
      </c>
      <c r="F896" t="str">
        <f t="shared" si="13"/>
        <v xml:space="preserve"> </v>
      </c>
      <c r="I896" s="23" t="str">
        <f>IFERROR(VLOOKUP(H896,comic_database!F:G,2,FALSE),"")</f>
        <v/>
      </c>
      <c r="J896" s="23" t="str">
        <f>IFERROR(VLOOKUP(MIN(4,COUNTIF(H$2:H896,H896)),reference!$M$3:$N$6,2,FALSE)*VLOOKUP(MIN(5,I896),reference!$J$3:$K$7,2,FALSE),"")</f>
        <v/>
      </c>
    </row>
    <row r="897" spans="1:10" x14ac:dyDescent="0.25">
      <c r="A897" t="str">
        <f>IFERROR(INDEX(comic_database!A:A,MATCH(B897,comic_database!B:B,0)),"")</f>
        <v/>
      </c>
      <c r="C897" t="str">
        <f>IFERROR(VLOOKUP(B897,comic_database!B:C,2,FALSE),"")</f>
        <v/>
      </c>
      <c r="D897" s="23" t="str">
        <f>IF(B897&lt;&gt;"",VLOOKUP(MIN(4,COUNTIF(F$2:F897,F897)),reference!$A$3:$B$6,2,FALSE),"")</f>
        <v/>
      </c>
      <c r="E897" s="23" t="str">
        <f>IFERROR(VLOOKUP(C897,reference!$D$3:$E$7,2,FALSE),"")</f>
        <v/>
      </c>
      <c r="F897" t="str">
        <f t="shared" si="13"/>
        <v xml:space="preserve"> </v>
      </c>
      <c r="I897" s="23" t="str">
        <f>IFERROR(VLOOKUP(H897,comic_database!F:G,2,FALSE),"")</f>
        <v/>
      </c>
      <c r="J897" s="23" t="str">
        <f>IFERROR(VLOOKUP(MIN(4,COUNTIF(H$2:H897,H897)),reference!$M$3:$N$6,2,FALSE)*VLOOKUP(MIN(5,I897),reference!$J$3:$K$7,2,FALSE),"")</f>
        <v/>
      </c>
    </row>
    <row r="898" spans="1:10" x14ac:dyDescent="0.25">
      <c r="A898" t="str">
        <f>IFERROR(INDEX(comic_database!A:A,MATCH(B898,comic_database!B:B,0)),"")</f>
        <v/>
      </c>
      <c r="C898" t="str">
        <f>IFERROR(VLOOKUP(B898,comic_database!B:C,2,FALSE),"")</f>
        <v/>
      </c>
      <c r="D898" s="23" t="str">
        <f>IF(B898&lt;&gt;"",VLOOKUP(MIN(4,COUNTIF(F$2:F898,F898)),reference!$A$3:$B$6,2,FALSE),"")</f>
        <v/>
      </c>
      <c r="E898" s="23" t="str">
        <f>IFERROR(VLOOKUP(C898,reference!$D$3:$E$7,2,FALSE),"")</f>
        <v/>
      </c>
      <c r="F898" t="str">
        <f t="shared" si="13"/>
        <v xml:space="preserve"> </v>
      </c>
      <c r="I898" s="23" t="str">
        <f>IFERROR(VLOOKUP(H898,comic_database!F:G,2,FALSE),"")</f>
        <v/>
      </c>
      <c r="J898" s="23" t="str">
        <f>IFERROR(VLOOKUP(MIN(4,COUNTIF(H$2:H898,H898)),reference!$M$3:$N$6,2,FALSE)*VLOOKUP(MIN(5,I898),reference!$J$3:$K$7,2,FALSE),"")</f>
        <v/>
      </c>
    </row>
    <row r="899" spans="1:10" x14ac:dyDescent="0.25">
      <c r="A899" t="str">
        <f>IFERROR(INDEX(comic_database!A:A,MATCH(B899,comic_database!B:B,0)),"")</f>
        <v/>
      </c>
      <c r="C899" t="str">
        <f>IFERROR(VLOOKUP(B899,comic_database!B:C,2,FALSE),"")</f>
        <v/>
      </c>
      <c r="D899" s="23" t="str">
        <f>IF(B899&lt;&gt;"",VLOOKUP(MIN(4,COUNTIF(F$2:F899,F899)),reference!$A$3:$B$6,2,FALSE),"")</f>
        <v/>
      </c>
      <c r="E899" s="23" t="str">
        <f>IFERROR(VLOOKUP(C899,reference!$D$3:$E$7,2,FALSE),"")</f>
        <v/>
      </c>
      <c r="F899" t="str">
        <f t="shared" ref="F899:F962" si="14">B899&amp;" "&amp;C899</f>
        <v xml:space="preserve"> </v>
      </c>
      <c r="I899" s="23" t="str">
        <f>IFERROR(VLOOKUP(H899,comic_database!F:G,2,FALSE),"")</f>
        <v/>
      </c>
      <c r="J899" s="23" t="str">
        <f>IFERROR(VLOOKUP(MIN(4,COUNTIF(H$2:H899,H899)),reference!$M$3:$N$6,2,FALSE)*VLOOKUP(MIN(5,I899),reference!$J$3:$K$7,2,FALSE),"")</f>
        <v/>
      </c>
    </row>
    <row r="900" spans="1:10" x14ac:dyDescent="0.25">
      <c r="A900" t="str">
        <f>IFERROR(INDEX(comic_database!A:A,MATCH(B900,comic_database!B:B,0)),"")</f>
        <v/>
      </c>
      <c r="C900" t="str">
        <f>IFERROR(VLOOKUP(B900,comic_database!B:C,2,FALSE),"")</f>
        <v/>
      </c>
      <c r="D900" s="23" t="str">
        <f>IF(B900&lt;&gt;"",VLOOKUP(MIN(4,COUNTIF(F$2:F900,F900)),reference!$A$3:$B$6,2,FALSE),"")</f>
        <v/>
      </c>
      <c r="E900" s="23" t="str">
        <f>IFERROR(VLOOKUP(C900,reference!$D$3:$E$7,2,FALSE),"")</f>
        <v/>
      </c>
      <c r="F900" t="str">
        <f t="shared" si="14"/>
        <v xml:space="preserve"> </v>
      </c>
      <c r="I900" s="23" t="str">
        <f>IFERROR(VLOOKUP(H900,comic_database!F:G,2,FALSE),"")</f>
        <v/>
      </c>
      <c r="J900" s="23" t="str">
        <f>IFERROR(VLOOKUP(MIN(4,COUNTIF(H$2:H900,H900)),reference!$M$3:$N$6,2,FALSE)*VLOOKUP(MIN(5,I900),reference!$J$3:$K$7,2,FALSE),"")</f>
        <v/>
      </c>
    </row>
    <row r="901" spans="1:10" x14ac:dyDescent="0.25">
      <c r="A901" t="str">
        <f>IFERROR(INDEX(comic_database!A:A,MATCH(B901,comic_database!B:B,0)),"")</f>
        <v/>
      </c>
      <c r="C901" t="str">
        <f>IFERROR(VLOOKUP(B901,comic_database!B:C,2,FALSE),"")</f>
        <v/>
      </c>
      <c r="D901" s="23" t="str">
        <f>IF(B901&lt;&gt;"",VLOOKUP(MIN(4,COUNTIF(F$2:F901,F901)),reference!$A$3:$B$6,2,FALSE),"")</f>
        <v/>
      </c>
      <c r="E901" s="23" t="str">
        <f>IFERROR(VLOOKUP(C901,reference!$D$3:$E$7,2,FALSE),"")</f>
        <v/>
      </c>
      <c r="F901" t="str">
        <f t="shared" si="14"/>
        <v xml:space="preserve"> </v>
      </c>
      <c r="I901" s="23" t="str">
        <f>IFERROR(VLOOKUP(H901,comic_database!F:G,2,FALSE),"")</f>
        <v/>
      </c>
      <c r="J901" s="23" t="str">
        <f>IFERROR(VLOOKUP(MIN(4,COUNTIF(H$2:H901,H901)),reference!$M$3:$N$6,2,FALSE)*VLOOKUP(MIN(5,I901),reference!$J$3:$K$7,2,FALSE),"")</f>
        <v/>
      </c>
    </row>
    <row r="902" spans="1:10" x14ac:dyDescent="0.25">
      <c r="A902" t="str">
        <f>IFERROR(INDEX(comic_database!A:A,MATCH(B902,comic_database!B:B,0)),"")</f>
        <v/>
      </c>
      <c r="C902" t="str">
        <f>IFERROR(VLOOKUP(B902,comic_database!B:C,2,FALSE),"")</f>
        <v/>
      </c>
      <c r="D902" s="23" t="str">
        <f>IF(B902&lt;&gt;"",VLOOKUP(MIN(4,COUNTIF(F$2:F902,F902)),reference!$A$3:$B$6,2,FALSE),"")</f>
        <v/>
      </c>
      <c r="E902" s="23" t="str">
        <f>IFERROR(VLOOKUP(C902,reference!$D$3:$E$7,2,FALSE),"")</f>
        <v/>
      </c>
      <c r="F902" t="str">
        <f t="shared" si="14"/>
        <v xml:space="preserve"> </v>
      </c>
      <c r="I902" s="23" t="str">
        <f>IFERROR(VLOOKUP(H902,comic_database!F:G,2,FALSE),"")</f>
        <v/>
      </c>
      <c r="J902" s="23" t="str">
        <f>IFERROR(VLOOKUP(MIN(4,COUNTIF(H$2:H902,H902)),reference!$M$3:$N$6,2,FALSE)*VLOOKUP(MIN(5,I902),reference!$J$3:$K$7,2,FALSE),"")</f>
        <v/>
      </c>
    </row>
    <row r="903" spans="1:10" x14ac:dyDescent="0.25">
      <c r="A903" t="str">
        <f>IFERROR(INDEX(comic_database!A:A,MATCH(B903,comic_database!B:B,0)),"")</f>
        <v/>
      </c>
      <c r="C903" t="str">
        <f>IFERROR(VLOOKUP(B903,comic_database!B:C,2,FALSE),"")</f>
        <v/>
      </c>
      <c r="D903" s="23" t="str">
        <f>IF(B903&lt;&gt;"",VLOOKUP(MIN(4,COUNTIF(F$2:F903,F903)),reference!$A$3:$B$6,2,FALSE),"")</f>
        <v/>
      </c>
      <c r="E903" s="23" t="str">
        <f>IFERROR(VLOOKUP(C903,reference!$D$3:$E$7,2,FALSE),"")</f>
        <v/>
      </c>
      <c r="F903" t="str">
        <f t="shared" si="14"/>
        <v xml:space="preserve"> </v>
      </c>
      <c r="I903" s="23" t="str">
        <f>IFERROR(VLOOKUP(H903,comic_database!F:G,2,FALSE),"")</f>
        <v/>
      </c>
      <c r="J903" s="23" t="str">
        <f>IFERROR(VLOOKUP(MIN(4,COUNTIF(H$2:H903,H903)),reference!$M$3:$N$6,2,FALSE)*VLOOKUP(MIN(5,I903),reference!$J$3:$K$7,2,FALSE),"")</f>
        <v/>
      </c>
    </row>
    <row r="904" spans="1:10" x14ac:dyDescent="0.25">
      <c r="A904" t="str">
        <f>IFERROR(INDEX(comic_database!A:A,MATCH(B904,comic_database!B:B,0)),"")</f>
        <v/>
      </c>
      <c r="C904" t="str">
        <f>IFERROR(VLOOKUP(B904,comic_database!B:C,2,FALSE),"")</f>
        <v/>
      </c>
      <c r="D904" s="23" t="str">
        <f>IF(B904&lt;&gt;"",VLOOKUP(MIN(4,COUNTIF(F$2:F904,F904)),reference!$A$3:$B$6,2,FALSE),"")</f>
        <v/>
      </c>
      <c r="E904" s="23" t="str">
        <f>IFERROR(VLOOKUP(C904,reference!$D$3:$E$7,2,FALSE),"")</f>
        <v/>
      </c>
      <c r="F904" t="str">
        <f t="shared" si="14"/>
        <v xml:space="preserve"> </v>
      </c>
      <c r="I904" s="23" t="str">
        <f>IFERROR(VLOOKUP(H904,comic_database!F:G,2,FALSE),"")</f>
        <v/>
      </c>
      <c r="J904" s="23" t="str">
        <f>IFERROR(VLOOKUP(MIN(4,COUNTIF(H$2:H904,H904)),reference!$M$3:$N$6,2,FALSE)*VLOOKUP(MIN(5,I904),reference!$J$3:$K$7,2,FALSE),"")</f>
        <v/>
      </c>
    </row>
    <row r="905" spans="1:10" x14ac:dyDescent="0.25">
      <c r="A905" t="str">
        <f>IFERROR(INDEX(comic_database!A:A,MATCH(B905,comic_database!B:B,0)),"")</f>
        <v/>
      </c>
      <c r="C905" t="str">
        <f>IFERROR(VLOOKUP(B905,comic_database!B:C,2,FALSE),"")</f>
        <v/>
      </c>
      <c r="D905" s="23" t="str">
        <f>IF(B905&lt;&gt;"",VLOOKUP(MIN(4,COUNTIF(F$2:F905,F905)),reference!$A$3:$B$6,2,FALSE),"")</f>
        <v/>
      </c>
      <c r="E905" s="23" t="str">
        <f>IFERROR(VLOOKUP(C905,reference!$D$3:$E$7,2,FALSE),"")</f>
        <v/>
      </c>
      <c r="F905" t="str">
        <f t="shared" si="14"/>
        <v xml:space="preserve"> </v>
      </c>
      <c r="I905" s="23" t="str">
        <f>IFERROR(VLOOKUP(H905,comic_database!F:G,2,FALSE),"")</f>
        <v/>
      </c>
      <c r="J905" s="23" t="str">
        <f>IFERROR(VLOOKUP(MIN(4,COUNTIF(H$2:H905,H905)),reference!$M$3:$N$6,2,FALSE)*VLOOKUP(MIN(5,I905),reference!$J$3:$K$7,2,FALSE),"")</f>
        <v/>
      </c>
    </row>
    <row r="906" spans="1:10" x14ac:dyDescent="0.25">
      <c r="A906" t="str">
        <f>IFERROR(INDEX(comic_database!A:A,MATCH(B906,comic_database!B:B,0)),"")</f>
        <v/>
      </c>
      <c r="C906" t="str">
        <f>IFERROR(VLOOKUP(B906,comic_database!B:C,2,FALSE),"")</f>
        <v/>
      </c>
      <c r="D906" s="23" t="str">
        <f>IF(B906&lt;&gt;"",VLOOKUP(MIN(4,COUNTIF(F$2:F906,F906)),reference!$A$3:$B$6,2,FALSE),"")</f>
        <v/>
      </c>
      <c r="E906" s="23" t="str">
        <f>IFERROR(VLOOKUP(C906,reference!$D$3:$E$7,2,FALSE),"")</f>
        <v/>
      </c>
      <c r="F906" t="str">
        <f t="shared" si="14"/>
        <v xml:space="preserve"> </v>
      </c>
      <c r="I906" s="23" t="str">
        <f>IFERROR(VLOOKUP(H906,comic_database!F:G,2,FALSE),"")</f>
        <v/>
      </c>
      <c r="J906" s="23" t="str">
        <f>IFERROR(VLOOKUP(MIN(4,COUNTIF(H$2:H906,H906)),reference!$M$3:$N$6,2,FALSE)*VLOOKUP(MIN(5,I906),reference!$J$3:$K$7,2,FALSE),"")</f>
        <v/>
      </c>
    </row>
    <row r="907" spans="1:10" x14ac:dyDescent="0.25">
      <c r="A907" t="str">
        <f>IFERROR(INDEX(comic_database!A:A,MATCH(B907,comic_database!B:B,0)),"")</f>
        <v/>
      </c>
      <c r="C907" t="str">
        <f>IFERROR(VLOOKUP(B907,comic_database!B:C,2,FALSE),"")</f>
        <v/>
      </c>
      <c r="D907" s="23" t="str">
        <f>IF(B907&lt;&gt;"",VLOOKUP(MIN(4,COUNTIF(F$2:F907,F907)),reference!$A$3:$B$6,2,FALSE),"")</f>
        <v/>
      </c>
      <c r="E907" s="23" t="str">
        <f>IFERROR(VLOOKUP(C907,reference!$D$3:$E$7,2,FALSE),"")</f>
        <v/>
      </c>
      <c r="F907" t="str">
        <f t="shared" si="14"/>
        <v xml:space="preserve"> </v>
      </c>
      <c r="I907" s="23" t="str">
        <f>IFERROR(VLOOKUP(H907,comic_database!F:G,2,FALSE),"")</f>
        <v/>
      </c>
      <c r="J907" s="23" t="str">
        <f>IFERROR(VLOOKUP(MIN(4,COUNTIF(H$2:H907,H907)),reference!$M$3:$N$6,2,FALSE)*VLOOKUP(MIN(5,I907),reference!$J$3:$K$7,2,FALSE),"")</f>
        <v/>
      </c>
    </row>
    <row r="908" spans="1:10" x14ac:dyDescent="0.25">
      <c r="A908" t="str">
        <f>IFERROR(INDEX(comic_database!A:A,MATCH(B908,comic_database!B:B,0)),"")</f>
        <v/>
      </c>
      <c r="C908" t="str">
        <f>IFERROR(VLOOKUP(B908,comic_database!B:C,2,FALSE),"")</f>
        <v/>
      </c>
      <c r="D908" s="23" t="str">
        <f>IF(B908&lt;&gt;"",VLOOKUP(MIN(4,COUNTIF(F$2:F908,F908)),reference!$A$3:$B$6,2,FALSE),"")</f>
        <v/>
      </c>
      <c r="E908" s="23" t="str">
        <f>IFERROR(VLOOKUP(C908,reference!$D$3:$E$7,2,FALSE),"")</f>
        <v/>
      </c>
      <c r="F908" t="str">
        <f t="shared" si="14"/>
        <v xml:space="preserve"> </v>
      </c>
      <c r="I908" s="23" t="str">
        <f>IFERROR(VLOOKUP(H908,comic_database!F:G,2,FALSE),"")</f>
        <v/>
      </c>
      <c r="J908" s="23" t="str">
        <f>IFERROR(VLOOKUP(MIN(4,COUNTIF(H$2:H908,H908)),reference!$M$3:$N$6,2,FALSE)*VLOOKUP(MIN(5,I908),reference!$J$3:$K$7,2,FALSE),"")</f>
        <v/>
      </c>
    </row>
    <row r="909" spans="1:10" x14ac:dyDescent="0.25">
      <c r="A909" t="str">
        <f>IFERROR(INDEX(comic_database!A:A,MATCH(B909,comic_database!B:B,0)),"")</f>
        <v/>
      </c>
      <c r="C909" t="str">
        <f>IFERROR(VLOOKUP(B909,comic_database!B:C,2,FALSE),"")</f>
        <v/>
      </c>
      <c r="D909" s="23" t="str">
        <f>IF(B909&lt;&gt;"",VLOOKUP(MIN(4,COUNTIF(F$2:F909,F909)),reference!$A$3:$B$6,2,FALSE),"")</f>
        <v/>
      </c>
      <c r="E909" s="23" t="str">
        <f>IFERROR(VLOOKUP(C909,reference!$D$3:$E$7,2,FALSE),"")</f>
        <v/>
      </c>
      <c r="F909" t="str">
        <f t="shared" si="14"/>
        <v xml:space="preserve"> </v>
      </c>
      <c r="I909" s="23" t="str">
        <f>IFERROR(VLOOKUP(H909,comic_database!F:G,2,FALSE),"")</f>
        <v/>
      </c>
      <c r="J909" s="23" t="str">
        <f>IFERROR(VLOOKUP(MIN(4,COUNTIF(H$2:H909,H909)),reference!$M$3:$N$6,2,FALSE)*VLOOKUP(MIN(5,I909),reference!$J$3:$K$7,2,FALSE),"")</f>
        <v/>
      </c>
    </row>
    <row r="910" spans="1:10" x14ac:dyDescent="0.25">
      <c r="A910" t="str">
        <f>IFERROR(INDEX(comic_database!A:A,MATCH(B910,comic_database!B:B,0)),"")</f>
        <v/>
      </c>
      <c r="C910" t="str">
        <f>IFERROR(VLOOKUP(B910,comic_database!B:C,2,FALSE),"")</f>
        <v/>
      </c>
      <c r="D910" s="23" t="str">
        <f>IF(B910&lt;&gt;"",VLOOKUP(MIN(4,COUNTIF(F$2:F910,F910)),reference!$A$3:$B$6,2,FALSE),"")</f>
        <v/>
      </c>
      <c r="E910" s="23" t="str">
        <f>IFERROR(VLOOKUP(C910,reference!$D$3:$E$7,2,FALSE),"")</f>
        <v/>
      </c>
      <c r="F910" t="str">
        <f t="shared" si="14"/>
        <v xml:space="preserve"> </v>
      </c>
      <c r="I910" s="23" t="str">
        <f>IFERROR(VLOOKUP(H910,comic_database!F:G,2,FALSE),"")</f>
        <v/>
      </c>
      <c r="J910" s="23" t="str">
        <f>IFERROR(VLOOKUP(MIN(4,COUNTIF(H$2:H910,H910)),reference!$M$3:$N$6,2,FALSE)*VLOOKUP(MIN(5,I910),reference!$J$3:$K$7,2,FALSE),"")</f>
        <v/>
      </c>
    </row>
    <row r="911" spans="1:10" x14ac:dyDescent="0.25">
      <c r="A911" t="str">
        <f>IFERROR(INDEX(comic_database!A:A,MATCH(B911,comic_database!B:B,0)),"")</f>
        <v/>
      </c>
      <c r="C911" t="str">
        <f>IFERROR(VLOOKUP(B911,comic_database!B:C,2,FALSE),"")</f>
        <v/>
      </c>
      <c r="D911" s="23" t="str">
        <f>IF(B911&lt;&gt;"",VLOOKUP(MIN(4,COUNTIF(F$2:F911,F911)),reference!$A$3:$B$6,2,FALSE),"")</f>
        <v/>
      </c>
      <c r="E911" s="23" t="str">
        <f>IFERROR(VLOOKUP(C911,reference!$D$3:$E$7,2,FALSE),"")</f>
        <v/>
      </c>
      <c r="F911" t="str">
        <f t="shared" si="14"/>
        <v xml:space="preserve"> </v>
      </c>
      <c r="I911" s="23" t="str">
        <f>IFERROR(VLOOKUP(H911,comic_database!F:G,2,FALSE),"")</f>
        <v/>
      </c>
      <c r="J911" s="23" t="str">
        <f>IFERROR(VLOOKUP(MIN(4,COUNTIF(H$2:H911,H911)),reference!$M$3:$N$6,2,FALSE)*VLOOKUP(MIN(5,I911),reference!$J$3:$K$7,2,FALSE),"")</f>
        <v/>
      </c>
    </row>
    <row r="912" spans="1:10" x14ac:dyDescent="0.25">
      <c r="A912" t="str">
        <f>IFERROR(INDEX(comic_database!A:A,MATCH(B912,comic_database!B:B,0)),"")</f>
        <v/>
      </c>
      <c r="C912" t="str">
        <f>IFERROR(VLOOKUP(B912,comic_database!B:C,2,FALSE),"")</f>
        <v/>
      </c>
      <c r="D912" s="23" t="str">
        <f>IF(B912&lt;&gt;"",VLOOKUP(MIN(4,COUNTIF(F$2:F912,F912)),reference!$A$3:$B$6,2,FALSE),"")</f>
        <v/>
      </c>
      <c r="E912" s="23" t="str">
        <f>IFERROR(VLOOKUP(C912,reference!$D$3:$E$7,2,FALSE),"")</f>
        <v/>
      </c>
      <c r="F912" t="str">
        <f t="shared" si="14"/>
        <v xml:space="preserve"> </v>
      </c>
      <c r="I912" s="23" t="str">
        <f>IFERROR(VLOOKUP(H912,comic_database!F:G,2,FALSE),"")</f>
        <v/>
      </c>
      <c r="J912" s="23" t="str">
        <f>IFERROR(VLOOKUP(MIN(4,COUNTIF(H$2:H912,H912)),reference!$M$3:$N$6,2,FALSE)*VLOOKUP(MIN(5,I912),reference!$J$3:$K$7,2,FALSE),"")</f>
        <v/>
      </c>
    </row>
    <row r="913" spans="1:10" x14ac:dyDescent="0.25">
      <c r="A913" t="str">
        <f>IFERROR(INDEX(comic_database!A:A,MATCH(B913,comic_database!B:B,0)),"")</f>
        <v/>
      </c>
      <c r="C913" t="str">
        <f>IFERROR(VLOOKUP(B913,comic_database!B:C,2,FALSE),"")</f>
        <v/>
      </c>
      <c r="D913" s="23" t="str">
        <f>IF(B913&lt;&gt;"",VLOOKUP(MIN(4,COUNTIF(F$2:F913,F913)),reference!$A$3:$B$6,2,FALSE),"")</f>
        <v/>
      </c>
      <c r="E913" s="23" t="str">
        <f>IFERROR(VLOOKUP(C913,reference!$D$3:$E$7,2,FALSE),"")</f>
        <v/>
      </c>
      <c r="F913" t="str">
        <f t="shared" si="14"/>
        <v xml:space="preserve"> </v>
      </c>
      <c r="I913" s="23" t="str">
        <f>IFERROR(VLOOKUP(H913,comic_database!F:G,2,FALSE),"")</f>
        <v/>
      </c>
      <c r="J913" s="23" t="str">
        <f>IFERROR(VLOOKUP(MIN(4,COUNTIF(H$2:H913,H913)),reference!$M$3:$N$6,2,FALSE)*VLOOKUP(MIN(5,I913),reference!$J$3:$K$7,2,FALSE),"")</f>
        <v/>
      </c>
    </row>
    <row r="914" spans="1:10" x14ac:dyDescent="0.25">
      <c r="A914" t="str">
        <f>IFERROR(INDEX(comic_database!A:A,MATCH(B914,comic_database!B:B,0)),"")</f>
        <v/>
      </c>
      <c r="C914" t="str">
        <f>IFERROR(VLOOKUP(B914,comic_database!B:C,2,FALSE),"")</f>
        <v/>
      </c>
      <c r="D914" s="23" t="str">
        <f>IF(B914&lt;&gt;"",VLOOKUP(MIN(4,COUNTIF(F$2:F914,F914)),reference!$A$3:$B$6,2,FALSE),"")</f>
        <v/>
      </c>
      <c r="E914" s="23" t="str">
        <f>IFERROR(VLOOKUP(C914,reference!$D$3:$E$7,2,FALSE),"")</f>
        <v/>
      </c>
      <c r="F914" t="str">
        <f t="shared" si="14"/>
        <v xml:space="preserve"> </v>
      </c>
      <c r="I914" s="23" t="str">
        <f>IFERROR(VLOOKUP(H914,comic_database!F:G,2,FALSE),"")</f>
        <v/>
      </c>
      <c r="J914" s="23" t="str">
        <f>IFERROR(VLOOKUP(MIN(4,COUNTIF(H$2:H914,H914)),reference!$M$3:$N$6,2,FALSE)*VLOOKUP(MIN(5,I914),reference!$J$3:$K$7,2,FALSE),"")</f>
        <v/>
      </c>
    </row>
    <row r="915" spans="1:10" x14ac:dyDescent="0.25">
      <c r="A915" t="str">
        <f>IFERROR(INDEX(comic_database!A:A,MATCH(B915,comic_database!B:B,0)),"")</f>
        <v/>
      </c>
      <c r="C915" t="str">
        <f>IFERROR(VLOOKUP(B915,comic_database!B:C,2,FALSE),"")</f>
        <v/>
      </c>
      <c r="D915" s="23" t="str">
        <f>IF(B915&lt;&gt;"",VLOOKUP(MIN(4,COUNTIF(F$2:F915,F915)),reference!$A$3:$B$6,2,FALSE),"")</f>
        <v/>
      </c>
      <c r="E915" s="23" t="str">
        <f>IFERROR(VLOOKUP(C915,reference!$D$3:$E$7,2,FALSE),"")</f>
        <v/>
      </c>
      <c r="F915" t="str">
        <f t="shared" si="14"/>
        <v xml:space="preserve"> </v>
      </c>
      <c r="I915" s="23" t="str">
        <f>IFERROR(VLOOKUP(H915,comic_database!F:G,2,FALSE),"")</f>
        <v/>
      </c>
      <c r="J915" s="23" t="str">
        <f>IFERROR(VLOOKUP(MIN(4,COUNTIF(H$2:H915,H915)),reference!$M$3:$N$6,2,FALSE)*VLOOKUP(MIN(5,I915),reference!$J$3:$K$7,2,FALSE),"")</f>
        <v/>
      </c>
    </row>
    <row r="916" spans="1:10" x14ac:dyDescent="0.25">
      <c r="A916" t="str">
        <f>IFERROR(INDEX(comic_database!A:A,MATCH(B916,comic_database!B:B,0)),"")</f>
        <v/>
      </c>
      <c r="C916" t="str">
        <f>IFERROR(VLOOKUP(B916,comic_database!B:C,2,FALSE),"")</f>
        <v/>
      </c>
      <c r="D916" s="23" t="str">
        <f>IF(B916&lt;&gt;"",VLOOKUP(MIN(4,COUNTIF(F$2:F916,F916)),reference!$A$3:$B$6,2,FALSE),"")</f>
        <v/>
      </c>
      <c r="E916" s="23" t="str">
        <f>IFERROR(VLOOKUP(C916,reference!$D$3:$E$7,2,FALSE),"")</f>
        <v/>
      </c>
      <c r="F916" t="str">
        <f t="shared" si="14"/>
        <v xml:space="preserve"> </v>
      </c>
      <c r="I916" s="23" t="str">
        <f>IFERROR(VLOOKUP(H916,comic_database!F:G,2,FALSE),"")</f>
        <v/>
      </c>
      <c r="J916" s="23" t="str">
        <f>IFERROR(VLOOKUP(MIN(4,COUNTIF(H$2:H916,H916)),reference!$M$3:$N$6,2,FALSE)*VLOOKUP(MIN(5,I916),reference!$J$3:$K$7,2,FALSE),"")</f>
        <v/>
      </c>
    </row>
    <row r="917" spans="1:10" x14ac:dyDescent="0.25">
      <c r="A917" t="str">
        <f>IFERROR(INDEX(comic_database!A:A,MATCH(B917,comic_database!B:B,0)),"")</f>
        <v/>
      </c>
      <c r="C917" t="str">
        <f>IFERROR(VLOOKUP(B917,comic_database!B:C,2,FALSE),"")</f>
        <v/>
      </c>
      <c r="D917" s="23" t="str">
        <f>IF(B917&lt;&gt;"",VLOOKUP(MIN(4,COUNTIF(F$2:F917,F917)),reference!$A$3:$B$6,2,FALSE),"")</f>
        <v/>
      </c>
      <c r="E917" s="23" t="str">
        <f>IFERROR(VLOOKUP(C917,reference!$D$3:$E$7,2,FALSE),"")</f>
        <v/>
      </c>
      <c r="F917" t="str">
        <f t="shared" si="14"/>
        <v xml:space="preserve"> </v>
      </c>
      <c r="I917" s="23" t="str">
        <f>IFERROR(VLOOKUP(H917,comic_database!F:G,2,FALSE),"")</f>
        <v/>
      </c>
      <c r="J917" s="23" t="str">
        <f>IFERROR(VLOOKUP(MIN(4,COUNTIF(H$2:H917,H917)),reference!$M$3:$N$6,2,FALSE)*VLOOKUP(MIN(5,I917),reference!$J$3:$K$7,2,FALSE),"")</f>
        <v/>
      </c>
    </row>
    <row r="918" spans="1:10" x14ac:dyDescent="0.25">
      <c r="A918" t="str">
        <f>IFERROR(INDEX(comic_database!A:A,MATCH(B918,comic_database!B:B,0)),"")</f>
        <v/>
      </c>
      <c r="C918" t="str">
        <f>IFERROR(VLOOKUP(B918,comic_database!B:C,2,FALSE),"")</f>
        <v/>
      </c>
      <c r="D918" s="23" t="str">
        <f>IF(B918&lt;&gt;"",VLOOKUP(MIN(4,COUNTIF(F$2:F918,F918)),reference!$A$3:$B$6,2,FALSE),"")</f>
        <v/>
      </c>
      <c r="E918" s="23" t="str">
        <f>IFERROR(VLOOKUP(C918,reference!$D$3:$E$7,2,FALSE),"")</f>
        <v/>
      </c>
      <c r="F918" t="str">
        <f t="shared" si="14"/>
        <v xml:space="preserve"> </v>
      </c>
      <c r="I918" s="23" t="str">
        <f>IFERROR(VLOOKUP(H918,comic_database!F:G,2,FALSE),"")</f>
        <v/>
      </c>
      <c r="J918" s="23" t="str">
        <f>IFERROR(VLOOKUP(MIN(4,COUNTIF(H$2:H918,H918)),reference!$M$3:$N$6,2,FALSE)*VLOOKUP(MIN(5,I918),reference!$J$3:$K$7,2,FALSE),"")</f>
        <v/>
      </c>
    </row>
    <row r="919" spans="1:10" x14ac:dyDescent="0.25">
      <c r="A919" t="str">
        <f>IFERROR(INDEX(comic_database!A:A,MATCH(B919,comic_database!B:B,0)),"")</f>
        <v/>
      </c>
      <c r="C919" t="str">
        <f>IFERROR(VLOOKUP(B919,comic_database!B:C,2,FALSE),"")</f>
        <v/>
      </c>
      <c r="D919" s="23" t="str">
        <f>IF(B919&lt;&gt;"",VLOOKUP(MIN(4,COUNTIF(F$2:F919,F919)),reference!$A$3:$B$6,2,FALSE),"")</f>
        <v/>
      </c>
      <c r="E919" s="23" t="str">
        <f>IFERROR(VLOOKUP(C919,reference!$D$3:$E$7,2,FALSE),"")</f>
        <v/>
      </c>
      <c r="F919" t="str">
        <f t="shared" si="14"/>
        <v xml:space="preserve"> </v>
      </c>
      <c r="I919" s="23" t="str">
        <f>IFERROR(VLOOKUP(H919,comic_database!F:G,2,FALSE),"")</f>
        <v/>
      </c>
      <c r="J919" s="23" t="str">
        <f>IFERROR(VLOOKUP(MIN(4,COUNTIF(H$2:H919,H919)),reference!$M$3:$N$6,2,FALSE)*VLOOKUP(MIN(5,I919),reference!$J$3:$K$7,2,FALSE),"")</f>
        <v/>
      </c>
    </row>
    <row r="920" spans="1:10" x14ac:dyDescent="0.25">
      <c r="A920" t="str">
        <f>IFERROR(INDEX(comic_database!A:A,MATCH(B920,comic_database!B:B,0)),"")</f>
        <v/>
      </c>
      <c r="C920" t="str">
        <f>IFERROR(VLOOKUP(B920,comic_database!B:C,2,FALSE),"")</f>
        <v/>
      </c>
      <c r="D920" s="23" t="str">
        <f>IF(B920&lt;&gt;"",VLOOKUP(MIN(4,COUNTIF(F$2:F920,F920)),reference!$A$3:$B$6,2,FALSE),"")</f>
        <v/>
      </c>
      <c r="E920" s="23" t="str">
        <f>IFERROR(VLOOKUP(C920,reference!$D$3:$E$7,2,FALSE),"")</f>
        <v/>
      </c>
      <c r="F920" t="str">
        <f t="shared" si="14"/>
        <v xml:space="preserve"> </v>
      </c>
      <c r="I920" s="23" t="str">
        <f>IFERROR(VLOOKUP(H920,comic_database!F:G,2,FALSE),"")</f>
        <v/>
      </c>
      <c r="J920" s="23" t="str">
        <f>IFERROR(VLOOKUP(MIN(4,COUNTIF(H$2:H920,H920)),reference!$M$3:$N$6,2,FALSE)*VLOOKUP(MIN(5,I920),reference!$J$3:$K$7,2,FALSE),"")</f>
        <v/>
      </c>
    </row>
    <row r="921" spans="1:10" x14ac:dyDescent="0.25">
      <c r="A921" t="str">
        <f>IFERROR(INDEX(comic_database!A:A,MATCH(B921,comic_database!B:B,0)),"")</f>
        <v/>
      </c>
      <c r="C921" t="str">
        <f>IFERROR(VLOOKUP(B921,comic_database!B:C,2,FALSE),"")</f>
        <v/>
      </c>
      <c r="D921" s="23" t="str">
        <f>IF(B921&lt;&gt;"",VLOOKUP(MIN(4,COUNTIF(F$2:F921,F921)),reference!$A$3:$B$6,2,FALSE),"")</f>
        <v/>
      </c>
      <c r="E921" s="23" t="str">
        <f>IFERROR(VLOOKUP(C921,reference!$D$3:$E$7,2,FALSE),"")</f>
        <v/>
      </c>
      <c r="F921" t="str">
        <f t="shared" si="14"/>
        <v xml:space="preserve"> </v>
      </c>
      <c r="I921" s="23" t="str">
        <f>IFERROR(VLOOKUP(H921,comic_database!F:G,2,FALSE),"")</f>
        <v/>
      </c>
      <c r="J921" s="23" t="str">
        <f>IFERROR(VLOOKUP(MIN(4,COUNTIF(H$2:H921,H921)),reference!$M$3:$N$6,2,FALSE)*VLOOKUP(MIN(5,I921),reference!$J$3:$K$7,2,FALSE),"")</f>
        <v/>
      </c>
    </row>
    <row r="922" spans="1:10" x14ac:dyDescent="0.25">
      <c r="A922" t="str">
        <f>IFERROR(INDEX(comic_database!A:A,MATCH(B922,comic_database!B:B,0)),"")</f>
        <v/>
      </c>
      <c r="C922" t="str">
        <f>IFERROR(VLOOKUP(B922,comic_database!B:C,2,FALSE),"")</f>
        <v/>
      </c>
      <c r="D922" s="23" t="str">
        <f>IF(B922&lt;&gt;"",VLOOKUP(MIN(4,COUNTIF(F$2:F922,F922)),reference!$A$3:$B$6,2,FALSE),"")</f>
        <v/>
      </c>
      <c r="E922" s="23" t="str">
        <f>IFERROR(VLOOKUP(C922,reference!$D$3:$E$7,2,FALSE),"")</f>
        <v/>
      </c>
      <c r="F922" t="str">
        <f t="shared" si="14"/>
        <v xml:space="preserve"> </v>
      </c>
      <c r="I922" s="23" t="str">
        <f>IFERROR(VLOOKUP(H922,comic_database!F:G,2,FALSE),"")</f>
        <v/>
      </c>
      <c r="J922" s="23" t="str">
        <f>IFERROR(VLOOKUP(MIN(4,COUNTIF(H$2:H922,H922)),reference!$M$3:$N$6,2,FALSE)*VLOOKUP(MIN(5,I922),reference!$J$3:$K$7,2,FALSE),"")</f>
        <v/>
      </c>
    </row>
    <row r="923" spans="1:10" x14ac:dyDescent="0.25">
      <c r="A923" t="str">
        <f>IFERROR(INDEX(comic_database!A:A,MATCH(B923,comic_database!B:B,0)),"")</f>
        <v/>
      </c>
      <c r="C923" t="str">
        <f>IFERROR(VLOOKUP(B923,comic_database!B:C,2,FALSE),"")</f>
        <v/>
      </c>
      <c r="D923" s="23" t="str">
        <f>IF(B923&lt;&gt;"",VLOOKUP(MIN(4,COUNTIF(F$2:F923,F923)),reference!$A$3:$B$6,2,FALSE),"")</f>
        <v/>
      </c>
      <c r="E923" s="23" t="str">
        <f>IFERROR(VLOOKUP(C923,reference!$D$3:$E$7,2,FALSE),"")</f>
        <v/>
      </c>
      <c r="F923" t="str">
        <f t="shared" si="14"/>
        <v xml:space="preserve"> </v>
      </c>
      <c r="I923" s="23" t="str">
        <f>IFERROR(VLOOKUP(H923,comic_database!F:G,2,FALSE),"")</f>
        <v/>
      </c>
      <c r="J923" s="23" t="str">
        <f>IFERROR(VLOOKUP(MIN(4,COUNTIF(H$2:H923,H923)),reference!$M$3:$N$6,2,FALSE)*VLOOKUP(MIN(5,I923),reference!$J$3:$K$7,2,FALSE),"")</f>
        <v/>
      </c>
    </row>
    <row r="924" spans="1:10" x14ac:dyDescent="0.25">
      <c r="A924" t="str">
        <f>IFERROR(INDEX(comic_database!A:A,MATCH(B924,comic_database!B:B,0)),"")</f>
        <v/>
      </c>
      <c r="C924" t="str">
        <f>IFERROR(VLOOKUP(B924,comic_database!B:C,2,FALSE),"")</f>
        <v/>
      </c>
      <c r="D924" s="23" t="str">
        <f>IF(B924&lt;&gt;"",VLOOKUP(MIN(4,COUNTIF(F$2:F924,F924)),reference!$A$3:$B$6,2,FALSE),"")</f>
        <v/>
      </c>
      <c r="E924" s="23" t="str">
        <f>IFERROR(VLOOKUP(C924,reference!$D$3:$E$7,2,FALSE),"")</f>
        <v/>
      </c>
      <c r="F924" t="str">
        <f t="shared" si="14"/>
        <v xml:space="preserve"> </v>
      </c>
      <c r="I924" s="23" t="str">
        <f>IFERROR(VLOOKUP(H924,comic_database!F:G,2,FALSE),"")</f>
        <v/>
      </c>
      <c r="J924" s="23" t="str">
        <f>IFERROR(VLOOKUP(MIN(4,COUNTIF(H$2:H924,H924)),reference!$M$3:$N$6,2,FALSE)*VLOOKUP(MIN(5,I924),reference!$J$3:$K$7,2,FALSE),"")</f>
        <v/>
      </c>
    </row>
    <row r="925" spans="1:10" x14ac:dyDescent="0.25">
      <c r="A925" t="str">
        <f>IFERROR(INDEX(comic_database!A:A,MATCH(B925,comic_database!B:B,0)),"")</f>
        <v/>
      </c>
      <c r="C925" t="str">
        <f>IFERROR(VLOOKUP(B925,comic_database!B:C,2,FALSE),"")</f>
        <v/>
      </c>
      <c r="D925" s="23" t="str">
        <f>IF(B925&lt;&gt;"",VLOOKUP(MIN(4,COUNTIF(F$2:F925,F925)),reference!$A$3:$B$6,2,FALSE),"")</f>
        <v/>
      </c>
      <c r="E925" s="23" t="str">
        <f>IFERROR(VLOOKUP(C925,reference!$D$3:$E$7,2,FALSE),"")</f>
        <v/>
      </c>
      <c r="F925" t="str">
        <f t="shared" si="14"/>
        <v xml:space="preserve"> </v>
      </c>
      <c r="I925" s="23" t="str">
        <f>IFERROR(VLOOKUP(H925,comic_database!F:G,2,FALSE),"")</f>
        <v/>
      </c>
      <c r="J925" s="23" t="str">
        <f>IFERROR(VLOOKUP(MIN(4,COUNTIF(H$2:H925,H925)),reference!$M$3:$N$6,2,FALSE)*VLOOKUP(MIN(5,I925),reference!$J$3:$K$7,2,FALSE),"")</f>
        <v/>
      </c>
    </row>
    <row r="926" spans="1:10" x14ac:dyDescent="0.25">
      <c r="A926" t="str">
        <f>IFERROR(INDEX(comic_database!A:A,MATCH(B926,comic_database!B:B,0)),"")</f>
        <v/>
      </c>
      <c r="C926" t="str">
        <f>IFERROR(VLOOKUP(B926,comic_database!B:C,2,FALSE),"")</f>
        <v/>
      </c>
      <c r="D926" s="23" t="str">
        <f>IF(B926&lt;&gt;"",VLOOKUP(MIN(4,COUNTIF(F$2:F926,F926)),reference!$A$3:$B$6,2,FALSE),"")</f>
        <v/>
      </c>
      <c r="E926" s="23" t="str">
        <f>IFERROR(VLOOKUP(C926,reference!$D$3:$E$7,2,FALSE),"")</f>
        <v/>
      </c>
      <c r="F926" t="str">
        <f t="shared" si="14"/>
        <v xml:space="preserve"> </v>
      </c>
      <c r="I926" s="23" t="str">
        <f>IFERROR(VLOOKUP(H926,comic_database!F:G,2,FALSE),"")</f>
        <v/>
      </c>
      <c r="J926" s="23" t="str">
        <f>IFERROR(VLOOKUP(MIN(4,COUNTIF(H$2:H926,H926)),reference!$M$3:$N$6,2,FALSE)*VLOOKUP(MIN(5,I926),reference!$J$3:$K$7,2,FALSE),"")</f>
        <v/>
      </c>
    </row>
    <row r="927" spans="1:10" x14ac:dyDescent="0.25">
      <c r="A927" t="str">
        <f>IFERROR(INDEX(comic_database!A:A,MATCH(B927,comic_database!B:B,0)),"")</f>
        <v/>
      </c>
      <c r="C927" t="str">
        <f>IFERROR(VLOOKUP(B927,comic_database!B:C,2,FALSE),"")</f>
        <v/>
      </c>
      <c r="D927" s="23" t="str">
        <f>IF(B927&lt;&gt;"",VLOOKUP(MIN(4,COUNTIF(F$2:F927,F927)),reference!$A$3:$B$6,2,FALSE),"")</f>
        <v/>
      </c>
      <c r="E927" s="23" t="str">
        <f>IFERROR(VLOOKUP(C927,reference!$D$3:$E$7,2,FALSE),"")</f>
        <v/>
      </c>
      <c r="F927" t="str">
        <f t="shared" si="14"/>
        <v xml:space="preserve"> </v>
      </c>
      <c r="I927" s="23" t="str">
        <f>IFERROR(VLOOKUP(H927,comic_database!F:G,2,FALSE),"")</f>
        <v/>
      </c>
      <c r="J927" s="23" t="str">
        <f>IFERROR(VLOOKUP(MIN(4,COUNTIF(H$2:H927,H927)),reference!$M$3:$N$6,2,FALSE)*VLOOKUP(MIN(5,I927),reference!$J$3:$K$7,2,FALSE),"")</f>
        <v/>
      </c>
    </row>
    <row r="928" spans="1:10" x14ac:dyDescent="0.25">
      <c r="A928" t="str">
        <f>IFERROR(INDEX(comic_database!A:A,MATCH(B928,comic_database!B:B,0)),"")</f>
        <v/>
      </c>
      <c r="C928" t="str">
        <f>IFERROR(VLOOKUP(B928,comic_database!B:C,2,FALSE),"")</f>
        <v/>
      </c>
      <c r="D928" s="23" t="str">
        <f>IF(B928&lt;&gt;"",VLOOKUP(MIN(4,COUNTIF(F$2:F928,F928)),reference!$A$3:$B$6,2,FALSE),"")</f>
        <v/>
      </c>
      <c r="E928" s="23" t="str">
        <f>IFERROR(VLOOKUP(C928,reference!$D$3:$E$7,2,FALSE),"")</f>
        <v/>
      </c>
      <c r="F928" t="str">
        <f t="shared" si="14"/>
        <v xml:space="preserve"> </v>
      </c>
      <c r="I928" s="23" t="str">
        <f>IFERROR(VLOOKUP(H928,comic_database!F:G,2,FALSE),"")</f>
        <v/>
      </c>
      <c r="J928" s="23" t="str">
        <f>IFERROR(VLOOKUP(MIN(4,COUNTIF(H$2:H928,H928)),reference!$M$3:$N$6,2,FALSE)*VLOOKUP(MIN(5,I928),reference!$J$3:$K$7,2,FALSE),"")</f>
        <v/>
      </c>
    </row>
    <row r="929" spans="1:10" x14ac:dyDescent="0.25">
      <c r="A929" t="str">
        <f>IFERROR(INDEX(comic_database!A:A,MATCH(B929,comic_database!B:B,0)),"")</f>
        <v/>
      </c>
      <c r="C929" t="str">
        <f>IFERROR(VLOOKUP(B929,comic_database!B:C,2,FALSE),"")</f>
        <v/>
      </c>
      <c r="D929" s="23" t="str">
        <f>IF(B929&lt;&gt;"",VLOOKUP(MIN(4,COUNTIF(F$2:F929,F929)),reference!$A$3:$B$6,2,FALSE),"")</f>
        <v/>
      </c>
      <c r="E929" s="23" t="str">
        <f>IFERROR(VLOOKUP(C929,reference!$D$3:$E$7,2,FALSE),"")</f>
        <v/>
      </c>
      <c r="F929" t="str">
        <f t="shared" si="14"/>
        <v xml:space="preserve"> </v>
      </c>
      <c r="I929" s="23" t="str">
        <f>IFERROR(VLOOKUP(H929,comic_database!F:G,2,FALSE),"")</f>
        <v/>
      </c>
      <c r="J929" s="23" t="str">
        <f>IFERROR(VLOOKUP(MIN(4,COUNTIF(H$2:H929,H929)),reference!$M$3:$N$6,2,FALSE)*VLOOKUP(MIN(5,I929),reference!$J$3:$K$7,2,FALSE),"")</f>
        <v/>
      </c>
    </row>
    <row r="930" spans="1:10" x14ac:dyDescent="0.25">
      <c r="A930" t="str">
        <f>IFERROR(INDEX(comic_database!A:A,MATCH(B930,comic_database!B:B,0)),"")</f>
        <v/>
      </c>
      <c r="C930" t="str">
        <f>IFERROR(VLOOKUP(B930,comic_database!B:C,2,FALSE),"")</f>
        <v/>
      </c>
      <c r="D930" s="23" t="str">
        <f>IF(B930&lt;&gt;"",VLOOKUP(MIN(4,COUNTIF(F$2:F930,F930)),reference!$A$3:$B$6,2,FALSE),"")</f>
        <v/>
      </c>
      <c r="E930" s="23" t="str">
        <f>IFERROR(VLOOKUP(C930,reference!$D$3:$E$7,2,FALSE),"")</f>
        <v/>
      </c>
      <c r="F930" t="str">
        <f t="shared" si="14"/>
        <v xml:space="preserve"> </v>
      </c>
      <c r="I930" s="23" t="str">
        <f>IFERROR(VLOOKUP(H930,comic_database!F:G,2,FALSE),"")</f>
        <v/>
      </c>
      <c r="J930" s="23" t="str">
        <f>IFERROR(VLOOKUP(MIN(4,COUNTIF(H$2:H930,H930)),reference!$M$3:$N$6,2,FALSE)*VLOOKUP(MIN(5,I930),reference!$J$3:$K$7,2,FALSE),"")</f>
        <v/>
      </c>
    </row>
    <row r="931" spans="1:10" x14ac:dyDescent="0.25">
      <c r="A931" t="str">
        <f>IFERROR(INDEX(comic_database!A:A,MATCH(B931,comic_database!B:B,0)),"")</f>
        <v/>
      </c>
      <c r="C931" t="str">
        <f>IFERROR(VLOOKUP(B931,comic_database!B:C,2,FALSE),"")</f>
        <v/>
      </c>
      <c r="D931" s="23" t="str">
        <f>IF(B931&lt;&gt;"",VLOOKUP(MIN(4,COUNTIF(F$2:F931,F931)),reference!$A$3:$B$6,2,FALSE),"")</f>
        <v/>
      </c>
      <c r="E931" s="23" t="str">
        <f>IFERROR(VLOOKUP(C931,reference!$D$3:$E$7,2,FALSE),"")</f>
        <v/>
      </c>
      <c r="F931" t="str">
        <f t="shared" si="14"/>
        <v xml:space="preserve"> </v>
      </c>
      <c r="I931" s="23" t="str">
        <f>IFERROR(VLOOKUP(H931,comic_database!F:G,2,FALSE),"")</f>
        <v/>
      </c>
      <c r="J931" s="23" t="str">
        <f>IFERROR(VLOOKUP(MIN(4,COUNTIF(H$2:H931,H931)),reference!$M$3:$N$6,2,FALSE)*VLOOKUP(MIN(5,I931),reference!$J$3:$K$7,2,FALSE),"")</f>
        <v/>
      </c>
    </row>
    <row r="932" spans="1:10" x14ac:dyDescent="0.25">
      <c r="A932" t="str">
        <f>IFERROR(INDEX(comic_database!A:A,MATCH(B932,comic_database!B:B,0)),"")</f>
        <v/>
      </c>
      <c r="C932" t="str">
        <f>IFERROR(VLOOKUP(B932,comic_database!B:C,2,FALSE),"")</f>
        <v/>
      </c>
      <c r="D932" s="23" t="str">
        <f>IF(B932&lt;&gt;"",VLOOKUP(MIN(4,COUNTIF(F$2:F932,F932)),reference!$A$3:$B$6,2,FALSE),"")</f>
        <v/>
      </c>
      <c r="E932" s="23" t="str">
        <f>IFERROR(VLOOKUP(C932,reference!$D$3:$E$7,2,FALSE),"")</f>
        <v/>
      </c>
      <c r="F932" t="str">
        <f t="shared" si="14"/>
        <v xml:space="preserve"> </v>
      </c>
      <c r="I932" s="23" t="str">
        <f>IFERROR(VLOOKUP(H932,comic_database!F:G,2,FALSE),"")</f>
        <v/>
      </c>
      <c r="J932" s="23" t="str">
        <f>IFERROR(VLOOKUP(MIN(4,COUNTIF(H$2:H932,H932)),reference!$M$3:$N$6,2,FALSE)*VLOOKUP(MIN(5,I932),reference!$J$3:$K$7,2,FALSE),"")</f>
        <v/>
      </c>
    </row>
    <row r="933" spans="1:10" x14ac:dyDescent="0.25">
      <c r="A933" t="str">
        <f>IFERROR(INDEX(comic_database!A:A,MATCH(B933,comic_database!B:B,0)),"")</f>
        <v/>
      </c>
      <c r="C933" t="str">
        <f>IFERROR(VLOOKUP(B933,comic_database!B:C,2,FALSE),"")</f>
        <v/>
      </c>
      <c r="D933" s="23" t="str">
        <f>IF(B933&lt;&gt;"",VLOOKUP(MIN(4,COUNTIF(F$2:F933,F933)),reference!$A$3:$B$6,2,FALSE),"")</f>
        <v/>
      </c>
      <c r="E933" s="23" t="str">
        <f>IFERROR(VLOOKUP(C933,reference!$D$3:$E$7,2,FALSE),"")</f>
        <v/>
      </c>
      <c r="F933" t="str">
        <f t="shared" si="14"/>
        <v xml:space="preserve"> </v>
      </c>
      <c r="I933" s="23" t="str">
        <f>IFERROR(VLOOKUP(H933,comic_database!F:G,2,FALSE),"")</f>
        <v/>
      </c>
      <c r="J933" s="23" t="str">
        <f>IFERROR(VLOOKUP(MIN(4,COUNTIF(H$2:H933,H933)),reference!$M$3:$N$6,2,FALSE)*VLOOKUP(MIN(5,I933),reference!$J$3:$K$7,2,FALSE),"")</f>
        <v/>
      </c>
    </row>
    <row r="934" spans="1:10" x14ac:dyDescent="0.25">
      <c r="A934" t="str">
        <f>IFERROR(INDEX(comic_database!A:A,MATCH(B934,comic_database!B:B,0)),"")</f>
        <v/>
      </c>
      <c r="C934" t="str">
        <f>IFERROR(VLOOKUP(B934,comic_database!B:C,2,FALSE),"")</f>
        <v/>
      </c>
      <c r="D934" s="23" t="str">
        <f>IF(B934&lt;&gt;"",VLOOKUP(MIN(4,COUNTIF(F$2:F934,F934)),reference!$A$3:$B$6,2,FALSE),"")</f>
        <v/>
      </c>
      <c r="E934" s="23" t="str">
        <f>IFERROR(VLOOKUP(C934,reference!$D$3:$E$7,2,FALSE),"")</f>
        <v/>
      </c>
      <c r="F934" t="str">
        <f t="shared" si="14"/>
        <v xml:space="preserve"> </v>
      </c>
      <c r="I934" s="23" t="str">
        <f>IFERROR(VLOOKUP(H934,comic_database!F:G,2,FALSE),"")</f>
        <v/>
      </c>
      <c r="J934" s="23" t="str">
        <f>IFERROR(VLOOKUP(MIN(4,COUNTIF(H$2:H934,H934)),reference!$M$3:$N$6,2,FALSE)*VLOOKUP(MIN(5,I934),reference!$J$3:$K$7,2,FALSE),"")</f>
        <v/>
      </c>
    </row>
    <row r="935" spans="1:10" x14ac:dyDescent="0.25">
      <c r="A935" t="str">
        <f>IFERROR(INDEX(comic_database!A:A,MATCH(B935,comic_database!B:B,0)),"")</f>
        <v/>
      </c>
      <c r="C935" t="str">
        <f>IFERROR(VLOOKUP(B935,comic_database!B:C,2,FALSE),"")</f>
        <v/>
      </c>
      <c r="D935" s="23" t="str">
        <f>IF(B935&lt;&gt;"",VLOOKUP(MIN(4,COUNTIF(F$2:F935,F935)),reference!$A$3:$B$6,2,FALSE),"")</f>
        <v/>
      </c>
      <c r="E935" s="23" t="str">
        <f>IFERROR(VLOOKUP(C935,reference!$D$3:$E$7,2,FALSE),"")</f>
        <v/>
      </c>
      <c r="F935" t="str">
        <f t="shared" si="14"/>
        <v xml:space="preserve"> </v>
      </c>
      <c r="I935" s="23" t="str">
        <f>IFERROR(VLOOKUP(H935,comic_database!F:G,2,FALSE),"")</f>
        <v/>
      </c>
      <c r="J935" s="23" t="str">
        <f>IFERROR(VLOOKUP(MIN(4,COUNTIF(H$2:H935,H935)),reference!$M$3:$N$6,2,FALSE)*VLOOKUP(MIN(5,I935),reference!$J$3:$K$7,2,FALSE),"")</f>
        <v/>
      </c>
    </row>
    <row r="936" spans="1:10" x14ac:dyDescent="0.25">
      <c r="A936" t="str">
        <f>IFERROR(INDEX(comic_database!A:A,MATCH(B936,comic_database!B:B,0)),"")</f>
        <v/>
      </c>
      <c r="C936" t="str">
        <f>IFERROR(VLOOKUP(B936,comic_database!B:C,2,FALSE),"")</f>
        <v/>
      </c>
      <c r="D936" s="23" t="str">
        <f>IF(B936&lt;&gt;"",VLOOKUP(MIN(4,COUNTIF(F$2:F936,F936)),reference!$A$3:$B$6,2,FALSE),"")</f>
        <v/>
      </c>
      <c r="E936" s="23" t="str">
        <f>IFERROR(VLOOKUP(C936,reference!$D$3:$E$7,2,FALSE),"")</f>
        <v/>
      </c>
      <c r="F936" t="str">
        <f t="shared" si="14"/>
        <v xml:space="preserve"> </v>
      </c>
      <c r="I936" s="23" t="str">
        <f>IFERROR(VLOOKUP(H936,comic_database!F:G,2,FALSE),"")</f>
        <v/>
      </c>
      <c r="J936" s="23" t="str">
        <f>IFERROR(VLOOKUP(MIN(4,COUNTIF(H$2:H936,H936)),reference!$M$3:$N$6,2,FALSE)*VLOOKUP(MIN(5,I936),reference!$J$3:$K$7,2,FALSE),"")</f>
        <v/>
      </c>
    </row>
    <row r="937" spans="1:10" x14ac:dyDescent="0.25">
      <c r="A937" t="str">
        <f>IFERROR(INDEX(comic_database!A:A,MATCH(B937,comic_database!B:B,0)),"")</f>
        <v/>
      </c>
      <c r="C937" t="str">
        <f>IFERROR(VLOOKUP(B937,comic_database!B:C,2,FALSE),"")</f>
        <v/>
      </c>
      <c r="D937" s="23" t="str">
        <f>IF(B937&lt;&gt;"",VLOOKUP(MIN(4,COUNTIF(F$2:F937,F937)),reference!$A$3:$B$6,2,FALSE),"")</f>
        <v/>
      </c>
      <c r="E937" s="23" t="str">
        <f>IFERROR(VLOOKUP(C937,reference!$D$3:$E$7,2,FALSE),"")</f>
        <v/>
      </c>
      <c r="F937" t="str">
        <f t="shared" si="14"/>
        <v xml:space="preserve"> </v>
      </c>
      <c r="I937" s="23" t="str">
        <f>IFERROR(VLOOKUP(H937,comic_database!F:G,2,FALSE),"")</f>
        <v/>
      </c>
      <c r="J937" s="23" t="str">
        <f>IFERROR(VLOOKUP(MIN(4,COUNTIF(H$2:H937,H937)),reference!$M$3:$N$6,2,FALSE)*VLOOKUP(MIN(5,I937),reference!$J$3:$K$7,2,FALSE),"")</f>
        <v/>
      </c>
    </row>
    <row r="938" spans="1:10" x14ac:dyDescent="0.25">
      <c r="A938" t="str">
        <f>IFERROR(INDEX(comic_database!A:A,MATCH(B938,comic_database!B:B,0)),"")</f>
        <v/>
      </c>
      <c r="C938" t="str">
        <f>IFERROR(VLOOKUP(B938,comic_database!B:C,2,FALSE),"")</f>
        <v/>
      </c>
      <c r="D938" s="23" t="str">
        <f>IF(B938&lt;&gt;"",VLOOKUP(MIN(4,COUNTIF(F$2:F938,F938)),reference!$A$3:$B$6,2,FALSE),"")</f>
        <v/>
      </c>
      <c r="E938" s="23" t="str">
        <f>IFERROR(VLOOKUP(C938,reference!$D$3:$E$7,2,FALSE),"")</f>
        <v/>
      </c>
      <c r="F938" t="str">
        <f t="shared" si="14"/>
        <v xml:space="preserve"> </v>
      </c>
      <c r="I938" s="23" t="str">
        <f>IFERROR(VLOOKUP(H938,comic_database!F:G,2,FALSE),"")</f>
        <v/>
      </c>
      <c r="J938" s="23" t="str">
        <f>IFERROR(VLOOKUP(MIN(4,COUNTIF(H$2:H938,H938)),reference!$M$3:$N$6,2,FALSE)*VLOOKUP(MIN(5,I938),reference!$J$3:$K$7,2,FALSE),"")</f>
        <v/>
      </c>
    </row>
    <row r="939" spans="1:10" x14ac:dyDescent="0.25">
      <c r="A939" t="str">
        <f>IFERROR(INDEX(comic_database!A:A,MATCH(B939,comic_database!B:B,0)),"")</f>
        <v/>
      </c>
      <c r="C939" t="str">
        <f>IFERROR(VLOOKUP(B939,comic_database!B:C,2,FALSE),"")</f>
        <v/>
      </c>
      <c r="D939" s="23" t="str">
        <f>IF(B939&lt;&gt;"",VLOOKUP(MIN(4,COUNTIF(F$2:F939,F939)),reference!$A$3:$B$6,2,FALSE),"")</f>
        <v/>
      </c>
      <c r="E939" s="23" t="str">
        <f>IFERROR(VLOOKUP(C939,reference!$D$3:$E$7,2,FALSE),"")</f>
        <v/>
      </c>
      <c r="F939" t="str">
        <f t="shared" si="14"/>
        <v xml:space="preserve"> </v>
      </c>
      <c r="I939" s="23" t="str">
        <f>IFERROR(VLOOKUP(H939,comic_database!F:G,2,FALSE),"")</f>
        <v/>
      </c>
      <c r="J939" s="23" t="str">
        <f>IFERROR(VLOOKUP(MIN(4,COUNTIF(H$2:H939,H939)),reference!$M$3:$N$6,2,FALSE)*VLOOKUP(MIN(5,I939),reference!$J$3:$K$7,2,FALSE),"")</f>
        <v/>
      </c>
    </row>
    <row r="940" spans="1:10" x14ac:dyDescent="0.25">
      <c r="A940" t="str">
        <f>IFERROR(INDEX(comic_database!A:A,MATCH(B940,comic_database!B:B,0)),"")</f>
        <v/>
      </c>
      <c r="C940" t="str">
        <f>IFERROR(VLOOKUP(B940,comic_database!B:C,2,FALSE),"")</f>
        <v/>
      </c>
      <c r="D940" s="23" t="str">
        <f>IF(B940&lt;&gt;"",VLOOKUP(MIN(4,COUNTIF(F$2:F940,F940)),reference!$A$3:$B$6,2,FALSE),"")</f>
        <v/>
      </c>
      <c r="E940" s="23" t="str">
        <f>IFERROR(VLOOKUP(C940,reference!$D$3:$E$7,2,FALSE),"")</f>
        <v/>
      </c>
      <c r="F940" t="str">
        <f t="shared" si="14"/>
        <v xml:space="preserve"> </v>
      </c>
      <c r="I940" s="23" t="str">
        <f>IFERROR(VLOOKUP(H940,comic_database!F:G,2,FALSE),"")</f>
        <v/>
      </c>
      <c r="J940" s="23" t="str">
        <f>IFERROR(VLOOKUP(MIN(4,COUNTIF(H$2:H940,H940)),reference!$M$3:$N$6,2,FALSE)*VLOOKUP(MIN(5,I940),reference!$J$3:$K$7,2,FALSE),"")</f>
        <v/>
      </c>
    </row>
    <row r="941" spans="1:10" x14ac:dyDescent="0.25">
      <c r="A941" t="str">
        <f>IFERROR(INDEX(comic_database!A:A,MATCH(B941,comic_database!B:B,0)),"")</f>
        <v/>
      </c>
      <c r="C941" t="str">
        <f>IFERROR(VLOOKUP(B941,comic_database!B:C,2,FALSE),"")</f>
        <v/>
      </c>
      <c r="D941" s="23" t="str">
        <f>IF(B941&lt;&gt;"",VLOOKUP(MIN(4,COUNTIF(F$2:F941,F941)),reference!$A$3:$B$6,2,FALSE),"")</f>
        <v/>
      </c>
      <c r="E941" s="23" t="str">
        <f>IFERROR(VLOOKUP(C941,reference!$D$3:$E$7,2,FALSE),"")</f>
        <v/>
      </c>
      <c r="F941" t="str">
        <f t="shared" si="14"/>
        <v xml:space="preserve"> </v>
      </c>
      <c r="I941" s="23" t="str">
        <f>IFERROR(VLOOKUP(H941,comic_database!F:G,2,FALSE),"")</f>
        <v/>
      </c>
      <c r="J941" s="23" t="str">
        <f>IFERROR(VLOOKUP(MIN(4,COUNTIF(H$2:H941,H941)),reference!$M$3:$N$6,2,FALSE)*VLOOKUP(MIN(5,I941),reference!$J$3:$K$7,2,FALSE),"")</f>
        <v/>
      </c>
    </row>
    <row r="942" spans="1:10" x14ac:dyDescent="0.25">
      <c r="A942" t="str">
        <f>IFERROR(INDEX(comic_database!A:A,MATCH(B942,comic_database!B:B,0)),"")</f>
        <v/>
      </c>
      <c r="C942" t="str">
        <f>IFERROR(VLOOKUP(B942,comic_database!B:C,2,FALSE),"")</f>
        <v/>
      </c>
      <c r="D942" s="23" t="str">
        <f>IF(B942&lt;&gt;"",VLOOKUP(MIN(4,COUNTIF(F$2:F942,F942)),reference!$A$3:$B$6,2,FALSE),"")</f>
        <v/>
      </c>
      <c r="E942" s="23" t="str">
        <f>IFERROR(VLOOKUP(C942,reference!$D$3:$E$7,2,FALSE),"")</f>
        <v/>
      </c>
      <c r="F942" t="str">
        <f t="shared" si="14"/>
        <v xml:space="preserve"> </v>
      </c>
      <c r="I942" s="23" t="str">
        <f>IFERROR(VLOOKUP(H942,comic_database!F:G,2,FALSE),"")</f>
        <v/>
      </c>
      <c r="J942" s="23" t="str">
        <f>IFERROR(VLOOKUP(MIN(4,COUNTIF(H$2:H942,H942)),reference!$M$3:$N$6,2,FALSE)*VLOOKUP(MIN(5,I942),reference!$J$3:$K$7,2,FALSE),"")</f>
        <v/>
      </c>
    </row>
    <row r="943" spans="1:10" x14ac:dyDescent="0.25">
      <c r="A943" t="str">
        <f>IFERROR(INDEX(comic_database!A:A,MATCH(B943,comic_database!B:B,0)),"")</f>
        <v/>
      </c>
      <c r="C943" t="str">
        <f>IFERROR(VLOOKUP(B943,comic_database!B:C,2,FALSE),"")</f>
        <v/>
      </c>
      <c r="D943" s="23" t="str">
        <f>IF(B943&lt;&gt;"",VLOOKUP(MIN(4,COUNTIF(F$2:F943,F943)),reference!$A$3:$B$6,2,FALSE),"")</f>
        <v/>
      </c>
      <c r="E943" s="23" t="str">
        <f>IFERROR(VLOOKUP(C943,reference!$D$3:$E$7,2,FALSE),"")</f>
        <v/>
      </c>
      <c r="F943" t="str">
        <f t="shared" si="14"/>
        <v xml:space="preserve"> </v>
      </c>
      <c r="I943" s="23" t="str">
        <f>IFERROR(VLOOKUP(H943,comic_database!F:G,2,FALSE),"")</f>
        <v/>
      </c>
      <c r="J943" s="23" t="str">
        <f>IFERROR(VLOOKUP(MIN(4,COUNTIF(H$2:H943,H943)),reference!$M$3:$N$6,2,FALSE)*VLOOKUP(MIN(5,I943),reference!$J$3:$K$7,2,FALSE),"")</f>
        <v/>
      </c>
    </row>
    <row r="944" spans="1:10" x14ac:dyDescent="0.25">
      <c r="A944" t="str">
        <f>IFERROR(INDEX(comic_database!A:A,MATCH(B944,comic_database!B:B,0)),"")</f>
        <v/>
      </c>
      <c r="C944" t="str">
        <f>IFERROR(VLOOKUP(B944,comic_database!B:C,2,FALSE),"")</f>
        <v/>
      </c>
      <c r="D944" s="23" t="str">
        <f>IF(B944&lt;&gt;"",VLOOKUP(MIN(4,COUNTIF(F$2:F944,F944)),reference!$A$3:$B$6,2,FALSE),"")</f>
        <v/>
      </c>
      <c r="E944" s="23" t="str">
        <f>IFERROR(VLOOKUP(C944,reference!$D$3:$E$7,2,FALSE),"")</f>
        <v/>
      </c>
      <c r="F944" t="str">
        <f t="shared" si="14"/>
        <v xml:space="preserve"> </v>
      </c>
      <c r="I944" s="23" t="str">
        <f>IFERROR(VLOOKUP(H944,comic_database!F:G,2,FALSE),"")</f>
        <v/>
      </c>
      <c r="J944" s="23" t="str">
        <f>IFERROR(VLOOKUP(MIN(4,COUNTIF(H$2:H944,H944)),reference!$M$3:$N$6,2,FALSE)*VLOOKUP(MIN(5,I944),reference!$J$3:$K$7,2,FALSE),"")</f>
        <v/>
      </c>
    </row>
    <row r="945" spans="1:10" x14ac:dyDescent="0.25">
      <c r="A945" t="str">
        <f>IFERROR(INDEX(comic_database!A:A,MATCH(B945,comic_database!B:B,0)),"")</f>
        <v/>
      </c>
      <c r="C945" t="str">
        <f>IFERROR(VLOOKUP(B945,comic_database!B:C,2,FALSE),"")</f>
        <v/>
      </c>
      <c r="D945" s="23" t="str">
        <f>IF(B945&lt;&gt;"",VLOOKUP(MIN(4,COUNTIF(F$2:F945,F945)),reference!$A$3:$B$6,2,FALSE),"")</f>
        <v/>
      </c>
      <c r="E945" s="23" t="str">
        <f>IFERROR(VLOOKUP(C945,reference!$D$3:$E$7,2,FALSE),"")</f>
        <v/>
      </c>
      <c r="F945" t="str">
        <f t="shared" si="14"/>
        <v xml:space="preserve"> </v>
      </c>
      <c r="I945" s="23" t="str">
        <f>IFERROR(VLOOKUP(H945,comic_database!F:G,2,FALSE),"")</f>
        <v/>
      </c>
      <c r="J945" s="23" t="str">
        <f>IFERROR(VLOOKUP(MIN(4,COUNTIF(H$2:H945,H945)),reference!$M$3:$N$6,2,FALSE)*VLOOKUP(MIN(5,I945),reference!$J$3:$K$7,2,FALSE),"")</f>
        <v/>
      </c>
    </row>
    <row r="946" spans="1:10" x14ac:dyDescent="0.25">
      <c r="A946" t="str">
        <f>IFERROR(INDEX(comic_database!A:A,MATCH(B946,comic_database!B:B,0)),"")</f>
        <v/>
      </c>
      <c r="C946" t="str">
        <f>IFERROR(VLOOKUP(B946,comic_database!B:C,2,FALSE),"")</f>
        <v/>
      </c>
      <c r="D946" s="23" t="str">
        <f>IF(B946&lt;&gt;"",VLOOKUP(MIN(4,COUNTIF(F$2:F946,F946)),reference!$A$3:$B$6,2,FALSE),"")</f>
        <v/>
      </c>
      <c r="E946" s="23" t="str">
        <f>IFERROR(VLOOKUP(C946,reference!$D$3:$E$7,2,FALSE),"")</f>
        <v/>
      </c>
      <c r="F946" t="str">
        <f t="shared" si="14"/>
        <v xml:space="preserve"> </v>
      </c>
      <c r="I946" s="23" t="str">
        <f>IFERROR(VLOOKUP(H946,comic_database!F:G,2,FALSE),"")</f>
        <v/>
      </c>
      <c r="J946" s="23" t="str">
        <f>IFERROR(VLOOKUP(MIN(4,COUNTIF(H$2:H946,H946)),reference!$M$3:$N$6,2,FALSE)*VLOOKUP(MIN(5,I946),reference!$J$3:$K$7,2,FALSE),"")</f>
        <v/>
      </c>
    </row>
    <row r="947" spans="1:10" x14ac:dyDescent="0.25">
      <c r="A947" t="str">
        <f>IFERROR(INDEX(comic_database!A:A,MATCH(B947,comic_database!B:B,0)),"")</f>
        <v/>
      </c>
      <c r="C947" t="str">
        <f>IFERROR(VLOOKUP(B947,comic_database!B:C,2,FALSE),"")</f>
        <v/>
      </c>
      <c r="D947" s="23" t="str">
        <f>IF(B947&lt;&gt;"",VLOOKUP(MIN(4,COUNTIF(F$2:F947,F947)),reference!$A$3:$B$6,2,FALSE),"")</f>
        <v/>
      </c>
      <c r="E947" s="23" t="str">
        <f>IFERROR(VLOOKUP(C947,reference!$D$3:$E$7,2,FALSE),"")</f>
        <v/>
      </c>
      <c r="F947" t="str">
        <f t="shared" si="14"/>
        <v xml:space="preserve"> </v>
      </c>
      <c r="I947" s="23" t="str">
        <f>IFERROR(VLOOKUP(H947,comic_database!F:G,2,FALSE),"")</f>
        <v/>
      </c>
      <c r="J947" s="23" t="str">
        <f>IFERROR(VLOOKUP(MIN(4,COUNTIF(H$2:H947,H947)),reference!$M$3:$N$6,2,FALSE)*VLOOKUP(MIN(5,I947),reference!$J$3:$K$7,2,FALSE),"")</f>
        <v/>
      </c>
    </row>
    <row r="948" spans="1:10" x14ac:dyDescent="0.25">
      <c r="A948" t="str">
        <f>IFERROR(INDEX(comic_database!A:A,MATCH(B948,comic_database!B:B,0)),"")</f>
        <v/>
      </c>
      <c r="C948" t="str">
        <f>IFERROR(VLOOKUP(B948,comic_database!B:C,2,FALSE),"")</f>
        <v/>
      </c>
      <c r="D948" s="23" t="str">
        <f>IF(B948&lt;&gt;"",VLOOKUP(MIN(4,COUNTIF(F$2:F948,F948)),reference!$A$3:$B$6,2,FALSE),"")</f>
        <v/>
      </c>
      <c r="E948" s="23" t="str">
        <f>IFERROR(VLOOKUP(C948,reference!$D$3:$E$7,2,FALSE),"")</f>
        <v/>
      </c>
      <c r="F948" t="str">
        <f t="shared" si="14"/>
        <v xml:space="preserve"> </v>
      </c>
      <c r="I948" s="23" t="str">
        <f>IFERROR(VLOOKUP(H948,comic_database!F:G,2,FALSE),"")</f>
        <v/>
      </c>
      <c r="J948" s="23" t="str">
        <f>IFERROR(VLOOKUP(MIN(4,COUNTIF(H$2:H948,H948)),reference!$M$3:$N$6,2,FALSE)*VLOOKUP(MIN(5,I948),reference!$J$3:$K$7,2,FALSE),"")</f>
        <v/>
      </c>
    </row>
    <row r="949" spans="1:10" x14ac:dyDescent="0.25">
      <c r="A949" t="str">
        <f>IFERROR(INDEX(comic_database!A:A,MATCH(B949,comic_database!B:B,0)),"")</f>
        <v/>
      </c>
      <c r="C949" t="str">
        <f>IFERROR(VLOOKUP(B949,comic_database!B:C,2,FALSE),"")</f>
        <v/>
      </c>
      <c r="D949" s="23" t="str">
        <f>IF(B949&lt;&gt;"",VLOOKUP(MIN(4,COUNTIF(F$2:F949,F949)),reference!$A$3:$B$6,2,FALSE),"")</f>
        <v/>
      </c>
      <c r="E949" s="23" t="str">
        <f>IFERROR(VLOOKUP(C949,reference!$D$3:$E$7,2,FALSE),"")</f>
        <v/>
      </c>
      <c r="F949" t="str">
        <f t="shared" si="14"/>
        <v xml:space="preserve"> </v>
      </c>
      <c r="I949" s="23" t="str">
        <f>IFERROR(VLOOKUP(H949,comic_database!F:G,2,FALSE),"")</f>
        <v/>
      </c>
      <c r="J949" s="23" t="str">
        <f>IFERROR(VLOOKUP(MIN(4,COUNTIF(H$2:H949,H949)),reference!$M$3:$N$6,2,FALSE)*VLOOKUP(MIN(5,I949),reference!$J$3:$K$7,2,FALSE),"")</f>
        <v/>
      </c>
    </row>
    <row r="950" spans="1:10" x14ac:dyDescent="0.25">
      <c r="A950" t="str">
        <f>IFERROR(INDEX(comic_database!A:A,MATCH(B950,comic_database!B:B,0)),"")</f>
        <v/>
      </c>
      <c r="C950" t="str">
        <f>IFERROR(VLOOKUP(B950,comic_database!B:C,2,FALSE),"")</f>
        <v/>
      </c>
      <c r="D950" s="23" t="str">
        <f>IF(B950&lt;&gt;"",VLOOKUP(MIN(4,COUNTIF(F$2:F950,F950)),reference!$A$3:$B$6,2,FALSE),"")</f>
        <v/>
      </c>
      <c r="E950" s="23" t="str">
        <f>IFERROR(VLOOKUP(C950,reference!$D$3:$E$7,2,FALSE),"")</f>
        <v/>
      </c>
      <c r="F950" t="str">
        <f t="shared" si="14"/>
        <v xml:space="preserve"> </v>
      </c>
      <c r="I950" s="23" t="str">
        <f>IFERROR(VLOOKUP(H950,comic_database!F:G,2,FALSE),"")</f>
        <v/>
      </c>
      <c r="J950" s="23" t="str">
        <f>IFERROR(VLOOKUP(MIN(4,COUNTIF(H$2:H950,H950)),reference!$M$3:$N$6,2,FALSE)*VLOOKUP(MIN(5,I950),reference!$J$3:$K$7,2,FALSE),"")</f>
        <v/>
      </c>
    </row>
    <row r="951" spans="1:10" x14ac:dyDescent="0.25">
      <c r="A951" t="str">
        <f>IFERROR(INDEX(comic_database!A:A,MATCH(B951,comic_database!B:B,0)),"")</f>
        <v/>
      </c>
      <c r="C951" t="str">
        <f>IFERROR(VLOOKUP(B951,comic_database!B:C,2,FALSE),"")</f>
        <v/>
      </c>
      <c r="D951" s="23" t="str">
        <f>IF(B951&lt;&gt;"",VLOOKUP(MIN(4,COUNTIF(F$2:F951,F951)),reference!$A$3:$B$6,2,FALSE),"")</f>
        <v/>
      </c>
      <c r="E951" s="23" t="str">
        <f>IFERROR(VLOOKUP(C951,reference!$D$3:$E$7,2,FALSE),"")</f>
        <v/>
      </c>
      <c r="F951" t="str">
        <f t="shared" si="14"/>
        <v xml:space="preserve"> </v>
      </c>
      <c r="I951" s="23" t="str">
        <f>IFERROR(VLOOKUP(H951,comic_database!F:G,2,FALSE),"")</f>
        <v/>
      </c>
      <c r="J951" s="23" t="str">
        <f>IFERROR(VLOOKUP(MIN(4,COUNTIF(H$2:H951,H951)),reference!$M$3:$N$6,2,FALSE)*VLOOKUP(MIN(5,I951),reference!$J$3:$K$7,2,FALSE),"")</f>
        <v/>
      </c>
    </row>
    <row r="952" spans="1:10" x14ac:dyDescent="0.25">
      <c r="A952" t="str">
        <f>IFERROR(INDEX(comic_database!A:A,MATCH(B952,comic_database!B:B,0)),"")</f>
        <v/>
      </c>
      <c r="C952" t="str">
        <f>IFERROR(VLOOKUP(B952,comic_database!B:C,2,FALSE),"")</f>
        <v/>
      </c>
      <c r="D952" s="23" t="str">
        <f>IF(B952&lt;&gt;"",VLOOKUP(MIN(4,COUNTIF(F$2:F952,F952)),reference!$A$3:$B$6,2,FALSE),"")</f>
        <v/>
      </c>
      <c r="E952" s="23" t="str">
        <f>IFERROR(VLOOKUP(C952,reference!$D$3:$E$7,2,FALSE),"")</f>
        <v/>
      </c>
      <c r="F952" t="str">
        <f t="shared" si="14"/>
        <v xml:space="preserve"> </v>
      </c>
      <c r="I952" s="23" t="str">
        <f>IFERROR(VLOOKUP(H952,comic_database!F:G,2,FALSE),"")</f>
        <v/>
      </c>
      <c r="J952" s="23" t="str">
        <f>IFERROR(VLOOKUP(MIN(4,COUNTIF(H$2:H952,H952)),reference!$M$3:$N$6,2,FALSE)*VLOOKUP(MIN(5,I952),reference!$J$3:$K$7,2,FALSE),"")</f>
        <v/>
      </c>
    </row>
    <row r="953" spans="1:10" x14ac:dyDescent="0.25">
      <c r="A953" t="str">
        <f>IFERROR(INDEX(comic_database!A:A,MATCH(B953,comic_database!B:B,0)),"")</f>
        <v/>
      </c>
      <c r="C953" t="str">
        <f>IFERROR(VLOOKUP(B953,comic_database!B:C,2,FALSE),"")</f>
        <v/>
      </c>
      <c r="D953" s="23" t="str">
        <f>IF(B953&lt;&gt;"",VLOOKUP(MIN(4,COUNTIF(F$2:F953,F953)),reference!$A$3:$B$6,2,FALSE),"")</f>
        <v/>
      </c>
      <c r="E953" s="23" t="str">
        <f>IFERROR(VLOOKUP(C953,reference!$D$3:$E$7,2,FALSE),"")</f>
        <v/>
      </c>
      <c r="F953" t="str">
        <f t="shared" si="14"/>
        <v xml:space="preserve"> </v>
      </c>
      <c r="I953" s="23" t="str">
        <f>IFERROR(VLOOKUP(H953,comic_database!F:G,2,FALSE),"")</f>
        <v/>
      </c>
      <c r="J953" s="23" t="str">
        <f>IFERROR(VLOOKUP(MIN(4,COUNTIF(H$2:H953,H953)),reference!$M$3:$N$6,2,FALSE)*VLOOKUP(MIN(5,I953),reference!$J$3:$K$7,2,FALSE),"")</f>
        <v/>
      </c>
    </row>
    <row r="954" spans="1:10" x14ac:dyDescent="0.25">
      <c r="A954" t="str">
        <f>IFERROR(INDEX(comic_database!A:A,MATCH(B954,comic_database!B:B,0)),"")</f>
        <v/>
      </c>
      <c r="C954" t="str">
        <f>IFERROR(VLOOKUP(B954,comic_database!B:C,2,FALSE),"")</f>
        <v/>
      </c>
      <c r="D954" s="23" t="str">
        <f>IF(B954&lt;&gt;"",VLOOKUP(MIN(4,COUNTIF(F$2:F954,F954)),reference!$A$3:$B$6,2,FALSE),"")</f>
        <v/>
      </c>
      <c r="E954" s="23" t="str">
        <f>IFERROR(VLOOKUP(C954,reference!$D$3:$E$7,2,FALSE),"")</f>
        <v/>
      </c>
      <c r="F954" t="str">
        <f t="shared" si="14"/>
        <v xml:space="preserve"> </v>
      </c>
      <c r="I954" s="23" t="str">
        <f>IFERROR(VLOOKUP(H954,comic_database!F:G,2,FALSE),"")</f>
        <v/>
      </c>
      <c r="J954" s="23" t="str">
        <f>IFERROR(VLOOKUP(MIN(4,COUNTIF(H$2:H954,H954)),reference!$M$3:$N$6,2,FALSE)*VLOOKUP(MIN(5,I954),reference!$J$3:$K$7,2,FALSE),"")</f>
        <v/>
      </c>
    </row>
    <row r="955" spans="1:10" x14ac:dyDescent="0.25">
      <c r="A955" t="str">
        <f>IFERROR(INDEX(comic_database!A:A,MATCH(B955,comic_database!B:B,0)),"")</f>
        <v/>
      </c>
      <c r="C955" t="str">
        <f>IFERROR(VLOOKUP(B955,comic_database!B:C,2,FALSE),"")</f>
        <v/>
      </c>
      <c r="D955" s="23" t="str">
        <f>IF(B955&lt;&gt;"",VLOOKUP(MIN(4,COUNTIF(F$2:F955,F955)),reference!$A$3:$B$6,2,FALSE),"")</f>
        <v/>
      </c>
      <c r="E955" s="23" t="str">
        <f>IFERROR(VLOOKUP(C955,reference!$D$3:$E$7,2,FALSE),"")</f>
        <v/>
      </c>
      <c r="F955" t="str">
        <f t="shared" si="14"/>
        <v xml:space="preserve"> </v>
      </c>
      <c r="I955" s="23" t="str">
        <f>IFERROR(VLOOKUP(H955,comic_database!F:G,2,FALSE),"")</f>
        <v/>
      </c>
      <c r="J955" s="23" t="str">
        <f>IFERROR(VLOOKUP(MIN(4,COUNTIF(H$2:H955,H955)),reference!$M$3:$N$6,2,FALSE)*VLOOKUP(MIN(5,I955),reference!$J$3:$K$7,2,FALSE),"")</f>
        <v/>
      </c>
    </row>
    <row r="956" spans="1:10" x14ac:dyDescent="0.25">
      <c r="A956" t="str">
        <f>IFERROR(INDEX(comic_database!A:A,MATCH(B956,comic_database!B:B,0)),"")</f>
        <v/>
      </c>
      <c r="C956" t="str">
        <f>IFERROR(VLOOKUP(B956,comic_database!B:C,2,FALSE),"")</f>
        <v/>
      </c>
      <c r="D956" s="23" t="str">
        <f>IF(B956&lt;&gt;"",VLOOKUP(MIN(4,COUNTIF(F$2:F956,F956)),reference!$A$3:$B$6,2,FALSE),"")</f>
        <v/>
      </c>
      <c r="E956" s="23" t="str">
        <f>IFERROR(VLOOKUP(C956,reference!$D$3:$E$7,2,FALSE),"")</f>
        <v/>
      </c>
      <c r="F956" t="str">
        <f t="shared" si="14"/>
        <v xml:space="preserve"> </v>
      </c>
      <c r="I956" s="23" t="str">
        <f>IFERROR(VLOOKUP(H956,comic_database!F:G,2,FALSE),"")</f>
        <v/>
      </c>
      <c r="J956" s="23" t="str">
        <f>IFERROR(VLOOKUP(MIN(4,COUNTIF(H$2:H956,H956)),reference!$M$3:$N$6,2,FALSE)*VLOOKUP(MIN(5,I956),reference!$J$3:$K$7,2,FALSE),"")</f>
        <v/>
      </c>
    </row>
    <row r="957" spans="1:10" x14ac:dyDescent="0.25">
      <c r="A957" t="str">
        <f>IFERROR(INDEX(comic_database!A:A,MATCH(B957,comic_database!B:B,0)),"")</f>
        <v/>
      </c>
      <c r="C957" t="str">
        <f>IFERROR(VLOOKUP(B957,comic_database!B:C,2,FALSE),"")</f>
        <v/>
      </c>
      <c r="D957" s="23" t="str">
        <f>IF(B957&lt;&gt;"",VLOOKUP(MIN(4,COUNTIF(F$2:F957,F957)),reference!$A$3:$B$6,2,FALSE),"")</f>
        <v/>
      </c>
      <c r="E957" s="23" t="str">
        <f>IFERROR(VLOOKUP(C957,reference!$D$3:$E$7,2,FALSE),"")</f>
        <v/>
      </c>
      <c r="F957" t="str">
        <f t="shared" si="14"/>
        <v xml:space="preserve"> </v>
      </c>
      <c r="I957" s="23" t="str">
        <f>IFERROR(VLOOKUP(H957,comic_database!F:G,2,FALSE),"")</f>
        <v/>
      </c>
      <c r="J957" s="23" t="str">
        <f>IFERROR(VLOOKUP(MIN(4,COUNTIF(H$2:H957,H957)),reference!$M$3:$N$6,2,FALSE)*VLOOKUP(MIN(5,I957),reference!$J$3:$K$7,2,FALSE),"")</f>
        <v/>
      </c>
    </row>
    <row r="958" spans="1:10" x14ac:dyDescent="0.25">
      <c r="A958" t="str">
        <f>IFERROR(INDEX(comic_database!A:A,MATCH(B958,comic_database!B:B,0)),"")</f>
        <v/>
      </c>
      <c r="C958" t="str">
        <f>IFERROR(VLOOKUP(B958,comic_database!B:C,2,FALSE),"")</f>
        <v/>
      </c>
      <c r="D958" s="23" t="str">
        <f>IF(B958&lt;&gt;"",VLOOKUP(MIN(4,COUNTIF(F$2:F958,F958)),reference!$A$3:$B$6,2,FALSE),"")</f>
        <v/>
      </c>
      <c r="E958" s="23" t="str">
        <f>IFERROR(VLOOKUP(C958,reference!$D$3:$E$7,2,FALSE),"")</f>
        <v/>
      </c>
      <c r="F958" t="str">
        <f t="shared" si="14"/>
        <v xml:space="preserve"> </v>
      </c>
      <c r="I958" s="23" t="str">
        <f>IFERROR(VLOOKUP(H958,comic_database!F:G,2,FALSE),"")</f>
        <v/>
      </c>
      <c r="J958" s="23" t="str">
        <f>IFERROR(VLOOKUP(MIN(4,COUNTIF(H$2:H958,H958)),reference!$M$3:$N$6,2,FALSE)*VLOOKUP(MIN(5,I958),reference!$J$3:$K$7,2,FALSE),"")</f>
        <v/>
      </c>
    </row>
    <row r="959" spans="1:10" x14ac:dyDescent="0.25">
      <c r="A959" t="str">
        <f>IFERROR(INDEX(comic_database!A:A,MATCH(B959,comic_database!B:B,0)),"")</f>
        <v/>
      </c>
      <c r="C959" t="str">
        <f>IFERROR(VLOOKUP(B959,comic_database!B:C,2,FALSE),"")</f>
        <v/>
      </c>
      <c r="D959" s="23" t="str">
        <f>IF(B959&lt;&gt;"",VLOOKUP(MIN(4,COUNTIF(F$2:F959,F959)),reference!$A$3:$B$6,2,FALSE),"")</f>
        <v/>
      </c>
      <c r="E959" s="23" t="str">
        <f>IFERROR(VLOOKUP(C959,reference!$D$3:$E$7,2,FALSE),"")</f>
        <v/>
      </c>
      <c r="F959" t="str">
        <f t="shared" si="14"/>
        <v xml:space="preserve"> </v>
      </c>
      <c r="I959" s="23" t="str">
        <f>IFERROR(VLOOKUP(H959,comic_database!F:G,2,FALSE),"")</f>
        <v/>
      </c>
      <c r="J959" s="23" t="str">
        <f>IFERROR(VLOOKUP(MIN(4,COUNTIF(H$2:H959,H959)),reference!$M$3:$N$6,2,FALSE)*VLOOKUP(MIN(5,I959),reference!$J$3:$K$7,2,FALSE),"")</f>
        <v/>
      </c>
    </row>
    <row r="960" spans="1:10" x14ac:dyDescent="0.25">
      <c r="A960" t="str">
        <f>IFERROR(INDEX(comic_database!A:A,MATCH(B960,comic_database!B:B,0)),"")</f>
        <v/>
      </c>
      <c r="C960" t="str">
        <f>IFERROR(VLOOKUP(B960,comic_database!B:C,2,FALSE),"")</f>
        <v/>
      </c>
      <c r="D960" s="23" t="str">
        <f>IF(B960&lt;&gt;"",VLOOKUP(MIN(4,COUNTIF(F$2:F960,F960)),reference!$A$3:$B$6,2,FALSE),"")</f>
        <v/>
      </c>
      <c r="E960" s="23" t="str">
        <f>IFERROR(VLOOKUP(C960,reference!$D$3:$E$7,2,FALSE),"")</f>
        <v/>
      </c>
      <c r="F960" t="str">
        <f t="shared" si="14"/>
        <v xml:space="preserve"> </v>
      </c>
      <c r="I960" s="23" t="str">
        <f>IFERROR(VLOOKUP(H960,comic_database!F:G,2,FALSE),"")</f>
        <v/>
      </c>
      <c r="J960" s="23" t="str">
        <f>IFERROR(VLOOKUP(MIN(4,COUNTIF(H$2:H960,H960)),reference!$M$3:$N$6,2,FALSE)*VLOOKUP(MIN(5,I960),reference!$J$3:$K$7,2,FALSE),"")</f>
        <v/>
      </c>
    </row>
    <row r="961" spans="1:10" x14ac:dyDescent="0.25">
      <c r="A961" t="str">
        <f>IFERROR(INDEX(comic_database!A:A,MATCH(B961,comic_database!B:B,0)),"")</f>
        <v/>
      </c>
      <c r="C961" t="str">
        <f>IFERROR(VLOOKUP(B961,comic_database!B:C,2,FALSE),"")</f>
        <v/>
      </c>
      <c r="D961" s="23" t="str">
        <f>IF(B961&lt;&gt;"",VLOOKUP(MIN(4,COUNTIF(F$2:F961,F961)),reference!$A$3:$B$6,2,FALSE),"")</f>
        <v/>
      </c>
      <c r="E961" s="23" t="str">
        <f>IFERROR(VLOOKUP(C961,reference!$D$3:$E$7,2,FALSE),"")</f>
        <v/>
      </c>
      <c r="F961" t="str">
        <f t="shared" si="14"/>
        <v xml:space="preserve"> </v>
      </c>
      <c r="I961" s="23" t="str">
        <f>IFERROR(VLOOKUP(H961,comic_database!F:G,2,FALSE),"")</f>
        <v/>
      </c>
      <c r="J961" s="23" t="str">
        <f>IFERROR(VLOOKUP(MIN(4,COUNTIF(H$2:H961,H961)),reference!$M$3:$N$6,2,FALSE)*VLOOKUP(MIN(5,I961),reference!$J$3:$K$7,2,FALSE),"")</f>
        <v/>
      </c>
    </row>
    <row r="962" spans="1:10" x14ac:dyDescent="0.25">
      <c r="A962" t="str">
        <f>IFERROR(INDEX(comic_database!A:A,MATCH(B962,comic_database!B:B,0)),"")</f>
        <v/>
      </c>
      <c r="C962" t="str">
        <f>IFERROR(VLOOKUP(B962,comic_database!B:C,2,FALSE),"")</f>
        <v/>
      </c>
      <c r="D962" s="23" t="str">
        <f>IF(B962&lt;&gt;"",VLOOKUP(MIN(4,COUNTIF(F$2:F962,F962)),reference!$A$3:$B$6,2,FALSE),"")</f>
        <v/>
      </c>
      <c r="E962" s="23" t="str">
        <f>IFERROR(VLOOKUP(C962,reference!$D$3:$E$7,2,FALSE),"")</f>
        <v/>
      </c>
      <c r="F962" t="str">
        <f t="shared" si="14"/>
        <v xml:space="preserve"> </v>
      </c>
      <c r="I962" s="23" t="str">
        <f>IFERROR(VLOOKUP(H962,comic_database!F:G,2,FALSE),"")</f>
        <v/>
      </c>
      <c r="J962" s="23" t="str">
        <f>IFERROR(VLOOKUP(MIN(4,COUNTIF(H$2:H962,H962)),reference!$M$3:$N$6,2,FALSE)*VLOOKUP(MIN(5,I962),reference!$J$3:$K$7,2,FALSE),"")</f>
        <v/>
      </c>
    </row>
    <row r="963" spans="1:10" x14ac:dyDescent="0.25">
      <c r="A963" t="str">
        <f>IFERROR(INDEX(comic_database!A:A,MATCH(B963,comic_database!B:B,0)),"")</f>
        <v/>
      </c>
      <c r="C963" t="str">
        <f>IFERROR(VLOOKUP(B963,comic_database!B:C,2,FALSE),"")</f>
        <v/>
      </c>
      <c r="D963" s="23" t="str">
        <f>IF(B963&lt;&gt;"",VLOOKUP(MIN(4,COUNTIF(F$2:F963,F963)),reference!$A$3:$B$6,2,FALSE),"")</f>
        <v/>
      </c>
      <c r="E963" s="23" t="str">
        <f>IFERROR(VLOOKUP(C963,reference!$D$3:$E$7,2,FALSE),"")</f>
        <v/>
      </c>
      <c r="F963" t="str">
        <f t="shared" ref="F963:F1000" si="15">B963&amp;" "&amp;C963</f>
        <v xml:space="preserve"> </v>
      </c>
      <c r="I963" s="23" t="str">
        <f>IFERROR(VLOOKUP(H963,comic_database!F:G,2,FALSE),"")</f>
        <v/>
      </c>
      <c r="J963" s="23" t="str">
        <f>IFERROR(VLOOKUP(MIN(4,COUNTIF(H$2:H963,H963)),reference!$M$3:$N$6,2,FALSE)*VLOOKUP(MIN(5,I963),reference!$J$3:$K$7,2,FALSE),"")</f>
        <v/>
      </c>
    </row>
    <row r="964" spans="1:10" x14ac:dyDescent="0.25">
      <c r="A964" t="str">
        <f>IFERROR(INDEX(comic_database!A:A,MATCH(B964,comic_database!B:B,0)),"")</f>
        <v/>
      </c>
      <c r="C964" t="str">
        <f>IFERROR(VLOOKUP(B964,comic_database!B:C,2,FALSE),"")</f>
        <v/>
      </c>
      <c r="D964" s="23" t="str">
        <f>IF(B964&lt;&gt;"",VLOOKUP(MIN(4,COUNTIF(F$2:F964,F964)),reference!$A$3:$B$6,2,FALSE),"")</f>
        <v/>
      </c>
      <c r="E964" s="23" t="str">
        <f>IFERROR(VLOOKUP(C964,reference!$D$3:$E$7,2,FALSE),"")</f>
        <v/>
      </c>
      <c r="F964" t="str">
        <f t="shared" si="15"/>
        <v xml:space="preserve"> </v>
      </c>
      <c r="I964" s="23" t="str">
        <f>IFERROR(VLOOKUP(H964,comic_database!F:G,2,FALSE),"")</f>
        <v/>
      </c>
      <c r="J964" s="23" t="str">
        <f>IFERROR(VLOOKUP(MIN(4,COUNTIF(H$2:H964,H964)),reference!$M$3:$N$6,2,FALSE)*VLOOKUP(MIN(5,I964),reference!$J$3:$K$7,2,FALSE),"")</f>
        <v/>
      </c>
    </row>
    <row r="965" spans="1:10" x14ac:dyDescent="0.25">
      <c r="A965" t="str">
        <f>IFERROR(INDEX(comic_database!A:A,MATCH(B965,comic_database!B:B,0)),"")</f>
        <v/>
      </c>
      <c r="C965" t="str">
        <f>IFERROR(VLOOKUP(B965,comic_database!B:C,2,FALSE),"")</f>
        <v/>
      </c>
      <c r="D965" s="23" t="str">
        <f>IF(B965&lt;&gt;"",VLOOKUP(MIN(4,COUNTIF(F$2:F965,F965)),reference!$A$3:$B$6,2,FALSE),"")</f>
        <v/>
      </c>
      <c r="E965" s="23" t="str">
        <f>IFERROR(VLOOKUP(C965,reference!$D$3:$E$7,2,FALSE),"")</f>
        <v/>
      </c>
      <c r="F965" t="str">
        <f t="shared" si="15"/>
        <v xml:space="preserve"> </v>
      </c>
      <c r="I965" s="23" t="str">
        <f>IFERROR(VLOOKUP(H965,comic_database!F:G,2,FALSE),"")</f>
        <v/>
      </c>
      <c r="J965" s="23" t="str">
        <f>IFERROR(VLOOKUP(MIN(4,COUNTIF(H$2:H965,H965)),reference!$M$3:$N$6,2,FALSE)*VLOOKUP(MIN(5,I965),reference!$J$3:$K$7,2,FALSE),"")</f>
        <v/>
      </c>
    </row>
    <row r="966" spans="1:10" x14ac:dyDescent="0.25">
      <c r="A966" t="str">
        <f>IFERROR(INDEX(comic_database!A:A,MATCH(B966,comic_database!B:B,0)),"")</f>
        <v/>
      </c>
      <c r="C966" t="str">
        <f>IFERROR(VLOOKUP(B966,comic_database!B:C,2,FALSE),"")</f>
        <v/>
      </c>
      <c r="D966" s="23" t="str">
        <f>IF(B966&lt;&gt;"",VLOOKUP(MIN(4,COUNTIF(F$2:F966,F966)),reference!$A$3:$B$6,2,FALSE),"")</f>
        <v/>
      </c>
      <c r="E966" s="23" t="str">
        <f>IFERROR(VLOOKUP(C966,reference!$D$3:$E$7,2,FALSE),"")</f>
        <v/>
      </c>
      <c r="F966" t="str">
        <f t="shared" si="15"/>
        <v xml:space="preserve"> </v>
      </c>
      <c r="I966" s="23" t="str">
        <f>IFERROR(VLOOKUP(H966,comic_database!F:G,2,FALSE),"")</f>
        <v/>
      </c>
      <c r="J966" s="23" t="str">
        <f>IFERROR(VLOOKUP(MIN(4,COUNTIF(H$2:H966,H966)),reference!$M$3:$N$6,2,FALSE)*VLOOKUP(MIN(5,I966),reference!$J$3:$K$7,2,FALSE),"")</f>
        <v/>
      </c>
    </row>
    <row r="967" spans="1:10" x14ac:dyDescent="0.25">
      <c r="A967" t="str">
        <f>IFERROR(INDEX(comic_database!A:A,MATCH(B967,comic_database!B:B,0)),"")</f>
        <v/>
      </c>
      <c r="C967" t="str">
        <f>IFERROR(VLOOKUP(B967,comic_database!B:C,2,FALSE),"")</f>
        <v/>
      </c>
      <c r="D967" s="23" t="str">
        <f>IF(B967&lt;&gt;"",VLOOKUP(MIN(4,COUNTIF(F$2:F967,F967)),reference!$A$3:$B$6,2,FALSE),"")</f>
        <v/>
      </c>
      <c r="E967" s="23" t="str">
        <f>IFERROR(VLOOKUP(C967,reference!$D$3:$E$7,2,FALSE),"")</f>
        <v/>
      </c>
      <c r="F967" t="str">
        <f t="shared" si="15"/>
        <v xml:space="preserve"> </v>
      </c>
      <c r="I967" s="23" t="str">
        <f>IFERROR(VLOOKUP(H967,comic_database!F:G,2,FALSE),"")</f>
        <v/>
      </c>
      <c r="J967" s="23" t="str">
        <f>IFERROR(VLOOKUP(MIN(4,COUNTIF(H$2:H967,H967)),reference!$M$3:$N$6,2,FALSE)*VLOOKUP(MIN(5,I967),reference!$J$3:$K$7,2,FALSE),"")</f>
        <v/>
      </c>
    </row>
    <row r="968" spans="1:10" x14ac:dyDescent="0.25">
      <c r="A968" t="str">
        <f>IFERROR(INDEX(comic_database!A:A,MATCH(B968,comic_database!B:B,0)),"")</f>
        <v/>
      </c>
      <c r="C968" t="str">
        <f>IFERROR(VLOOKUP(B968,comic_database!B:C,2,FALSE),"")</f>
        <v/>
      </c>
      <c r="D968" s="23" t="str">
        <f>IF(B968&lt;&gt;"",VLOOKUP(MIN(4,COUNTIF(F$2:F968,F968)),reference!$A$3:$B$6,2,FALSE),"")</f>
        <v/>
      </c>
      <c r="E968" s="23" t="str">
        <f>IFERROR(VLOOKUP(C968,reference!$D$3:$E$7,2,FALSE),"")</f>
        <v/>
      </c>
      <c r="F968" t="str">
        <f t="shared" si="15"/>
        <v xml:space="preserve"> </v>
      </c>
      <c r="I968" s="23" t="str">
        <f>IFERROR(VLOOKUP(H968,comic_database!F:G,2,FALSE),"")</f>
        <v/>
      </c>
      <c r="J968" s="23" t="str">
        <f>IFERROR(VLOOKUP(MIN(4,COUNTIF(H$2:H968,H968)),reference!$M$3:$N$6,2,FALSE)*VLOOKUP(MIN(5,I968),reference!$J$3:$K$7,2,FALSE),"")</f>
        <v/>
      </c>
    </row>
    <row r="969" spans="1:10" x14ac:dyDescent="0.25">
      <c r="A969" t="str">
        <f>IFERROR(INDEX(comic_database!A:A,MATCH(B969,comic_database!B:B,0)),"")</f>
        <v/>
      </c>
      <c r="C969" t="str">
        <f>IFERROR(VLOOKUP(B969,comic_database!B:C,2,FALSE),"")</f>
        <v/>
      </c>
      <c r="D969" s="23" t="str">
        <f>IF(B969&lt;&gt;"",VLOOKUP(MIN(4,COUNTIF(F$2:F969,F969)),reference!$A$3:$B$6,2,FALSE),"")</f>
        <v/>
      </c>
      <c r="E969" s="23" t="str">
        <f>IFERROR(VLOOKUP(C969,reference!$D$3:$E$7,2,FALSE),"")</f>
        <v/>
      </c>
      <c r="F969" t="str">
        <f t="shared" si="15"/>
        <v xml:space="preserve"> </v>
      </c>
      <c r="I969" s="23" t="str">
        <f>IFERROR(VLOOKUP(H969,comic_database!F:G,2,FALSE),"")</f>
        <v/>
      </c>
      <c r="J969" s="23" t="str">
        <f>IFERROR(VLOOKUP(MIN(4,COUNTIF(H$2:H969,H969)),reference!$M$3:$N$6,2,FALSE)*VLOOKUP(MIN(5,I969),reference!$J$3:$K$7,2,FALSE),"")</f>
        <v/>
      </c>
    </row>
    <row r="970" spans="1:10" x14ac:dyDescent="0.25">
      <c r="A970" t="str">
        <f>IFERROR(INDEX(comic_database!A:A,MATCH(B970,comic_database!B:B,0)),"")</f>
        <v/>
      </c>
      <c r="C970" t="str">
        <f>IFERROR(VLOOKUP(B970,comic_database!B:C,2,FALSE),"")</f>
        <v/>
      </c>
      <c r="D970" s="23" t="str">
        <f>IF(B970&lt;&gt;"",VLOOKUP(MIN(4,COUNTIF(F$2:F970,F970)),reference!$A$3:$B$6,2,FALSE),"")</f>
        <v/>
      </c>
      <c r="E970" s="23" t="str">
        <f>IFERROR(VLOOKUP(C970,reference!$D$3:$E$7,2,FALSE),"")</f>
        <v/>
      </c>
      <c r="F970" t="str">
        <f t="shared" si="15"/>
        <v xml:space="preserve"> </v>
      </c>
      <c r="I970" s="23" t="str">
        <f>IFERROR(VLOOKUP(H970,comic_database!F:G,2,FALSE),"")</f>
        <v/>
      </c>
      <c r="J970" s="23" t="str">
        <f>IFERROR(VLOOKUP(MIN(4,COUNTIF(H$2:H970,H970)),reference!$M$3:$N$6,2,FALSE)*VLOOKUP(MIN(5,I970),reference!$J$3:$K$7,2,FALSE),"")</f>
        <v/>
      </c>
    </row>
    <row r="971" spans="1:10" x14ac:dyDescent="0.25">
      <c r="A971" t="str">
        <f>IFERROR(INDEX(comic_database!A:A,MATCH(B971,comic_database!B:B,0)),"")</f>
        <v/>
      </c>
      <c r="C971" t="str">
        <f>IFERROR(VLOOKUP(B971,comic_database!B:C,2,FALSE),"")</f>
        <v/>
      </c>
      <c r="D971" s="23" t="str">
        <f>IF(B971&lt;&gt;"",VLOOKUP(MIN(4,COUNTIF(F$2:F971,F971)),reference!$A$3:$B$6,2,FALSE),"")</f>
        <v/>
      </c>
      <c r="E971" s="23" t="str">
        <f>IFERROR(VLOOKUP(C971,reference!$D$3:$E$7,2,FALSE),"")</f>
        <v/>
      </c>
      <c r="F971" t="str">
        <f t="shared" si="15"/>
        <v xml:space="preserve"> </v>
      </c>
      <c r="I971" s="23" t="str">
        <f>IFERROR(VLOOKUP(H971,comic_database!F:G,2,FALSE),"")</f>
        <v/>
      </c>
      <c r="J971" s="23" t="str">
        <f>IFERROR(VLOOKUP(MIN(4,COUNTIF(H$2:H971,H971)),reference!$M$3:$N$6,2,FALSE)*VLOOKUP(MIN(5,I971),reference!$J$3:$K$7,2,FALSE),"")</f>
        <v/>
      </c>
    </row>
    <row r="972" spans="1:10" x14ac:dyDescent="0.25">
      <c r="A972" t="str">
        <f>IFERROR(INDEX(comic_database!A:A,MATCH(B972,comic_database!B:B,0)),"")</f>
        <v/>
      </c>
      <c r="C972" t="str">
        <f>IFERROR(VLOOKUP(B972,comic_database!B:C,2,FALSE),"")</f>
        <v/>
      </c>
      <c r="D972" s="23" t="str">
        <f>IF(B972&lt;&gt;"",VLOOKUP(MIN(4,COUNTIF(F$2:F972,F972)),reference!$A$3:$B$6,2,FALSE),"")</f>
        <v/>
      </c>
      <c r="E972" s="23" t="str">
        <f>IFERROR(VLOOKUP(C972,reference!$D$3:$E$7,2,FALSE),"")</f>
        <v/>
      </c>
      <c r="F972" t="str">
        <f t="shared" si="15"/>
        <v xml:space="preserve"> </v>
      </c>
      <c r="I972" s="23" t="str">
        <f>IFERROR(VLOOKUP(H972,comic_database!F:G,2,FALSE),"")</f>
        <v/>
      </c>
      <c r="J972" s="23" t="str">
        <f>IFERROR(VLOOKUP(MIN(4,COUNTIF(H$2:H972,H972)),reference!$M$3:$N$6,2,FALSE)*VLOOKUP(MIN(5,I972),reference!$J$3:$K$7,2,FALSE),"")</f>
        <v/>
      </c>
    </row>
    <row r="973" spans="1:10" x14ac:dyDescent="0.25">
      <c r="A973" t="str">
        <f>IFERROR(INDEX(comic_database!A:A,MATCH(B973,comic_database!B:B,0)),"")</f>
        <v/>
      </c>
      <c r="C973" t="str">
        <f>IFERROR(VLOOKUP(B973,comic_database!B:C,2,FALSE),"")</f>
        <v/>
      </c>
      <c r="D973" s="23" t="str">
        <f>IF(B973&lt;&gt;"",VLOOKUP(MIN(4,COUNTIF(F$2:F973,F973)),reference!$A$3:$B$6,2,FALSE),"")</f>
        <v/>
      </c>
      <c r="E973" s="23" t="str">
        <f>IFERROR(VLOOKUP(C973,reference!$D$3:$E$7,2,FALSE),"")</f>
        <v/>
      </c>
      <c r="F973" t="str">
        <f t="shared" si="15"/>
        <v xml:space="preserve"> </v>
      </c>
      <c r="I973" s="23" t="str">
        <f>IFERROR(VLOOKUP(H973,comic_database!F:G,2,FALSE),"")</f>
        <v/>
      </c>
      <c r="J973" s="23" t="str">
        <f>IFERROR(VLOOKUP(MIN(4,COUNTIF(H$2:H973,H973)),reference!$M$3:$N$6,2,FALSE)*VLOOKUP(MIN(5,I973),reference!$J$3:$K$7,2,FALSE),"")</f>
        <v/>
      </c>
    </row>
    <row r="974" spans="1:10" x14ac:dyDescent="0.25">
      <c r="A974" t="str">
        <f>IFERROR(INDEX(comic_database!A:A,MATCH(B974,comic_database!B:B,0)),"")</f>
        <v/>
      </c>
      <c r="C974" t="str">
        <f>IFERROR(VLOOKUP(B974,comic_database!B:C,2,FALSE),"")</f>
        <v/>
      </c>
      <c r="D974" s="23" t="str">
        <f>IF(B974&lt;&gt;"",VLOOKUP(MIN(4,COUNTIF(F$2:F974,F974)),reference!$A$3:$B$6,2,FALSE),"")</f>
        <v/>
      </c>
      <c r="E974" s="23" t="str">
        <f>IFERROR(VLOOKUP(C974,reference!$D$3:$E$7,2,FALSE),"")</f>
        <v/>
      </c>
      <c r="F974" t="str">
        <f t="shared" si="15"/>
        <v xml:space="preserve"> </v>
      </c>
      <c r="I974" s="23" t="str">
        <f>IFERROR(VLOOKUP(H974,comic_database!F:G,2,FALSE),"")</f>
        <v/>
      </c>
      <c r="J974" s="23" t="str">
        <f>IFERROR(VLOOKUP(MIN(4,COUNTIF(H$2:H974,H974)),reference!$M$3:$N$6,2,FALSE)*VLOOKUP(MIN(5,I974),reference!$J$3:$K$7,2,FALSE),"")</f>
        <v/>
      </c>
    </row>
    <row r="975" spans="1:10" x14ac:dyDescent="0.25">
      <c r="A975" t="str">
        <f>IFERROR(INDEX(comic_database!A:A,MATCH(B975,comic_database!B:B,0)),"")</f>
        <v/>
      </c>
      <c r="C975" t="str">
        <f>IFERROR(VLOOKUP(B975,comic_database!B:C,2,FALSE),"")</f>
        <v/>
      </c>
      <c r="D975" s="23" t="str">
        <f>IF(B975&lt;&gt;"",VLOOKUP(MIN(4,COUNTIF(F$2:F975,F975)),reference!$A$3:$B$6,2,FALSE),"")</f>
        <v/>
      </c>
      <c r="E975" s="23" t="str">
        <f>IFERROR(VLOOKUP(C975,reference!$D$3:$E$7,2,FALSE),"")</f>
        <v/>
      </c>
      <c r="F975" t="str">
        <f t="shared" si="15"/>
        <v xml:space="preserve"> </v>
      </c>
      <c r="I975" s="23" t="str">
        <f>IFERROR(VLOOKUP(H975,comic_database!F:G,2,FALSE),"")</f>
        <v/>
      </c>
      <c r="J975" s="23" t="str">
        <f>IFERROR(VLOOKUP(MIN(4,COUNTIF(H$2:H975,H975)),reference!$M$3:$N$6,2,FALSE)*VLOOKUP(MIN(5,I975),reference!$J$3:$K$7,2,FALSE),"")</f>
        <v/>
      </c>
    </row>
    <row r="976" spans="1:10" x14ac:dyDescent="0.25">
      <c r="A976" t="str">
        <f>IFERROR(INDEX(comic_database!A:A,MATCH(B976,comic_database!B:B,0)),"")</f>
        <v/>
      </c>
      <c r="C976" t="str">
        <f>IFERROR(VLOOKUP(B976,comic_database!B:C,2,FALSE),"")</f>
        <v/>
      </c>
      <c r="D976" s="23" t="str">
        <f>IF(B976&lt;&gt;"",VLOOKUP(MIN(4,COUNTIF(F$2:F976,F976)),reference!$A$3:$B$6,2,FALSE),"")</f>
        <v/>
      </c>
      <c r="E976" s="23" t="str">
        <f>IFERROR(VLOOKUP(C976,reference!$D$3:$E$7,2,FALSE),"")</f>
        <v/>
      </c>
      <c r="F976" t="str">
        <f t="shared" si="15"/>
        <v xml:space="preserve"> </v>
      </c>
      <c r="I976" s="23" t="str">
        <f>IFERROR(VLOOKUP(H976,comic_database!F:G,2,FALSE),"")</f>
        <v/>
      </c>
      <c r="J976" s="23" t="str">
        <f>IFERROR(VLOOKUP(MIN(4,COUNTIF(H$2:H976,H976)),reference!$M$3:$N$6,2,FALSE)*VLOOKUP(MIN(5,I976),reference!$J$3:$K$7,2,FALSE),"")</f>
        <v/>
      </c>
    </row>
    <row r="977" spans="1:10" x14ac:dyDescent="0.25">
      <c r="A977" t="str">
        <f>IFERROR(INDEX(comic_database!A:A,MATCH(B977,comic_database!B:B,0)),"")</f>
        <v/>
      </c>
      <c r="C977" t="str">
        <f>IFERROR(VLOOKUP(B977,comic_database!B:C,2,FALSE),"")</f>
        <v/>
      </c>
      <c r="D977" s="23" t="str">
        <f>IF(B977&lt;&gt;"",VLOOKUP(MIN(4,COUNTIF(F$2:F977,F977)),reference!$A$3:$B$6,2,FALSE),"")</f>
        <v/>
      </c>
      <c r="E977" s="23" t="str">
        <f>IFERROR(VLOOKUP(C977,reference!$D$3:$E$7,2,FALSE),"")</f>
        <v/>
      </c>
      <c r="F977" t="str">
        <f t="shared" si="15"/>
        <v xml:space="preserve"> </v>
      </c>
      <c r="I977" s="23" t="str">
        <f>IFERROR(VLOOKUP(H977,comic_database!F:G,2,FALSE),"")</f>
        <v/>
      </c>
      <c r="J977" s="23" t="str">
        <f>IFERROR(VLOOKUP(MIN(4,COUNTIF(H$2:H977,H977)),reference!$M$3:$N$6,2,FALSE)*VLOOKUP(MIN(5,I977),reference!$J$3:$K$7,2,FALSE),"")</f>
        <v/>
      </c>
    </row>
    <row r="978" spans="1:10" x14ac:dyDescent="0.25">
      <c r="A978" t="str">
        <f>IFERROR(INDEX(comic_database!A:A,MATCH(B978,comic_database!B:B,0)),"")</f>
        <v/>
      </c>
      <c r="C978" t="str">
        <f>IFERROR(VLOOKUP(B978,comic_database!B:C,2,FALSE),"")</f>
        <v/>
      </c>
      <c r="D978" s="23" t="str">
        <f>IF(B978&lt;&gt;"",VLOOKUP(MIN(4,COUNTIF(F$2:F978,F978)),reference!$A$3:$B$6,2,FALSE),"")</f>
        <v/>
      </c>
      <c r="E978" s="23" t="str">
        <f>IFERROR(VLOOKUP(C978,reference!$D$3:$E$7,2,FALSE),"")</f>
        <v/>
      </c>
      <c r="F978" t="str">
        <f t="shared" si="15"/>
        <v xml:space="preserve"> </v>
      </c>
      <c r="I978" s="23" t="str">
        <f>IFERROR(VLOOKUP(H978,comic_database!F:G,2,FALSE),"")</f>
        <v/>
      </c>
      <c r="J978" s="23" t="str">
        <f>IFERROR(VLOOKUP(MIN(4,COUNTIF(H$2:H978,H978)),reference!$M$3:$N$6,2,FALSE)*VLOOKUP(MIN(5,I978),reference!$J$3:$K$7,2,FALSE),"")</f>
        <v/>
      </c>
    </row>
    <row r="979" spans="1:10" x14ac:dyDescent="0.25">
      <c r="A979" t="str">
        <f>IFERROR(INDEX(comic_database!A:A,MATCH(B979,comic_database!B:B,0)),"")</f>
        <v/>
      </c>
      <c r="C979" t="str">
        <f>IFERROR(VLOOKUP(B979,comic_database!B:C,2,FALSE),"")</f>
        <v/>
      </c>
      <c r="D979" s="23" t="str">
        <f>IF(B979&lt;&gt;"",VLOOKUP(MIN(4,COUNTIF(F$2:F979,F979)),reference!$A$3:$B$6,2,FALSE),"")</f>
        <v/>
      </c>
      <c r="E979" s="23" t="str">
        <f>IFERROR(VLOOKUP(C979,reference!$D$3:$E$7,2,FALSE),"")</f>
        <v/>
      </c>
      <c r="F979" t="str">
        <f t="shared" si="15"/>
        <v xml:space="preserve"> </v>
      </c>
      <c r="I979" s="23" t="str">
        <f>IFERROR(VLOOKUP(H979,comic_database!F:G,2,FALSE),"")</f>
        <v/>
      </c>
      <c r="J979" s="23" t="str">
        <f>IFERROR(VLOOKUP(MIN(4,COUNTIF(H$2:H979,H979)),reference!$M$3:$N$6,2,FALSE)*VLOOKUP(MIN(5,I979),reference!$J$3:$K$7,2,FALSE),"")</f>
        <v/>
      </c>
    </row>
    <row r="980" spans="1:10" x14ac:dyDescent="0.25">
      <c r="A980" t="str">
        <f>IFERROR(INDEX(comic_database!A:A,MATCH(B980,comic_database!B:B,0)),"")</f>
        <v/>
      </c>
      <c r="C980" t="str">
        <f>IFERROR(VLOOKUP(B980,comic_database!B:C,2,FALSE),"")</f>
        <v/>
      </c>
      <c r="D980" s="23" t="str">
        <f>IF(B980&lt;&gt;"",VLOOKUP(MIN(4,COUNTIF(F$2:F980,F980)),reference!$A$3:$B$6,2,FALSE),"")</f>
        <v/>
      </c>
      <c r="E980" s="23" t="str">
        <f>IFERROR(VLOOKUP(C980,reference!$D$3:$E$7,2,FALSE),"")</f>
        <v/>
      </c>
      <c r="F980" t="str">
        <f t="shared" si="15"/>
        <v xml:space="preserve"> </v>
      </c>
      <c r="I980" s="23" t="str">
        <f>IFERROR(VLOOKUP(H980,comic_database!F:G,2,FALSE),"")</f>
        <v/>
      </c>
      <c r="J980" s="23" t="str">
        <f>IFERROR(VLOOKUP(MIN(4,COUNTIF(H$2:H980,H980)),reference!$M$3:$N$6,2,FALSE)*VLOOKUP(MIN(5,I980),reference!$J$3:$K$7,2,FALSE),"")</f>
        <v/>
      </c>
    </row>
    <row r="981" spans="1:10" x14ac:dyDescent="0.25">
      <c r="A981" t="str">
        <f>IFERROR(INDEX(comic_database!A:A,MATCH(B981,comic_database!B:B,0)),"")</f>
        <v/>
      </c>
      <c r="C981" t="str">
        <f>IFERROR(VLOOKUP(B981,comic_database!B:C,2,FALSE),"")</f>
        <v/>
      </c>
      <c r="D981" s="23" t="str">
        <f>IF(B981&lt;&gt;"",VLOOKUP(MIN(4,COUNTIF(F$2:F981,F981)),reference!$A$3:$B$6,2,FALSE),"")</f>
        <v/>
      </c>
      <c r="E981" s="23" t="str">
        <f>IFERROR(VLOOKUP(C981,reference!$D$3:$E$7,2,FALSE),"")</f>
        <v/>
      </c>
      <c r="F981" t="str">
        <f t="shared" si="15"/>
        <v xml:space="preserve"> </v>
      </c>
      <c r="I981" s="23" t="str">
        <f>IFERROR(VLOOKUP(H981,comic_database!F:G,2,FALSE),"")</f>
        <v/>
      </c>
      <c r="J981" s="23" t="str">
        <f>IFERROR(VLOOKUP(MIN(4,COUNTIF(H$2:H981,H981)),reference!$M$3:$N$6,2,FALSE)*VLOOKUP(MIN(5,I981),reference!$J$3:$K$7,2,FALSE),"")</f>
        <v/>
      </c>
    </row>
    <row r="982" spans="1:10" x14ac:dyDescent="0.25">
      <c r="A982" t="str">
        <f>IFERROR(INDEX(comic_database!A:A,MATCH(B982,comic_database!B:B,0)),"")</f>
        <v/>
      </c>
      <c r="C982" t="str">
        <f>IFERROR(VLOOKUP(B982,comic_database!B:C,2,FALSE),"")</f>
        <v/>
      </c>
      <c r="D982" s="23" t="str">
        <f>IF(B982&lt;&gt;"",VLOOKUP(MIN(4,COUNTIF(F$2:F982,F982)),reference!$A$3:$B$6,2,FALSE),"")</f>
        <v/>
      </c>
      <c r="E982" s="23" t="str">
        <f>IFERROR(VLOOKUP(C982,reference!$D$3:$E$7,2,FALSE),"")</f>
        <v/>
      </c>
      <c r="F982" t="str">
        <f t="shared" si="15"/>
        <v xml:space="preserve"> </v>
      </c>
      <c r="I982" s="23" t="str">
        <f>IFERROR(VLOOKUP(H982,comic_database!F:G,2,FALSE),"")</f>
        <v/>
      </c>
      <c r="J982" s="23" t="str">
        <f>IFERROR(VLOOKUP(MIN(4,COUNTIF(H$2:H982,H982)),reference!$M$3:$N$6,2,FALSE)*VLOOKUP(MIN(5,I982),reference!$J$3:$K$7,2,FALSE),"")</f>
        <v/>
      </c>
    </row>
    <row r="983" spans="1:10" x14ac:dyDescent="0.25">
      <c r="A983" t="str">
        <f>IFERROR(INDEX(comic_database!A:A,MATCH(B983,comic_database!B:B,0)),"")</f>
        <v/>
      </c>
      <c r="C983" t="str">
        <f>IFERROR(VLOOKUP(B983,comic_database!B:C,2,FALSE),"")</f>
        <v/>
      </c>
      <c r="D983" s="23" t="str">
        <f>IF(B983&lt;&gt;"",VLOOKUP(MIN(4,COUNTIF(F$2:F983,F983)),reference!$A$3:$B$6,2,FALSE),"")</f>
        <v/>
      </c>
      <c r="E983" s="23" t="str">
        <f>IFERROR(VLOOKUP(C983,reference!$D$3:$E$7,2,FALSE),"")</f>
        <v/>
      </c>
      <c r="F983" t="str">
        <f t="shared" si="15"/>
        <v xml:space="preserve"> </v>
      </c>
      <c r="I983" s="23" t="str">
        <f>IFERROR(VLOOKUP(H983,comic_database!F:G,2,FALSE),"")</f>
        <v/>
      </c>
      <c r="J983" s="23" t="str">
        <f>IFERROR(VLOOKUP(MIN(4,COUNTIF(H$2:H983,H983)),reference!$M$3:$N$6,2,FALSE)*VLOOKUP(MIN(5,I983),reference!$J$3:$K$7,2,FALSE),"")</f>
        <v/>
      </c>
    </row>
    <row r="984" spans="1:10" x14ac:dyDescent="0.25">
      <c r="A984" t="str">
        <f>IFERROR(INDEX(comic_database!A:A,MATCH(B984,comic_database!B:B,0)),"")</f>
        <v/>
      </c>
      <c r="C984" t="str">
        <f>IFERROR(VLOOKUP(B984,comic_database!B:C,2,FALSE),"")</f>
        <v/>
      </c>
      <c r="D984" s="23" t="str">
        <f>IF(B984&lt;&gt;"",VLOOKUP(MIN(4,COUNTIF(F$2:F984,F984)),reference!$A$3:$B$6,2,FALSE),"")</f>
        <v/>
      </c>
      <c r="E984" s="23" t="str">
        <f>IFERROR(VLOOKUP(C984,reference!$D$3:$E$7,2,FALSE),"")</f>
        <v/>
      </c>
      <c r="F984" t="str">
        <f t="shared" si="15"/>
        <v xml:space="preserve"> </v>
      </c>
      <c r="I984" s="23" t="str">
        <f>IFERROR(VLOOKUP(H984,comic_database!F:G,2,FALSE),"")</f>
        <v/>
      </c>
      <c r="J984" s="23" t="str">
        <f>IFERROR(VLOOKUP(MIN(4,COUNTIF(H$2:H984,H984)),reference!$M$3:$N$6,2,FALSE)*VLOOKUP(MIN(5,I984),reference!$J$3:$K$7,2,FALSE),"")</f>
        <v/>
      </c>
    </row>
    <row r="985" spans="1:10" x14ac:dyDescent="0.25">
      <c r="A985" t="str">
        <f>IFERROR(INDEX(comic_database!A:A,MATCH(B985,comic_database!B:B,0)),"")</f>
        <v/>
      </c>
      <c r="C985" t="str">
        <f>IFERROR(VLOOKUP(B985,comic_database!B:C,2,FALSE),"")</f>
        <v/>
      </c>
      <c r="D985" s="23" t="str">
        <f>IF(B985&lt;&gt;"",VLOOKUP(MIN(4,COUNTIF(F$2:F985,F985)),reference!$A$3:$B$6,2,FALSE),"")</f>
        <v/>
      </c>
      <c r="E985" s="23" t="str">
        <f>IFERROR(VLOOKUP(C985,reference!$D$3:$E$7,2,FALSE),"")</f>
        <v/>
      </c>
      <c r="F985" t="str">
        <f t="shared" si="15"/>
        <v xml:space="preserve"> </v>
      </c>
      <c r="I985" s="23" t="str">
        <f>IFERROR(VLOOKUP(H985,comic_database!F:G,2,FALSE),"")</f>
        <v/>
      </c>
      <c r="J985" s="23" t="str">
        <f>IFERROR(VLOOKUP(MIN(4,COUNTIF(H$2:H985,H985)),reference!$M$3:$N$6,2,FALSE)*VLOOKUP(MIN(5,I985),reference!$J$3:$K$7,2,FALSE),"")</f>
        <v/>
      </c>
    </row>
    <row r="986" spans="1:10" x14ac:dyDescent="0.25">
      <c r="A986" t="str">
        <f>IFERROR(INDEX(comic_database!A:A,MATCH(B986,comic_database!B:B,0)),"")</f>
        <v/>
      </c>
      <c r="C986" t="str">
        <f>IFERROR(VLOOKUP(B986,comic_database!B:C,2,FALSE),"")</f>
        <v/>
      </c>
      <c r="D986" s="23" t="str">
        <f>IF(B986&lt;&gt;"",VLOOKUP(MIN(4,COUNTIF(F$2:F986,F986)),reference!$A$3:$B$6,2,FALSE),"")</f>
        <v/>
      </c>
      <c r="E986" s="23" t="str">
        <f>IFERROR(VLOOKUP(C986,reference!$D$3:$E$7,2,FALSE),"")</f>
        <v/>
      </c>
      <c r="F986" t="str">
        <f t="shared" si="15"/>
        <v xml:space="preserve"> </v>
      </c>
      <c r="I986" s="23" t="str">
        <f>IFERROR(VLOOKUP(H986,comic_database!F:G,2,FALSE),"")</f>
        <v/>
      </c>
      <c r="J986" s="23" t="str">
        <f>IFERROR(VLOOKUP(MIN(4,COUNTIF(H$2:H986,H986)),reference!$M$3:$N$6,2,FALSE)*VLOOKUP(MIN(5,I986),reference!$J$3:$K$7,2,FALSE),"")</f>
        <v/>
      </c>
    </row>
    <row r="987" spans="1:10" x14ac:dyDescent="0.25">
      <c r="A987" t="str">
        <f>IFERROR(INDEX(comic_database!A:A,MATCH(B987,comic_database!B:B,0)),"")</f>
        <v/>
      </c>
      <c r="C987" t="str">
        <f>IFERROR(VLOOKUP(B987,comic_database!B:C,2,FALSE),"")</f>
        <v/>
      </c>
      <c r="D987" s="23" t="str">
        <f>IF(B987&lt;&gt;"",VLOOKUP(MIN(4,COUNTIF(F$2:F987,F987)),reference!$A$3:$B$6,2,FALSE),"")</f>
        <v/>
      </c>
      <c r="E987" s="23" t="str">
        <f>IFERROR(VLOOKUP(C987,reference!$D$3:$E$7,2,FALSE),"")</f>
        <v/>
      </c>
      <c r="F987" t="str">
        <f t="shared" si="15"/>
        <v xml:space="preserve"> </v>
      </c>
      <c r="I987" s="23" t="str">
        <f>IFERROR(VLOOKUP(H987,comic_database!F:G,2,FALSE),"")</f>
        <v/>
      </c>
      <c r="J987" s="23" t="str">
        <f>IFERROR(VLOOKUP(MIN(4,COUNTIF(H$2:H987,H987)),reference!$M$3:$N$6,2,FALSE)*VLOOKUP(MIN(5,I987),reference!$J$3:$K$7,2,FALSE),"")</f>
        <v/>
      </c>
    </row>
    <row r="988" spans="1:10" x14ac:dyDescent="0.25">
      <c r="A988" t="str">
        <f>IFERROR(INDEX(comic_database!A:A,MATCH(B988,comic_database!B:B,0)),"")</f>
        <v/>
      </c>
      <c r="C988" t="str">
        <f>IFERROR(VLOOKUP(B988,comic_database!B:C,2,FALSE),"")</f>
        <v/>
      </c>
      <c r="D988" s="23" t="str">
        <f>IF(B988&lt;&gt;"",VLOOKUP(MIN(4,COUNTIF(F$2:F988,F988)),reference!$A$3:$B$6,2,FALSE),"")</f>
        <v/>
      </c>
      <c r="E988" s="23" t="str">
        <f>IFERROR(VLOOKUP(C988,reference!$D$3:$E$7,2,FALSE),"")</f>
        <v/>
      </c>
      <c r="F988" t="str">
        <f t="shared" si="15"/>
        <v xml:space="preserve"> </v>
      </c>
      <c r="I988" s="23" t="str">
        <f>IFERROR(VLOOKUP(H988,comic_database!F:G,2,FALSE),"")</f>
        <v/>
      </c>
      <c r="J988" s="23" t="str">
        <f>IFERROR(VLOOKUP(MIN(4,COUNTIF(H$2:H988,H988)),reference!$M$3:$N$6,2,FALSE)*VLOOKUP(MIN(5,I988),reference!$J$3:$K$7,2,FALSE),"")</f>
        <v/>
      </c>
    </row>
    <row r="989" spans="1:10" x14ac:dyDescent="0.25">
      <c r="A989" t="str">
        <f>IFERROR(INDEX(comic_database!A:A,MATCH(B989,comic_database!B:B,0)),"")</f>
        <v/>
      </c>
      <c r="C989" t="str">
        <f>IFERROR(VLOOKUP(B989,comic_database!B:C,2,FALSE),"")</f>
        <v/>
      </c>
      <c r="D989" s="23" t="str">
        <f>IF(B989&lt;&gt;"",VLOOKUP(MIN(4,COUNTIF(F$2:F989,F989)),reference!$A$3:$B$6,2,FALSE),"")</f>
        <v/>
      </c>
      <c r="E989" s="23" t="str">
        <f>IFERROR(VLOOKUP(C989,reference!$D$3:$E$7,2,FALSE),"")</f>
        <v/>
      </c>
      <c r="F989" t="str">
        <f t="shared" si="15"/>
        <v xml:space="preserve"> </v>
      </c>
      <c r="I989" s="23" t="str">
        <f>IFERROR(VLOOKUP(H989,comic_database!F:G,2,FALSE),"")</f>
        <v/>
      </c>
      <c r="J989" s="23" t="str">
        <f>IFERROR(VLOOKUP(MIN(4,COUNTIF(H$2:H989,H989)),reference!$M$3:$N$6,2,FALSE)*VLOOKUP(MIN(5,I989),reference!$J$3:$K$7,2,FALSE),"")</f>
        <v/>
      </c>
    </row>
    <row r="990" spans="1:10" x14ac:dyDescent="0.25">
      <c r="A990" t="str">
        <f>IFERROR(INDEX(comic_database!A:A,MATCH(B990,comic_database!B:B,0)),"")</f>
        <v/>
      </c>
      <c r="C990" t="str">
        <f>IFERROR(VLOOKUP(B990,comic_database!B:C,2,FALSE),"")</f>
        <v/>
      </c>
      <c r="D990" s="23" t="str">
        <f>IF(B990&lt;&gt;"",VLOOKUP(MIN(4,COUNTIF(F$2:F990,F990)),reference!$A$3:$B$6,2,FALSE),"")</f>
        <v/>
      </c>
      <c r="E990" s="23" t="str">
        <f>IFERROR(VLOOKUP(C990,reference!$D$3:$E$7,2,FALSE),"")</f>
        <v/>
      </c>
      <c r="F990" t="str">
        <f t="shared" si="15"/>
        <v xml:space="preserve"> </v>
      </c>
      <c r="I990" s="23" t="str">
        <f>IFERROR(VLOOKUP(H990,comic_database!F:G,2,FALSE),"")</f>
        <v/>
      </c>
      <c r="J990" s="23" t="str">
        <f>IFERROR(VLOOKUP(MIN(4,COUNTIF(H$2:H990,H990)),reference!$M$3:$N$6,2,FALSE)*VLOOKUP(MIN(5,I990),reference!$J$3:$K$7,2,FALSE),"")</f>
        <v/>
      </c>
    </row>
    <row r="991" spans="1:10" x14ac:dyDescent="0.25">
      <c r="A991" t="str">
        <f>IFERROR(INDEX(comic_database!A:A,MATCH(B991,comic_database!B:B,0)),"")</f>
        <v/>
      </c>
      <c r="C991" t="str">
        <f>IFERROR(VLOOKUP(B991,comic_database!B:C,2,FALSE),"")</f>
        <v/>
      </c>
      <c r="D991" s="23" t="str">
        <f>IF(B991&lt;&gt;"",VLOOKUP(MIN(4,COUNTIF(F$2:F991,F991)),reference!$A$3:$B$6,2,FALSE),"")</f>
        <v/>
      </c>
      <c r="E991" s="23" t="str">
        <f>IFERROR(VLOOKUP(C991,reference!$D$3:$E$7,2,FALSE),"")</f>
        <v/>
      </c>
      <c r="F991" t="str">
        <f t="shared" si="15"/>
        <v xml:space="preserve"> </v>
      </c>
      <c r="I991" s="23" t="str">
        <f>IFERROR(VLOOKUP(H991,comic_database!F:G,2,FALSE),"")</f>
        <v/>
      </c>
      <c r="J991" s="23" t="str">
        <f>IFERROR(VLOOKUP(MIN(4,COUNTIF(H$2:H991,H991)),reference!$M$3:$N$6,2,FALSE)*VLOOKUP(MIN(5,I991),reference!$J$3:$K$7,2,FALSE),"")</f>
        <v/>
      </c>
    </row>
    <row r="992" spans="1:10" x14ac:dyDescent="0.25">
      <c r="A992" t="str">
        <f>IFERROR(INDEX(comic_database!A:A,MATCH(B992,comic_database!B:B,0)),"")</f>
        <v/>
      </c>
      <c r="C992" t="str">
        <f>IFERROR(VLOOKUP(B992,comic_database!B:C,2,FALSE),"")</f>
        <v/>
      </c>
      <c r="D992" s="23" t="str">
        <f>IF(B992&lt;&gt;"",VLOOKUP(MIN(4,COUNTIF(F$2:F992,F992)),reference!$A$3:$B$6,2,FALSE),"")</f>
        <v/>
      </c>
      <c r="E992" s="23" t="str">
        <f>IFERROR(VLOOKUP(C992,reference!$D$3:$E$7,2,FALSE),"")</f>
        <v/>
      </c>
      <c r="F992" t="str">
        <f t="shared" si="15"/>
        <v xml:space="preserve"> </v>
      </c>
      <c r="I992" s="23" t="str">
        <f>IFERROR(VLOOKUP(H992,comic_database!F:G,2,FALSE),"")</f>
        <v/>
      </c>
      <c r="J992" s="23" t="str">
        <f>IFERROR(VLOOKUP(MIN(4,COUNTIF(H$2:H992,H992)),reference!$M$3:$N$6,2,FALSE)*VLOOKUP(MIN(5,I992),reference!$J$3:$K$7,2,FALSE),"")</f>
        <v/>
      </c>
    </row>
    <row r="993" spans="1:10" x14ac:dyDescent="0.25">
      <c r="A993" t="str">
        <f>IFERROR(INDEX(comic_database!A:A,MATCH(B993,comic_database!B:B,0)),"")</f>
        <v/>
      </c>
      <c r="C993" t="str">
        <f>IFERROR(VLOOKUP(B993,comic_database!B:C,2,FALSE),"")</f>
        <v/>
      </c>
      <c r="D993" s="23" t="str">
        <f>IF(B993&lt;&gt;"",VLOOKUP(MIN(4,COUNTIF(F$2:F993,F993)),reference!$A$3:$B$6,2,FALSE),"")</f>
        <v/>
      </c>
      <c r="E993" s="23" t="str">
        <f>IFERROR(VLOOKUP(C993,reference!$D$3:$E$7,2,FALSE),"")</f>
        <v/>
      </c>
      <c r="F993" t="str">
        <f t="shared" si="15"/>
        <v xml:space="preserve"> </v>
      </c>
      <c r="I993" s="23" t="str">
        <f>IFERROR(VLOOKUP(H993,comic_database!F:G,2,FALSE),"")</f>
        <v/>
      </c>
      <c r="J993" s="23" t="str">
        <f>IFERROR(VLOOKUP(MIN(4,COUNTIF(H$2:H993,H993)),reference!$M$3:$N$6,2,FALSE)*VLOOKUP(MIN(5,I993),reference!$J$3:$K$7,2,FALSE),"")</f>
        <v/>
      </c>
    </row>
    <row r="994" spans="1:10" x14ac:dyDescent="0.25">
      <c r="A994" t="str">
        <f>IFERROR(INDEX(comic_database!A:A,MATCH(B994,comic_database!B:B,0)),"")</f>
        <v/>
      </c>
      <c r="C994" t="str">
        <f>IFERROR(VLOOKUP(B994,comic_database!B:C,2,FALSE),"")</f>
        <v/>
      </c>
      <c r="D994" s="23" t="str">
        <f>IF(B994&lt;&gt;"",VLOOKUP(MIN(4,COUNTIF(F$2:F994,F994)),reference!$A$3:$B$6,2,FALSE),"")</f>
        <v/>
      </c>
      <c r="E994" s="23" t="str">
        <f>IFERROR(VLOOKUP(C994,reference!$D$3:$E$7,2,FALSE),"")</f>
        <v/>
      </c>
      <c r="F994" t="str">
        <f t="shared" si="15"/>
        <v xml:space="preserve"> </v>
      </c>
      <c r="I994" s="23" t="str">
        <f>IFERROR(VLOOKUP(H994,comic_database!F:G,2,FALSE),"")</f>
        <v/>
      </c>
      <c r="J994" s="23" t="str">
        <f>IFERROR(VLOOKUP(MIN(4,COUNTIF(H$2:H994,H994)),reference!$M$3:$N$6,2,FALSE)*VLOOKUP(MIN(5,I994),reference!$J$3:$K$7,2,FALSE),"")</f>
        <v/>
      </c>
    </row>
    <row r="995" spans="1:10" x14ac:dyDescent="0.25">
      <c r="A995" t="str">
        <f>IFERROR(INDEX(comic_database!A:A,MATCH(B995,comic_database!B:B,0)),"")</f>
        <v/>
      </c>
      <c r="C995" t="str">
        <f>IFERROR(VLOOKUP(B995,comic_database!B:C,2,FALSE),"")</f>
        <v/>
      </c>
      <c r="D995" s="23" t="str">
        <f>IF(B995&lt;&gt;"",VLOOKUP(MIN(4,COUNTIF(F$2:F995,F995)),reference!$A$3:$B$6,2,FALSE),"")</f>
        <v/>
      </c>
      <c r="E995" s="23" t="str">
        <f>IFERROR(VLOOKUP(C995,reference!$D$3:$E$7,2,FALSE),"")</f>
        <v/>
      </c>
      <c r="F995" t="str">
        <f t="shared" si="15"/>
        <v xml:space="preserve"> </v>
      </c>
      <c r="I995" s="23" t="str">
        <f>IFERROR(VLOOKUP(H995,comic_database!F:G,2,FALSE),"")</f>
        <v/>
      </c>
      <c r="J995" s="23" t="str">
        <f>IFERROR(VLOOKUP(MIN(4,COUNTIF(H$2:H995,H995)),reference!$M$3:$N$6,2,FALSE)*VLOOKUP(MIN(5,I995),reference!$J$3:$K$7,2,FALSE),"")</f>
        <v/>
      </c>
    </row>
    <row r="996" spans="1:10" x14ac:dyDescent="0.25">
      <c r="A996" t="str">
        <f>IFERROR(INDEX(comic_database!A:A,MATCH(B996,comic_database!B:B,0)),"")</f>
        <v/>
      </c>
      <c r="C996" t="str">
        <f>IFERROR(VLOOKUP(B996,comic_database!B:C,2,FALSE),"")</f>
        <v/>
      </c>
      <c r="D996" s="23" t="str">
        <f>IF(B996&lt;&gt;"",VLOOKUP(MIN(4,COUNTIF(F$2:F996,F996)),reference!$A$3:$B$6,2,FALSE),"")</f>
        <v/>
      </c>
      <c r="E996" s="23" t="str">
        <f>IFERROR(VLOOKUP(C996,reference!$D$3:$E$7,2,FALSE),"")</f>
        <v/>
      </c>
      <c r="F996" t="str">
        <f t="shared" si="15"/>
        <v xml:space="preserve"> </v>
      </c>
      <c r="I996" s="23" t="str">
        <f>IFERROR(VLOOKUP(H996,comic_database!F:G,2,FALSE),"")</f>
        <v/>
      </c>
      <c r="J996" s="23" t="str">
        <f>IFERROR(VLOOKUP(MIN(4,COUNTIF(H$2:H996,H996)),reference!$M$3:$N$6,2,FALSE)*VLOOKUP(MIN(5,I996),reference!$J$3:$K$7,2,FALSE),"")</f>
        <v/>
      </c>
    </row>
    <row r="997" spans="1:10" x14ac:dyDescent="0.25">
      <c r="A997" t="str">
        <f>IFERROR(INDEX(comic_database!A:A,MATCH(B997,comic_database!B:B,0)),"")</f>
        <v/>
      </c>
      <c r="C997" t="str">
        <f>IFERROR(VLOOKUP(B997,comic_database!B:C,2,FALSE),"")</f>
        <v/>
      </c>
      <c r="D997" s="23" t="str">
        <f>IF(B997&lt;&gt;"",VLOOKUP(MIN(4,COUNTIF(F$2:F997,F997)),reference!$A$3:$B$6,2,FALSE),"")</f>
        <v/>
      </c>
      <c r="E997" s="23" t="str">
        <f>IFERROR(VLOOKUP(C997,reference!$D$3:$E$7,2,FALSE),"")</f>
        <v/>
      </c>
      <c r="F997" t="str">
        <f t="shared" si="15"/>
        <v xml:space="preserve"> </v>
      </c>
      <c r="I997" s="23" t="str">
        <f>IFERROR(VLOOKUP(H997,comic_database!F:G,2,FALSE),"")</f>
        <v/>
      </c>
      <c r="J997" s="23" t="str">
        <f>IFERROR(VLOOKUP(MIN(4,COUNTIF(H$2:H997,H997)),reference!$M$3:$N$6,2,FALSE)*VLOOKUP(MIN(5,I997),reference!$J$3:$K$7,2,FALSE),"")</f>
        <v/>
      </c>
    </row>
    <row r="998" spans="1:10" x14ac:dyDescent="0.25">
      <c r="A998" t="str">
        <f>IFERROR(INDEX(comic_database!A:A,MATCH(B998,comic_database!B:B,0)),"")</f>
        <v/>
      </c>
      <c r="C998" t="str">
        <f>IFERROR(VLOOKUP(B998,comic_database!B:C,2,FALSE),"")</f>
        <v/>
      </c>
      <c r="D998" s="23" t="str">
        <f>IF(B998&lt;&gt;"",VLOOKUP(MIN(4,COUNTIF(F$2:F998,F998)),reference!$A$3:$B$6,2,FALSE),"")</f>
        <v/>
      </c>
      <c r="E998" s="23" t="str">
        <f>IFERROR(VLOOKUP(C998,reference!$D$3:$E$7,2,FALSE),"")</f>
        <v/>
      </c>
      <c r="F998" t="str">
        <f t="shared" si="15"/>
        <v xml:space="preserve"> </v>
      </c>
      <c r="I998" s="23" t="str">
        <f>IFERROR(VLOOKUP(H998,comic_database!F:G,2,FALSE),"")</f>
        <v/>
      </c>
      <c r="J998" s="23" t="str">
        <f>IFERROR(VLOOKUP(MIN(4,COUNTIF(H$2:H998,H998)),reference!$M$3:$N$6,2,FALSE)*VLOOKUP(MIN(5,I998),reference!$J$3:$K$7,2,FALSE),"")</f>
        <v/>
      </c>
    </row>
    <row r="999" spans="1:10" x14ac:dyDescent="0.25">
      <c r="A999" t="str">
        <f>IFERROR(INDEX(comic_database!A:A,MATCH(B999,comic_database!B:B,0)),"")</f>
        <v/>
      </c>
      <c r="C999" t="str">
        <f>IFERROR(VLOOKUP(B999,comic_database!B:C,2,FALSE),"")</f>
        <v/>
      </c>
      <c r="D999" s="23" t="str">
        <f>IF(B999&lt;&gt;"",VLOOKUP(MIN(4,COUNTIF(F$2:F999,F999)),reference!$A$3:$B$6,2,FALSE),"")</f>
        <v/>
      </c>
      <c r="E999" s="23" t="str">
        <f>IFERROR(VLOOKUP(C999,reference!$D$3:$E$7,2,FALSE),"")</f>
        <v/>
      </c>
      <c r="F999" t="str">
        <f t="shared" si="15"/>
        <v xml:space="preserve"> </v>
      </c>
      <c r="I999" s="23" t="str">
        <f>IFERROR(VLOOKUP(H999,comic_database!F:G,2,FALSE),"")</f>
        <v/>
      </c>
      <c r="J999" s="23" t="str">
        <f>IFERROR(VLOOKUP(MIN(4,COUNTIF(H$2:H999,H999)),reference!$M$3:$N$6,2,FALSE)*VLOOKUP(MIN(5,I999),reference!$J$3:$K$7,2,FALSE),"")</f>
        <v/>
      </c>
    </row>
    <row r="1000" spans="1:10" x14ac:dyDescent="0.25">
      <c r="A1000" t="str">
        <f>IFERROR(INDEX(comic_database!A:A,MATCH(B1000,comic_database!B:B,0)),"")</f>
        <v/>
      </c>
      <c r="C1000" t="str">
        <f>IFERROR(VLOOKUP(B1000,comic_database!B:C,2,FALSE),"")</f>
        <v/>
      </c>
      <c r="D1000" s="23" t="str">
        <f>IF(B1000&lt;&gt;"",VLOOKUP(MIN(4,COUNTIF(F$2:F1000,F1000)),reference!$A$3:$B$6,2,FALSE),"")</f>
        <v/>
      </c>
      <c r="E1000" s="23" t="str">
        <f>IFERROR(VLOOKUP(C1000,reference!$D$3:$E$7,2,FALSE),"")</f>
        <v/>
      </c>
      <c r="F1000" t="str">
        <f t="shared" si="15"/>
        <v xml:space="preserve"> </v>
      </c>
      <c r="I1000" s="23" t="str">
        <f>IFERROR(VLOOKUP(H1000,comic_database!F:G,2,FALSE),"")</f>
        <v/>
      </c>
      <c r="J1000" s="23" t="str">
        <f>IFERROR(VLOOKUP(MIN(4,COUNTIF(H$2:H1000,H1000)),reference!$M$3:$N$6,2,FALSE)*VLOOKUP(MIN(5,I1000),reference!$J$3:$K$7,2,FALSE),"")</f>
        <v/>
      </c>
    </row>
  </sheetData>
  <sheetProtection algorithmName="SHA-512" hashValue="M1ZcGCBDMAcfwJb9EeIJWydZUCKOaxiSr85gdqlAOy03eFhpxY49MkbCUv0zCQOav12nli4JICzwDSNTT+93Bw==" saltValue="uuxRgE2ZAgEupLYUbh2xww==" spinCount="100000" sheet="1" objects="1" scenarios="1"/>
  <protectedRanges>
    <protectedRange sqref="B2:B1000" name="Comic"/>
    <protectedRange sqref="H2:H1000" name="Series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860D0158-B978-4CBA-A1BB-203B864595D3}">
          <x14:formula1>
            <xm:f>comic_database!$B$3:$B$331</xm:f>
          </x14:formula1>
          <xm:sqref>B2:B548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6449-9533-4B4E-8707-656D4EE3387F}">
  <sheetPr>
    <tabColor theme="9"/>
  </sheetPr>
  <dimension ref="A1:I100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9.42578125" bestFit="1" customWidth="1"/>
    <col min="2" max="2" width="35.7109375" bestFit="1" customWidth="1"/>
    <col min="3" max="4" width="11.140625" bestFit="1" customWidth="1"/>
    <col min="5" max="5" width="12.140625" bestFit="1" customWidth="1"/>
    <col min="7" max="7" width="29.42578125" bestFit="1" customWidth="1"/>
    <col min="8" max="9" width="9.5703125" bestFit="1" customWidth="1"/>
  </cols>
  <sheetData>
    <row r="1" spans="1:9" x14ac:dyDescent="0.25">
      <c r="A1" s="5" t="s">
        <v>7</v>
      </c>
      <c r="B1" s="5" t="s">
        <v>8</v>
      </c>
      <c r="C1" s="5" t="s">
        <v>9</v>
      </c>
      <c r="D1" s="5" t="s">
        <v>29</v>
      </c>
      <c r="E1" s="5" t="s">
        <v>28</v>
      </c>
      <c r="G1" s="5" t="s">
        <v>30</v>
      </c>
      <c r="H1" s="5" t="s">
        <v>13</v>
      </c>
      <c r="I1" s="5" t="s">
        <v>22</v>
      </c>
    </row>
    <row r="2" spans="1:9" x14ac:dyDescent="0.25">
      <c r="A2" t="str">
        <f>IFERROR(INDEX(collectibles_database!A:A,MATCH(B2,collectibles_database!B:B,0)),"")</f>
        <v>Mightys Captain Carter</v>
      </c>
      <c r="B2" t="s">
        <v>31</v>
      </c>
      <c r="C2" t="str">
        <f>IFERROR(VLOOKUP(B2,collectibles_database!B:C,2,FALSE),"")</f>
        <v>Rare</v>
      </c>
      <c r="D2">
        <f>IFERROR(VLOOKUP(MIN(4,COUNTIF(B$2:B2,B2)),reference!$A$3:$B$6,2,FALSE),"")</f>
        <v>1</v>
      </c>
      <c r="E2">
        <f>IFERROR(VLOOKUP(C2,reference!$D$3:$E$7,2,FALSE),"")</f>
        <v>0.2</v>
      </c>
      <c r="G2" s="27" t="s">
        <v>385</v>
      </c>
      <c r="H2">
        <f>IFERROR(VLOOKUP(G2,collectibles_database!G:H,2,FALSE),"")</f>
        <v>4</v>
      </c>
      <c r="I2">
        <f>IFERROR(VLOOKUP(MIN(4,COUNTIF(G$2:G2,G2)),reference!$M$3:$N$6,2,FALSE)*VLOOKUP(MIN(5,H2),reference!$J$3:$K$7,2,FALSE),"")</f>
        <v>5</v>
      </c>
    </row>
    <row r="3" spans="1:9" x14ac:dyDescent="0.25">
      <c r="A3" t="str">
        <f>IFERROR(INDEX(collectibles_database!A:A,MATCH(B3,collectibles_database!B:B,0)),"")</f>
        <v>Batman Black &amp; White S1</v>
      </c>
      <c r="B3" t="s">
        <v>83</v>
      </c>
      <c r="C3" t="str">
        <f>IFERROR(VLOOKUP(B3,collectibles_database!B:C,2,FALSE),"")</f>
        <v>Ultra Rare</v>
      </c>
      <c r="D3">
        <f>IFERROR(VLOOKUP(MIN(4,COUNTIF(B$2:B3,B3)),reference!$A$3:$B$6,2,FALSE),"")</f>
        <v>1</v>
      </c>
      <c r="E3">
        <f>IFERROR(VLOOKUP(C3,reference!$D$3:$E$7,2,FALSE),"")</f>
        <v>0.3</v>
      </c>
      <c r="H3" t="str">
        <f>IFERROR(VLOOKUP(G3,collectibles_database!G:H,2,FALSE),"")</f>
        <v/>
      </c>
      <c r="I3" t="str">
        <f>IFERROR(VLOOKUP(MIN(4,COUNTIF(G$2:G3,G3)),reference!$M$3:$N$6,2,FALSE)*VLOOKUP(MIN(5,H3),reference!$J$3:$K$7,2,FALSE),"")</f>
        <v/>
      </c>
    </row>
    <row r="4" spans="1:9" x14ac:dyDescent="0.25">
      <c r="A4" t="str">
        <f>IFERROR(INDEX(collectibles_database!A:A,MATCH(B4,collectibles_database!B:B,0)),"")</f>
        <v>Batman Black &amp; White S1</v>
      </c>
      <c r="B4" s="27" t="s">
        <v>85</v>
      </c>
      <c r="C4" t="str">
        <f>IFERROR(VLOOKUP(B4,collectibles_database!B:C,2,FALSE),"")</f>
        <v>Common</v>
      </c>
      <c r="D4">
        <f>IFERROR(VLOOKUP(MIN(4,COUNTIF(B$2:B4,B4)),reference!$A$3:$B$6,2,FALSE),"")</f>
        <v>1</v>
      </c>
      <c r="E4">
        <f>IFERROR(VLOOKUP(C4,reference!$D$3:$E$7,2,FALSE),"")</f>
        <v>0</v>
      </c>
      <c r="H4" t="str">
        <f>IFERROR(VLOOKUP(G4,collectibles_database!G:H,2,FALSE),"")</f>
        <v/>
      </c>
      <c r="I4" t="str">
        <f>IFERROR(VLOOKUP(MIN(4,COUNTIF(G$2:G4,G4)),reference!$M$3:$N$6,2,FALSE)*VLOOKUP(MIN(5,H4),reference!$J$3:$K$7,2,FALSE),"")</f>
        <v/>
      </c>
    </row>
    <row r="5" spans="1:9" x14ac:dyDescent="0.25">
      <c r="A5" t="str">
        <f>IFERROR(INDEX(collectibles_database!A:A,MATCH(B5,collectibles_database!B:B,0)),"")</f>
        <v>Batman Black &amp; White S1</v>
      </c>
      <c r="B5" t="s">
        <v>85</v>
      </c>
      <c r="C5" t="str">
        <f>IFERROR(VLOOKUP(B5,collectibles_database!B:C,2,FALSE),"")</f>
        <v>Common</v>
      </c>
      <c r="D5">
        <f>IFERROR(VLOOKUP(MIN(4,COUNTIF(B$2:B5,B5)),reference!$A$3:$B$6,2,FALSE),"")</f>
        <v>0.75</v>
      </c>
      <c r="E5">
        <f>IFERROR(VLOOKUP(C5,reference!$D$3:$E$7,2,FALSE),"")</f>
        <v>0</v>
      </c>
      <c r="H5" t="str">
        <f>IFERROR(VLOOKUP(G5,collectibles_database!G:H,2,FALSE),"")</f>
        <v/>
      </c>
      <c r="I5" t="str">
        <f>IFERROR(VLOOKUP(MIN(4,COUNTIF(G$2:G5,G5)),reference!$M$3:$N$6,2,FALSE)*VLOOKUP(MIN(5,H5),reference!$J$3:$K$7,2,FALSE),"")</f>
        <v/>
      </c>
    </row>
    <row r="6" spans="1:9" x14ac:dyDescent="0.25">
      <c r="A6" t="str">
        <f>IFERROR(INDEX(collectibles_database!A:A,MATCH(B6,collectibles_database!B:B,0)),"")</f>
        <v>Batman Black &amp; White S1</v>
      </c>
      <c r="B6" s="27" t="s">
        <v>85</v>
      </c>
      <c r="C6" t="str">
        <f>IFERROR(VLOOKUP(B6,collectibles_database!B:C,2,FALSE),"")</f>
        <v>Common</v>
      </c>
      <c r="D6">
        <f>IFERROR(VLOOKUP(MIN(4,COUNTIF(B$2:B6,B6)),reference!$A$3:$B$6,2,FALSE),"")</f>
        <v>0.35</v>
      </c>
      <c r="E6">
        <f>IFERROR(VLOOKUP(C6,reference!$D$3:$E$7,2,FALSE),"")</f>
        <v>0</v>
      </c>
      <c r="H6" t="str">
        <f>IFERROR(VLOOKUP(G6,collectibles_database!G:H,2,FALSE),"")</f>
        <v/>
      </c>
      <c r="I6" t="str">
        <f>IFERROR(VLOOKUP(MIN(4,COUNTIF(G$2:G6,G6)),reference!$M$3:$N$6,2,FALSE)*VLOOKUP(MIN(5,H6),reference!$J$3:$K$7,2,FALSE),"")</f>
        <v/>
      </c>
    </row>
    <row r="7" spans="1:9" x14ac:dyDescent="0.25">
      <c r="A7" t="str">
        <f>IFERROR(INDEX(collectibles_database!A:A,MATCH(B7,collectibles_database!B:B,0)),"")</f>
        <v>Unicornos S1</v>
      </c>
      <c r="B7" t="s">
        <v>126</v>
      </c>
      <c r="C7" t="str">
        <f>IFERROR(VLOOKUP(B7,collectibles_database!B:C,2,FALSE),"")</f>
        <v>Rare</v>
      </c>
      <c r="D7">
        <f>IFERROR(VLOOKUP(MIN(4,COUNTIF(B$2:B7,B7)),reference!$A$3:$B$6,2,FALSE),"")</f>
        <v>1</v>
      </c>
      <c r="E7">
        <f>IFERROR(VLOOKUP(C7,reference!$D$3:$E$7,2,FALSE),"")</f>
        <v>0.2</v>
      </c>
      <c r="H7" t="str">
        <f>IFERROR(VLOOKUP(G7,collectibles_database!G:H,2,FALSE),"")</f>
        <v/>
      </c>
      <c r="I7" t="str">
        <f>IFERROR(VLOOKUP(MIN(4,COUNTIF(G$2:G7,G7)),reference!$M$3:$N$6,2,FALSE)*VLOOKUP(MIN(5,H7),reference!$J$3:$K$7,2,FALSE),"")</f>
        <v/>
      </c>
    </row>
    <row r="8" spans="1:9" x14ac:dyDescent="0.25">
      <c r="A8" t="str">
        <f>IFERROR(INDEX(collectibles_database!A:A,MATCH(B8,collectibles_database!B:B,0)),"")</f>
        <v>Batman Black &amp; White S1</v>
      </c>
      <c r="B8" t="s">
        <v>84</v>
      </c>
      <c r="C8" t="str">
        <f>IFERROR(VLOOKUP(B8,collectibles_database!B:C,2,FALSE),"")</f>
        <v>Rare</v>
      </c>
      <c r="D8">
        <f>IFERROR(VLOOKUP(MIN(4,COUNTIF(B$2:B8,B8)),reference!$A$3:$B$6,2,FALSE),"")</f>
        <v>1</v>
      </c>
      <c r="E8">
        <f>IFERROR(VLOOKUP(C8,reference!$D$3:$E$7,2,FALSE),"")</f>
        <v>0.2</v>
      </c>
      <c r="H8" t="str">
        <f>IFERROR(VLOOKUP(G8,collectibles_database!G:H,2,FALSE),"")</f>
        <v/>
      </c>
      <c r="I8" t="str">
        <f>IFERROR(VLOOKUP(MIN(4,COUNTIF(G$2:G8,G8)),reference!$M$3:$N$6,2,FALSE)*VLOOKUP(MIN(5,H8),reference!$J$3:$K$7,2,FALSE),"")</f>
        <v/>
      </c>
    </row>
    <row r="9" spans="1:9" x14ac:dyDescent="0.25">
      <c r="A9" t="str">
        <f>IFERROR(INDEX(collectibles_database!A:A,MATCH(B9,collectibles_database!B:B,0)),"")</f>
        <v>Batman Black &amp; White S4</v>
      </c>
      <c r="B9" t="s">
        <v>94</v>
      </c>
      <c r="C9" t="str">
        <f>IFERROR(VLOOKUP(B9,collectibles_database!B:C,2,FALSE),"")</f>
        <v>Ultra Rare</v>
      </c>
      <c r="D9">
        <f>IFERROR(VLOOKUP(MIN(4,COUNTIF(B$2:B9,B9)),reference!$A$3:$B$6,2,FALSE),"")</f>
        <v>1</v>
      </c>
      <c r="E9">
        <f>IFERROR(VLOOKUP(C9,reference!$D$3:$E$7,2,FALSE),"")</f>
        <v>0.3</v>
      </c>
      <c r="H9" t="str">
        <f>IFERROR(VLOOKUP(G9,collectibles_database!G:H,2,FALSE),"")</f>
        <v/>
      </c>
      <c r="I9" t="str">
        <f>IFERROR(VLOOKUP(MIN(4,COUNTIF(G$2:G9,G9)),reference!$M$3:$N$6,2,FALSE)*VLOOKUP(MIN(5,H9),reference!$J$3:$K$7,2,FALSE),"")</f>
        <v/>
      </c>
    </row>
    <row r="10" spans="1:9" x14ac:dyDescent="0.25">
      <c r="A10" t="str">
        <f>IFERROR(INDEX(collectibles_database!A:A,MATCH(B10,collectibles_database!B:B,0)),"")</f>
        <v>Batman Black &amp; White S4</v>
      </c>
      <c r="B10" t="s">
        <v>95</v>
      </c>
      <c r="C10" t="str">
        <f>IFERROR(VLOOKUP(B10,collectibles_database!B:C,2,FALSE),"")</f>
        <v>Rare</v>
      </c>
      <c r="D10">
        <f>IFERROR(VLOOKUP(MIN(4,COUNTIF(B$2:B10,B10)),reference!$A$3:$B$6,2,FALSE),"")</f>
        <v>1</v>
      </c>
      <c r="E10">
        <f>IFERROR(VLOOKUP(C10,reference!$D$3:$E$7,2,FALSE),"")</f>
        <v>0.2</v>
      </c>
      <c r="H10" t="str">
        <f>IFERROR(VLOOKUP(G10,collectibles_database!G:H,2,FALSE),"")</f>
        <v/>
      </c>
      <c r="I10" t="str">
        <f>IFERROR(VLOOKUP(MIN(4,COUNTIF(G$2:G10,G10)),reference!$M$3:$N$6,2,FALSE)*VLOOKUP(MIN(5,H10),reference!$J$3:$K$7,2,FALSE),"")</f>
        <v/>
      </c>
    </row>
    <row r="11" spans="1:9" x14ac:dyDescent="0.25">
      <c r="A11" t="str">
        <f>IFERROR(INDEX(collectibles_database!A:A,MATCH(B11,collectibles_database!B:B,0)),"")</f>
        <v>Batman Black &amp; White S4</v>
      </c>
      <c r="B11" t="s">
        <v>96</v>
      </c>
      <c r="C11" t="str">
        <f>IFERROR(VLOOKUP(B11,collectibles_database!B:C,2,FALSE),"")</f>
        <v>Uncommon</v>
      </c>
      <c r="D11">
        <f>IFERROR(VLOOKUP(MIN(4,COUNTIF(B$2:B11,B11)),reference!$A$3:$B$6,2,FALSE),"")</f>
        <v>1</v>
      </c>
      <c r="E11">
        <f>IFERROR(VLOOKUP(C11,reference!$D$3:$E$7,2,FALSE),"")</f>
        <v>0</v>
      </c>
      <c r="H11" t="str">
        <f>IFERROR(VLOOKUP(G11,collectibles_database!G:H,2,FALSE),"")</f>
        <v/>
      </c>
      <c r="I11" t="str">
        <f>IFERROR(VLOOKUP(MIN(4,COUNTIF(G$2:G11,G11)),reference!$M$3:$N$6,2,FALSE)*VLOOKUP(MIN(5,H11),reference!$J$3:$K$7,2,FALSE),"")</f>
        <v/>
      </c>
    </row>
    <row r="12" spans="1:9" x14ac:dyDescent="0.25">
      <c r="A12" t="str">
        <f>IFERROR(INDEX(collectibles_database!A:A,MATCH(B12,collectibles_database!B:B,0)),"")</f>
        <v>Batman Black &amp; White S4</v>
      </c>
      <c r="B12" t="s">
        <v>97</v>
      </c>
      <c r="C12" t="str">
        <f>IFERROR(VLOOKUP(B12,collectibles_database!B:C,2,FALSE),"")</f>
        <v>Common</v>
      </c>
      <c r="D12">
        <f>IFERROR(VLOOKUP(MIN(4,COUNTIF(B$2:B12,B12)),reference!$A$3:$B$6,2,FALSE),"")</f>
        <v>1</v>
      </c>
      <c r="E12">
        <f>IFERROR(VLOOKUP(C12,reference!$D$3:$E$7,2,FALSE),"")</f>
        <v>0</v>
      </c>
      <c r="H12" t="str">
        <f>IFERROR(VLOOKUP(G12,collectibles_database!G:H,2,FALSE),"")</f>
        <v/>
      </c>
      <c r="I12" t="str">
        <f>IFERROR(VLOOKUP(MIN(4,COUNTIF(G$2:G12,G12)),reference!$M$3:$N$6,2,FALSE)*VLOOKUP(MIN(5,H12),reference!$J$3:$K$7,2,FALSE),"")</f>
        <v/>
      </c>
    </row>
    <row r="13" spans="1:9" x14ac:dyDescent="0.25">
      <c r="A13" t="str">
        <f>IFERROR(INDEX(collectibles_database!A:A,MATCH(B13,collectibles_database!B:B,0)),"")</f>
        <v/>
      </c>
      <c r="C13" t="str">
        <f>IFERROR(VLOOKUP(B13,collectibles_database!B:C,2,FALSE),"")</f>
        <v/>
      </c>
      <c r="D13" t="str">
        <f>IFERROR(VLOOKUP(MIN(4,COUNTIF(B$2:B13,B13)),reference!$A$3:$B$6,2,FALSE),"")</f>
        <v/>
      </c>
      <c r="E13" t="str">
        <f>IFERROR(VLOOKUP(C13,reference!$D$3:$E$7,2,FALSE),"")</f>
        <v/>
      </c>
      <c r="H13" t="str">
        <f>IFERROR(VLOOKUP(G13,collectibles_database!G:H,2,FALSE),"")</f>
        <v/>
      </c>
      <c r="I13" t="str">
        <f>IFERROR(VLOOKUP(MIN(4,COUNTIF(G$2:G13,G13)),reference!$M$3:$N$6,2,FALSE)*VLOOKUP(MIN(5,H13),reference!$J$3:$K$7,2,FALSE),"")</f>
        <v/>
      </c>
    </row>
    <row r="14" spans="1:9" x14ac:dyDescent="0.25">
      <c r="A14" t="str">
        <f>IFERROR(INDEX(collectibles_database!A:A,MATCH(B14,collectibles_database!B:B,0)),"")</f>
        <v/>
      </c>
      <c r="C14" t="str">
        <f>IFERROR(VLOOKUP(B14,collectibles_database!B:C,2,FALSE),"")</f>
        <v/>
      </c>
      <c r="D14" t="str">
        <f>IFERROR(VLOOKUP(MIN(4,COUNTIF(B$2:B14,B14)),reference!$A$3:$B$6,2,FALSE),"")</f>
        <v/>
      </c>
      <c r="E14" t="str">
        <f>IFERROR(VLOOKUP(C14,reference!$D$3:$E$7,2,FALSE),"")</f>
        <v/>
      </c>
      <c r="H14" t="str">
        <f>IFERROR(VLOOKUP(G14,collectibles_database!G:H,2,FALSE),"")</f>
        <v/>
      </c>
      <c r="I14" t="str">
        <f>IFERROR(VLOOKUP(MIN(4,COUNTIF(G$2:G14,G14)),reference!$M$3:$N$6,2,FALSE)*VLOOKUP(MIN(5,H14),reference!$J$3:$K$7,2,FALSE),"")</f>
        <v/>
      </c>
    </row>
    <row r="15" spans="1:9" x14ac:dyDescent="0.25">
      <c r="A15" t="str">
        <f>IFERROR(INDEX(collectibles_database!A:A,MATCH(B15,collectibles_database!B:B,0)),"")</f>
        <v/>
      </c>
      <c r="C15" t="str">
        <f>IFERROR(VLOOKUP(B15,collectibles_database!B:C,2,FALSE),"")</f>
        <v/>
      </c>
      <c r="D15" t="str">
        <f>IFERROR(VLOOKUP(MIN(4,COUNTIF(B$2:B15,B15)),reference!$A$3:$B$6,2,FALSE),"")</f>
        <v/>
      </c>
      <c r="E15" t="str">
        <f>IFERROR(VLOOKUP(C15,reference!$D$3:$E$7,2,FALSE),"")</f>
        <v/>
      </c>
      <c r="H15" t="str">
        <f>IFERROR(VLOOKUP(G15,collectibles_database!G:H,2,FALSE),"")</f>
        <v/>
      </c>
      <c r="I15" t="str">
        <f>IFERROR(VLOOKUP(MIN(4,COUNTIF(G$2:G15,G15)),reference!$M$3:$N$6,2,FALSE)*VLOOKUP(MIN(5,H15),reference!$J$3:$K$7,2,FALSE),"")</f>
        <v/>
      </c>
    </row>
    <row r="16" spans="1:9" x14ac:dyDescent="0.25">
      <c r="A16" t="str">
        <f>IFERROR(INDEX(collectibles_database!A:A,MATCH(B16,collectibles_database!B:B,0)),"")</f>
        <v/>
      </c>
      <c r="C16" t="str">
        <f>IFERROR(VLOOKUP(B16,collectibles_database!B:C,2,FALSE),"")</f>
        <v/>
      </c>
      <c r="D16" t="str">
        <f>IFERROR(VLOOKUP(MIN(4,COUNTIF(B$2:B16,B16)),reference!$A$3:$B$6,2,FALSE),"")</f>
        <v/>
      </c>
      <c r="E16" t="str">
        <f>IFERROR(VLOOKUP(C16,reference!$D$3:$E$7,2,FALSE),"")</f>
        <v/>
      </c>
      <c r="H16" t="str">
        <f>IFERROR(VLOOKUP(G16,collectibles_database!G:H,2,FALSE),"")</f>
        <v/>
      </c>
      <c r="I16" t="str">
        <f>IFERROR(VLOOKUP(MIN(4,COUNTIF(G$2:G16,G16)),reference!$M$3:$N$6,2,FALSE)*VLOOKUP(MIN(5,H16),reference!$J$3:$K$7,2,FALSE),"")</f>
        <v/>
      </c>
    </row>
    <row r="17" spans="1:9" x14ac:dyDescent="0.25">
      <c r="A17" t="str">
        <f>IFERROR(INDEX(collectibles_database!A:A,MATCH(B17,collectibles_database!B:B,0)),"")</f>
        <v/>
      </c>
      <c r="C17" t="str">
        <f>IFERROR(VLOOKUP(B17,collectibles_database!B:C,2,FALSE),"")</f>
        <v/>
      </c>
      <c r="D17" t="str">
        <f>IFERROR(VLOOKUP(MIN(4,COUNTIF(B$2:B17,B17)),reference!$A$3:$B$6,2,FALSE),"")</f>
        <v/>
      </c>
      <c r="E17" t="str">
        <f>IFERROR(VLOOKUP(C17,reference!$D$3:$E$7,2,FALSE),"")</f>
        <v/>
      </c>
      <c r="H17" t="str">
        <f>IFERROR(VLOOKUP(G17,collectibles_database!G:H,2,FALSE),"")</f>
        <v/>
      </c>
      <c r="I17" t="str">
        <f>IFERROR(VLOOKUP(MIN(4,COUNTIF(G$2:G17,G17)),reference!$M$3:$N$6,2,FALSE)*VLOOKUP(MIN(5,H17),reference!$J$3:$K$7,2,FALSE),"")</f>
        <v/>
      </c>
    </row>
    <row r="18" spans="1:9" x14ac:dyDescent="0.25">
      <c r="A18" t="str">
        <f>IFERROR(INDEX(collectibles_database!A:A,MATCH(B18,collectibles_database!B:B,0)),"")</f>
        <v/>
      </c>
      <c r="C18" t="str">
        <f>IFERROR(VLOOKUP(B18,collectibles_database!B:C,2,FALSE),"")</f>
        <v/>
      </c>
      <c r="D18" t="str">
        <f>IFERROR(VLOOKUP(MIN(4,COUNTIF(B$2:B18,B18)),reference!$A$3:$B$6,2,FALSE),"")</f>
        <v/>
      </c>
      <c r="E18" t="str">
        <f>IFERROR(VLOOKUP(C18,reference!$D$3:$E$7,2,FALSE),"")</f>
        <v/>
      </c>
      <c r="H18" t="str">
        <f>IFERROR(VLOOKUP(G18,collectibles_database!G:H,2,FALSE),"")</f>
        <v/>
      </c>
      <c r="I18" t="str">
        <f>IFERROR(VLOOKUP(MIN(4,COUNTIF(G$2:G18,G18)),reference!$M$3:$N$6,2,FALSE)*VLOOKUP(MIN(5,H18),reference!$J$3:$K$7,2,FALSE),"")</f>
        <v/>
      </c>
    </row>
    <row r="19" spans="1:9" x14ac:dyDescent="0.25">
      <c r="A19" t="str">
        <f>IFERROR(INDEX(collectibles_database!A:A,MATCH(B19,collectibles_database!B:B,0)),"")</f>
        <v/>
      </c>
      <c r="C19" t="str">
        <f>IFERROR(VLOOKUP(B19,collectibles_database!B:C,2,FALSE),"")</f>
        <v/>
      </c>
      <c r="D19" t="str">
        <f>IFERROR(VLOOKUP(MIN(4,COUNTIF(B$2:B19,B19)),reference!$A$3:$B$6,2,FALSE),"")</f>
        <v/>
      </c>
      <c r="E19" t="str">
        <f>IFERROR(VLOOKUP(C19,reference!$D$3:$E$7,2,FALSE),"")</f>
        <v/>
      </c>
      <c r="H19" t="str">
        <f>IFERROR(VLOOKUP(G19,collectibles_database!G:H,2,FALSE),"")</f>
        <v/>
      </c>
      <c r="I19" t="str">
        <f>IFERROR(VLOOKUP(MIN(4,COUNTIF(G$2:G19,G19)),reference!$M$3:$N$6,2,FALSE)*VLOOKUP(MIN(5,H19),reference!$J$3:$K$7,2,FALSE),"")</f>
        <v/>
      </c>
    </row>
    <row r="20" spans="1:9" x14ac:dyDescent="0.25">
      <c r="A20" t="str">
        <f>IFERROR(INDEX(collectibles_database!A:A,MATCH(B20,collectibles_database!B:B,0)),"")</f>
        <v/>
      </c>
      <c r="C20" t="str">
        <f>IFERROR(VLOOKUP(B20,collectibles_database!B:C,2,FALSE),"")</f>
        <v/>
      </c>
      <c r="D20" t="str">
        <f>IFERROR(VLOOKUP(MIN(4,COUNTIF(B$2:B20,B20)),reference!$A$3:$B$6,2,FALSE),"")</f>
        <v/>
      </c>
      <c r="E20" t="str">
        <f>IFERROR(VLOOKUP(C20,reference!$D$3:$E$7,2,FALSE),"")</f>
        <v/>
      </c>
      <c r="H20" t="str">
        <f>IFERROR(VLOOKUP(G20,collectibles_database!G:H,2,FALSE),"")</f>
        <v/>
      </c>
      <c r="I20" t="str">
        <f>IFERROR(VLOOKUP(MIN(4,COUNTIF(G$2:G20,G20)),reference!$M$3:$N$6,2,FALSE)*VLOOKUP(MIN(5,H20),reference!$J$3:$K$7,2,FALSE),"")</f>
        <v/>
      </c>
    </row>
    <row r="21" spans="1:9" x14ac:dyDescent="0.25">
      <c r="A21" t="str">
        <f>IFERROR(INDEX(collectibles_database!A:A,MATCH(B21,collectibles_database!B:B,0)),"")</f>
        <v/>
      </c>
      <c r="C21" t="str">
        <f>IFERROR(VLOOKUP(B21,collectibles_database!B:C,2,FALSE),"")</f>
        <v/>
      </c>
      <c r="D21" t="str">
        <f>IFERROR(VLOOKUP(MIN(4,COUNTIF(B$2:B21,B21)),reference!$A$3:$B$6,2,FALSE),"")</f>
        <v/>
      </c>
      <c r="E21" t="str">
        <f>IFERROR(VLOOKUP(C21,reference!$D$3:$E$7,2,FALSE),"")</f>
        <v/>
      </c>
      <c r="H21" t="str">
        <f>IFERROR(VLOOKUP(G21,collectibles_database!G:H,2,FALSE),"")</f>
        <v/>
      </c>
      <c r="I21" t="str">
        <f>IFERROR(VLOOKUP(MIN(4,COUNTIF(G$2:G21,G21)),reference!$M$3:$N$6,2,FALSE)*VLOOKUP(MIN(5,H21),reference!$J$3:$K$7,2,FALSE),"")</f>
        <v/>
      </c>
    </row>
    <row r="22" spans="1:9" x14ac:dyDescent="0.25">
      <c r="A22" t="str">
        <f>IFERROR(INDEX(collectibles_database!A:A,MATCH(B22,collectibles_database!B:B,0)),"")</f>
        <v/>
      </c>
      <c r="C22" t="str">
        <f>IFERROR(VLOOKUP(B22,collectibles_database!B:C,2,FALSE),"")</f>
        <v/>
      </c>
      <c r="D22" t="str">
        <f>IFERROR(VLOOKUP(MIN(4,COUNTIF(B$2:B22,B22)),reference!$A$3:$B$6,2,FALSE),"")</f>
        <v/>
      </c>
      <c r="E22" t="str">
        <f>IFERROR(VLOOKUP(C22,reference!$D$3:$E$7,2,FALSE),"")</f>
        <v/>
      </c>
      <c r="H22" t="str">
        <f>IFERROR(VLOOKUP(G22,collectibles_database!G:H,2,FALSE),"")</f>
        <v/>
      </c>
      <c r="I22" t="str">
        <f>IFERROR(VLOOKUP(MIN(4,COUNTIF(G$2:G22,G22)),reference!$M$3:$N$6,2,FALSE)*VLOOKUP(MIN(5,H22),reference!$J$3:$K$7,2,FALSE),"")</f>
        <v/>
      </c>
    </row>
    <row r="23" spans="1:9" x14ac:dyDescent="0.25">
      <c r="A23" t="str">
        <f>IFERROR(INDEX(collectibles_database!A:A,MATCH(B23,collectibles_database!B:B,0)),"")</f>
        <v/>
      </c>
      <c r="C23" t="str">
        <f>IFERROR(VLOOKUP(B23,collectibles_database!B:C,2,FALSE),"")</f>
        <v/>
      </c>
      <c r="D23" t="str">
        <f>IFERROR(VLOOKUP(MIN(4,COUNTIF(B$2:B23,B23)),reference!$A$3:$B$6,2,FALSE),"")</f>
        <v/>
      </c>
      <c r="E23" t="str">
        <f>IFERROR(VLOOKUP(C23,reference!$D$3:$E$7,2,FALSE),"")</f>
        <v/>
      </c>
      <c r="H23" t="str">
        <f>IFERROR(VLOOKUP(G23,collectibles_database!G:H,2,FALSE),"")</f>
        <v/>
      </c>
      <c r="I23" t="str">
        <f>IFERROR(VLOOKUP(MIN(4,COUNTIF(G$2:G23,G23)),reference!$M$3:$N$6,2,FALSE)*VLOOKUP(MIN(5,H23),reference!$J$3:$K$7,2,FALSE),"")</f>
        <v/>
      </c>
    </row>
    <row r="24" spans="1:9" x14ac:dyDescent="0.25">
      <c r="A24" t="str">
        <f>IFERROR(INDEX(collectibles_database!A:A,MATCH(B24,collectibles_database!B:B,0)),"")</f>
        <v/>
      </c>
      <c r="C24" t="str">
        <f>IFERROR(VLOOKUP(B24,collectibles_database!B:C,2,FALSE),"")</f>
        <v/>
      </c>
      <c r="D24" t="str">
        <f>IFERROR(VLOOKUP(MIN(4,COUNTIF(B$2:B24,B24)),reference!$A$3:$B$6,2,FALSE),"")</f>
        <v/>
      </c>
      <c r="E24" t="str">
        <f>IFERROR(VLOOKUP(C24,reference!$D$3:$E$7,2,FALSE),"")</f>
        <v/>
      </c>
      <c r="H24" t="str">
        <f>IFERROR(VLOOKUP(G24,collectibles_database!G:H,2,FALSE),"")</f>
        <v/>
      </c>
      <c r="I24" t="str">
        <f>IFERROR(VLOOKUP(MIN(4,COUNTIF(G$2:G24,G24)),reference!$M$3:$N$6,2,FALSE)*VLOOKUP(MIN(5,H24),reference!$J$3:$K$7,2,FALSE),"")</f>
        <v/>
      </c>
    </row>
    <row r="25" spans="1:9" x14ac:dyDescent="0.25">
      <c r="A25" t="str">
        <f>IFERROR(INDEX(collectibles_database!A:A,MATCH(B25,collectibles_database!B:B,0)),"")</f>
        <v/>
      </c>
      <c r="C25" t="str">
        <f>IFERROR(VLOOKUP(B25,collectibles_database!B:C,2,FALSE),"")</f>
        <v/>
      </c>
      <c r="D25" t="str">
        <f>IFERROR(VLOOKUP(MIN(4,COUNTIF(B$2:B25,B25)),reference!$A$3:$B$6,2,FALSE),"")</f>
        <v/>
      </c>
      <c r="E25" t="str">
        <f>IFERROR(VLOOKUP(C25,reference!$D$3:$E$7,2,FALSE),"")</f>
        <v/>
      </c>
      <c r="H25" t="str">
        <f>IFERROR(VLOOKUP(G25,collectibles_database!G:H,2,FALSE),"")</f>
        <v/>
      </c>
      <c r="I25" t="str">
        <f>IFERROR(VLOOKUP(MIN(4,COUNTIF(G$2:G25,G25)),reference!$M$3:$N$6,2,FALSE)*VLOOKUP(MIN(5,H25),reference!$J$3:$K$7,2,FALSE),"")</f>
        <v/>
      </c>
    </row>
    <row r="26" spans="1:9" x14ac:dyDescent="0.25">
      <c r="A26" t="str">
        <f>IFERROR(INDEX(collectibles_database!A:A,MATCH(B26,collectibles_database!B:B,0)),"")</f>
        <v/>
      </c>
      <c r="C26" t="str">
        <f>IFERROR(VLOOKUP(B26,collectibles_database!B:C,2,FALSE),"")</f>
        <v/>
      </c>
      <c r="D26" t="str">
        <f>IFERROR(VLOOKUP(MIN(4,COUNTIF(B$2:B26,B26)),reference!$A$3:$B$6,2,FALSE),"")</f>
        <v/>
      </c>
      <c r="E26" t="str">
        <f>IFERROR(VLOOKUP(C26,reference!$D$3:$E$7,2,FALSE),"")</f>
        <v/>
      </c>
      <c r="H26" t="str">
        <f>IFERROR(VLOOKUP(G26,collectibles_database!G:H,2,FALSE),"")</f>
        <v/>
      </c>
      <c r="I26" t="str">
        <f>IFERROR(VLOOKUP(MIN(4,COUNTIF(G$2:G26,G26)),reference!$M$3:$N$6,2,FALSE)*VLOOKUP(MIN(5,H26),reference!$J$3:$K$7,2,FALSE),"")</f>
        <v/>
      </c>
    </row>
    <row r="27" spans="1:9" x14ac:dyDescent="0.25">
      <c r="A27" t="str">
        <f>IFERROR(INDEX(collectibles_database!A:A,MATCH(B27,collectibles_database!B:B,0)),"")</f>
        <v/>
      </c>
      <c r="C27" t="str">
        <f>IFERROR(VLOOKUP(B27,collectibles_database!B:C,2,FALSE),"")</f>
        <v/>
      </c>
      <c r="D27" t="str">
        <f>IFERROR(VLOOKUP(MIN(4,COUNTIF(B$2:B27,B27)),reference!$A$3:$B$6,2,FALSE),"")</f>
        <v/>
      </c>
      <c r="E27" t="str">
        <f>IFERROR(VLOOKUP(C27,reference!$D$3:$E$7,2,FALSE),"")</f>
        <v/>
      </c>
      <c r="H27" t="str">
        <f>IFERROR(VLOOKUP(G27,collectibles_database!G:H,2,FALSE),"")</f>
        <v/>
      </c>
      <c r="I27" t="str">
        <f>IFERROR(VLOOKUP(MIN(4,COUNTIF(G$2:G27,G27)),reference!$M$3:$N$6,2,FALSE)*VLOOKUP(MIN(5,H27),reference!$J$3:$K$7,2,FALSE),"")</f>
        <v/>
      </c>
    </row>
    <row r="28" spans="1:9" x14ac:dyDescent="0.25">
      <c r="A28" t="str">
        <f>IFERROR(INDEX(collectibles_database!A:A,MATCH(B28,collectibles_database!B:B,0)),"")</f>
        <v/>
      </c>
      <c r="C28" t="str">
        <f>IFERROR(VLOOKUP(B28,collectibles_database!B:C,2,FALSE),"")</f>
        <v/>
      </c>
      <c r="D28" t="str">
        <f>IFERROR(VLOOKUP(MIN(4,COUNTIF(B$2:B28,B28)),reference!$A$3:$B$6,2,FALSE),"")</f>
        <v/>
      </c>
      <c r="E28" t="str">
        <f>IFERROR(VLOOKUP(C28,reference!$D$3:$E$7,2,FALSE),"")</f>
        <v/>
      </c>
      <c r="H28" t="str">
        <f>IFERROR(VLOOKUP(G28,collectibles_database!G:H,2,FALSE),"")</f>
        <v/>
      </c>
      <c r="I28" t="str">
        <f>IFERROR(VLOOKUP(MIN(4,COUNTIF(G$2:G28,G28)),reference!$M$3:$N$6,2,FALSE)*VLOOKUP(MIN(5,H28),reference!$J$3:$K$7,2,FALSE),"")</f>
        <v/>
      </c>
    </row>
    <row r="29" spans="1:9" x14ac:dyDescent="0.25">
      <c r="A29" t="str">
        <f>IFERROR(INDEX(collectibles_database!A:A,MATCH(B29,collectibles_database!B:B,0)),"")</f>
        <v/>
      </c>
      <c r="C29" t="str">
        <f>IFERROR(VLOOKUP(B29,collectibles_database!B:C,2,FALSE),"")</f>
        <v/>
      </c>
      <c r="D29" t="str">
        <f>IFERROR(VLOOKUP(MIN(4,COUNTIF(B$2:B29,B29)),reference!$A$3:$B$6,2,FALSE),"")</f>
        <v/>
      </c>
      <c r="E29" t="str">
        <f>IFERROR(VLOOKUP(C29,reference!$D$3:$E$7,2,FALSE),"")</f>
        <v/>
      </c>
      <c r="H29" t="str">
        <f>IFERROR(VLOOKUP(G29,collectibles_database!G:H,2,FALSE),"")</f>
        <v/>
      </c>
      <c r="I29" t="str">
        <f>IFERROR(VLOOKUP(MIN(4,COUNTIF(G$2:G29,G29)),reference!$M$3:$N$6,2,FALSE)*VLOOKUP(MIN(5,H29),reference!$J$3:$K$7,2,FALSE),"")</f>
        <v/>
      </c>
    </row>
    <row r="30" spans="1:9" x14ac:dyDescent="0.25">
      <c r="A30" t="str">
        <f>IFERROR(INDEX(collectibles_database!A:A,MATCH(B30,collectibles_database!B:B,0)),"")</f>
        <v/>
      </c>
      <c r="C30" t="str">
        <f>IFERROR(VLOOKUP(B30,collectibles_database!B:C,2,FALSE),"")</f>
        <v/>
      </c>
      <c r="D30" t="str">
        <f>IFERROR(VLOOKUP(MIN(4,COUNTIF(B$2:B30,B30)),reference!$A$3:$B$6,2,FALSE),"")</f>
        <v/>
      </c>
      <c r="E30" t="str">
        <f>IFERROR(VLOOKUP(C30,reference!$D$3:$E$7,2,FALSE),"")</f>
        <v/>
      </c>
      <c r="H30" t="str">
        <f>IFERROR(VLOOKUP(G30,collectibles_database!G:H,2,FALSE),"")</f>
        <v/>
      </c>
      <c r="I30" t="str">
        <f>IFERROR(VLOOKUP(MIN(4,COUNTIF(G$2:G30,G30)),reference!$M$3:$N$6,2,FALSE)*VLOOKUP(MIN(5,H30),reference!$J$3:$K$7,2,FALSE),"")</f>
        <v/>
      </c>
    </row>
    <row r="31" spans="1:9" x14ac:dyDescent="0.25">
      <c r="A31" t="str">
        <f>IFERROR(INDEX(collectibles_database!A:A,MATCH(B31,collectibles_database!B:B,0)),"")</f>
        <v/>
      </c>
      <c r="C31" t="str">
        <f>IFERROR(VLOOKUP(B31,collectibles_database!B:C,2,FALSE),"")</f>
        <v/>
      </c>
      <c r="D31" t="str">
        <f>IFERROR(VLOOKUP(MIN(4,COUNTIF(B$2:B31,B31)),reference!$A$3:$B$6,2,FALSE),"")</f>
        <v/>
      </c>
      <c r="E31" t="str">
        <f>IFERROR(VLOOKUP(C31,reference!$D$3:$E$7,2,FALSE),"")</f>
        <v/>
      </c>
      <c r="H31" t="str">
        <f>IFERROR(VLOOKUP(G31,collectibles_database!G:H,2,FALSE),"")</f>
        <v/>
      </c>
      <c r="I31" t="str">
        <f>IFERROR(VLOOKUP(MIN(4,COUNTIF(G$2:G31,G31)),reference!$M$3:$N$6,2,FALSE)*VLOOKUP(MIN(5,H31),reference!$J$3:$K$7,2,FALSE),"")</f>
        <v/>
      </c>
    </row>
    <row r="32" spans="1:9" x14ac:dyDescent="0.25">
      <c r="A32" t="str">
        <f>IFERROR(INDEX(collectibles_database!A:A,MATCH(B32,collectibles_database!B:B,0)),"")</f>
        <v/>
      </c>
      <c r="C32" t="str">
        <f>IFERROR(VLOOKUP(B32,collectibles_database!B:C,2,FALSE),"")</f>
        <v/>
      </c>
      <c r="D32" t="str">
        <f>IFERROR(VLOOKUP(MIN(4,COUNTIF(B$2:B32,B32)),reference!$A$3:$B$6,2,FALSE),"")</f>
        <v/>
      </c>
      <c r="E32" t="str">
        <f>IFERROR(VLOOKUP(C32,reference!$D$3:$E$7,2,FALSE),"")</f>
        <v/>
      </c>
      <c r="H32" t="str">
        <f>IFERROR(VLOOKUP(G32,collectibles_database!G:H,2,FALSE),"")</f>
        <v/>
      </c>
      <c r="I32" t="str">
        <f>IFERROR(VLOOKUP(MIN(4,COUNTIF(G$2:G32,G32)),reference!$M$3:$N$6,2,FALSE)*VLOOKUP(MIN(5,H32),reference!$J$3:$K$7,2,FALSE),"")</f>
        <v/>
      </c>
    </row>
    <row r="33" spans="1:9" x14ac:dyDescent="0.25">
      <c r="A33" t="str">
        <f>IFERROR(INDEX(collectibles_database!A:A,MATCH(B33,collectibles_database!B:B,0)),"")</f>
        <v/>
      </c>
      <c r="C33" t="str">
        <f>IFERROR(VLOOKUP(B33,collectibles_database!B:C,2,FALSE),"")</f>
        <v/>
      </c>
      <c r="D33" t="str">
        <f>IFERROR(VLOOKUP(MIN(4,COUNTIF(B$2:B33,B33)),reference!$A$3:$B$6,2,FALSE),"")</f>
        <v/>
      </c>
      <c r="E33" t="str">
        <f>IFERROR(VLOOKUP(C33,reference!$D$3:$E$7,2,FALSE),"")</f>
        <v/>
      </c>
      <c r="H33" t="str">
        <f>IFERROR(VLOOKUP(G33,collectibles_database!G:H,2,FALSE),"")</f>
        <v/>
      </c>
      <c r="I33" t="str">
        <f>IFERROR(VLOOKUP(MIN(4,COUNTIF(G$2:G33,G33)),reference!$M$3:$N$6,2,FALSE)*VLOOKUP(MIN(5,H33),reference!$J$3:$K$7,2,FALSE),"")</f>
        <v/>
      </c>
    </row>
    <row r="34" spans="1:9" x14ac:dyDescent="0.25">
      <c r="A34" t="str">
        <f>IFERROR(INDEX(collectibles_database!A:A,MATCH(B34,collectibles_database!B:B,0)),"")</f>
        <v/>
      </c>
      <c r="C34" t="str">
        <f>IFERROR(VLOOKUP(B34,collectibles_database!B:C,2,FALSE),"")</f>
        <v/>
      </c>
      <c r="D34" t="str">
        <f>IFERROR(VLOOKUP(MIN(4,COUNTIF(B$2:B34,B34)),reference!$A$3:$B$6,2,FALSE),"")</f>
        <v/>
      </c>
      <c r="E34" t="str">
        <f>IFERROR(VLOOKUP(C34,reference!$D$3:$E$7,2,FALSE),"")</f>
        <v/>
      </c>
      <c r="H34" t="str">
        <f>IFERROR(VLOOKUP(G34,collectibles_database!G:H,2,FALSE),"")</f>
        <v/>
      </c>
      <c r="I34" t="str">
        <f>IFERROR(VLOOKUP(MIN(4,COUNTIF(G$2:G34,G34)),reference!$M$3:$N$6,2,FALSE)*VLOOKUP(MIN(5,H34),reference!$J$3:$K$7,2,FALSE),"")</f>
        <v/>
      </c>
    </row>
    <row r="35" spans="1:9" x14ac:dyDescent="0.25">
      <c r="A35" t="str">
        <f>IFERROR(INDEX(collectibles_database!A:A,MATCH(B35,collectibles_database!B:B,0)),"")</f>
        <v/>
      </c>
      <c r="C35" t="str">
        <f>IFERROR(VLOOKUP(B35,collectibles_database!B:C,2,FALSE),"")</f>
        <v/>
      </c>
      <c r="D35" t="str">
        <f>IFERROR(VLOOKUP(MIN(4,COUNTIF(B$2:B35,B35)),reference!$A$3:$B$6,2,FALSE),"")</f>
        <v/>
      </c>
      <c r="E35" t="str">
        <f>IFERROR(VLOOKUP(C35,reference!$D$3:$E$7,2,FALSE),"")</f>
        <v/>
      </c>
      <c r="H35" t="str">
        <f>IFERROR(VLOOKUP(G35,collectibles_database!G:H,2,FALSE),"")</f>
        <v/>
      </c>
      <c r="I35" t="str">
        <f>IFERROR(VLOOKUP(MIN(4,COUNTIF(G$2:G35,G35)),reference!$M$3:$N$6,2,FALSE)*VLOOKUP(MIN(5,H35),reference!$J$3:$K$7,2,FALSE),"")</f>
        <v/>
      </c>
    </row>
    <row r="36" spans="1:9" x14ac:dyDescent="0.25">
      <c r="A36" t="str">
        <f>IFERROR(INDEX(collectibles_database!A:A,MATCH(B36,collectibles_database!B:B,0)),"")</f>
        <v/>
      </c>
      <c r="C36" t="str">
        <f>IFERROR(VLOOKUP(B36,collectibles_database!B:C,2,FALSE),"")</f>
        <v/>
      </c>
      <c r="D36" t="str">
        <f>IFERROR(VLOOKUP(MIN(4,COUNTIF(B$2:B36,B36)),reference!$A$3:$B$6,2,FALSE),"")</f>
        <v/>
      </c>
      <c r="E36" t="str">
        <f>IFERROR(VLOOKUP(C36,reference!$D$3:$E$7,2,FALSE),"")</f>
        <v/>
      </c>
      <c r="H36" t="str">
        <f>IFERROR(VLOOKUP(G36,collectibles_database!G:H,2,FALSE),"")</f>
        <v/>
      </c>
      <c r="I36" t="str">
        <f>IFERROR(VLOOKUP(MIN(4,COUNTIF(G$2:G36,G36)),reference!$M$3:$N$6,2,FALSE)*VLOOKUP(MIN(5,H36),reference!$J$3:$K$7,2,FALSE),"")</f>
        <v/>
      </c>
    </row>
    <row r="37" spans="1:9" x14ac:dyDescent="0.25">
      <c r="A37" t="str">
        <f>IFERROR(INDEX(collectibles_database!A:A,MATCH(B37,collectibles_database!B:B,0)),"")</f>
        <v/>
      </c>
      <c r="C37" t="str">
        <f>IFERROR(VLOOKUP(B37,collectibles_database!B:C,2,FALSE),"")</f>
        <v/>
      </c>
      <c r="D37" t="str">
        <f>IFERROR(VLOOKUP(MIN(4,COUNTIF(B$2:B37,B37)),reference!$A$3:$B$6,2,FALSE),"")</f>
        <v/>
      </c>
      <c r="E37" t="str">
        <f>IFERROR(VLOOKUP(C37,reference!$D$3:$E$7,2,FALSE),"")</f>
        <v/>
      </c>
      <c r="H37" t="str">
        <f>IFERROR(VLOOKUP(G37,collectibles_database!G:H,2,FALSE),"")</f>
        <v/>
      </c>
      <c r="I37" t="str">
        <f>IFERROR(VLOOKUP(MIN(4,COUNTIF(G$2:G37,G37)),reference!$M$3:$N$6,2,FALSE)*VLOOKUP(MIN(5,H37),reference!$J$3:$K$7,2,FALSE),"")</f>
        <v/>
      </c>
    </row>
    <row r="38" spans="1:9" x14ac:dyDescent="0.25">
      <c r="A38" t="str">
        <f>IFERROR(INDEX(collectibles_database!A:A,MATCH(B38,collectibles_database!B:B,0)),"")</f>
        <v/>
      </c>
      <c r="C38" t="str">
        <f>IFERROR(VLOOKUP(B38,collectibles_database!B:C,2,FALSE),"")</f>
        <v/>
      </c>
      <c r="D38" t="str">
        <f>IFERROR(VLOOKUP(MIN(4,COUNTIF(B$2:B38,B38)),reference!$A$3:$B$6,2,FALSE),"")</f>
        <v/>
      </c>
      <c r="E38" t="str">
        <f>IFERROR(VLOOKUP(C38,reference!$D$3:$E$7,2,FALSE),"")</f>
        <v/>
      </c>
      <c r="H38" t="str">
        <f>IFERROR(VLOOKUP(G38,collectibles_database!G:H,2,FALSE),"")</f>
        <v/>
      </c>
      <c r="I38" t="str">
        <f>IFERROR(VLOOKUP(MIN(4,COUNTIF(G$2:G38,G38)),reference!$M$3:$N$6,2,FALSE)*VLOOKUP(MIN(5,H38),reference!$J$3:$K$7,2,FALSE),"")</f>
        <v/>
      </c>
    </row>
    <row r="39" spans="1:9" x14ac:dyDescent="0.25">
      <c r="A39" t="str">
        <f>IFERROR(INDEX(collectibles_database!A:A,MATCH(B39,collectibles_database!B:B,0)),"")</f>
        <v/>
      </c>
      <c r="C39" t="str">
        <f>IFERROR(VLOOKUP(B39,collectibles_database!B:C,2,FALSE),"")</f>
        <v/>
      </c>
      <c r="D39" t="str">
        <f>IFERROR(VLOOKUP(MIN(4,COUNTIF(B$2:B39,B39)),reference!$A$3:$B$6,2,FALSE),"")</f>
        <v/>
      </c>
      <c r="E39" t="str">
        <f>IFERROR(VLOOKUP(C39,reference!$D$3:$E$7,2,FALSE),"")</f>
        <v/>
      </c>
      <c r="H39" t="str">
        <f>IFERROR(VLOOKUP(G39,collectibles_database!G:H,2,FALSE),"")</f>
        <v/>
      </c>
      <c r="I39" t="str">
        <f>IFERROR(VLOOKUP(MIN(4,COUNTIF(G$2:G39,G39)),reference!$M$3:$N$6,2,FALSE)*VLOOKUP(MIN(5,H39),reference!$J$3:$K$7,2,FALSE),"")</f>
        <v/>
      </c>
    </row>
    <row r="40" spans="1:9" x14ac:dyDescent="0.25">
      <c r="A40" t="str">
        <f>IFERROR(INDEX(collectibles_database!A:A,MATCH(B40,collectibles_database!B:B,0)),"")</f>
        <v/>
      </c>
      <c r="C40" t="str">
        <f>IFERROR(VLOOKUP(B40,collectibles_database!B:C,2,FALSE),"")</f>
        <v/>
      </c>
      <c r="D40" t="str">
        <f>IFERROR(VLOOKUP(MIN(4,COUNTIF(B$2:B40,B40)),reference!$A$3:$B$6,2,FALSE),"")</f>
        <v/>
      </c>
      <c r="E40" t="str">
        <f>IFERROR(VLOOKUP(C40,reference!$D$3:$E$7,2,FALSE),"")</f>
        <v/>
      </c>
      <c r="H40" t="str">
        <f>IFERROR(VLOOKUP(G40,collectibles_database!G:H,2,FALSE),"")</f>
        <v/>
      </c>
      <c r="I40" t="str">
        <f>IFERROR(VLOOKUP(MIN(4,COUNTIF(G$2:G40,G40)),reference!$M$3:$N$6,2,FALSE)*VLOOKUP(MIN(5,H40),reference!$J$3:$K$7,2,FALSE),"")</f>
        <v/>
      </c>
    </row>
    <row r="41" spans="1:9" x14ac:dyDescent="0.25">
      <c r="A41" t="str">
        <f>IFERROR(INDEX(collectibles_database!A:A,MATCH(B41,collectibles_database!B:B,0)),"")</f>
        <v/>
      </c>
      <c r="C41" t="str">
        <f>IFERROR(VLOOKUP(B41,collectibles_database!B:C,2,FALSE),"")</f>
        <v/>
      </c>
      <c r="D41" t="str">
        <f>IFERROR(VLOOKUP(MIN(4,COUNTIF(B$2:B41,B41)),reference!$A$3:$B$6,2,FALSE),"")</f>
        <v/>
      </c>
      <c r="E41" t="str">
        <f>IFERROR(VLOOKUP(C41,reference!$D$3:$E$7,2,FALSE),"")</f>
        <v/>
      </c>
      <c r="H41" t="str">
        <f>IFERROR(VLOOKUP(G41,collectibles_database!G:H,2,FALSE),"")</f>
        <v/>
      </c>
      <c r="I41" t="str">
        <f>IFERROR(VLOOKUP(MIN(4,COUNTIF(G$2:G41,G41)),reference!$M$3:$N$6,2,FALSE)*VLOOKUP(MIN(5,H41),reference!$J$3:$K$7,2,FALSE),"")</f>
        <v/>
      </c>
    </row>
    <row r="42" spans="1:9" x14ac:dyDescent="0.25">
      <c r="A42" t="str">
        <f>IFERROR(INDEX(collectibles_database!A:A,MATCH(B42,collectibles_database!B:B,0)),"")</f>
        <v/>
      </c>
      <c r="C42" t="str">
        <f>IFERROR(VLOOKUP(B42,collectibles_database!B:C,2,FALSE),"")</f>
        <v/>
      </c>
      <c r="D42" t="str">
        <f>IFERROR(VLOOKUP(MIN(4,COUNTIF(B$2:B42,B42)),reference!$A$3:$B$6,2,FALSE),"")</f>
        <v/>
      </c>
      <c r="E42" t="str">
        <f>IFERROR(VLOOKUP(C42,reference!$D$3:$E$7,2,FALSE),"")</f>
        <v/>
      </c>
      <c r="H42" t="str">
        <f>IFERROR(VLOOKUP(G42,collectibles_database!G:H,2,FALSE),"")</f>
        <v/>
      </c>
      <c r="I42" t="str">
        <f>IFERROR(VLOOKUP(MIN(4,COUNTIF(G$2:G42,G42)),reference!$M$3:$N$6,2,FALSE)*VLOOKUP(MIN(5,H42),reference!$J$3:$K$7,2,FALSE),"")</f>
        <v/>
      </c>
    </row>
    <row r="43" spans="1:9" x14ac:dyDescent="0.25">
      <c r="A43" t="str">
        <f>IFERROR(INDEX(collectibles_database!A:A,MATCH(B43,collectibles_database!B:B,0)),"")</f>
        <v/>
      </c>
      <c r="C43" t="str">
        <f>IFERROR(VLOOKUP(B43,collectibles_database!B:C,2,FALSE),"")</f>
        <v/>
      </c>
      <c r="D43" t="str">
        <f>IFERROR(VLOOKUP(MIN(4,COUNTIF(B$2:B43,B43)),reference!$A$3:$B$6,2,FALSE),"")</f>
        <v/>
      </c>
      <c r="E43" t="str">
        <f>IFERROR(VLOOKUP(C43,reference!$D$3:$E$7,2,FALSE),"")</f>
        <v/>
      </c>
      <c r="H43" t="str">
        <f>IFERROR(VLOOKUP(G43,collectibles_database!G:H,2,FALSE),"")</f>
        <v/>
      </c>
      <c r="I43" t="str">
        <f>IFERROR(VLOOKUP(MIN(4,COUNTIF(G$2:G43,G43)),reference!$M$3:$N$6,2,FALSE)*VLOOKUP(MIN(5,H43),reference!$J$3:$K$7,2,FALSE),"")</f>
        <v/>
      </c>
    </row>
    <row r="44" spans="1:9" x14ac:dyDescent="0.25">
      <c r="A44" t="str">
        <f>IFERROR(INDEX(collectibles_database!A:A,MATCH(B44,collectibles_database!B:B,0)),"")</f>
        <v/>
      </c>
      <c r="C44" t="str">
        <f>IFERROR(VLOOKUP(B44,collectibles_database!B:C,2,FALSE),"")</f>
        <v/>
      </c>
      <c r="D44" t="str">
        <f>IFERROR(VLOOKUP(MIN(4,COUNTIF(B$2:B44,B44)),reference!$A$3:$B$6,2,FALSE),"")</f>
        <v/>
      </c>
      <c r="E44" t="str">
        <f>IFERROR(VLOOKUP(C44,reference!$D$3:$E$7,2,FALSE),"")</f>
        <v/>
      </c>
      <c r="H44" t="str">
        <f>IFERROR(VLOOKUP(G44,collectibles_database!G:H,2,FALSE),"")</f>
        <v/>
      </c>
      <c r="I44" t="str">
        <f>IFERROR(VLOOKUP(MIN(4,COUNTIF(G$2:G44,G44)),reference!$M$3:$N$6,2,FALSE)*VLOOKUP(MIN(5,H44),reference!$J$3:$K$7,2,FALSE),"")</f>
        <v/>
      </c>
    </row>
    <row r="45" spans="1:9" x14ac:dyDescent="0.25">
      <c r="A45" t="str">
        <f>IFERROR(INDEX(collectibles_database!A:A,MATCH(B45,collectibles_database!B:B,0)),"")</f>
        <v/>
      </c>
      <c r="C45" t="str">
        <f>IFERROR(VLOOKUP(B45,collectibles_database!B:C,2,FALSE),"")</f>
        <v/>
      </c>
      <c r="D45" t="str">
        <f>IFERROR(VLOOKUP(MIN(4,COUNTIF(B$2:B45,B45)),reference!$A$3:$B$6,2,FALSE),"")</f>
        <v/>
      </c>
      <c r="E45" t="str">
        <f>IFERROR(VLOOKUP(C45,reference!$D$3:$E$7,2,FALSE),"")</f>
        <v/>
      </c>
      <c r="H45" t="str">
        <f>IFERROR(VLOOKUP(G45,collectibles_database!G:H,2,FALSE),"")</f>
        <v/>
      </c>
      <c r="I45" t="str">
        <f>IFERROR(VLOOKUP(MIN(4,COUNTIF(G$2:G45,G45)),reference!$M$3:$N$6,2,FALSE)*VLOOKUP(MIN(5,H45),reference!$J$3:$K$7,2,FALSE),"")</f>
        <v/>
      </c>
    </row>
    <row r="46" spans="1:9" x14ac:dyDescent="0.25">
      <c r="A46" t="str">
        <f>IFERROR(INDEX(collectibles_database!A:A,MATCH(B46,collectibles_database!B:B,0)),"")</f>
        <v/>
      </c>
      <c r="C46" t="str">
        <f>IFERROR(VLOOKUP(B46,collectibles_database!B:C,2,FALSE),"")</f>
        <v/>
      </c>
      <c r="D46" t="str">
        <f>IFERROR(VLOOKUP(MIN(4,COUNTIF(B$2:B46,B46)),reference!$A$3:$B$6,2,FALSE),"")</f>
        <v/>
      </c>
      <c r="E46" t="str">
        <f>IFERROR(VLOOKUP(C46,reference!$D$3:$E$7,2,FALSE),"")</f>
        <v/>
      </c>
      <c r="H46" t="str">
        <f>IFERROR(VLOOKUP(G46,collectibles_database!G:H,2,FALSE),"")</f>
        <v/>
      </c>
      <c r="I46" t="str">
        <f>IFERROR(VLOOKUP(MIN(4,COUNTIF(G$2:G46,G46)),reference!$M$3:$N$6,2,FALSE)*VLOOKUP(MIN(5,H46),reference!$J$3:$K$7,2,FALSE),"")</f>
        <v/>
      </c>
    </row>
    <row r="47" spans="1:9" x14ac:dyDescent="0.25">
      <c r="A47" t="str">
        <f>IFERROR(INDEX(collectibles_database!A:A,MATCH(B47,collectibles_database!B:B,0)),"")</f>
        <v/>
      </c>
      <c r="C47" t="str">
        <f>IFERROR(VLOOKUP(B47,collectibles_database!B:C,2,FALSE),"")</f>
        <v/>
      </c>
      <c r="D47" t="str">
        <f>IFERROR(VLOOKUP(MIN(4,COUNTIF(B$2:B47,B47)),reference!$A$3:$B$6,2,FALSE),"")</f>
        <v/>
      </c>
      <c r="E47" t="str">
        <f>IFERROR(VLOOKUP(C47,reference!$D$3:$E$7,2,FALSE),"")</f>
        <v/>
      </c>
      <c r="H47" t="str">
        <f>IFERROR(VLOOKUP(G47,collectibles_database!G:H,2,FALSE),"")</f>
        <v/>
      </c>
      <c r="I47" t="str">
        <f>IFERROR(VLOOKUP(MIN(4,COUNTIF(G$2:G47,G47)),reference!$M$3:$N$6,2,FALSE)*VLOOKUP(MIN(5,H47),reference!$J$3:$K$7,2,FALSE),"")</f>
        <v/>
      </c>
    </row>
    <row r="48" spans="1:9" x14ac:dyDescent="0.25">
      <c r="A48" t="str">
        <f>IFERROR(INDEX(collectibles_database!A:A,MATCH(B48,collectibles_database!B:B,0)),"")</f>
        <v/>
      </c>
      <c r="C48" t="str">
        <f>IFERROR(VLOOKUP(B48,collectibles_database!B:C,2,FALSE),"")</f>
        <v/>
      </c>
      <c r="D48" t="str">
        <f>IFERROR(VLOOKUP(MIN(4,COUNTIF(B$2:B48,B48)),reference!$A$3:$B$6,2,FALSE),"")</f>
        <v/>
      </c>
      <c r="E48" t="str">
        <f>IFERROR(VLOOKUP(C48,reference!$D$3:$E$7,2,FALSE),"")</f>
        <v/>
      </c>
      <c r="H48" t="str">
        <f>IFERROR(VLOOKUP(G48,collectibles_database!G:H,2,FALSE),"")</f>
        <v/>
      </c>
      <c r="I48" t="str">
        <f>IFERROR(VLOOKUP(MIN(4,COUNTIF(G$2:G48,G48)),reference!$M$3:$N$6,2,FALSE)*VLOOKUP(MIN(5,H48),reference!$J$3:$K$7,2,FALSE),"")</f>
        <v/>
      </c>
    </row>
    <row r="49" spans="1:9" x14ac:dyDescent="0.25">
      <c r="A49" t="str">
        <f>IFERROR(INDEX(collectibles_database!A:A,MATCH(B49,collectibles_database!B:B,0)),"")</f>
        <v/>
      </c>
      <c r="C49" t="str">
        <f>IFERROR(VLOOKUP(B49,collectibles_database!B:C,2,FALSE),"")</f>
        <v/>
      </c>
      <c r="D49" t="str">
        <f>IFERROR(VLOOKUP(MIN(4,COUNTIF(B$2:B49,B49)),reference!$A$3:$B$6,2,FALSE),"")</f>
        <v/>
      </c>
      <c r="E49" t="str">
        <f>IFERROR(VLOOKUP(C49,reference!$D$3:$E$7,2,FALSE),"")</f>
        <v/>
      </c>
      <c r="H49" t="str">
        <f>IFERROR(VLOOKUP(G49,collectibles_database!G:H,2,FALSE),"")</f>
        <v/>
      </c>
      <c r="I49" t="str">
        <f>IFERROR(VLOOKUP(MIN(4,COUNTIF(G$2:G49,G49)),reference!$M$3:$N$6,2,FALSE)*VLOOKUP(MIN(5,H49),reference!$J$3:$K$7,2,FALSE),"")</f>
        <v/>
      </c>
    </row>
    <row r="50" spans="1:9" x14ac:dyDescent="0.25">
      <c r="A50" t="str">
        <f>IFERROR(INDEX(collectibles_database!A:A,MATCH(B50,collectibles_database!B:B,0)),"")</f>
        <v/>
      </c>
      <c r="C50" t="str">
        <f>IFERROR(VLOOKUP(B50,collectibles_database!B:C,2,FALSE),"")</f>
        <v/>
      </c>
      <c r="D50" t="str">
        <f>IFERROR(VLOOKUP(MIN(4,COUNTIF(B$2:B50,B50)),reference!$A$3:$B$6,2,FALSE),"")</f>
        <v/>
      </c>
      <c r="E50" t="str">
        <f>IFERROR(VLOOKUP(C50,reference!$D$3:$E$7,2,FALSE),"")</f>
        <v/>
      </c>
      <c r="H50" t="str">
        <f>IFERROR(VLOOKUP(G50,collectibles_database!G:H,2,FALSE),"")</f>
        <v/>
      </c>
      <c r="I50" t="str">
        <f>IFERROR(VLOOKUP(MIN(4,COUNTIF(G$2:G50,G50)),reference!$M$3:$N$6,2,FALSE)*VLOOKUP(MIN(5,H50),reference!$J$3:$K$7,2,FALSE),"")</f>
        <v/>
      </c>
    </row>
    <row r="51" spans="1:9" x14ac:dyDescent="0.25">
      <c r="A51" t="str">
        <f>IFERROR(INDEX(collectibles_database!A:A,MATCH(B51,collectibles_database!B:B,0)),"")</f>
        <v/>
      </c>
      <c r="C51" t="str">
        <f>IFERROR(VLOOKUP(B51,collectibles_database!B:C,2,FALSE),"")</f>
        <v/>
      </c>
      <c r="D51" t="str">
        <f>IFERROR(VLOOKUP(MIN(4,COUNTIF(B$2:B51,B51)),reference!$A$3:$B$6,2,FALSE),"")</f>
        <v/>
      </c>
      <c r="E51" t="str">
        <f>IFERROR(VLOOKUP(C51,reference!$D$3:$E$7,2,FALSE),"")</f>
        <v/>
      </c>
      <c r="H51" t="str">
        <f>IFERROR(VLOOKUP(G51,collectibles_database!G:H,2,FALSE),"")</f>
        <v/>
      </c>
      <c r="I51" t="str">
        <f>IFERROR(VLOOKUP(MIN(4,COUNTIF(G$2:G51,G51)),reference!$M$3:$N$6,2,FALSE)*VLOOKUP(MIN(5,H51),reference!$J$3:$K$7,2,FALSE),"")</f>
        <v/>
      </c>
    </row>
    <row r="52" spans="1:9" x14ac:dyDescent="0.25">
      <c r="A52" t="str">
        <f>IFERROR(INDEX(collectibles_database!A:A,MATCH(B52,collectibles_database!B:B,0)),"")</f>
        <v/>
      </c>
      <c r="C52" t="str">
        <f>IFERROR(VLOOKUP(B52,collectibles_database!B:C,2,FALSE),"")</f>
        <v/>
      </c>
      <c r="D52" t="str">
        <f>IFERROR(VLOOKUP(MIN(4,COUNTIF(B$2:B52,B52)),reference!$A$3:$B$6,2,FALSE),"")</f>
        <v/>
      </c>
      <c r="E52" t="str">
        <f>IFERROR(VLOOKUP(C52,reference!$D$3:$E$7,2,FALSE),"")</f>
        <v/>
      </c>
      <c r="H52" t="str">
        <f>IFERROR(VLOOKUP(G52,collectibles_database!G:H,2,FALSE),"")</f>
        <v/>
      </c>
      <c r="I52" t="str">
        <f>IFERROR(VLOOKUP(MIN(4,COUNTIF(G$2:G52,G52)),reference!$M$3:$N$6,2,FALSE)*VLOOKUP(MIN(5,H52),reference!$J$3:$K$7,2,FALSE),"")</f>
        <v/>
      </c>
    </row>
    <row r="53" spans="1:9" x14ac:dyDescent="0.25">
      <c r="A53" t="str">
        <f>IFERROR(INDEX(collectibles_database!A:A,MATCH(B53,collectibles_database!B:B,0)),"")</f>
        <v/>
      </c>
      <c r="C53" t="str">
        <f>IFERROR(VLOOKUP(B53,collectibles_database!B:C,2,FALSE),"")</f>
        <v/>
      </c>
      <c r="D53" t="str">
        <f>IFERROR(VLOOKUP(MIN(4,COUNTIF(B$2:B53,B53)),reference!$A$3:$B$6,2,FALSE),"")</f>
        <v/>
      </c>
      <c r="E53" t="str">
        <f>IFERROR(VLOOKUP(C53,reference!$D$3:$E$7,2,FALSE),"")</f>
        <v/>
      </c>
      <c r="H53" t="str">
        <f>IFERROR(VLOOKUP(G53,collectibles_database!G:H,2,FALSE),"")</f>
        <v/>
      </c>
      <c r="I53" t="str">
        <f>IFERROR(VLOOKUP(MIN(4,COUNTIF(G$2:G53,G53)),reference!$M$3:$N$6,2,FALSE)*VLOOKUP(MIN(5,H53),reference!$J$3:$K$7,2,FALSE),"")</f>
        <v/>
      </c>
    </row>
    <row r="54" spans="1:9" x14ac:dyDescent="0.25">
      <c r="A54" t="str">
        <f>IFERROR(INDEX(collectibles_database!A:A,MATCH(B54,collectibles_database!B:B,0)),"")</f>
        <v/>
      </c>
      <c r="C54" t="str">
        <f>IFERROR(VLOOKUP(B54,collectibles_database!B:C,2,FALSE),"")</f>
        <v/>
      </c>
      <c r="D54" t="str">
        <f>IFERROR(VLOOKUP(MIN(4,COUNTIF(B$2:B54,B54)),reference!$A$3:$B$6,2,FALSE),"")</f>
        <v/>
      </c>
      <c r="E54" t="str">
        <f>IFERROR(VLOOKUP(C54,reference!$D$3:$E$7,2,FALSE),"")</f>
        <v/>
      </c>
      <c r="H54" t="str">
        <f>IFERROR(VLOOKUP(G54,collectibles_database!G:H,2,FALSE),"")</f>
        <v/>
      </c>
      <c r="I54" t="str">
        <f>IFERROR(VLOOKUP(MIN(4,COUNTIF(G$2:G54,G54)),reference!$M$3:$N$6,2,FALSE)*VLOOKUP(MIN(5,H54),reference!$J$3:$K$7,2,FALSE),"")</f>
        <v/>
      </c>
    </row>
    <row r="55" spans="1:9" x14ac:dyDescent="0.25">
      <c r="A55" t="str">
        <f>IFERROR(INDEX(collectibles_database!A:A,MATCH(B55,collectibles_database!B:B,0)),"")</f>
        <v/>
      </c>
      <c r="C55" t="str">
        <f>IFERROR(VLOOKUP(B55,collectibles_database!B:C,2,FALSE),"")</f>
        <v/>
      </c>
      <c r="D55" t="str">
        <f>IFERROR(VLOOKUP(MIN(4,COUNTIF(B$2:B55,B55)),reference!$A$3:$B$6,2,FALSE),"")</f>
        <v/>
      </c>
      <c r="E55" t="str">
        <f>IFERROR(VLOOKUP(C55,reference!$D$3:$E$7,2,FALSE),"")</f>
        <v/>
      </c>
      <c r="H55" t="str">
        <f>IFERROR(VLOOKUP(G55,collectibles_database!G:H,2,FALSE),"")</f>
        <v/>
      </c>
      <c r="I55" t="str">
        <f>IFERROR(VLOOKUP(MIN(4,COUNTIF(G$2:G55,G55)),reference!$M$3:$N$6,2,FALSE)*VLOOKUP(MIN(5,H55),reference!$J$3:$K$7,2,FALSE),"")</f>
        <v/>
      </c>
    </row>
    <row r="56" spans="1:9" x14ac:dyDescent="0.25">
      <c r="A56" t="str">
        <f>IFERROR(INDEX(collectibles_database!A:A,MATCH(B56,collectibles_database!B:B,0)),"")</f>
        <v/>
      </c>
      <c r="C56" t="str">
        <f>IFERROR(VLOOKUP(B56,collectibles_database!B:C,2,FALSE),"")</f>
        <v/>
      </c>
      <c r="D56" t="str">
        <f>IFERROR(VLOOKUP(MIN(4,COUNTIF(B$2:B56,B56)),reference!$A$3:$B$6,2,FALSE),"")</f>
        <v/>
      </c>
      <c r="E56" t="str">
        <f>IFERROR(VLOOKUP(C56,reference!$D$3:$E$7,2,FALSE),"")</f>
        <v/>
      </c>
      <c r="H56" t="str">
        <f>IFERROR(VLOOKUP(G56,collectibles_database!G:H,2,FALSE),"")</f>
        <v/>
      </c>
      <c r="I56" t="str">
        <f>IFERROR(VLOOKUP(MIN(4,COUNTIF(G$2:G56,G56)),reference!$M$3:$N$6,2,FALSE)*VLOOKUP(MIN(5,H56),reference!$J$3:$K$7,2,FALSE),"")</f>
        <v/>
      </c>
    </row>
    <row r="57" spans="1:9" x14ac:dyDescent="0.25">
      <c r="A57" t="str">
        <f>IFERROR(INDEX(collectibles_database!A:A,MATCH(B57,collectibles_database!B:B,0)),"")</f>
        <v/>
      </c>
      <c r="C57" t="str">
        <f>IFERROR(VLOOKUP(B57,collectibles_database!B:C,2,FALSE),"")</f>
        <v/>
      </c>
      <c r="D57" t="str">
        <f>IFERROR(VLOOKUP(MIN(4,COUNTIF(B$2:B57,B57)),reference!$A$3:$B$6,2,FALSE),"")</f>
        <v/>
      </c>
      <c r="E57" t="str">
        <f>IFERROR(VLOOKUP(C57,reference!$D$3:$E$7,2,FALSE),"")</f>
        <v/>
      </c>
      <c r="H57" t="str">
        <f>IFERROR(VLOOKUP(G57,collectibles_database!G:H,2,FALSE),"")</f>
        <v/>
      </c>
      <c r="I57" t="str">
        <f>IFERROR(VLOOKUP(MIN(4,COUNTIF(G$2:G57,G57)),reference!$M$3:$N$6,2,FALSE)*VLOOKUP(MIN(5,H57),reference!$J$3:$K$7,2,FALSE),"")</f>
        <v/>
      </c>
    </row>
    <row r="58" spans="1:9" x14ac:dyDescent="0.25">
      <c r="A58" t="str">
        <f>IFERROR(INDEX(collectibles_database!A:A,MATCH(B58,collectibles_database!B:B,0)),"")</f>
        <v/>
      </c>
      <c r="C58" t="str">
        <f>IFERROR(VLOOKUP(B58,collectibles_database!B:C,2,FALSE),"")</f>
        <v/>
      </c>
      <c r="D58" t="str">
        <f>IFERROR(VLOOKUP(MIN(4,COUNTIF(B$2:B58,B58)),reference!$A$3:$B$6,2,FALSE),"")</f>
        <v/>
      </c>
      <c r="E58" t="str">
        <f>IFERROR(VLOOKUP(C58,reference!$D$3:$E$7,2,FALSE),"")</f>
        <v/>
      </c>
      <c r="H58" t="str">
        <f>IFERROR(VLOOKUP(G58,collectibles_database!G:H,2,FALSE),"")</f>
        <v/>
      </c>
      <c r="I58" t="str">
        <f>IFERROR(VLOOKUP(MIN(4,COUNTIF(G$2:G58,G58)),reference!$M$3:$N$6,2,FALSE)*VLOOKUP(MIN(5,H58),reference!$J$3:$K$7,2,FALSE),"")</f>
        <v/>
      </c>
    </row>
    <row r="59" spans="1:9" x14ac:dyDescent="0.25">
      <c r="A59" t="str">
        <f>IFERROR(INDEX(collectibles_database!A:A,MATCH(B59,collectibles_database!B:B,0)),"")</f>
        <v/>
      </c>
      <c r="C59" t="str">
        <f>IFERROR(VLOOKUP(B59,collectibles_database!B:C,2,FALSE),"")</f>
        <v/>
      </c>
      <c r="D59" t="str">
        <f>IFERROR(VLOOKUP(MIN(4,COUNTIF(B$2:B59,B59)),reference!$A$3:$B$6,2,FALSE),"")</f>
        <v/>
      </c>
      <c r="E59" t="str">
        <f>IFERROR(VLOOKUP(C59,reference!$D$3:$E$7,2,FALSE),"")</f>
        <v/>
      </c>
      <c r="H59" t="str">
        <f>IFERROR(VLOOKUP(G59,collectibles_database!G:H,2,FALSE),"")</f>
        <v/>
      </c>
      <c r="I59" t="str">
        <f>IFERROR(VLOOKUP(MIN(4,COUNTIF(G$2:G59,G59)),reference!$M$3:$N$6,2,FALSE)*VLOOKUP(MIN(5,H59),reference!$J$3:$K$7,2,FALSE),"")</f>
        <v/>
      </c>
    </row>
    <row r="60" spans="1:9" x14ac:dyDescent="0.25">
      <c r="A60" t="str">
        <f>IFERROR(INDEX(collectibles_database!A:A,MATCH(B60,collectibles_database!B:B,0)),"")</f>
        <v/>
      </c>
      <c r="C60" t="str">
        <f>IFERROR(VLOOKUP(B60,collectibles_database!B:C,2,FALSE),"")</f>
        <v/>
      </c>
      <c r="D60" t="str">
        <f>IFERROR(VLOOKUP(MIN(4,COUNTIF(B$2:B60,B60)),reference!$A$3:$B$6,2,FALSE),"")</f>
        <v/>
      </c>
      <c r="E60" t="str">
        <f>IFERROR(VLOOKUP(C60,reference!$D$3:$E$7,2,FALSE),"")</f>
        <v/>
      </c>
      <c r="H60" t="str">
        <f>IFERROR(VLOOKUP(G60,collectibles_database!G:H,2,FALSE),"")</f>
        <v/>
      </c>
      <c r="I60" t="str">
        <f>IFERROR(VLOOKUP(MIN(4,COUNTIF(G$2:G60,G60)),reference!$M$3:$N$6,2,FALSE)*VLOOKUP(MIN(5,H60),reference!$J$3:$K$7,2,FALSE),"")</f>
        <v/>
      </c>
    </row>
    <row r="61" spans="1:9" x14ac:dyDescent="0.25">
      <c r="A61" t="str">
        <f>IFERROR(INDEX(collectibles_database!A:A,MATCH(B61,collectibles_database!B:B,0)),"")</f>
        <v/>
      </c>
      <c r="C61" t="str">
        <f>IFERROR(VLOOKUP(B61,collectibles_database!B:C,2,FALSE),"")</f>
        <v/>
      </c>
      <c r="D61" t="str">
        <f>IFERROR(VLOOKUP(MIN(4,COUNTIF(B$2:B61,B61)),reference!$A$3:$B$6,2,FALSE),"")</f>
        <v/>
      </c>
      <c r="E61" t="str">
        <f>IFERROR(VLOOKUP(C61,reference!$D$3:$E$7,2,FALSE),"")</f>
        <v/>
      </c>
      <c r="H61" t="str">
        <f>IFERROR(VLOOKUP(G61,collectibles_database!G:H,2,FALSE),"")</f>
        <v/>
      </c>
      <c r="I61" t="str">
        <f>IFERROR(VLOOKUP(MIN(4,COUNTIF(G$2:G61,G61)),reference!$M$3:$N$6,2,FALSE)*VLOOKUP(MIN(5,H61),reference!$J$3:$K$7,2,FALSE),"")</f>
        <v/>
      </c>
    </row>
    <row r="62" spans="1:9" x14ac:dyDescent="0.25">
      <c r="A62" t="str">
        <f>IFERROR(INDEX(collectibles_database!A:A,MATCH(B62,collectibles_database!B:B,0)),"")</f>
        <v/>
      </c>
      <c r="C62" t="str">
        <f>IFERROR(VLOOKUP(B62,collectibles_database!B:C,2,FALSE),"")</f>
        <v/>
      </c>
      <c r="D62" t="str">
        <f>IFERROR(VLOOKUP(MIN(4,COUNTIF(B$2:B62,B62)),reference!$A$3:$B$6,2,FALSE),"")</f>
        <v/>
      </c>
      <c r="E62" t="str">
        <f>IFERROR(VLOOKUP(C62,reference!$D$3:$E$7,2,FALSE),"")</f>
        <v/>
      </c>
      <c r="H62" t="str">
        <f>IFERROR(VLOOKUP(G62,collectibles_database!G:H,2,FALSE),"")</f>
        <v/>
      </c>
      <c r="I62" t="str">
        <f>IFERROR(VLOOKUP(MIN(4,COUNTIF(G$2:G62,G62)),reference!$M$3:$N$6,2,FALSE)*VLOOKUP(MIN(5,H62),reference!$J$3:$K$7,2,FALSE),"")</f>
        <v/>
      </c>
    </row>
    <row r="63" spans="1:9" x14ac:dyDescent="0.25">
      <c r="A63" t="str">
        <f>IFERROR(INDEX(collectibles_database!A:A,MATCH(B63,collectibles_database!B:B,0)),"")</f>
        <v/>
      </c>
      <c r="C63" t="str">
        <f>IFERROR(VLOOKUP(B63,collectibles_database!B:C,2,FALSE),"")</f>
        <v/>
      </c>
      <c r="D63" t="str">
        <f>IFERROR(VLOOKUP(MIN(4,COUNTIF(B$2:B63,B63)),reference!$A$3:$B$6,2,FALSE),"")</f>
        <v/>
      </c>
      <c r="E63" t="str">
        <f>IFERROR(VLOOKUP(C63,reference!$D$3:$E$7,2,FALSE),"")</f>
        <v/>
      </c>
      <c r="H63" t="str">
        <f>IFERROR(VLOOKUP(G63,collectibles_database!G:H,2,FALSE),"")</f>
        <v/>
      </c>
      <c r="I63" t="str">
        <f>IFERROR(VLOOKUP(MIN(4,COUNTIF(G$2:G63,G63)),reference!$M$3:$N$6,2,FALSE)*VLOOKUP(MIN(5,H63),reference!$J$3:$K$7,2,FALSE),"")</f>
        <v/>
      </c>
    </row>
    <row r="64" spans="1:9" x14ac:dyDescent="0.25">
      <c r="A64" t="str">
        <f>IFERROR(INDEX(collectibles_database!A:A,MATCH(B64,collectibles_database!B:B,0)),"")</f>
        <v/>
      </c>
      <c r="C64" t="str">
        <f>IFERROR(VLOOKUP(B64,collectibles_database!B:C,2,FALSE),"")</f>
        <v/>
      </c>
      <c r="D64" t="str">
        <f>IFERROR(VLOOKUP(MIN(4,COUNTIF(B$2:B64,B64)),reference!$A$3:$B$6,2,FALSE),"")</f>
        <v/>
      </c>
      <c r="E64" t="str">
        <f>IFERROR(VLOOKUP(C64,reference!$D$3:$E$7,2,FALSE),"")</f>
        <v/>
      </c>
      <c r="H64" t="str">
        <f>IFERROR(VLOOKUP(G64,collectibles_database!G:H,2,FALSE),"")</f>
        <v/>
      </c>
      <c r="I64" t="str">
        <f>IFERROR(VLOOKUP(MIN(4,COUNTIF(G$2:G64,G64)),reference!$M$3:$N$6,2,FALSE)*VLOOKUP(MIN(5,H64),reference!$J$3:$K$7,2,FALSE),"")</f>
        <v/>
      </c>
    </row>
    <row r="65" spans="1:9" x14ac:dyDescent="0.25">
      <c r="A65" t="str">
        <f>IFERROR(INDEX(collectibles_database!A:A,MATCH(B65,collectibles_database!B:B,0)),"")</f>
        <v/>
      </c>
      <c r="C65" t="str">
        <f>IFERROR(VLOOKUP(B65,collectibles_database!B:C,2,FALSE),"")</f>
        <v/>
      </c>
      <c r="D65" t="str">
        <f>IFERROR(VLOOKUP(MIN(4,COUNTIF(B$2:B65,B65)),reference!$A$3:$B$6,2,FALSE),"")</f>
        <v/>
      </c>
      <c r="E65" t="str">
        <f>IFERROR(VLOOKUP(C65,reference!$D$3:$E$7,2,FALSE),"")</f>
        <v/>
      </c>
      <c r="H65" t="str">
        <f>IFERROR(VLOOKUP(G65,collectibles_database!G:H,2,FALSE),"")</f>
        <v/>
      </c>
      <c r="I65" t="str">
        <f>IFERROR(VLOOKUP(MIN(4,COUNTIF(G$2:G65,G65)),reference!$M$3:$N$6,2,FALSE)*VLOOKUP(MIN(5,H65),reference!$J$3:$K$7,2,FALSE),"")</f>
        <v/>
      </c>
    </row>
    <row r="66" spans="1:9" x14ac:dyDescent="0.25">
      <c r="A66" t="str">
        <f>IFERROR(INDEX(collectibles_database!A:A,MATCH(B66,collectibles_database!B:B,0)),"")</f>
        <v/>
      </c>
      <c r="C66" t="str">
        <f>IFERROR(VLOOKUP(B66,collectibles_database!B:C,2,FALSE),"")</f>
        <v/>
      </c>
      <c r="D66" t="str">
        <f>IFERROR(VLOOKUP(MIN(4,COUNTIF(B$2:B66,B66)),reference!$A$3:$B$6,2,FALSE),"")</f>
        <v/>
      </c>
      <c r="E66" t="str">
        <f>IFERROR(VLOOKUP(C66,reference!$D$3:$E$7,2,FALSE),"")</f>
        <v/>
      </c>
      <c r="H66" t="str">
        <f>IFERROR(VLOOKUP(G66,collectibles_database!G:H,2,FALSE),"")</f>
        <v/>
      </c>
      <c r="I66" t="str">
        <f>IFERROR(VLOOKUP(MIN(4,COUNTIF(G$2:G66,G66)),reference!$M$3:$N$6,2,FALSE)*VLOOKUP(MIN(5,H66),reference!$J$3:$K$7,2,FALSE),"")</f>
        <v/>
      </c>
    </row>
    <row r="67" spans="1:9" x14ac:dyDescent="0.25">
      <c r="A67" t="str">
        <f>IFERROR(INDEX(collectibles_database!A:A,MATCH(B67,collectibles_database!B:B,0)),"")</f>
        <v/>
      </c>
      <c r="C67" t="str">
        <f>IFERROR(VLOOKUP(B67,collectibles_database!B:C,2,FALSE),"")</f>
        <v/>
      </c>
      <c r="D67" t="str">
        <f>IFERROR(VLOOKUP(MIN(4,COUNTIF(B$2:B67,B67)),reference!$A$3:$B$6,2,FALSE),"")</f>
        <v/>
      </c>
      <c r="E67" t="str">
        <f>IFERROR(VLOOKUP(C67,reference!$D$3:$E$7,2,FALSE),"")</f>
        <v/>
      </c>
      <c r="H67" t="str">
        <f>IFERROR(VLOOKUP(G67,collectibles_database!G:H,2,FALSE),"")</f>
        <v/>
      </c>
      <c r="I67" t="str">
        <f>IFERROR(VLOOKUP(MIN(4,COUNTIF(G$2:G67,G67)),reference!$M$3:$N$6,2,FALSE)*VLOOKUP(MIN(5,H67),reference!$J$3:$K$7,2,FALSE),"")</f>
        <v/>
      </c>
    </row>
    <row r="68" spans="1:9" x14ac:dyDescent="0.25">
      <c r="A68" t="str">
        <f>IFERROR(INDEX(collectibles_database!A:A,MATCH(B68,collectibles_database!B:B,0)),"")</f>
        <v/>
      </c>
      <c r="C68" t="str">
        <f>IFERROR(VLOOKUP(B68,collectibles_database!B:C,2,FALSE),"")</f>
        <v/>
      </c>
      <c r="D68" t="str">
        <f>IFERROR(VLOOKUP(MIN(4,COUNTIF(B$2:B68,B68)),reference!$A$3:$B$6,2,FALSE),"")</f>
        <v/>
      </c>
      <c r="E68" t="str">
        <f>IFERROR(VLOOKUP(C68,reference!$D$3:$E$7,2,FALSE),"")</f>
        <v/>
      </c>
      <c r="H68" t="str">
        <f>IFERROR(VLOOKUP(G68,collectibles_database!G:H,2,FALSE),"")</f>
        <v/>
      </c>
      <c r="I68" t="str">
        <f>IFERROR(VLOOKUP(MIN(4,COUNTIF(G$2:G68,G68)),reference!$M$3:$N$6,2,FALSE)*VLOOKUP(MIN(5,H68),reference!$J$3:$K$7,2,FALSE),"")</f>
        <v/>
      </c>
    </row>
    <row r="69" spans="1:9" x14ac:dyDescent="0.25">
      <c r="A69" t="str">
        <f>IFERROR(INDEX(collectibles_database!A:A,MATCH(B69,collectibles_database!B:B,0)),"")</f>
        <v/>
      </c>
      <c r="C69" t="str">
        <f>IFERROR(VLOOKUP(B69,collectibles_database!B:C,2,FALSE),"")</f>
        <v/>
      </c>
      <c r="D69" t="str">
        <f>IFERROR(VLOOKUP(MIN(4,COUNTIF(B$2:B69,B69)),reference!$A$3:$B$6,2,FALSE),"")</f>
        <v/>
      </c>
      <c r="E69" t="str">
        <f>IFERROR(VLOOKUP(C69,reference!$D$3:$E$7,2,FALSE),"")</f>
        <v/>
      </c>
      <c r="H69" t="str">
        <f>IFERROR(VLOOKUP(G69,collectibles_database!G:H,2,FALSE),"")</f>
        <v/>
      </c>
      <c r="I69" t="str">
        <f>IFERROR(VLOOKUP(MIN(4,COUNTIF(G$2:G69,G69)),reference!$M$3:$N$6,2,FALSE)*VLOOKUP(MIN(5,H69),reference!$J$3:$K$7,2,FALSE),"")</f>
        <v/>
      </c>
    </row>
    <row r="70" spans="1:9" x14ac:dyDescent="0.25">
      <c r="A70" t="str">
        <f>IFERROR(INDEX(collectibles_database!A:A,MATCH(B70,collectibles_database!B:B,0)),"")</f>
        <v/>
      </c>
      <c r="C70" t="str">
        <f>IFERROR(VLOOKUP(B70,collectibles_database!B:C,2,FALSE),"")</f>
        <v/>
      </c>
      <c r="D70" t="str">
        <f>IFERROR(VLOOKUP(MIN(4,COUNTIF(B$2:B70,B70)),reference!$A$3:$B$6,2,FALSE),"")</f>
        <v/>
      </c>
      <c r="E70" t="str">
        <f>IFERROR(VLOOKUP(C70,reference!$D$3:$E$7,2,FALSE),"")</f>
        <v/>
      </c>
      <c r="H70" t="str">
        <f>IFERROR(VLOOKUP(G70,collectibles_database!G:H,2,FALSE),"")</f>
        <v/>
      </c>
      <c r="I70" t="str">
        <f>IFERROR(VLOOKUP(MIN(4,COUNTIF(G$2:G70,G70)),reference!$M$3:$N$6,2,FALSE)*VLOOKUP(MIN(5,H70),reference!$J$3:$K$7,2,FALSE),"")</f>
        <v/>
      </c>
    </row>
    <row r="71" spans="1:9" x14ac:dyDescent="0.25">
      <c r="A71" t="str">
        <f>IFERROR(INDEX(collectibles_database!A:A,MATCH(B71,collectibles_database!B:B,0)),"")</f>
        <v/>
      </c>
      <c r="C71" t="str">
        <f>IFERROR(VLOOKUP(B71,collectibles_database!B:C,2,FALSE),"")</f>
        <v/>
      </c>
      <c r="D71" t="str">
        <f>IFERROR(VLOOKUP(MIN(4,COUNTIF(B$2:B71,B71)),reference!$A$3:$B$6,2,FALSE),"")</f>
        <v/>
      </c>
      <c r="E71" t="str">
        <f>IFERROR(VLOOKUP(C71,reference!$D$3:$E$7,2,FALSE),"")</f>
        <v/>
      </c>
      <c r="H71" t="str">
        <f>IFERROR(VLOOKUP(G71,collectibles_database!G:H,2,FALSE),"")</f>
        <v/>
      </c>
      <c r="I71" t="str">
        <f>IFERROR(VLOOKUP(MIN(4,COUNTIF(G$2:G71,G71)),reference!$M$3:$N$6,2,FALSE)*VLOOKUP(MIN(5,H71),reference!$J$3:$K$7,2,FALSE),"")</f>
        <v/>
      </c>
    </row>
    <row r="72" spans="1:9" x14ac:dyDescent="0.25">
      <c r="A72" t="str">
        <f>IFERROR(INDEX(collectibles_database!A:A,MATCH(B72,collectibles_database!B:B,0)),"")</f>
        <v/>
      </c>
      <c r="C72" t="str">
        <f>IFERROR(VLOOKUP(B72,collectibles_database!B:C,2,FALSE),"")</f>
        <v/>
      </c>
      <c r="D72" t="str">
        <f>IFERROR(VLOOKUP(MIN(4,COUNTIF(B$2:B72,B72)),reference!$A$3:$B$6,2,FALSE),"")</f>
        <v/>
      </c>
      <c r="E72" t="str">
        <f>IFERROR(VLOOKUP(C72,reference!$D$3:$E$7,2,FALSE),"")</f>
        <v/>
      </c>
      <c r="H72" t="str">
        <f>IFERROR(VLOOKUP(G72,collectibles_database!G:H,2,FALSE),"")</f>
        <v/>
      </c>
      <c r="I72" t="str">
        <f>IFERROR(VLOOKUP(MIN(4,COUNTIF(G$2:G72,G72)),reference!$M$3:$N$6,2,FALSE)*VLOOKUP(MIN(5,H72),reference!$J$3:$K$7,2,FALSE),"")</f>
        <v/>
      </c>
    </row>
    <row r="73" spans="1:9" x14ac:dyDescent="0.25">
      <c r="A73" t="str">
        <f>IFERROR(INDEX(collectibles_database!A:A,MATCH(B73,collectibles_database!B:B,0)),"")</f>
        <v/>
      </c>
      <c r="C73" t="str">
        <f>IFERROR(VLOOKUP(B73,collectibles_database!B:C,2,FALSE),"")</f>
        <v/>
      </c>
      <c r="D73" t="str">
        <f>IFERROR(VLOOKUP(MIN(4,COUNTIF(B$2:B73,B73)),reference!$A$3:$B$6,2,FALSE),"")</f>
        <v/>
      </c>
      <c r="E73" t="str">
        <f>IFERROR(VLOOKUP(C73,reference!$D$3:$E$7,2,FALSE),"")</f>
        <v/>
      </c>
      <c r="H73" t="str">
        <f>IFERROR(VLOOKUP(G73,collectibles_database!G:H,2,FALSE),"")</f>
        <v/>
      </c>
      <c r="I73" t="str">
        <f>IFERROR(VLOOKUP(MIN(4,COUNTIF(G$2:G73,G73)),reference!$M$3:$N$6,2,FALSE)*VLOOKUP(MIN(5,H73),reference!$J$3:$K$7,2,FALSE),"")</f>
        <v/>
      </c>
    </row>
    <row r="74" spans="1:9" x14ac:dyDescent="0.25">
      <c r="A74" t="str">
        <f>IFERROR(INDEX(collectibles_database!A:A,MATCH(B74,collectibles_database!B:B,0)),"")</f>
        <v/>
      </c>
      <c r="C74" t="str">
        <f>IFERROR(VLOOKUP(B74,collectibles_database!B:C,2,FALSE),"")</f>
        <v/>
      </c>
      <c r="D74" t="str">
        <f>IFERROR(VLOOKUP(MIN(4,COUNTIF(B$2:B74,B74)),reference!$A$3:$B$6,2,FALSE),"")</f>
        <v/>
      </c>
      <c r="E74" t="str">
        <f>IFERROR(VLOOKUP(C74,reference!$D$3:$E$7,2,FALSE),"")</f>
        <v/>
      </c>
      <c r="H74" t="str">
        <f>IFERROR(VLOOKUP(G74,collectibles_database!G:H,2,FALSE),"")</f>
        <v/>
      </c>
      <c r="I74" t="str">
        <f>IFERROR(VLOOKUP(MIN(4,COUNTIF(G$2:G74,G74)),reference!$M$3:$N$6,2,FALSE)*VLOOKUP(MIN(5,H74),reference!$J$3:$K$7,2,FALSE),"")</f>
        <v/>
      </c>
    </row>
    <row r="75" spans="1:9" x14ac:dyDescent="0.25">
      <c r="A75" t="str">
        <f>IFERROR(INDEX(collectibles_database!A:A,MATCH(B75,collectibles_database!B:B,0)),"")</f>
        <v/>
      </c>
      <c r="C75" t="str">
        <f>IFERROR(VLOOKUP(B75,collectibles_database!B:C,2,FALSE),"")</f>
        <v/>
      </c>
      <c r="D75" t="str">
        <f>IFERROR(VLOOKUP(MIN(4,COUNTIF(B$2:B75,B75)),reference!$A$3:$B$6,2,FALSE),"")</f>
        <v/>
      </c>
      <c r="E75" t="str">
        <f>IFERROR(VLOOKUP(C75,reference!$D$3:$E$7,2,FALSE),"")</f>
        <v/>
      </c>
      <c r="H75" t="str">
        <f>IFERROR(VLOOKUP(G75,collectibles_database!G:H,2,FALSE),"")</f>
        <v/>
      </c>
      <c r="I75" t="str">
        <f>IFERROR(VLOOKUP(MIN(4,COUNTIF(G$2:G75,G75)),reference!$M$3:$N$6,2,FALSE)*VLOOKUP(MIN(5,H75),reference!$J$3:$K$7,2,FALSE),"")</f>
        <v/>
      </c>
    </row>
    <row r="76" spans="1:9" x14ac:dyDescent="0.25">
      <c r="A76" t="str">
        <f>IFERROR(INDEX(collectibles_database!A:A,MATCH(B76,collectibles_database!B:B,0)),"")</f>
        <v/>
      </c>
      <c r="C76" t="str">
        <f>IFERROR(VLOOKUP(B76,collectibles_database!B:C,2,FALSE),"")</f>
        <v/>
      </c>
      <c r="D76" t="str">
        <f>IFERROR(VLOOKUP(MIN(4,COUNTIF(B$2:B76,B76)),reference!$A$3:$B$6,2,FALSE),"")</f>
        <v/>
      </c>
      <c r="E76" t="str">
        <f>IFERROR(VLOOKUP(C76,reference!$D$3:$E$7,2,FALSE),"")</f>
        <v/>
      </c>
      <c r="H76" t="str">
        <f>IFERROR(VLOOKUP(G76,collectibles_database!G:H,2,FALSE),"")</f>
        <v/>
      </c>
      <c r="I76" t="str">
        <f>IFERROR(VLOOKUP(MIN(4,COUNTIF(G$2:G76,G76)),reference!$M$3:$N$6,2,FALSE)*VLOOKUP(MIN(5,H76),reference!$J$3:$K$7,2,FALSE),"")</f>
        <v/>
      </c>
    </row>
    <row r="77" spans="1:9" x14ac:dyDescent="0.25">
      <c r="A77" t="str">
        <f>IFERROR(INDEX(collectibles_database!A:A,MATCH(B77,collectibles_database!B:B,0)),"")</f>
        <v/>
      </c>
      <c r="C77" t="str">
        <f>IFERROR(VLOOKUP(B77,collectibles_database!B:C,2,FALSE),"")</f>
        <v/>
      </c>
      <c r="D77" t="str">
        <f>IFERROR(VLOOKUP(MIN(4,COUNTIF(B$2:B77,B77)),reference!$A$3:$B$6,2,FALSE),"")</f>
        <v/>
      </c>
      <c r="E77" t="str">
        <f>IFERROR(VLOOKUP(C77,reference!$D$3:$E$7,2,FALSE),"")</f>
        <v/>
      </c>
      <c r="H77" t="str">
        <f>IFERROR(VLOOKUP(G77,collectibles_database!G:H,2,FALSE),"")</f>
        <v/>
      </c>
      <c r="I77" t="str">
        <f>IFERROR(VLOOKUP(MIN(4,COUNTIF(G$2:G77,G77)),reference!$M$3:$N$6,2,FALSE)*VLOOKUP(MIN(5,H77),reference!$J$3:$K$7,2,FALSE),"")</f>
        <v/>
      </c>
    </row>
    <row r="78" spans="1:9" x14ac:dyDescent="0.25">
      <c r="A78" t="str">
        <f>IFERROR(INDEX(collectibles_database!A:A,MATCH(B78,collectibles_database!B:B,0)),"")</f>
        <v/>
      </c>
      <c r="C78" t="str">
        <f>IFERROR(VLOOKUP(B78,collectibles_database!B:C,2,FALSE),"")</f>
        <v/>
      </c>
      <c r="D78" t="str">
        <f>IFERROR(VLOOKUP(MIN(4,COUNTIF(B$2:B78,B78)),reference!$A$3:$B$6,2,FALSE),"")</f>
        <v/>
      </c>
      <c r="E78" t="str">
        <f>IFERROR(VLOOKUP(C78,reference!$D$3:$E$7,2,FALSE),"")</f>
        <v/>
      </c>
      <c r="H78" t="str">
        <f>IFERROR(VLOOKUP(G78,collectibles_database!G:H,2,FALSE),"")</f>
        <v/>
      </c>
      <c r="I78" t="str">
        <f>IFERROR(VLOOKUP(MIN(4,COUNTIF(G$2:G78,G78)),reference!$M$3:$N$6,2,FALSE)*VLOOKUP(MIN(5,H78),reference!$J$3:$K$7,2,FALSE),"")</f>
        <v/>
      </c>
    </row>
    <row r="79" spans="1:9" x14ac:dyDescent="0.25">
      <c r="A79" t="str">
        <f>IFERROR(INDEX(collectibles_database!A:A,MATCH(B79,collectibles_database!B:B,0)),"")</f>
        <v/>
      </c>
      <c r="C79" t="str">
        <f>IFERROR(VLOOKUP(B79,collectibles_database!B:C,2,FALSE),"")</f>
        <v/>
      </c>
      <c r="D79" t="str">
        <f>IFERROR(VLOOKUP(MIN(4,COUNTIF(B$2:B79,B79)),reference!$A$3:$B$6,2,FALSE),"")</f>
        <v/>
      </c>
      <c r="E79" t="str">
        <f>IFERROR(VLOOKUP(C79,reference!$D$3:$E$7,2,FALSE),"")</f>
        <v/>
      </c>
      <c r="H79" t="str">
        <f>IFERROR(VLOOKUP(G79,collectibles_database!G:H,2,FALSE),"")</f>
        <v/>
      </c>
      <c r="I79" t="str">
        <f>IFERROR(VLOOKUP(MIN(4,COUNTIF(G$2:G79,G79)),reference!$M$3:$N$6,2,FALSE)*VLOOKUP(MIN(5,H79),reference!$J$3:$K$7,2,FALSE),"")</f>
        <v/>
      </c>
    </row>
    <row r="80" spans="1:9" x14ac:dyDescent="0.25">
      <c r="A80" t="str">
        <f>IFERROR(INDEX(collectibles_database!A:A,MATCH(B80,collectibles_database!B:B,0)),"")</f>
        <v/>
      </c>
      <c r="C80" t="str">
        <f>IFERROR(VLOOKUP(B80,collectibles_database!B:C,2,FALSE),"")</f>
        <v/>
      </c>
      <c r="D80" t="str">
        <f>IFERROR(VLOOKUP(MIN(4,COUNTIF(B$2:B80,B80)),reference!$A$3:$B$6,2,FALSE),"")</f>
        <v/>
      </c>
      <c r="E80" t="str">
        <f>IFERROR(VLOOKUP(C80,reference!$D$3:$E$7,2,FALSE),"")</f>
        <v/>
      </c>
      <c r="H80" t="str">
        <f>IFERROR(VLOOKUP(G80,collectibles_database!G:H,2,FALSE),"")</f>
        <v/>
      </c>
      <c r="I80" t="str">
        <f>IFERROR(VLOOKUP(MIN(4,COUNTIF(G$2:G80,G80)),reference!$M$3:$N$6,2,FALSE)*VLOOKUP(MIN(5,H80),reference!$J$3:$K$7,2,FALSE),"")</f>
        <v/>
      </c>
    </row>
    <row r="81" spans="1:9" x14ac:dyDescent="0.25">
      <c r="A81" t="str">
        <f>IFERROR(INDEX(collectibles_database!A:A,MATCH(B81,collectibles_database!B:B,0)),"")</f>
        <v/>
      </c>
      <c r="C81" t="str">
        <f>IFERROR(VLOOKUP(B81,collectibles_database!B:C,2,FALSE),"")</f>
        <v/>
      </c>
      <c r="D81" t="str">
        <f>IFERROR(VLOOKUP(MIN(4,COUNTIF(B$2:B81,B81)),reference!$A$3:$B$6,2,FALSE),"")</f>
        <v/>
      </c>
      <c r="E81" t="str">
        <f>IFERROR(VLOOKUP(C81,reference!$D$3:$E$7,2,FALSE),"")</f>
        <v/>
      </c>
      <c r="H81" t="str">
        <f>IFERROR(VLOOKUP(G81,collectibles_database!G:H,2,FALSE),"")</f>
        <v/>
      </c>
      <c r="I81" t="str">
        <f>IFERROR(VLOOKUP(MIN(4,COUNTIF(G$2:G81,G81)),reference!$M$3:$N$6,2,FALSE)*VLOOKUP(MIN(5,H81),reference!$J$3:$K$7,2,FALSE),"")</f>
        <v/>
      </c>
    </row>
    <row r="82" spans="1:9" x14ac:dyDescent="0.25">
      <c r="A82" t="str">
        <f>IFERROR(INDEX(collectibles_database!A:A,MATCH(B82,collectibles_database!B:B,0)),"")</f>
        <v/>
      </c>
      <c r="C82" t="str">
        <f>IFERROR(VLOOKUP(B82,collectibles_database!B:C,2,FALSE),"")</f>
        <v/>
      </c>
      <c r="D82" t="str">
        <f>IFERROR(VLOOKUP(MIN(4,COUNTIF(B$2:B82,B82)),reference!$A$3:$B$6,2,FALSE),"")</f>
        <v/>
      </c>
      <c r="E82" t="str">
        <f>IFERROR(VLOOKUP(C82,reference!$D$3:$E$7,2,FALSE),"")</f>
        <v/>
      </c>
      <c r="H82" t="str">
        <f>IFERROR(VLOOKUP(G82,collectibles_database!G:H,2,FALSE),"")</f>
        <v/>
      </c>
      <c r="I82" t="str">
        <f>IFERROR(VLOOKUP(MIN(4,COUNTIF(G$2:G82,G82)),reference!$M$3:$N$6,2,FALSE)*VLOOKUP(MIN(5,H82),reference!$J$3:$K$7,2,FALSE),"")</f>
        <v/>
      </c>
    </row>
    <row r="83" spans="1:9" x14ac:dyDescent="0.25">
      <c r="A83" t="str">
        <f>IFERROR(INDEX(collectibles_database!A:A,MATCH(B83,collectibles_database!B:B,0)),"")</f>
        <v/>
      </c>
      <c r="C83" t="str">
        <f>IFERROR(VLOOKUP(B83,collectibles_database!B:C,2,FALSE),"")</f>
        <v/>
      </c>
      <c r="D83" t="str">
        <f>IFERROR(VLOOKUP(MIN(4,COUNTIF(B$2:B83,B83)),reference!$A$3:$B$6,2,FALSE),"")</f>
        <v/>
      </c>
      <c r="E83" t="str">
        <f>IFERROR(VLOOKUP(C83,reference!$D$3:$E$7,2,FALSE),"")</f>
        <v/>
      </c>
      <c r="H83" t="str">
        <f>IFERROR(VLOOKUP(G83,collectibles_database!G:H,2,FALSE),"")</f>
        <v/>
      </c>
      <c r="I83" t="str">
        <f>IFERROR(VLOOKUP(MIN(4,COUNTIF(G$2:G83,G83)),reference!$M$3:$N$6,2,FALSE)*VLOOKUP(MIN(5,H83),reference!$J$3:$K$7,2,FALSE),"")</f>
        <v/>
      </c>
    </row>
    <row r="84" spans="1:9" x14ac:dyDescent="0.25">
      <c r="A84" t="str">
        <f>IFERROR(INDEX(collectibles_database!A:A,MATCH(B84,collectibles_database!B:B,0)),"")</f>
        <v/>
      </c>
      <c r="C84" t="str">
        <f>IFERROR(VLOOKUP(B84,collectibles_database!B:C,2,FALSE),"")</f>
        <v/>
      </c>
      <c r="D84" t="str">
        <f>IFERROR(VLOOKUP(MIN(4,COUNTIF(B$2:B84,B84)),reference!$A$3:$B$6,2,FALSE),"")</f>
        <v/>
      </c>
      <c r="E84" t="str">
        <f>IFERROR(VLOOKUP(C84,reference!$D$3:$E$7,2,FALSE),"")</f>
        <v/>
      </c>
      <c r="H84" t="str">
        <f>IFERROR(VLOOKUP(G84,collectibles_database!G:H,2,FALSE),"")</f>
        <v/>
      </c>
      <c r="I84" t="str">
        <f>IFERROR(VLOOKUP(MIN(4,COUNTIF(G$2:G84,G84)),reference!$M$3:$N$6,2,FALSE)*VLOOKUP(MIN(5,H84),reference!$J$3:$K$7,2,FALSE),"")</f>
        <v/>
      </c>
    </row>
    <row r="85" spans="1:9" x14ac:dyDescent="0.25">
      <c r="A85" t="str">
        <f>IFERROR(INDEX(collectibles_database!A:A,MATCH(B85,collectibles_database!B:B,0)),"")</f>
        <v/>
      </c>
      <c r="C85" t="str">
        <f>IFERROR(VLOOKUP(B85,collectibles_database!B:C,2,FALSE),"")</f>
        <v/>
      </c>
      <c r="D85" t="str">
        <f>IFERROR(VLOOKUP(MIN(4,COUNTIF(B$2:B85,B85)),reference!$A$3:$B$6,2,FALSE),"")</f>
        <v/>
      </c>
      <c r="E85" t="str">
        <f>IFERROR(VLOOKUP(C85,reference!$D$3:$E$7,2,FALSE),"")</f>
        <v/>
      </c>
      <c r="H85" t="str">
        <f>IFERROR(VLOOKUP(G85,collectibles_database!G:H,2,FALSE),"")</f>
        <v/>
      </c>
      <c r="I85" t="str">
        <f>IFERROR(VLOOKUP(MIN(4,COUNTIF(G$2:G85,G85)),reference!$M$3:$N$6,2,FALSE)*VLOOKUP(MIN(5,H85),reference!$J$3:$K$7,2,FALSE),"")</f>
        <v/>
      </c>
    </row>
    <row r="86" spans="1:9" x14ac:dyDescent="0.25">
      <c r="A86" t="str">
        <f>IFERROR(INDEX(collectibles_database!A:A,MATCH(B86,collectibles_database!B:B,0)),"")</f>
        <v/>
      </c>
      <c r="C86" t="str">
        <f>IFERROR(VLOOKUP(B86,collectibles_database!B:C,2,FALSE),"")</f>
        <v/>
      </c>
      <c r="D86" t="str">
        <f>IFERROR(VLOOKUP(MIN(4,COUNTIF(B$2:B86,B86)),reference!$A$3:$B$6,2,FALSE),"")</f>
        <v/>
      </c>
      <c r="E86" t="str">
        <f>IFERROR(VLOOKUP(C86,reference!$D$3:$E$7,2,FALSE),"")</f>
        <v/>
      </c>
      <c r="H86" t="str">
        <f>IFERROR(VLOOKUP(G86,collectibles_database!G:H,2,FALSE),"")</f>
        <v/>
      </c>
      <c r="I86" t="str">
        <f>IFERROR(VLOOKUP(MIN(4,COUNTIF(G$2:G86,G86)),reference!$M$3:$N$6,2,FALSE)*VLOOKUP(MIN(5,H86),reference!$J$3:$K$7,2,FALSE),"")</f>
        <v/>
      </c>
    </row>
    <row r="87" spans="1:9" x14ac:dyDescent="0.25">
      <c r="A87" t="str">
        <f>IFERROR(INDEX(collectibles_database!A:A,MATCH(B87,collectibles_database!B:B,0)),"")</f>
        <v/>
      </c>
      <c r="C87" t="str">
        <f>IFERROR(VLOOKUP(B87,collectibles_database!B:C,2,FALSE),"")</f>
        <v/>
      </c>
      <c r="D87" t="str">
        <f>IFERROR(VLOOKUP(MIN(4,COUNTIF(B$2:B87,B87)),reference!$A$3:$B$6,2,FALSE),"")</f>
        <v/>
      </c>
      <c r="E87" t="str">
        <f>IFERROR(VLOOKUP(C87,reference!$D$3:$E$7,2,FALSE),"")</f>
        <v/>
      </c>
      <c r="H87" t="str">
        <f>IFERROR(VLOOKUP(G87,collectibles_database!G:H,2,FALSE),"")</f>
        <v/>
      </c>
      <c r="I87" t="str">
        <f>IFERROR(VLOOKUP(MIN(4,COUNTIF(G$2:G87,G87)),reference!$M$3:$N$6,2,FALSE)*VLOOKUP(MIN(5,H87),reference!$J$3:$K$7,2,FALSE),"")</f>
        <v/>
      </c>
    </row>
    <row r="88" spans="1:9" x14ac:dyDescent="0.25">
      <c r="A88" t="str">
        <f>IFERROR(INDEX(collectibles_database!A:A,MATCH(B88,collectibles_database!B:B,0)),"")</f>
        <v/>
      </c>
      <c r="C88" t="str">
        <f>IFERROR(VLOOKUP(B88,collectibles_database!B:C,2,FALSE),"")</f>
        <v/>
      </c>
      <c r="D88" t="str">
        <f>IFERROR(VLOOKUP(MIN(4,COUNTIF(B$2:B88,B88)),reference!$A$3:$B$6,2,FALSE),"")</f>
        <v/>
      </c>
      <c r="E88" t="str">
        <f>IFERROR(VLOOKUP(C88,reference!$D$3:$E$7,2,FALSE),"")</f>
        <v/>
      </c>
      <c r="H88" t="str">
        <f>IFERROR(VLOOKUP(G88,collectibles_database!G:H,2,FALSE),"")</f>
        <v/>
      </c>
      <c r="I88" t="str">
        <f>IFERROR(VLOOKUP(MIN(4,COUNTIF(G$2:G88,G88)),reference!$M$3:$N$6,2,FALSE)*VLOOKUP(MIN(5,H88),reference!$J$3:$K$7,2,FALSE),"")</f>
        <v/>
      </c>
    </row>
    <row r="89" spans="1:9" x14ac:dyDescent="0.25">
      <c r="A89" t="str">
        <f>IFERROR(INDEX(collectibles_database!A:A,MATCH(B89,collectibles_database!B:B,0)),"")</f>
        <v/>
      </c>
      <c r="C89" t="str">
        <f>IFERROR(VLOOKUP(B89,collectibles_database!B:C,2,FALSE),"")</f>
        <v/>
      </c>
      <c r="D89" t="str">
        <f>IFERROR(VLOOKUP(MIN(4,COUNTIF(B$2:B89,B89)),reference!$A$3:$B$6,2,FALSE),"")</f>
        <v/>
      </c>
      <c r="E89" t="str">
        <f>IFERROR(VLOOKUP(C89,reference!$D$3:$E$7,2,FALSE),"")</f>
        <v/>
      </c>
      <c r="H89" t="str">
        <f>IFERROR(VLOOKUP(G89,collectibles_database!G:H,2,FALSE),"")</f>
        <v/>
      </c>
      <c r="I89" t="str">
        <f>IFERROR(VLOOKUP(MIN(4,COUNTIF(G$2:G89,G89)),reference!$M$3:$N$6,2,FALSE)*VLOOKUP(MIN(5,H89),reference!$J$3:$K$7,2,FALSE),"")</f>
        <v/>
      </c>
    </row>
    <row r="90" spans="1:9" x14ac:dyDescent="0.25">
      <c r="A90" t="str">
        <f>IFERROR(INDEX(collectibles_database!A:A,MATCH(B90,collectibles_database!B:B,0)),"")</f>
        <v/>
      </c>
      <c r="C90" t="str">
        <f>IFERROR(VLOOKUP(B90,collectibles_database!B:C,2,FALSE),"")</f>
        <v/>
      </c>
      <c r="D90" t="str">
        <f>IFERROR(VLOOKUP(MIN(4,COUNTIF(B$2:B90,B90)),reference!$A$3:$B$6,2,FALSE),"")</f>
        <v/>
      </c>
      <c r="E90" t="str">
        <f>IFERROR(VLOOKUP(C90,reference!$D$3:$E$7,2,FALSE),"")</f>
        <v/>
      </c>
      <c r="H90" t="str">
        <f>IFERROR(VLOOKUP(G90,collectibles_database!G:H,2,FALSE),"")</f>
        <v/>
      </c>
      <c r="I90" t="str">
        <f>IFERROR(VLOOKUP(MIN(4,COUNTIF(G$2:G90,G90)),reference!$M$3:$N$6,2,FALSE)*VLOOKUP(MIN(5,H90),reference!$J$3:$K$7,2,FALSE),"")</f>
        <v/>
      </c>
    </row>
    <row r="91" spans="1:9" x14ac:dyDescent="0.25">
      <c r="A91" t="str">
        <f>IFERROR(INDEX(collectibles_database!A:A,MATCH(B91,collectibles_database!B:B,0)),"")</f>
        <v/>
      </c>
      <c r="C91" t="str">
        <f>IFERROR(VLOOKUP(B91,collectibles_database!B:C,2,FALSE),"")</f>
        <v/>
      </c>
      <c r="D91" t="str">
        <f>IFERROR(VLOOKUP(MIN(4,COUNTIF(B$2:B91,B91)),reference!$A$3:$B$6,2,FALSE),"")</f>
        <v/>
      </c>
      <c r="E91" t="str">
        <f>IFERROR(VLOOKUP(C91,reference!$D$3:$E$7,2,FALSE),"")</f>
        <v/>
      </c>
      <c r="H91" t="str">
        <f>IFERROR(VLOOKUP(G91,collectibles_database!G:H,2,FALSE),"")</f>
        <v/>
      </c>
      <c r="I91" t="str">
        <f>IFERROR(VLOOKUP(MIN(4,COUNTIF(G$2:G91,G91)),reference!$M$3:$N$6,2,FALSE)*VLOOKUP(MIN(5,H91),reference!$J$3:$K$7,2,FALSE),"")</f>
        <v/>
      </c>
    </row>
    <row r="92" spans="1:9" x14ac:dyDescent="0.25">
      <c r="A92" t="str">
        <f>IFERROR(INDEX(collectibles_database!A:A,MATCH(B92,collectibles_database!B:B,0)),"")</f>
        <v/>
      </c>
      <c r="C92" t="str">
        <f>IFERROR(VLOOKUP(B92,collectibles_database!B:C,2,FALSE),"")</f>
        <v/>
      </c>
      <c r="D92" t="str">
        <f>IFERROR(VLOOKUP(MIN(4,COUNTIF(B$2:B92,B92)),reference!$A$3:$B$6,2,FALSE),"")</f>
        <v/>
      </c>
      <c r="E92" t="str">
        <f>IFERROR(VLOOKUP(C92,reference!$D$3:$E$7,2,FALSE),"")</f>
        <v/>
      </c>
      <c r="H92" t="str">
        <f>IFERROR(VLOOKUP(G92,collectibles_database!G:H,2,FALSE),"")</f>
        <v/>
      </c>
      <c r="I92" t="str">
        <f>IFERROR(VLOOKUP(MIN(4,COUNTIF(G$2:G92,G92)),reference!$M$3:$N$6,2,FALSE)*VLOOKUP(MIN(5,H92),reference!$J$3:$K$7,2,FALSE),"")</f>
        <v/>
      </c>
    </row>
    <row r="93" spans="1:9" x14ac:dyDescent="0.25">
      <c r="A93" t="str">
        <f>IFERROR(INDEX(collectibles_database!A:A,MATCH(B93,collectibles_database!B:B,0)),"")</f>
        <v/>
      </c>
      <c r="C93" t="str">
        <f>IFERROR(VLOOKUP(B93,collectibles_database!B:C,2,FALSE),"")</f>
        <v/>
      </c>
      <c r="D93" t="str">
        <f>IFERROR(VLOOKUP(MIN(4,COUNTIF(B$2:B93,B93)),reference!$A$3:$B$6,2,FALSE),"")</f>
        <v/>
      </c>
      <c r="E93" t="str">
        <f>IFERROR(VLOOKUP(C93,reference!$D$3:$E$7,2,FALSE),"")</f>
        <v/>
      </c>
      <c r="H93" t="str">
        <f>IFERROR(VLOOKUP(G93,collectibles_database!G:H,2,FALSE),"")</f>
        <v/>
      </c>
      <c r="I93" t="str">
        <f>IFERROR(VLOOKUP(MIN(4,COUNTIF(G$2:G93,G93)),reference!$M$3:$N$6,2,FALSE)*VLOOKUP(MIN(5,H93),reference!$J$3:$K$7,2,FALSE),"")</f>
        <v/>
      </c>
    </row>
    <row r="94" spans="1:9" x14ac:dyDescent="0.25">
      <c r="A94" t="str">
        <f>IFERROR(INDEX(collectibles_database!A:A,MATCH(B94,collectibles_database!B:B,0)),"")</f>
        <v/>
      </c>
      <c r="C94" t="str">
        <f>IFERROR(VLOOKUP(B94,collectibles_database!B:C,2,FALSE),"")</f>
        <v/>
      </c>
      <c r="D94" t="str">
        <f>IFERROR(VLOOKUP(MIN(4,COUNTIF(B$2:B94,B94)),reference!$A$3:$B$6,2,FALSE),"")</f>
        <v/>
      </c>
      <c r="E94" t="str">
        <f>IFERROR(VLOOKUP(C94,reference!$D$3:$E$7,2,FALSE),"")</f>
        <v/>
      </c>
      <c r="H94" t="str">
        <f>IFERROR(VLOOKUP(G94,collectibles_database!G:H,2,FALSE),"")</f>
        <v/>
      </c>
      <c r="I94" t="str">
        <f>IFERROR(VLOOKUP(MIN(4,COUNTIF(G$2:G94,G94)),reference!$M$3:$N$6,2,FALSE)*VLOOKUP(MIN(5,H94),reference!$J$3:$K$7,2,FALSE),"")</f>
        <v/>
      </c>
    </row>
    <row r="95" spans="1:9" x14ac:dyDescent="0.25">
      <c r="A95" t="str">
        <f>IFERROR(INDEX(collectibles_database!A:A,MATCH(B95,collectibles_database!B:B,0)),"")</f>
        <v/>
      </c>
      <c r="C95" t="str">
        <f>IFERROR(VLOOKUP(B95,collectibles_database!B:C,2,FALSE),"")</f>
        <v/>
      </c>
      <c r="D95" t="str">
        <f>IFERROR(VLOOKUP(MIN(4,COUNTIF(B$2:B95,B95)),reference!$A$3:$B$6,2,FALSE),"")</f>
        <v/>
      </c>
      <c r="E95" t="str">
        <f>IFERROR(VLOOKUP(C95,reference!$D$3:$E$7,2,FALSE),"")</f>
        <v/>
      </c>
      <c r="H95" t="str">
        <f>IFERROR(VLOOKUP(G95,collectibles_database!G:H,2,FALSE),"")</f>
        <v/>
      </c>
      <c r="I95" t="str">
        <f>IFERROR(VLOOKUP(MIN(4,COUNTIF(G$2:G95,G95)),reference!$M$3:$N$6,2,FALSE)*VLOOKUP(MIN(5,H95),reference!$J$3:$K$7,2,FALSE),"")</f>
        <v/>
      </c>
    </row>
    <row r="96" spans="1:9" x14ac:dyDescent="0.25">
      <c r="A96" t="str">
        <f>IFERROR(INDEX(collectibles_database!A:A,MATCH(B96,collectibles_database!B:B,0)),"")</f>
        <v/>
      </c>
      <c r="C96" t="str">
        <f>IFERROR(VLOOKUP(B96,collectibles_database!B:C,2,FALSE),"")</f>
        <v/>
      </c>
      <c r="D96" t="str">
        <f>IFERROR(VLOOKUP(MIN(4,COUNTIF(B$2:B96,B96)),reference!$A$3:$B$6,2,FALSE),"")</f>
        <v/>
      </c>
      <c r="E96" t="str">
        <f>IFERROR(VLOOKUP(C96,reference!$D$3:$E$7,2,FALSE),"")</f>
        <v/>
      </c>
      <c r="H96" t="str">
        <f>IFERROR(VLOOKUP(G96,collectibles_database!G:H,2,FALSE),"")</f>
        <v/>
      </c>
      <c r="I96" t="str">
        <f>IFERROR(VLOOKUP(MIN(4,COUNTIF(G$2:G96,G96)),reference!$M$3:$N$6,2,FALSE)*VLOOKUP(MIN(5,H96),reference!$J$3:$K$7,2,FALSE),"")</f>
        <v/>
      </c>
    </row>
    <row r="97" spans="1:9" x14ac:dyDescent="0.25">
      <c r="A97" t="str">
        <f>IFERROR(INDEX(collectibles_database!A:A,MATCH(B97,collectibles_database!B:B,0)),"")</f>
        <v/>
      </c>
      <c r="C97" t="str">
        <f>IFERROR(VLOOKUP(B97,collectibles_database!B:C,2,FALSE),"")</f>
        <v/>
      </c>
      <c r="D97" t="str">
        <f>IFERROR(VLOOKUP(MIN(4,COUNTIF(B$2:B97,B97)),reference!$A$3:$B$6,2,FALSE),"")</f>
        <v/>
      </c>
      <c r="E97" t="str">
        <f>IFERROR(VLOOKUP(C97,reference!$D$3:$E$7,2,FALSE),"")</f>
        <v/>
      </c>
      <c r="H97" t="str">
        <f>IFERROR(VLOOKUP(G97,collectibles_database!G:H,2,FALSE),"")</f>
        <v/>
      </c>
      <c r="I97" t="str">
        <f>IFERROR(VLOOKUP(MIN(4,COUNTIF(G$2:G97,G97)),reference!$M$3:$N$6,2,FALSE)*VLOOKUP(MIN(5,H97),reference!$J$3:$K$7,2,FALSE),"")</f>
        <v/>
      </c>
    </row>
    <row r="98" spans="1:9" x14ac:dyDescent="0.25">
      <c r="A98" t="str">
        <f>IFERROR(INDEX(collectibles_database!A:A,MATCH(B98,collectibles_database!B:B,0)),"")</f>
        <v/>
      </c>
      <c r="C98" t="str">
        <f>IFERROR(VLOOKUP(B98,collectibles_database!B:C,2,FALSE),"")</f>
        <v/>
      </c>
      <c r="D98" t="str">
        <f>IFERROR(VLOOKUP(MIN(4,COUNTIF(B$2:B98,B98)),reference!$A$3:$B$6,2,FALSE),"")</f>
        <v/>
      </c>
      <c r="E98" t="str">
        <f>IFERROR(VLOOKUP(C98,reference!$D$3:$E$7,2,FALSE),"")</f>
        <v/>
      </c>
      <c r="H98" t="str">
        <f>IFERROR(VLOOKUP(G98,collectibles_database!G:H,2,FALSE),"")</f>
        <v/>
      </c>
      <c r="I98" t="str">
        <f>IFERROR(VLOOKUP(MIN(4,COUNTIF(G$2:G98,G98)),reference!$M$3:$N$6,2,FALSE)*VLOOKUP(MIN(5,H98),reference!$J$3:$K$7,2,FALSE),"")</f>
        <v/>
      </c>
    </row>
    <row r="99" spans="1:9" x14ac:dyDescent="0.25">
      <c r="A99" t="str">
        <f>IFERROR(INDEX(collectibles_database!A:A,MATCH(B99,collectibles_database!B:B,0)),"")</f>
        <v/>
      </c>
      <c r="C99" t="str">
        <f>IFERROR(VLOOKUP(B99,collectibles_database!B:C,2,FALSE),"")</f>
        <v/>
      </c>
      <c r="D99" t="str">
        <f>IFERROR(VLOOKUP(MIN(4,COUNTIF(B$2:B99,B99)),reference!$A$3:$B$6,2,FALSE),"")</f>
        <v/>
      </c>
      <c r="E99" t="str">
        <f>IFERROR(VLOOKUP(C99,reference!$D$3:$E$7,2,FALSE),"")</f>
        <v/>
      </c>
      <c r="H99" t="str">
        <f>IFERROR(VLOOKUP(G99,collectibles_database!G:H,2,FALSE),"")</f>
        <v/>
      </c>
      <c r="I99" t="str">
        <f>IFERROR(VLOOKUP(MIN(4,COUNTIF(G$2:G99,G99)),reference!$M$3:$N$6,2,FALSE)*VLOOKUP(MIN(5,H99),reference!$J$3:$K$7,2,FALSE),"")</f>
        <v/>
      </c>
    </row>
    <row r="100" spans="1:9" x14ac:dyDescent="0.25">
      <c r="A100" t="str">
        <f>IFERROR(INDEX(collectibles_database!A:A,MATCH(B100,collectibles_database!B:B,0)),"")</f>
        <v/>
      </c>
      <c r="C100" t="str">
        <f>IFERROR(VLOOKUP(B100,collectibles_database!B:C,2,FALSE),"")</f>
        <v/>
      </c>
      <c r="D100" t="str">
        <f>IFERROR(VLOOKUP(MIN(4,COUNTIF(B$2:B100,B100)),reference!$A$3:$B$6,2,FALSE),"")</f>
        <v/>
      </c>
      <c r="E100" t="str">
        <f>IFERROR(VLOOKUP(C100,reference!$D$3:$E$7,2,FALSE),"")</f>
        <v/>
      </c>
      <c r="H100" t="str">
        <f>IFERROR(VLOOKUP(G100,collectibles_database!G:H,2,FALSE),"")</f>
        <v/>
      </c>
      <c r="I100" t="str">
        <f>IFERROR(VLOOKUP(MIN(4,COUNTIF(G$2:G100,G100)),reference!$M$3:$N$6,2,FALSE)*VLOOKUP(MIN(5,H100),reference!$J$3:$K$7,2,FALSE),"")</f>
        <v/>
      </c>
    </row>
    <row r="101" spans="1:9" x14ac:dyDescent="0.25">
      <c r="A101" t="str">
        <f>IFERROR(INDEX(collectibles_database!A:A,MATCH(B101,collectibles_database!B:B,0)),"")</f>
        <v/>
      </c>
      <c r="C101" t="str">
        <f>IFERROR(VLOOKUP(B101,collectibles_database!B:C,2,FALSE),"")</f>
        <v/>
      </c>
      <c r="D101" t="str">
        <f>IFERROR(VLOOKUP(MIN(4,COUNTIF(B$2:B101,B101)),reference!$A$3:$B$6,2,FALSE),"")</f>
        <v/>
      </c>
      <c r="E101" t="str">
        <f>IFERROR(VLOOKUP(C101,reference!$D$3:$E$7,2,FALSE),"")</f>
        <v/>
      </c>
      <c r="H101" t="str">
        <f>IFERROR(VLOOKUP(G101,collectibles_database!G:H,2,FALSE),"")</f>
        <v/>
      </c>
      <c r="I101" t="str">
        <f>IFERROR(VLOOKUP(MIN(4,COUNTIF(G$2:G101,G101)),reference!$M$3:$N$6,2,FALSE)*VLOOKUP(MIN(5,H101),reference!$J$3:$K$7,2,FALSE),"")</f>
        <v/>
      </c>
    </row>
    <row r="102" spans="1:9" x14ac:dyDescent="0.25">
      <c r="A102" t="str">
        <f>IFERROR(INDEX(collectibles_database!A:A,MATCH(B102,collectibles_database!B:B,0)),"")</f>
        <v/>
      </c>
      <c r="C102" t="str">
        <f>IFERROR(VLOOKUP(B102,collectibles_database!B:C,2,FALSE),"")</f>
        <v/>
      </c>
      <c r="D102" t="str">
        <f>IFERROR(VLOOKUP(MIN(4,COUNTIF(B$2:B102,B102)),reference!$A$3:$B$6,2,FALSE),"")</f>
        <v/>
      </c>
      <c r="E102" t="str">
        <f>IFERROR(VLOOKUP(C102,reference!$D$3:$E$7,2,FALSE),"")</f>
        <v/>
      </c>
      <c r="H102" t="str">
        <f>IFERROR(VLOOKUP(G102,collectibles_database!G:H,2,FALSE),"")</f>
        <v/>
      </c>
      <c r="I102" t="str">
        <f>IFERROR(VLOOKUP(MIN(4,COUNTIF(G$2:G102,G102)),reference!$M$3:$N$6,2,FALSE)*VLOOKUP(MIN(5,H102),reference!$J$3:$K$7,2,FALSE),"")</f>
        <v/>
      </c>
    </row>
    <row r="103" spans="1:9" x14ac:dyDescent="0.25">
      <c r="A103" t="str">
        <f>IFERROR(INDEX(collectibles_database!A:A,MATCH(B103,collectibles_database!B:B,0)),"")</f>
        <v/>
      </c>
      <c r="C103" t="str">
        <f>IFERROR(VLOOKUP(B103,collectibles_database!B:C,2,FALSE),"")</f>
        <v/>
      </c>
      <c r="D103" t="str">
        <f>IFERROR(VLOOKUP(MIN(4,COUNTIF(B$2:B103,B103)),reference!$A$3:$B$6,2,FALSE),"")</f>
        <v/>
      </c>
      <c r="E103" t="str">
        <f>IFERROR(VLOOKUP(C103,reference!$D$3:$E$7,2,FALSE),"")</f>
        <v/>
      </c>
      <c r="H103" t="str">
        <f>IFERROR(VLOOKUP(G103,collectibles_database!G:H,2,FALSE),"")</f>
        <v/>
      </c>
      <c r="I103" t="str">
        <f>IFERROR(VLOOKUP(MIN(4,COUNTIF(G$2:G103,G103)),reference!$M$3:$N$6,2,FALSE)*VLOOKUP(MIN(5,H103),reference!$J$3:$K$7,2,FALSE),"")</f>
        <v/>
      </c>
    </row>
    <row r="104" spans="1:9" x14ac:dyDescent="0.25">
      <c r="A104" t="str">
        <f>IFERROR(INDEX(collectibles_database!A:A,MATCH(B104,collectibles_database!B:B,0)),"")</f>
        <v/>
      </c>
      <c r="C104" t="str">
        <f>IFERROR(VLOOKUP(B104,collectibles_database!B:C,2,FALSE),"")</f>
        <v/>
      </c>
      <c r="D104" t="str">
        <f>IFERROR(VLOOKUP(MIN(4,COUNTIF(B$2:B104,B104)),reference!$A$3:$B$6,2,FALSE),"")</f>
        <v/>
      </c>
      <c r="E104" t="str">
        <f>IFERROR(VLOOKUP(C104,reference!$D$3:$E$7,2,FALSE),"")</f>
        <v/>
      </c>
      <c r="H104" t="str">
        <f>IFERROR(VLOOKUP(G104,collectibles_database!G:H,2,FALSE),"")</f>
        <v/>
      </c>
      <c r="I104" t="str">
        <f>IFERROR(VLOOKUP(MIN(4,COUNTIF(G$2:G104,G104)),reference!$M$3:$N$6,2,FALSE)*VLOOKUP(MIN(5,H104),reference!$J$3:$K$7,2,FALSE),"")</f>
        <v/>
      </c>
    </row>
    <row r="105" spans="1:9" x14ac:dyDescent="0.25">
      <c r="A105" t="str">
        <f>IFERROR(INDEX(collectibles_database!A:A,MATCH(B105,collectibles_database!B:B,0)),"")</f>
        <v/>
      </c>
      <c r="C105" t="str">
        <f>IFERROR(VLOOKUP(B105,collectibles_database!B:C,2,FALSE),"")</f>
        <v/>
      </c>
      <c r="D105" t="str">
        <f>IFERROR(VLOOKUP(MIN(4,COUNTIF(B$2:B105,B105)),reference!$A$3:$B$6,2,FALSE),"")</f>
        <v/>
      </c>
      <c r="E105" t="str">
        <f>IFERROR(VLOOKUP(C105,reference!$D$3:$E$7,2,FALSE),"")</f>
        <v/>
      </c>
      <c r="H105" t="str">
        <f>IFERROR(VLOOKUP(G105,collectibles_database!G:H,2,FALSE),"")</f>
        <v/>
      </c>
      <c r="I105" t="str">
        <f>IFERROR(VLOOKUP(MIN(4,COUNTIF(G$2:G105,G105)),reference!$M$3:$N$6,2,FALSE)*VLOOKUP(MIN(5,H105),reference!$J$3:$K$7,2,FALSE),"")</f>
        <v/>
      </c>
    </row>
    <row r="106" spans="1:9" x14ac:dyDescent="0.25">
      <c r="A106" t="str">
        <f>IFERROR(INDEX(collectibles_database!A:A,MATCH(B106,collectibles_database!B:B,0)),"")</f>
        <v/>
      </c>
      <c r="C106" t="str">
        <f>IFERROR(VLOOKUP(B106,collectibles_database!B:C,2,FALSE),"")</f>
        <v/>
      </c>
      <c r="D106" t="str">
        <f>IFERROR(VLOOKUP(MIN(4,COUNTIF(B$2:B106,B106)),reference!$A$3:$B$6,2,FALSE),"")</f>
        <v/>
      </c>
      <c r="E106" t="str">
        <f>IFERROR(VLOOKUP(C106,reference!$D$3:$E$7,2,FALSE),"")</f>
        <v/>
      </c>
      <c r="H106" t="str">
        <f>IFERROR(VLOOKUP(G106,collectibles_database!G:H,2,FALSE),"")</f>
        <v/>
      </c>
      <c r="I106" t="str">
        <f>IFERROR(VLOOKUP(MIN(4,COUNTIF(G$2:G106,G106)),reference!$M$3:$N$6,2,FALSE)*VLOOKUP(MIN(5,H106),reference!$J$3:$K$7,2,FALSE),"")</f>
        <v/>
      </c>
    </row>
    <row r="107" spans="1:9" x14ac:dyDescent="0.25">
      <c r="A107" t="str">
        <f>IFERROR(INDEX(collectibles_database!A:A,MATCH(B107,collectibles_database!B:B,0)),"")</f>
        <v/>
      </c>
      <c r="C107" t="str">
        <f>IFERROR(VLOOKUP(B107,collectibles_database!B:C,2,FALSE),"")</f>
        <v/>
      </c>
      <c r="D107" t="str">
        <f>IFERROR(VLOOKUP(MIN(4,COUNTIF(B$2:B107,B107)),reference!$A$3:$B$6,2,FALSE),"")</f>
        <v/>
      </c>
      <c r="E107" t="str">
        <f>IFERROR(VLOOKUP(C107,reference!$D$3:$E$7,2,FALSE),"")</f>
        <v/>
      </c>
      <c r="H107" t="str">
        <f>IFERROR(VLOOKUP(G107,collectibles_database!G:H,2,FALSE),"")</f>
        <v/>
      </c>
      <c r="I107" t="str">
        <f>IFERROR(VLOOKUP(MIN(4,COUNTIF(G$2:G107,G107)),reference!$M$3:$N$6,2,FALSE)*VLOOKUP(MIN(5,H107),reference!$J$3:$K$7,2,FALSE),"")</f>
        <v/>
      </c>
    </row>
    <row r="108" spans="1:9" x14ac:dyDescent="0.25">
      <c r="A108" t="str">
        <f>IFERROR(INDEX(collectibles_database!A:A,MATCH(B108,collectibles_database!B:B,0)),"")</f>
        <v/>
      </c>
      <c r="C108" t="str">
        <f>IFERROR(VLOOKUP(B108,collectibles_database!B:C,2,FALSE),"")</f>
        <v/>
      </c>
      <c r="D108" t="str">
        <f>IFERROR(VLOOKUP(MIN(4,COUNTIF(B$2:B108,B108)),reference!$A$3:$B$6,2,FALSE),"")</f>
        <v/>
      </c>
      <c r="E108" t="str">
        <f>IFERROR(VLOOKUP(C108,reference!$D$3:$E$7,2,FALSE),"")</f>
        <v/>
      </c>
      <c r="H108" t="str">
        <f>IFERROR(VLOOKUP(G108,collectibles_database!G:H,2,FALSE),"")</f>
        <v/>
      </c>
      <c r="I108" t="str">
        <f>IFERROR(VLOOKUP(MIN(4,COUNTIF(G$2:G108,G108)),reference!$M$3:$N$6,2,FALSE)*VLOOKUP(MIN(5,H108),reference!$J$3:$K$7,2,FALSE),"")</f>
        <v/>
      </c>
    </row>
    <row r="109" spans="1:9" x14ac:dyDescent="0.25">
      <c r="A109" t="str">
        <f>IFERROR(INDEX(collectibles_database!A:A,MATCH(B109,collectibles_database!B:B,0)),"")</f>
        <v/>
      </c>
      <c r="C109" t="str">
        <f>IFERROR(VLOOKUP(B109,collectibles_database!B:C,2,FALSE),"")</f>
        <v/>
      </c>
      <c r="D109" t="str">
        <f>IFERROR(VLOOKUP(MIN(4,COUNTIF(B$2:B109,B109)),reference!$A$3:$B$6,2,FALSE),"")</f>
        <v/>
      </c>
      <c r="E109" t="str">
        <f>IFERROR(VLOOKUP(C109,reference!$D$3:$E$7,2,FALSE),"")</f>
        <v/>
      </c>
      <c r="H109" t="str">
        <f>IFERROR(VLOOKUP(G109,collectibles_database!G:H,2,FALSE),"")</f>
        <v/>
      </c>
      <c r="I109" t="str">
        <f>IFERROR(VLOOKUP(MIN(4,COUNTIF(G$2:G109,G109)),reference!$M$3:$N$6,2,FALSE)*VLOOKUP(MIN(5,H109),reference!$J$3:$K$7,2,FALSE),"")</f>
        <v/>
      </c>
    </row>
    <row r="110" spans="1:9" x14ac:dyDescent="0.25">
      <c r="A110" t="str">
        <f>IFERROR(INDEX(collectibles_database!A:A,MATCH(B110,collectibles_database!B:B,0)),"")</f>
        <v/>
      </c>
      <c r="C110" t="str">
        <f>IFERROR(VLOOKUP(B110,collectibles_database!B:C,2,FALSE),"")</f>
        <v/>
      </c>
      <c r="D110" t="str">
        <f>IFERROR(VLOOKUP(MIN(4,COUNTIF(B$2:B110,B110)),reference!$A$3:$B$6,2,FALSE),"")</f>
        <v/>
      </c>
      <c r="E110" t="str">
        <f>IFERROR(VLOOKUP(C110,reference!$D$3:$E$7,2,FALSE),"")</f>
        <v/>
      </c>
      <c r="H110" t="str">
        <f>IFERROR(VLOOKUP(G110,collectibles_database!G:H,2,FALSE),"")</f>
        <v/>
      </c>
      <c r="I110" t="str">
        <f>IFERROR(VLOOKUP(MIN(4,COUNTIF(G$2:G110,G110)),reference!$M$3:$N$6,2,FALSE)*VLOOKUP(MIN(5,H110),reference!$J$3:$K$7,2,FALSE),"")</f>
        <v/>
      </c>
    </row>
    <row r="111" spans="1:9" x14ac:dyDescent="0.25">
      <c r="A111" t="str">
        <f>IFERROR(INDEX(collectibles_database!A:A,MATCH(B111,collectibles_database!B:B,0)),"")</f>
        <v/>
      </c>
      <c r="C111" t="str">
        <f>IFERROR(VLOOKUP(B111,collectibles_database!B:C,2,FALSE),"")</f>
        <v/>
      </c>
      <c r="D111" t="str">
        <f>IFERROR(VLOOKUP(MIN(4,COUNTIF(B$2:B111,B111)),reference!$A$3:$B$6,2,FALSE),"")</f>
        <v/>
      </c>
      <c r="E111" t="str">
        <f>IFERROR(VLOOKUP(C111,reference!$D$3:$E$7,2,FALSE),"")</f>
        <v/>
      </c>
      <c r="H111" t="str">
        <f>IFERROR(VLOOKUP(G111,collectibles_database!G:H,2,FALSE),"")</f>
        <v/>
      </c>
      <c r="I111" t="str">
        <f>IFERROR(VLOOKUP(MIN(4,COUNTIF(G$2:G111,G111)),reference!$M$3:$N$6,2,FALSE)*VLOOKUP(MIN(5,H111),reference!$J$3:$K$7,2,FALSE),"")</f>
        <v/>
      </c>
    </row>
    <row r="112" spans="1:9" x14ac:dyDescent="0.25">
      <c r="A112" t="str">
        <f>IFERROR(INDEX(collectibles_database!A:A,MATCH(B112,collectibles_database!B:B,0)),"")</f>
        <v/>
      </c>
      <c r="C112" t="str">
        <f>IFERROR(VLOOKUP(B112,collectibles_database!B:C,2,FALSE),"")</f>
        <v/>
      </c>
      <c r="D112" t="str">
        <f>IFERROR(VLOOKUP(MIN(4,COUNTIF(B$2:B112,B112)),reference!$A$3:$B$6,2,FALSE),"")</f>
        <v/>
      </c>
      <c r="E112" t="str">
        <f>IFERROR(VLOOKUP(C112,reference!$D$3:$E$7,2,FALSE),"")</f>
        <v/>
      </c>
      <c r="H112" t="str">
        <f>IFERROR(VLOOKUP(G112,collectibles_database!G:H,2,FALSE),"")</f>
        <v/>
      </c>
      <c r="I112" t="str">
        <f>IFERROR(VLOOKUP(MIN(4,COUNTIF(G$2:G112,G112)),reference!$M$3:$N$6,2,FALSE)*VLOOKUP(MIN(5,H112),reference!$J$3:$K$7,2,FALSE),"")</f>
        <v/>
      </c>
    </row>
    <row r="113" spans="1:9" x14ac:dyDescent="0.25">
      <c r="A113" t="str">
        <f>IFERROR(INDEX(collectibles_database!A:A,MATCH(B113,collectibles_database!B:B,0)),"")</f>
        <v/>
      </c>
      <c r="C113" t="str">
        <f>IFERROR(VLOOKUP(B113,collectibles_database!B:C,2,FALSE),"")</f>
        <v/>
      </c>
      <c r="D113" t="str">
        <f>IFERROR(VLOOKUP(MIN(4,COUNTIF(B$2:B113,B113)),reference!$A$3:$B$6,2,FALSE),"")</f>
        <v/>
      </c>
      <c r="E113" t="str">
        <f>IFERROR(VLOOKUP(C113,reference!$D$3:$E$7,2,FALSE),"")</f>
        <v/>
      </c>
      <c r="H113" t="str">
        <f>IFERROR(VLOOKUP(G113,collectibles_database!G:H,2,FALSE),"")</f>
        <v/>
      </c>
      <c r="I113" t="str">
        <f>IFERROR(VLOOKUP(MIN(4,COUNTIF(G$2:G113,G113)),reference!$M$3:$N$6,2,FALSE)*VLOOKUP(MIN(5,H113),reference!$J$3:$K$7,2,FALSE),"")</f>
        <v/>
      </c>
    </row>
    <row r="114" spans="1:9" x14ac:dyDescent="0.25">
      <c r="A114" t="str">
        <f>IFERROR(INDEX(collectibles_database!A:A,MATCH(B114,collectibles_database!B:B,0)),"")</f>
        <v/>
      </c>
      <c r="C114" t="str">
        <f>IFERROR(VLOOKUP(B114,collectibles_database!B:C,2,FALSE),"")</f>
        <v/>
      </c>
      <c r="D114" t="str">
        <f>IFERROR(VLOOKUP(MIN(4,COUNTIF(B$2:B114,B114)),reference!$A$3:$B$6,2,FALSE),"")</f>
        <v/>
      </c>
      <c r="E114" t="str">
        <f>IFERROR(VLOOKUP(C114,reference!$D$3:$E$7,2,FALSE),"")</f>
        <v/>
      </c>
      <c r="H114" t="str">
        <f>IFERROR(VLOOKUP(G114,collectibles_database!G:H,2,FALSE),"")</f>
        <v/>
      </c>
      <c r="I114" t="str">
        <f>IFERROR(VLOOKUP(MIN(4,COUNTIF(G$2:G114,G114)),reference!$M$3:$N$6,2,FALSE)*VLOOKUP(MIN(5,H114),reference!$J$3:$K$7,2,FALSE),"")</f>
        <v/>
      </c>
    </row>
    <row r="115" spans="1:9" x14ac:dyDescent="0.25">
      <c r="A115" t="str">
        <f>IFERROR(INDEX(collectibles_database!A:A,MATCH(B115,collectibles_database!B:B,0)),"")</f>
        <v/>
      </c>
      <c r="C115" t="str">
        <f>IFERROR(VLOOKUP(B115,collectibles_database!B:C,2,FALSE),"")</f>
        <v/>
      </c>
      <c r="D115" t="str">
        <f>IFERROR(VLOOKUP(MIN(4,COUNTIF(B$2:B115,B115)),reference!$A$3:$B$6,2,FALSE),"")</f>
        <v/>
      </c>
      <c r="E115" t="str">
        <f>IFERROR(VLOOKUP(C115,reference!$D$3:$E$7,2,FALSE),"")</f>
        <v/>
      </c>
      <c r="H115" t="str">
        <f>IFERROR(VLOOKUP(G115,collectibles_database!G:H,2,FALSE),"")</f>
        <v/>
      </c>
      <c r="I115" t="str">
        <f>IFERROR(VLOOKUP(MIN(4,COUNTIF(G$2:G115,G115)),reference!$M$3:$N$6,2,FALSE)*VLOOKUP(MIN(5,H115),reference!$J$3:$K$7,2,FALSE),"")</f>
        <v/>
      </c>
    </row>
    <row r="116" spans="1:9" x14ac:dyDescent="0.25">
      <c r="A116" t="str">
        <f>IFERROR(INDEX(collectibles_database!A:A,MATCH(B116,collectibles_database!B:B,0)),"")</f>
        <v/>
      </c>
      <c r="C116" t="str">
        <f>IFERROR(VLOOKUP(B116,collectibles_database!B:C,2,FALSE),"")</f>
        <v/>
      </c>
      <c r="D116" t="str">
        <f>IFERROR(VLOOKUP(MIN(4,COUNTIF(B$2:B116,B116)),reference!$A$3:$B$6,2,FALSE),"")</f>
        <v/>
      </c>
      <c r="E116" t="str">
        <f>IFERROR(VLOOKUP(C116,reference!$D$3:$E$7,2,FALSE),"")</f>
        <v/>
      </c>
      <c r="H116" t="str">
        <f>IFERROR(VLOOKUP(G116,collectibles_database!G:H,2,FALSE),"")</f>
        <v/>
      </c>
      <c r="I116" t="str">
        <f>IFERROR(VLOOKUP(MIN(4,COUNTIF(G$2:G116,G116)),reference!$M$3:$N$6,2,FALSE)*VLOOKUP(MIN(5,H116),reference!$J$3:$K$7,2,FALSE),"")</f>
        <v/>
      </c>
    </row>
    <row r="117" spans="1:9" x14ac:dyDescent="0.25">
      <c r="A117" t="str">
        <f>IFERROR(INDEX(collectibles_database!A:A,MATCH(B117,collectibles_database!B:B,0)),"")</f>
        <v/>
      </c>
      <c r="C117" t="str">
        <f>IFERROR(VLOOKUP(B117,collectibles_database!B:C,2,FALSE),"")</f>
        <v/>
      </c>
      <c r="D117" t="str">
        <f>IFERROR(VLOOKUP(MIN(4,COUNTIF(B$2:B117,B117)),reference!$A$3:$B$6,2,FALSE),"")</f>
        <v/>
      </c>
      <c r="E117" t="str">
        <f>IFERROR(VLOOKUP(C117,reference!$D$3:$E$7,2,FALSE),"")</f>
        <v/>
      </c>
      <c r="H117" t="str">
        <f>IFERROR(VLOOKUP(G117,collectibles_database!G:H,2,FALSE),"")</f>
        <v/>
      </c>
      <c r="I117" t="str">
        <f>IFERROR(VLOOKUP(MIN(4,COUNTIF(G$2:G117,G117)),reference!$M$3:$N$6,2,FALSE)*VLOOKUP(MIN(5,H117),reference!$J$3:$K$7,2,FALSE),"")</f>
        <v/>
      </c>
    </row>
    <row r="118" spans="1:9" x14ac:dyDescent="0.25">
      <c r="A118" t="str">
        <f>IFERROR(INDEX(collectibles_database!A:A,MATCH(B118,collectibles_database!B:B,0)),"")</f>
        <v/>
      </c>
      <c r="C118" t="str">
        <f>IFERROR(VLOOKUP(B118,collectibles_database!B:C,2,FALSE),"")</f>
        <v/>
      </c>
      <c r="D118" t="str">
        <f>IFERROR(VLOOKUP(MIN(4,COUNTIF(B$2:B118,B118)),reference!$A$3:$B$6,2,FALSE),"")</f>
        <v/>
      </c>
      <c r="E118" t="str">
        <f>IFERROR(VLOOKUP(C118,reference!$D$3:$E$7,2,FALSE),"")</f>
        <v/>
      </c>
      <c r="H118" t="str">
        <f>IFERROR(VLOOKUP(G118,collectibles_database!G:H,2,FALSE),"")</f>
        <v/>
      </c>
      <c r="I118" t="str">
        <f>IFERROR(VLOOKUP(MIN(4,COUNTIF(G$2:G118,G118)),reference!$M$3:$N$6,2,FALSE)*VLOOKUP(MIN(5,H118),reference!$J$3:$K$7,2,FALSE),"")</f>
        <v/>
      </c>
    </row>
    <row r="119" spans="1:9" x14ac:dyDescent="0.25">
      <c r="A119" t="str">
        <f>IFERROR(INDEX(collectibles_database!A:A,MATCH(B119,collectibles_database!B:B,0)),"")</f>
        <v/>
      </c>
      <c r="C119" t="str">
        <f>IFERROR(VLOOKUP(B119,collectibles_database!B:C,2,FALSE),"")</f>
        <v/>
      </c>
      <c r="D119" t="str">
        <f>IFERROR(VLOOKUP(MIN(4,COUNTIF(B$2:B119,B119)),reference!$A$3:$B$6,2,FALSE),"")</f>
        <v/>
      </c>
      <c r="E119" t="str">
        <f>IFERROR(VLOOKUP(C119,reference!$D$3:$E$7,2,FALSE),"")</f>
        <v/>
      </c>
      <c r="H119" t="str">
        <f>IFERROR(VLOOKUP(G119,collectibles_database!G:H,2,FALSE),"")</f>
        <v/>
      </c>
      <c r="I119" t="str">
        <f>IFERROR(VLOOKUP(MIN(4,COUNTIF(G$2:G119,G119)),reference!$M$3:$N$6,2,FALSE)*VLOOKUP(MIN(5,H119),reference!$J$3:$K$7,2,FALSE),"")</f>
        <v/>
      </c>
    </row>
    <row r="120" spans="1:9" x14ac:dyDescent="0.25">
      <c r="A120" t="str">
        <f>IFERROR(INDEX(collectibles_database!A:A,MATCH(B120,collectibles_database!B:B,0)),"")</f>
        <v/>
      </c>
      <c r="C120" t="str">
        <f>IFERROR(VLOOKUP(B120,collectibles_database!B:C,2,FALSE),"")</f>
        <v/>
      </c>
      <c r="D120" t="str">
        <f>IFERROR(VLOOKUP(MIN(4,COUNTIF(B$2:B120,B120)),reference!$A$3:$B$6,2,FALSE),"")</f>
        <v/>
      </c>
      <c r="E120" t="str">
        <f>IFERROR(VLOOKUP(C120,reference!$D$3:$E$7,2,FALSE),"")</f>
        <v/>
      </c>
      <c r="H120" t="str">
        <f>IFERROR(VLOOKUP(G120,collectibles_database!G:H,2,FALSE),"")</f>
        <v/>
      </c>
      <c r="I120" t="str">
        <f>IFERROR(VLOOKUP(MIN(4,COUNTIF(G$2:G120,G120)),reference!$M$3:$N$6,2,FALSE)*VLOOKUP(MIN(5,H120),reference!$J$3:$K$7,2,FALSE),"")</f>
        <v/>
      </c>
    </row>
    <row r="121" spans="1:9" x14ac:dyDescent="0.25">
      <c r="A121" t="str">
        <f>IFERROR(INDEX(collectibles_database!A:A,MATCH(B121,collectibles_database!B:B,0)),"")</f>
        <v/>
      </c>
      <c r="C121" t="str">
        <f>IFERROR(VLOOKUP(B121,collectibles_database!B:C,2,FALSE),"")</f>
        <v/>
      </c>
      <c r="D121" t="str">
        <f>IFERROR(VLOOKUP(MIN(4,COUNTIF(B$2:B121,B121)),reference!$A$3:$B$6,2,FALSE),"")</f>
        <v/>
      </c>
      <c r="E121" t="str">
        <f>IFERROR(VLOOKUP(C121,reference!$D$3:$E$7,2,FALSE),"")</f>
        <v/>
      </c>
      <c r="H121" t="str">
        <f>IFERROR(VLOOKUP(G121,collectibles_database!G:H,2,FALSE),"")</f>
        <v/>
      </c>
      <c r="I121" t="str">
        <f>IFERROR(VLOOKUP(MIN(4,COUNTIF(G$2:G121,G121)),reference!$M$3:$N$6,2,FALSE)*VLOOKUP(MIN(5,H121),reference!$J$3:$K$7,2,FALSE),"")</f>
        <v/>
      </c>
    </row>
    <row r="122" spans="1:9" x14ac:dyDescent="0.25">
      <c r="A122" t="str">
        <f>IFERROR(INDEX(collectibles_database!A:A,MATCH(B122,collectibles_database!B:B,0)),"")</f>
        <v/>
      </c>
      <c r="C122" t="str">
        <f>IFERROR(VLOOKUP(B122,collectibles_database!B:C,2,FALSE),"")</f>
        <v/>
      </c>
      <c r="D122" t="str">
        <f>IFERROR(VLOOKUP(MIN(4,COUNTIF(B$2:B122,B122)),reference!$A$3:$B$6,2,FALSE),"")</f>
        <v/>
      </c>
      <c r="E122" t="str">
        <f>IFERROR(VLOOKUP(C122,reference!$D$3:$E$7,2,FALSE),"")</f>
        <v/>
      </c>
      <c r="H122" t="str">
        <f>IFERROR(VLOOKUP(G122,collectibles_database!G:H,2,FALSE),"")</f>
        <v/>
      </c>
      <c r="I122" t="str">
        <f>IFERROR(VLOOKUP(MIN(4,COUNTIF(G$2:G122,G122)),reference!$M$3:$N$6,2,FALSE)*VLOOKUP(MIN(5,H122),reference!$J$3:$K$7,2,FALSE),"")</f>
        <v/>
      </c>
    </row>
    <row r="123" spans="1:9" x14ac:dyDescent="0.25">
      <c r="A123" t="str">
        <f>IFERROR(INDEX(collectibles_database!A:A,MATCH(B123,collectibles_database!B:B,0)),"")</f>
        <v/>
      </c>
      <c r="C123" t="str">
        <f>IFERROR(VLOOKUP(B123,collectibles_database!B:C,2,FALSE),"")</f>
        <v/>
      </c>
      <c r="D123" t="str">
        <f>IFERROR(VLOOKUP(MIN(4,COUNTIF(B$2:B123,B123)),reference!$A$3:$B$6,2,FALSE),"")</f>
        <v/>
      </c>
      <c r="E123" t="str">
        <f>IFERROR(VLOOKUP(C123,reference!$D$3:$E$7,2,FALSE),"")</f>
        <v/>
      </c>
      <c r="H123" t="str">
        <f>IFERROR(VLOOKUP(G123,collectibles_database!G:H,2,FALSE),"")</f>
        <v/>
      </c>
      <c r="I123" t="str">
        <f>IFERROR(VLOOKUP(MIN(4,COUNTIF(G$2:G123,G123)),reference!$M$3:$N$6,2,FALSE)*VLOOKUP(MIN(5,H123),reference!$J$3:$K$7,2,FALSE),"")</f>
        <v/>
      </c>
    </row>
    <row r="124" spans="1:9" x14ac:dyDescent="0.25">
      <c r="A124" t="str">
        <f>IFERROR(INDEX(collectibles_database!A:A,MATCH(B124,collectibles_database!B:B,0)),"")</f>
        <v/>
      </c>
      <c r="C124" t="str">
        <f>IFERROR(VLOOKUP(B124,collectibles_database!B:C,2,FALSE),"")</f>
        <v/>
      </c>
      <c r="D124" t="str">
        <f>IFERROR(VLOOKUP(MIN(4,COUNTIF(B$2:B124,B124)),reference!$A$3:$B$6,2,FALSE),"")</f>
        <v/>
      </c>
      <c r="E124" t="str">
        <f>IFERROR(VLOOKUP(C124,reference!$D$3:$E$7,2,FALSE),"")</f>
        <v/>
      </c>
      <c r="H124" t="str">
        <f>IFERROR(VLOOKUP(G124,collectibles_database!G:H,2,FALSE),"")</f>
        <v/>
      </c>
      <c r="I124" t="str">
        <f>IFERROR(VLOOKUP(MIN(4,COUNTIF(G$2:G124,G124)),reference!$M$3:$N$6,2,FALSE)*VLOOKUP(MIN(5,H124),reference!$J$3:$K$7,2,FALSE),"")</f>
        <v/>
      </c>
    </row>
    <row r="125" spans="1:9" x14ac:dyDescent="0.25">
      <c r="A125" t="str">
        <f>IFERROR(INDEX(collectibles_database!A:A,MATCH(B125,collectibles_database!B:B,0)),"")</f>
        <v/>
      </c>
      <c r="C125" t="str">
        <f>IFERROR(VLOOKUP(B125,collectibles_database!B:C,2,FALSE),"")</f>
        <v/>
      </c>
      <c r="D125" t="str">
        <f>IFERROR(VLOOKUP(MIN(4,COUNTIF(B$2:B125,B125)),reference!$A$3:$B$6,2,FALSE),"")</f>
        <v/>
      </c>
      <c r="E125" t="str">
        <f>IFERROR(VLOOKUP(C125,reference!$D$3:$E$7,2,FALSE),"")</f>
        <v/>
      </c>
      <c r="H125" t="str">
        <f>IFERROR(VLOOKUP(G125,collectibles_database!G:H,2,FALSE),"")</f>
        <v/>
      </c>
      <c r="I125" t="str">
        <f>IFERROR(VLOOKUP(MIN(4,COUNTIF(G$2:G125,G125)),reference!$M$3:$N$6,2,FALSE)*VLOOKUP(MIN(5,H125),reference!$J$3:$K$7,2,FALSE),"")</f>
        <v/>
      </c>
    </row>
    <row r="126" spans="1:9" x14ac:dyDescent="0.25">
      <c r="A126" t="str">
        <f>IFERROR(INDEX(collectibles_database!A:A,MATCH(B126,collectibles_database!B:B,0)),"")</f>
        <v/>
      </c>
      <c r="C126" t="str">
        <f>IFERROR(VLOOKUP(B126,collectibles_database!B:C,2,FALSE),"")</f>
        <v/>
      </c>
      <c r="D126" t="str">
        <f>IFERROR(VLOOKUP(MIN(4,COUNTIF(B$2:B126,B126)),reference!$A$3:$B$6,2,FALSE),"")</f>
        <v/>
      </c>
      <c r="E126" t="str">
        <f>IFERROR(VLOOKUP(C126,reference!$D$3:$E$7,2,FALSE),"")</f>
        <v/>
      </c>
      <c r="H126" t="str">
        <f>IFERROR(VLOOKUP(G126,collectibles_database!G:H,2,FALSE),"")</f>
        <v/>
      </c>
      <c r="I126" t="str">
        <f>IFERROR(VLOOKUP(MIN(4,COUNTIF(G$2:G126,G126)),reference!$M$3:$N$6,2,FALSE)*VLOOKUP(MIN(5,H126),reference!$J$3:$K$7,2,FALSE),"")</f>
        <v/>
      </c>
    </row>
    <row r="127" spans="1:9" x14ac:dyDescent="0.25">
      <c r="A127" t="str">
        <f>IFERROR(INDEX(collectibles_database!A:A,MATCH(B127,collectibles_database!B:B,0)),"")</f>
        <v/>
      </c>
      <c r="C127" t="str">
        <f>IFERROR(VLOOKUP(B127,collectibles_database!B:C,2,FALSE),"")</f>
        <v/>
      </c>
      <c r="D127" t="str">
        <f>IFERROR(VLOOKUP(MIN(4,COUNTIF(B$2:B127,B127)),reference!$A$3:$B$6,2,FALSE),"")</f>
        <v/>
      </c>
      <c r="E127" t="str">
        <f>IFERROR(VLOOKUP(C127,reference!$D$3:$E$7,2,FALSE),"")</f>
        <v/>
      </c>
      <c r="H127" t="str">
        <f>IFERROR(VLOOKUP(G127,collectibles_database!G:H,2,FALSE),"")</f>
        <v/>
      </c>
      <c r="I127" t="str">
        <f>IFERROR(VLOOKUP(MIN(4,COUNTIF(G$2:G127,G127)),reference!$M$3:$N$6,2,FALSE)*VLOOKUP(MIN(5,H127),reference!$J$3:$K$7,2,FALSE),"")</f>
        <v/>
      </c>
    </row>
    <row r="128" spans="1:9" x14ac:dyDescent="0.25">
      <c r="A128" t="str">
        <f>IFERROR(INDEX(collectibles_database!A:A,MATCH(B128,collectibles_database!B:B,0)),"")</f>
        <v/>
      </c>
      <c r="C128" t="str">
        <f>IFERROR(VLOOKUP(B128,collectibles_database!B:C,2,FALSE),"")</f>
        <v/>
      </c>
      <c r="D128" t="str">
        <f>IFERROR(VLOOKUP(MIN(4,COUNTIF(B$2:B128,B128)),reference!$A$3:$B$6,2,FALSE),"")</f>
        <v/>
      </c>
      <c r="E128" t="str">
        <f>IFERROR(VLOOKUP(C128,reference!$D$3:$E$7,2,FALSE),"")</f>
        <v/>
      </c>
      <c r="H128" t="str">
        <f>IFERROR(VLOOKUP(G128,collectibles_database!G:H,2,FALSE),"")</f>
        <v/>
      </c>
      <c r="I128" t="str">
        <f>IFERROR(VLOOKUP(MIN(4,COUNTIF(G$2:G128,G128)),reference!$M$3:$N$6,2,FALSE)*VLOOKUP(MIN(5,H128),reference!$J$3:$K$7,2,FALSE),"")</f>
        <v/>
      </c>
    </row>
    <row r="129" spans="1:9" x14ac:dyDescent="0.25">
      <c r="A129" t="str">
        <f>IFERROR(INDEX(collectibles_database!A:A,MATCH(B129,collectibles_database!B:B,0)),"")</f>
        <v/>
      </c>
      <c r="C129" t="str">
        <f>IFERROR(VLOOKUP(B129,collectibles_database!B:C,2,FALSE),"")</f>
        <v/>
      </c>
      <c r="D129" t="str">
        <f>IFERROR(VLOOKUP(MIN(4,COUNTIF(B$2:B129,B129)),reference!$A$3:$B$6,2,FALSE),"")</f>
        <v/>
      </c>
      <c r="E129" t="str">
        <f>IFERROR(VLOOKUP(C129,reference!$D$3:$E$7,2,FALSE),"")</f>
        <v/>
      </c>
      <c r="H129" t="str">
        <f>IFERROR(VLOOKUP(G129,collectibles_database!G:H,2,FALSE),"")</f>
        <v/>
      </c>
      <c r="I129" t="str">
        <f>IFERROR(VLOOKUP(MIN(4,COUNTIF(G$2:G129,G129)),reference!$M$3:$N$6,2,FALSE)*VLOOKUP(MIN(5,H129),reference!$J$3:$K$7,2,FALSE),"")</f>
        <v/>
      </c>
    </row>
    <row r="130" spans="1:9" x14ac:dyDescent="0.25">
      <c r="A130" t="str">
        <f>IFERROR(INDEX(collectibles_database!A:A,MATCH(B130,collectibles_database!B:B,0)),"")</f>
        <v/>
      </c>
      <c r="C130" t="str">
        <f>IFERROR(VLOOKUP(B130,collectibles_database!B:C,2,FALSE),"")</f>
        <v/>
      </c>
      <c r="D130" t="str">
        <f>IFERROR(VLOOKUP(MIN(4,COUNTIF(B$2:B130,B130)),reference!$A$3:$B$6,2,FALSE),"")</f>
        <v/>
      </c>
      <c r="E130" t="str">
        <f>IFERROR(VLOOKUP(C130,reference!$D$3:$E$7,2,FALSE),"")</f>
        <v/>
      </c>
      <c r="H130" t="str">
        <f>IFERROR(VLOOKUP(G130,collectibles_database!G:H,2,FALSE),"")</f>
        <v/>
      </c>
      <c r="I130" t="str">
        <f>IFERROR(VLOOKUP(MIN(4,COUNTIF(G$2:G130,G130)),reference!$M$3:$N$6,2,FALSE)*VLOOKUP(MIN(5,H130),reference!$J$3:$K$7,2,FALSE),"")</f>
        <v/>
      </c>
    </row>
    <row r="131" spans="1:9" x14ac:dyDescent="0.25">
      <c r="A131" t="str">
        <f>IFERROR(INDEX(collectibles_database!A:A,MATCH(B131,collectibles_database!B:B,0)),"")</f>
        <v/>
      </c>
      <c r="C131" t="str">
        <f>IFERROR(VLOOKUP(B131,collectibles_database!B:C,2,FALSE),"")</f>
        <v/>
      </c>
      <c r="D131" t="str">
        <f>IFERROR(VLOOKUP(MIN(4,COUNTIF(B$2:B131,B131)),reference!$A$3:$B$6,2,FALSE),"")</f>
        <v/>
      </c>
      <c r="E131" t="str">
        <f>IFERROR(VLOOKUP(C131,reference!$D$3:$E$7,2,FALSE),"")</f>
        <v/>
      </c>
      <c r="H131" t="str">
        <f>IFERROR(VLOOKUP(G131,collectibles_database!G:H,2,FALSE),"")</f>
        <v/>
      </c>
      <c r="I131" t="str">
        <f>IFERROR(VLOOKUP(MIN(4,COUNTIF(G$2:G131,G131)),reference!$M$3:$N$6,2,FALSE)*VLOOKUP(MIN(5,H131),reference!$J$3:$K$7,2,FALSE),"")</f>
        <v/>
      </c>
    </row>
    <row r="132" spans="1:9" x14ac:dyDescent="0.25">
      <c r="A132" t="str">
        <f>IFERROR(INDEX(collectibles_database!A:A,MATCH(B132,collectibles_database!B:B,0)),"")</f>
        <v/>
      </c>
      <c r="C132" t="str">
        <f>IFERROR(VLOOKUP(B132,collectibles_database!B:C,2,FALSE),"")</f>
        <v/>
      </c>
      <c r="D132" t="str">
        <f>IFERROR(VLOOKUP(MIN(4,COUNTIF(B$2:B132,B132)),reference!$A$3:$B$6,2,FALSE),"")</f>
        <v/>
      </c>
      <c r="E132" t="str">
        <f>IFERROR(VLOOKUP(C132,reference!$D$3:$E$7,2,FALSE),"")</f>
        <v/>
      </c>
      <c r="H132" t="str">
        <f>IFERROR(VLOOKUP(G132,collectibles_database!G:H,2,FALSE),"")</f>
        <v/>
      </c>
      <c r="I132" t="str">
        <f>IFERROR(VLOOKUP(MIN(4,COUNTIF(G$2:G132,G132)),reference!$M$3:$N$6,2,FALSE)*VLOOKUP(MIN(5,H132),reference!$J$3:$K$7,2,FALSE),"")</f>
        <v/>
      </c>
    </row>
    <row r="133" spans="1:9" x14ac:dyDescent="0.25">
      <c r="A133" t="str">
        <f>IFERROR(INDEX(collectibles_database!A:A,MATCH(B133,collectibles_database!B:B,0)),"")</f>
        <v/>
      </c>
      <c r="C133" t="str">
        <f>IFERROR(VLOOKUP(B133,collectibles_database!B:C,2,FALSE),"")</f>
        <v/>
      </c>
      <c r="D133" t="str">
        <f>IFERROR(VLOOKUP(MIN(4,COUNTIF(B$2:B133,B133)),reference!$A$3:$B$6,2,FALSE),"")</f>
        <v/>
      </c>
      <c r="E133" t="str">
        <f>IFERROR(VLOOKUP(C133,reference!$D$3:$E$7,2,FALSE),"")</f>
        <v/>
      </c>
      <c r="H133" t="str">
        <f>IFERROR(VLOOKUP(G133,collectibles_database!G:H,2,FALSE),"")</f>
        <v/>
      </c>
      <c r="I133" t="str">
        <f>IFERROR(VLOOKUP(MIN(4,COUNTIF(G$2:G133,G133)),reference!$M$3:$N$6,2,FALSE)*VLOOKUP(MIN(5,H133),reference!$J$3:$K$7,2,FALSE),"")</f>
        <v/>
      </c>
    </row>
    <row r="134" spans="1:9" x14ac:dyDescent="0.25">
      <c r="A134" t="str">
        <f>IFERROR(INDEX(collectibles_database!A:A,MATCH(B134,collectibles_database!B:B,0)),"")</f>
        <v/>
      </c>
      <c r="C134" t="str">
        <f>IFERROR(VLOOKUP(B134,collectibles_database!B:C,2,FALSE),"")</f>
        <v/>
      </c>
      <c r="D134" t="str">
        <f>IFERROR(VLOOKUP(MIN(4,COUNTIF(B$2:B134,B134)),reference!$A$3:$B$6,2,FALSE),"")</f>
        <v/>
      </c>
      <c r="E134" t="str">
        <f>IFERROR(VLOOKUP(C134,reference!$D$3:$E$7,2,FALSE),"")</f>
        <v/>
      </c>
      <c r="H134" t="str">
        <f>IFERROR(VLOOKUP(G134,collectibles_database!G:H,2,FALSE),"")</f>
        <v/>
      </c>
      <c r="I134" t="str">
        <f>IFERROR(VLOOKUP(MIN(4,COUNTIF(G$2:G134,G134)),reference!$M$3:$N$6,2,FALSE)*VLOOKUP(MIN(5,H134),reference!$J$3:$K$7,2,FALSE),"")</f>
        <v/>
      </c>
    </row>
    <row r="135" spans="1:9" x14ac:dyDescent="0.25">
      <c r="A135" t="str">
        <f>IFERROR(INDEX(collectibles_database!A:A,MATCH(B135,collectibles_database!B:B,0)),"")</f>
        <v/>
      </c>
      <c r="C135" t="str">
        <f>IFERROR(VLOOKUP(B135,collectibles_database!B:C,2,FALSE),"")</f>
        <v/>
      </c>
      <c r="D135" t="str">
        <f>IFERROR(VLOOKUP(MIN(4,COUNTIF(B$2:B135,B135)),reference!$A$3:$B$6,2,FALSE),"")</f>
        <v/>
      </c>
      <c r="E135" t="str">
        <f>IFERROR(VLOOKUP(C135,reference!$D$3:$E$7,2,FALSE),"")</f>
        <v/>
      </c>
      <c r="H135" t="str">
        <f>IFERROR(VLOOKUP(G135,collectibles_database!G:H,2,FALSE),"")</f>
        <v/>
      </c>
      <c r="I135" t="str">
        <f>IFERROR(VLOOKUP(MIN(4,COUNTIF(G$2:G135,G135)),reference!$M$3:$N$6,2,FALSE)*VLOOKUP(MIN(5,H135),reference!$J$3:$K$7,2,FALSE),"")</f>
        <v/>
      </c>
    </row>
    <row r="136" spans="1:9" x14ac:dyDescent="0.25">
      <c r="A136" t="str">
        <f>IFERROR(INDEX(collectibles_database!A:A,MATCH(B136,collectibles_database!B:B,0)),"")</f>
        <v/>
      </c>
      <c r="C136" t="str">
        <f>IFERROR(VLOOKUP(B136,collectibles_database!B:C,2,FALSE),"")</f>
        <v/>
      </c>
      <c r="D136" t="str">
        <f>IFERROR(VLOOKUP(MIN(4,COUNTIF(B$2:B136,B136)),reference!$A$3:$B$6,2,FALSE),"")</f>
        <v/>
      </c>
      <c r="E136" t="str">
        <f>IFERROR(VLOOKUP(C136,reference!$D$3:$E$7,2,FALSE),"")</f>
        <v/>
      </c>
      <c r="H136" t="str">
        <f>IFERROR(VLOOKUP(G136,collectibles_database!G:H,2,FALSE),"")</f>
        <v/>
      </c>
      <c r="I136" t="str">
        <f>IFERROR(VLOOKUP(MIN(4,COUNTIF(G$2:G136,G136)),reference!$M$3:$N$6,2,FALSE)*VLOOKUP(MIN(5,H136),reference!$J$3:$K$7,2,FALSE),"")</f>
        <v/>
      </c>
    </row>
    <row r="137" spans="1:9" x14ac:dyDescent="0.25">
      <c r="A137" t="str">
        <f>IFERROR(INDEX(collectibles_database!A:A,MATCH(B137,collectibles_database!B:B,0)),"")</f>
        <v/>
      </c>
      <c r="C137" t="str">
        <f>IFERROR(VLOOKUP(B137,collectibles_database!B:C,2,FALSE),"")</f>
        <v/>
      </c>
      <c r="D137" t="str">
        <f>IFERROR(VLOOKUP(MIN(4,COUNTIF(B$2:B137,B137)),reference!$A$3:$B$6,2,FALSE),"")</f>
        <v/>
      </c>
      <c r="E137" t="str">
        <f>IFERROR(VLOOKUP(C137,reference!$D$3:$E$7,2,FALSE),"")</f>
        <v/>
      </c>
      <c r="H137" t="str">
        <f>IFERROR(VLOOKUP(G137,collectibles_database!G:H,2,FALSE),"")</f>
        <v/>
      </c>
      <c r="I137" t="str">
        <f>IFERROR(VLOOKUP(MIN(4,COUNTIF(G$2:G137,G137)),reference!$M$3:$N$6,2,FALSE)*VLOOKUP(MIN(5,H137),reference!$J$3:$K$7,2,FALSE),"")</f>
        <v/>
      </c>
    </row>
    <row r="138" spans="1:9" x14ac:dyDescent="0.25">
      <c r="A138" t="str">
        <f>IFERROR(INDEX(collectibles_database!A:A,MATCH(B138,collectibles_database!B:B,0)),"")</f>
        <v/>
      </c>
      <c r="C138" t="str">
        <f>IFERROR(VLOOKUP(B138,collectibles_database!B:C,2,FALSE),"")</f>
        <v/>
      </c>
      <c r="D138" t="str">
        <f>IFERROR(VLOOKUP(MIN(4,COUNTIF(B$2:B138,B138)),reference!$A$3:$B$6,2,FALSE),"")</f>
        <v/>
      </c>
      <c r="E138" t="str">
        <f>IFERROR(VLOOKUP(C138,reference!$D$3:$E$7,2,FALSE),"")</f>
        <v/>
      </c>
      <c r="H138" t="str">
        <f>IFERROR(VLOOKUP(G138,collectibles_database!G:H,2,FALSE),"")</f>
        <v/>
      </c>
      <c r="I138" t="str">
        <f>IFERROR(VLOOKUP(MIN(4,COUNTIF(G$2:G138,G138)),reference!$M$3:$N$6,2,FALSE)*VLOOKUP(MIN(5,H138),reference!$J$3:$K$7,2,FALSE),"")</f>
        <v/>
      </c>
    </row>
    <row r="139" spans="1:9" x14ac:dyDescent="0.25">
      <c r="A139" t="str">
        <f>IFERROR(INDEX(collectibles_database!A:A,MATCH(B139,collectibles_database!B:B,0)),"")</f>
        <v/>
      </c>
      <c r="C139" t="str">
        <f>IFERROR(VLOOKUP(B139,collectibles_database!B:C,2,FALSE),"")</f>
        <v/>
      </c>
      <c r="D139" t="str">
        <f>IFERROR(VLOOKUP(MIN(4,COUNTIF(B$2:B139,B139)),reference!$A$3:$B$6,2,FALSE),"")</f>
        <v/>
      </c>
      <c r="E139" t="str">
        <f>IFERROR(VLOOKUP(C139,reference!$D$3:$E$7,2,FALSE),"")</f>
        <v/>
      </c>
      <c r="H139" t="str">
        <f>IFERROR(VLOOKUP(G139,collectibles_database!G:H,2,FALSE),"")</f>
        <v/>
      </c>
      <c r="I139" t="str">
        <f>IFERROR(VLOOKUP(MIN(4,COUNTIF(G$2:G139,G139)),reference!$M$3:$N$6,2,FALSE)*VLOOKUP(MIN(5,H139),reference!$J$3:$K$7,2,FALSE),"")</f>
        <v/>
      </c>
    </row>
    <row r="140" spans="1:9" x14ac:dyDescent="0.25">
      <c r="A140" t="str">
        <f>IFERROR(INDEX(collectibles_database!A:A,MATCH(B140,collectibles_database!B:B,0)),"")</f>
        <v/>
      </c>
      <c r="C140" t="str">
        <f>IFERROR(VLOOKUP(B140,collectibles_database!B:C,2,FALSE),"")</f>
        <v/>
      </c>
      <c r="D140" t="str">
        <f>IFERROR(VLOOKUP(MIN(4,COUNTIF(B$2:B140,B140)),reference!$A$3:$B$6,2,FALSE),"")</f>
        <v/>
      </c>
      <c r="E140" t="str">
        <f>IFERROR(VLOOKUP(C140,reference!$D$3:$E$7,2,FALSE),"")</f>
        <v/>
      </c>
      <c r="H140" t="str">
        <f>IFERROR(VLOOKUP(G140,collectibles_database!G:H,2,FALSE),"")</f>
        <v/>
      </c>
      <c r="I140" t="str">
        <f>IFERROR(VLOOKUP(MIN(4,COUNTIF(G$2:G140,G140)),reference!$M$3:$N$6,2,FALSE)*VLOOKUP(MIN(5,H140),reference!$J$3:$K$7,2,FALSE),"")</f>
        <v/>
      </c>
    </row>
    <row r="141" spans="1:9" x14ac:dyDescent="0.25">
      <c r="A141" t="str">
        <f>IFERROR(INDEX(collectibles_database!A:A,MATCH(B141,collectibles_database!B:B,0)),"")</f>
        <v/>
      </c>
      <c r="C141" t="str">
        <f>IFERROR(VLOOKUP(B141,collectibles_database!B:C,2,FALSE),"")</f>
        <v/>
      </c>
      <c r="D141" t="str">
        <f>IFERROR(VLOOKUP(MIN(4,COUNTIF(B$2:B141,B141)),reference!$A$3:$B$6,2,FALSE),"")</f>
        <v/>
      </c>
      <c r="E141" t="str">
        <f>IFERROR(VLOOKUP(C141,reference!$D$3:$E$7,2,FALSE),"")</f>
        <v/>
      </c>
      <c r="H141" t="str">
        <f>IFERROR(VLOOKUP(G141,collectibles_database!G:H,2,FALSE),"")</f>
        <v/>
      </c>
      <c r="I141" t="str">
        <f>IFERROR(VLOOKUP(MIN(4,COUNTIF(G$2:G141,G141)),reference!$M$3:$N$6,2,FALSE)*VLOOKUP(MIN(5,H141),reference!$J$3:$K$7,2,FALSE),"")</f>
        <v/>
      </c>
    </row>
    <row r="142" spans="1:9" x14ac:dyDescent="0.25">
      <c r="A142" t="str">
        <f>IFERROR(INDEX(collectibles_database!A:A,MATCH(B142,collectibles_database!B:B,0)),"")</f>
        <v/>
      </c>
      <c r="C142" t="str">
        <f>IFERROR(VLOOKUP(B142,collectibles_database!B:C,2,FALSE),"")</f>
        <v/>
      </c>
      <c r="D142" t="str">
        <f>IFERROR(VLOOKUP(MIN(4,COUNTIF(B$2:B142,B142)),reference!$A$3:$B$6,2,FALSE),"")</f>
        <v/>
      </c>
      <c r="E142" t="str">
        <f>IFERROR(VLOOKUP(C142,reference!$D$3:$E$7,2,FALSE),"")</f>
        <v/>
      </c>
      <c r="H142" t="str">
        <f>IFERROR(VLOOKUP(G142,collectibles_database!G:H,2,FALSE),"")</f>
        <v/>
      </c>
      <c r="I142" t="str">
        <f>IFERROR(VLOOKUP(MIN(4,COUNTIF(G$2:G142,G142)),reference!$M$3:$N$6,2,FALSE)*VLOOKUP(MIN(5,H142),reference!$J$3:$K$7,2,FALSE),"")</f>
        <v/>
      </c>
    </row>
    <row r="143" spans="1:9" x14ac:dyDescent="0.25">
      <c r="A143" t="str">
        <f>IFERROR(INDEX(collectibles_database!A:A,MATCH(B143,collectibles_database!B:B,0)),"")</f>
        <v/>
      </c>
      <c r="C143" t="str">
        <f>IFERROR(VLOOKUP(B143,collectibles_database!B:C,2,FALSE),"")</f>
        <v/>
      </c>
      <c r="D143" t="str">
        <f>IFERROR(VLOOKUP(MIN(4,COUNTIF(B$2:B143,B143)),reference!$A$3:$B$6,2,FALSE),"")</f>
        <v/>
      </c>
      <c r="E143" t="str">
        <f>IFERROR(VLOOKUP(C143,reference!$D$3:$E$7,2,FALSE),"")</f>
        <v/>
      </c>
      <c r="H143" t="str">
        <f>IFERROR(VLOOKUP(G143,collectibles_database!G:H,2,FALSE),"")</f>
        <v/>
      </c>
      <c r="I143" t="str">
        <f>IFERROR(VLOOKUP(MIN(4,COUNTIF(G$2:G143,G143)),reference!$M$3:$N$6,2,FALSE)*VLOOKUP(MIN(5,H143),reference!$J$3:$K$7,2,FALSE),"")</f>
        <v/>
      </c>
    </row>
    <row r="144" spans="1:9" x14ac:dyDescent="0.25">
      <c r="A144" t="str">
        <f>IFERROR(INDEX(collectibles_database!A:A,MATCH(B144,collectibles_database!B:B,0)),"")</f>
        <v/>
      </c>
      <c r="C144" t="str">
        <f>IFERROR(VLOOKUP(B144,collectibles_database!B:C,2,FALSE),"")</f>
        <v/>
      </c>
      <c r="D144" t="str">
        <f>IFERROR(VLOOKUP(MIN(4,COUNTIF(B$2:B144,B144)),reference!$A$3:$B$6,2,FALSE),"")</f>
        <v/>
      </c>
      <c r="E144" t="str">
        <f>IFERROR(VLOOKUP(C144,reference!$D$3:$E$7,2,FALSE),"")</f>
        <v/>
      </c>
      <c r="H144" t="str">
        <f>IFERROR(VLOOKUP(G144,collectibles_database!G:H,2,FALSE),"")</f>
        <v/>
      </c>
      <c r="I144" t="str">
        <f>IFERROR(VLOOKUP(MIN(4,COUNTIF(G$2:G144,G144)),reference!$M$3:$N$6,2,FALSE)*VLOOKUP(MIN(5,H144),reference!$J$3:$K$7,2,FALSE),"")</f>
        <v/>
      </c>
    </row>
    <row r="145" spans="1:9" x14ac:dyDescent="0.25">
      <c r="A145" t="str">
        <f>IFERROR(INDEX(collectibles_database!A:A,MATCH(B145,collectibles_database!B:B,0)),"")</f>
        <v/>
      </c>
      <c r="C145" t="str">
        <f>IFERROR(VLOOKUP(B145,collectibles_database!B:C,2,FALSE),"")</f>
        <v/>
      </c>
      <c r="D145" t="str">
        <f>IFERROR(VLOOKUP(MIN(4,COUNTIF(B$2:B145,B145)),reference!$A$3:$B$6,2,FALSE),"")</f>
        <v/>
      </c>
      <c r="E145" t="str">
        <f>IFERROR(VLOOKUP(C145,reference!$D$3:$E$7,2,FALSE),"")</f>
        <v/>
      </c>
      <c r="H145" t="str">
        <f>IFERROR(VLOOKUP(G145,collectibles_database!G:H,2,FALSE),"")</f>
        <v/>
      </c>
      <c r="I145" t="str">
        <f>IFERROR(VLOOKUP(MIN(4,COUNTIF(G$2:G145,G145)),reference!$M$3:$N$6,2,FALSE)*VLOOKUP(MIN(5,H145),reference!$J$3:$K$7,2,FALSE),"")</f>
        <v/>
      </c>
    </row>
    <row r="146" spans="1:9" x14ac:dyDescent="0.25">
      <c r="A146" t="str">
        <f>IFERROR(INDEX(collectibles_database!A:A,MATCH(B146,collectibles_database!B:B,0)),"")</f>
        <v/>
      </c>
      <c r="C146" t="str">
        <f>IFERROR(VLOOKUP(B146,collectibles_database!B:C,2,FALSE),"")</f>
        <v/>
      </c>
      <c r="D146" t="str">
        <f>IFERROR(VLOOKUP(MIN(4,COUNTIF(B$2:B146,B146)),reference!$A$3:$B$6,2,FALSE),"")</f>
        <v/>
      </c>
      <c r="E146" t="str">
        <f>IFERROR(VLOOKUP(C146,reference!$D$3:$E$7,2,FALSE),"")</f>
        <v/>
      </c>
      <c r="H146" t="str">
        <f>IFERROR(VLOOKUP(G146,collectibles_database!G:H,2,FALSE),"")</f>
        <v/>
      </c>
      <c r="I146" t="str">
        <f>IFERROR(VLOOKUP(MIN(4,COUNTIF(G$2:G146,G146)),reference!$M$3:$N$6,2,FALSE)*VLOOKUP(MIN(5,H146),reference!$J$3:$K$7,2,FALSE),"")</f>
        <v/>
      </c>
    </row>
    <row r="147" spans="1:9" x14ac:dyDescent="0.25">
      <c r="A147" t="str">
        <f>IFERROR(INDEX(collectibles_database!A:A,MATCH(B147,collectibles_database!B:B,0)),"")</f>
        <v/>
      </c>
      <c r="C147" t="str">
        <f>IFERROR(VLOOKUP(B147,collectibles_database!B:C,2,FALSE),"")</f>
        <v/>
      </c>
      <c r="D147" t="str">
        <f>IFERROR(VLOOKUP(MIN(4,COUNTIF(B$2:B147,B147)),reference!$A$3:$B$6,2,FALSE),"")</f>
        <v/>
      </c>
      <c r="E147" t="str">
        <f>IFERROR(VLOOKUP(C147,reference!$D$3:$E$7,2,FALSE),"")</f>
        <v/>
      </c>
      <c r="H147" t="str">
        <f>IFERROR(VLOOKUP(G147,collectibles_database!G:H,2,FALSE),"")</f>
        <v/>
      </c>
      <c r="I147" t="str">
        <f>IFERROR(VLOOKUP(MIN(4,COUNTIF(G$2:G147,G147)),reference!$M$3:$N$6,2,FALSE)*VLOOKUP(MIN(5,H147),reference!$J$3:$K$7,2,FALSE),"")</f>
        <v/>
      </c>
    </row>
    <row r="148" spans="1:9" x14ac:dyDescent="0.25">
      <c r="A148" t="str">
        <f>IFERROR(INDEX(collectibles_database!A:A,MATCH(B148,collectibles_database!B:B,0)),"")</f>
        <v/>
      </c>
      <c r="C148" t="str">
        <f>IFERROR(VLOOKUP(B148,collectibles_database!B:C,2,FALSE),"")</f>
        <v/>
      </c>
      <c r="D148" t="str">
        <f>IFERROR(VLOOKUP(MIN(4,COUNTIF(B$2:B148,B148)),reference!$A$3:$B$6,2,FALSE),"")</f>
        <v/>
      </c>
      <c r="E148" t="str">
        <f>IFERROR(VLOOKUP(C148,reference!$D$3:$E$7,2,FALSE),"")</f>
        <v/>
      </c>
      <c r="H148" t="str">
        <f>IFERROR(VLOOKUP(G148,collectibles_database!G:H,2,FALSE),"")</f>
        <v/>
      </c>
      <c r="I148" t="str">
        <f>IFERROR(VLOOKUP(MIN(4,COUNTIF(G$2:G148,G148)),reference!$M$3:$N$6,2,FALSE)*VLOOKUP(MIN(5,H148),reference!$J$3:$K$7,2,FALSE),"")</f>
        <v/>
      </c>
    </row>
    <row r="149" spans="1:9" x14ac:dyDescent="0.25">
      <c r="A149" t="str">
        <f>IFERROR(INDEX(collectibles_database!A:A,MATCH(B149,collectibles_database!B:B,0)),"")</f>
        <v/>
      </c>
      <c r="C149" t="str">
        <f>IFERROR(VLOOKUP(B149,collectibles_database!B:C,2,FALSE),"")</f>
        <v/>
      </c>
      <c r="D149" t="str">
        <f>IFERROR(VLOOKUP(MIN(4,COUNTIF(B$2:B149,B149)),reference!$A$3:$B$6,2,FALSE),"")</f>
        <v/>
      </c>
      <c r="E149" t="str">
        <f>IFERROR(VLOOKUP(C149,reference!$D$3:$E$7,2,FALSE),"")</f>
        <v/>
      </c>
      <c r="H149" t="str">
        <f>IFERROR(VLOOKUP(G149,collectibles_database!G:H,2,FALSE),"")</f>
        <v/>
      </c>
      <c r="I149" t="str">
        <f>IFERROR(VLOOKUP(MIN(4,COUNTIF(G$2:G149,G149)),reference!$M$3:$N$6,2,FALSE)*VLOOKUP(MIN(5,H149),reference!$J$3:$K$7,2,FALSE),"")</f>
        <v/>
      </c>
    </row>
    <row r="150" spans="1:9" x14ac:dyDescent="0.25">
      <c r="A150" t="str">
        <f>IFERROR(INDEX(collectibles_database!A:A,MATCH(B150,collectibles_database!B:B,0)),"")</f>
        <v/>
      </c>
      <c r="C150" t="str">
        <f>IFERROR(VLOOKUP(B150,collectibles_database!B:C,2,FALSE),"")</f>
        <v/>
      </c>
      <c r="D150" t="str">
        <f>IFERROR(VLOOKUP(MIN(4,COUNTIF(B$2:B150,B150)),reference!$A$3:$B$6,2,FALSE),"")</f>
        <v/>
      </c>
      <c r="E150" t="str">
        <f>IFERROR(VLOOKUP(C150,reference!$D$3:$E$7,2,FALSE),"")</f>
        <v/>
      </c>
      <c r="H150" t="str">
        <f>IFERROR(VLOOKUP(G150,collectibles_database!G:H,2,FALSE),"")</f>
        <v/>
      </c>
      <c r="I150" t="str">
        <f>IFERROR(VLOOKUP(MIN(4,COUNTIF(G$2:G150,G150)),reference!$M$3:$N$6,2,FALSE)*VLOOKUP(MIN(5,H150),reference!$J$3:$K$7,2,FALSE),"")</f>
        <v/>
      </c>
    </row>
    <row r="151" spans="1:9" x14ac:dyDescent="0.25">
      <c r="A151" t="str">
        <f>IFERROR(INDEX(collectibles_database!A:A,MATCH(B151,collectibles_database!B:B,0)),"")</f>
        <v/>
      </c>
      <c r="C151" t="str">
        <f>IFERROR(VLOOKUP(B151,collectibles_database!B:C,2,FALSE),"")</f>
        <v/>
      </c>
      <c r="D151" t="str">
        <f>IFERROR(VLOOKUP(MIN(4,COUNTIF(B$2:B151,B151)),reference!$A$3:$B$6,2,FALSE),"")</f>
        <v/>
      </c>
      <c r="E151" t="str">
        <f>IFERROR(VLOOKUP(C151,reference!$D$3:$E$7,2,FALSE),"")</f>
        <v/>
      </c>
      <c r="H151" t="str">
        <f>IFERROR(VLOOKUP(G151,collectibles_database!G:H,2,FALSE),"")</f>
        <v/>
      </c>
      <c r="I151" t="str">
        <f>IFERROR(VLOOKUP(MIN(4,COUNTIF(G$2:G151,G151)),reference!$M$3:$N$6,2,FALSE)*VLOOKUP(MIN(5,H151),reference!$J$3:$K$7,2,FALSE),"")</f>
        <v/>
      </c>
    </row>
    <row r="152" spans="1:9" x14ac:dyDescent="0.25">
      <c r="A152" t="str">
        <f>IFERROR(INDEX(collectibles_database!A:A,MATCH(B152,collectibles_database!B:B,0)),"")</f>
        <v/>
      </c>
      <c r="C152" t="str">
        <f>IFERROR(VLOOKUP(B152,collectibles_database!B:C,2,FALSE),"")</f>
        <v/>
      </c>
      <c r="D152" t="str">
        <f>IFERROR(VLOOKUP(MIN(4,COUNTIF(B$2:B152,B152)),reference!$A$3:$B$6,2,FALSE),"")</f>
        <v/>
      </c>
      <c r="E152" t="str">
        <f>IFERROR(VLOOKUP(C152,reference!$D$3:$E$7,2,FALSE),"")</f>
        <v/>
      </c>
      <c r="H152" t="str">
        <f>IFERROR(VLOOKUP(G152,collectibles_database!G:H,2,FALSE),"")</f>
        <v/>
      </c>
      <c r="I152" t="str">
        <f>IFERROR(VLOOKUP(MIN(4,COUNTIF(G$2:G152,G152)),reference!$M$3:$N$6,2,FALSE)*VLOOKUP(MIN(5,H152),reference!$J$3:$K$7,2,FALSE),"")</f>
        <v/>
      </c>
    </row>
    <row r="153" spans="1:9" x14ac:dyDescent="0.25">
      <c r="A153" t="str">
        <f>IFERROR(INDEX(collectibles_database!A:A,MATCH(B153,collectibles_database!B:B,0)),"")</f>
        <v/>
      </c>
      <c r="C153" t="str">
        <f>IFERROR(VLOOKUP(B153,collectibles_database!B:C,2,FALSE),"")</f>
        <v/>
      </c>
      <c r="D153" t="str">
        <f>IFERROR(VLOOKUP(MIN(4,COUNTIF(B$2:B153,B153)),reference!$A$3:$B$6,2,FALSE),"")</f>
        <v/>
      </c>
      <c r="E153" t="str">
        <f>IFERROR(VLOOKUP(C153,reference!$D$3:$E$7,2,FALSE),"")</f>
        <v/>
      </c>
      <c r="H153" t="str">
        <f>IFERROR(VLOOKUP(G153,collectibles_database!G:H,2,FALSE),"")</f>
        <v/>
      </c>
      <c r="I153" t="str">
        <f>IFERROR(VLOOKUP(MIN(4,COUNTIF(G$2:G153,G153)),reference!$M$3:$N$6,2,FALSE)*VLOOKUP(MIN(5,H153),reference!$J$3:$K$7,2,FALSE),"")</f>
        <v/>
      </c>
    </row>
    <row r="154" spans="1:9" x14ac:dyDescent="0.25">
      <c r="A154" t="str">
        <f>IFERROR(INDEX(collectibles_database!A:A,MATCH(B154,collectibles_database!B:B,0)),"")</f>
        <v/>
      </c>
      <c r="C154" t="str">
        <f>IFERROR(VLOOKUP(B154,collectibles_database!B:C,2,FALSE),"")</f>
        <v/>
      </c>
      <c r="D154" t="str">
        <f>IFERROR(VLOOKUP(MIN(4,COUNTIF(B$2:B154,B154)),reference!$A$3:$B$6,2,FALSE),"")</f>
        <v/>
      </c>
      <c r="E154" t="str">
        <f>IFERROR(VLOOKUP(C154,reference!$D$3:$E$7,2,FALSE),"")</f>
        <v/>
      </c>
      <c r="H154" t="str">
        <f>IFERROR(VLOOKUP(G154,collectibles_database!G:H,2,FALSE),"")</f>
        <v/>
      </c>
      <c r="I154" t="str">
        <f>IFERROR(VLOOKUP(MIN(4,COUNTIF(G$2:G154,G154)),reference!$M$3:$N$6,2,FALSE)*VLOOKUP(MIN(5,H154),reference!$J$3:$K$7,2,FALSE),"")</f>
        <v/>
      </c>
    </row>
    <row r="155" spans="1:9" x14ac:dyDescent="0.25">
      <c r="A155" t="str">
        <f>IFERROR(INDEX(collectibles_database!A:A,MATCH(B155,collectibles_database!B:B,0)),"")</f>
        <v/>
      </c>
      <c r="C155" t="str">
        <f>IFERROR(VLOOKUP(B155,collectibles_database!B:C,2,FALSE),"")</f>
        <v/>
      </c>
      <c r="D155" t="str">
        <f>IFERROR(VLOOKUP(MIN(4,COUNTIF(B$2:B155,B155)),reference!$A$3:$B$6,2,FALSE),"")</f>
        <v/>
      </c>
      <c r="E155" t="str">
        <f>IFERROR(VLOOKUP(C155,reference!$D$3:$E$7,2,FALSE),"")</f>
        <v/>
      </c>
      <c r="H155" t="str">
        <f>IFERROR(VLOOKUP(G155,collectibles_database!G:H,2,FALSE),"")</f>
        <v/>
      </c>
      <c r="I155" t="str">
        <f>IFERROR(VLOOKUP(MIN(4,COUNTIF(G$2:G155,G155)),reference!$M$3:$N$6,2,FALSE)*VLOOKUP(MIN(5,H155),reference!$J$3:$K$7,2,FALSE),"")</f>
        <v/>
      </c>
    </row>
    <row r="156" spans="1:9" x14ac:dyDescent="0.25">
      <c r="A156" t="str">
        <f>IFERROR(INDEX(collectibles_database!A:A,MATCH(B156,collectibles_database!B:B,0)),"")</f>
        <v/>
      </c>
      <c r="C156" t="str">
        <f>IFERROR(VLOOKUP(B156,collectibles_database!B:C,2,FALSE),"")</f>
        <v/>
      </c>
      <c r="D156" t="str">
        <f>IFERROR(VLOOKUP(MIN(4,COUNTIF(B$2:B156,B156)),reference!$A$3:$B$6,2,FALSE),"")</f>
        <v/>
      </c>
      <c r="E156" t="str">
        <f>IFERROR(VLOOKUP(C156,reference!$D$3:$E$7,2,FALSE),"")</f>
        <v/>
      </c>
      <c r="H156" t="str">
        <f>IFERROR(VLOOKUP(G156,collectibles_database!G:H,2,FALSE),"")</f>
        <v/>
      </c>
      <c r="I156" t="str">
        <f>IFERROR(VLOOKUP(MIN(4,COUNTIF(G$2:G156,G156)),reference!$M$3:$N$6,2,FALSE)*VLOOKUP(MIN(5,H156),reference!$J$3:$K$7,2,FALSE),"")</f>
        <v/>
      </c>
    </row>
    <row r="157" spans="1:9" x14ac:dyDescent="0.25">
      <c r="A157" t="str">
        <f>IFERROR(INDEX(collectibles_database!A:A,MATCH(B157,collectibles_database!B:B,0)),"")</f>
        <v/>
      </c>
      <c r="C157" t="str">
        <f>IFERROR(VLOOKUP(B157,collectibles_database!B:C,2,FALSE),"")</f>
        <v/>
      </c>
      <c r="D157" t="str">
        <f>IFERROR(VLOOKUP(MIN(4,COUNTIF(B$2:B157,B157)),reference!$A$3:$B$6,2,FALSE),"")</f>
        <v/>
      </c>
      <c r="E157" t="str">
        <f>IFERROR(VLOOKUP(C157,reference!$D$3:$E$7,2,FALSE),"")</f>
        <v/>
      </c>
      <c r="H157" t="str">
        <f>IFERROR(VLOOKUP(G157,collectibles_database!G:H,2,FALSE),"")</f>
        <v/>
      </c>
      <c r="I157" t="str">
        <f>IFERROR(VLOOKUP(MIN(4,COUNTIF(G$2:G157,G157)),reference!$M$3:$N$6,2,FALSE)*VLOOKUP(MIN(5,H157),reference!$J$3:$K$7,2,FALSE),"")</f>
        <v/>
      </c>
    </row>
    <row r="158" spans="1:9" x14ac:dyDescent="0.25">
      <c r="A158" t="str">
        <f>IFERROR(INDEX(collectibles_database!A:A,MATCH(B158,collectibles_database!B:B,0)),"")</f>
        <v/>
      </c>
      <c r="C158" t="str">
        <f>IFERROR(VLOOKUP(B158,collectibles_database!B:C,2,FALSE),"")</f>
        <v/>
      </c>
      <c r="D158" t="str">
        <f>IFERROR(VLOOKUP(MIN(4,COUNTIF(B$2:B158,B158)),reference!$A$3:$B$6,2,FALSE),"")</f>
        <v/>
      </c>
      <c r="E158" t="str">
        <f>IFERROR(VLOOKUP(C158,reference!$D$3:$E$7,2,FALSE),"")</f>
        <v/>
      </c>
      <c r="H158" t="str">
        <f>IFERROR(VLOOKUP(G158,collectibles_database!G:H,2,FALSE),"")</f>
        <v/>
      </c>
      <c r="I158" t="str">
        <f>IFERROR(VLOOKUP(MIN(4,COUNTIF(G$2:G158,G158)),reference!$M$3:$N$6,2,FALSE)*VLOOKUP(MIN(5,H158),reference!$J$3:$K$7,2,FALSE),"")</f>
        <v/>
      </c>
    </row>
    <row r="159" spans="1:9" x14ac:dyDescent="0.25">
      <c r="A159" t="str">
        <f>IFERROR(INDEX(collectibles_database!A:A,MATCH(B159,collectibles_database!B:B,0)),"")</f>
        <v/>
      </c>
      <c r="C159" t="str">
        <f>IFERROR(VLOOKUP(B159,collectibles_database!B:C,2,FALSE),"")</f>
        <v/>
      </c>
      <c r="D159" t="str">
        <f>IFERROR(VLOOKUP(MIN(4,COUNTIF(B$2:B159,B159)),reference!$A$3:$B$6,2,FALSE),"")</f>
        <v/>
      </c>
      <c r="E159" t="str">
        <f>IFERROR(VLOOKUP(C159,reference!$D$3:$E$7,2,FALSE),"")</f>
        <v/>
      </c>
      <c r="H159" t="str">
        <f>IFERROR(VLOOKUP(G159,collectibles_database!G:H,2,FALSE),"")</f>
        <v/>
      </c>
      <c r="I159" t="str">
        <f>IFERROR(VLOOKUP(MIN(4,COUNTIF(G$2:G159,G159)),reference!$M$3:$N$6,2,FALSE)*VLOOKUP(MIN(5,H159),reference!$J$3:$K$7,2,FALSE),"")</f>
        <v/>
      </c>
    </row>
    <row r="160" spans="1:9" x14ac:dyDescent="0.25">
      <c r="A160" t="str">
        <f>IFERROR(INDEX(collectibles_database!A:A,MATCH(B160,collectibles_database!B:B,0)),"")</f>
        <v/>
      </c>
      <c r="C160" t="str">
        <f>IFERROR(VLOOKUP(B160,collectibles_database!B:C,2,FALSE),"")</f>
        <v/>
      </c>
      <c r="D160" t="str">
        <f>IFERROR(VLOOKUP(MIN(4,COUNTIF(B$2:B160,B160)),reference!$A$3:$B$6,2,FALSE),"")</f>
        <v/>
      </c>
      <c r="E160" t="str">
        <f>IFERROR(VLOOKUP(C160,reference!$D$3:$E$7,2,FALSE),"")</f>
        <v/>
      </c>
      <c r="H160" t="str">
        <f>IFERROR(VLOOKUP(G160,collectibles_database!G:H,2,FALSE),"")</f>
        <v/>
      </c>
      <c r="I160" t="str">
        <f>IFERROR(VLOOKUP(MIN(4,COUNTIF(G$2:G160,G160)),reference!$M$3:$N$6,2,FALSE)*VLOOKUP(MIN(5,H160),reference!$J$3:$K$7,2,FALSE),"")</f>
        <v/>
      </c>
    </row>
    <row r="161" spans="1:9" x14ac:dyDescent="0.25">
      <c r="A161" t="str">
        <f>IFERROR(INDEX(collectibles_database!A:A,MATCH(B161,collectibles_database!B:B,0)),"")</f>
        <v/>
      </c>
      <c r="C161" t="str">
        <f>IFERROR(VLOOKUP(B161,collectibles_database!B:C,2,FALSE),"")</f>
        <v/>
      </c>
      <c r="D161" t="str">
        <f>IFERROR(VLOOKUP(MIN(4,COUNTIF(B$2:B161,B161)),reference!$A$3:$B$6,2,FALSE),"")</f>
        <v/>
      </c>
      <c r="E161" t="str">
        <f>IFERROR(VLOOKUP(C161,reference!$D$3:$E$7,2,FALSE),"")</f>
        <v/>
      </c>
      <c r="H161" t="str">
        <f>IFERROR(VLOOKUP(G161,collectibles_database!G:H,2,FALSE),"")</f>
        <v/>
      </c>
      <c r="I161" t="str">
        <f>IFERROR(VLOOKUP(MIN(4,COUNTIF(G$2:G161,G161)),reference!$M$3:$N$6,2,FALSE)*VLOOKUP(MIN(5,H161),reference!$J$3:$K$7,2,FALSE),"")</f>
        <v/>
      </c>
    </row>
    <row r="162" spans="1:9" x14ac:dyDescent="0.25">
      <c r="A162" t="str">
        <f>IFERROR(INDEX(collectibles_database!A:A,MATCH(B162,collectibles_database!B:B,0)),"")</f>
        <v/>
      </c>
      <c r="C162" t="str">
        <f>IFERROR(VLOOKUP(B162,collectibles_database!B:C,2,FALSE),"")</f>
        <v/>
      </c>
      <c r="D162" t="str">
        <f>IFERROR(VLOOKUP(MIN(4,COUNTIF(B$2:B162,B162)),reference!$A$3:$B$6,2,FALSE),"")</f>
        <v/>
      </c>
      <c r="E162" t="str">
        <f>IFERROR(VLOOKUP(C162,reference!$D$3:$E$7,2,FALSE),"")</f>
        <v/>
      </c>
      <c r="H162" t="str">
        <f>IFERROR(VLOOKUP(G162,collectibles_database!G:H,2,FALSE),"")</f>
        <v/>
      </c>
      <c r="I162" t="str">
        <f>IFERROR(VLOOKUP(MIN(4,COUNTIF(G$2:G162,G162)),reference!$M$3:$N$6,2,FALSE)*VLOOKUP(MIN(5,H162),reference!$J$3:$K$7,2,FALSE),"")</f>
        <v/>
      </c>
    </row>
    <row r="163" spans="1:9" x14ac:dyDescent="0.25">
      <c r="A163" t="str">
        <f>IFERROR(INDEX(collectibles_database!A:A,MATCH(B163,collectibles_database!B:B,0)),"")</f>
        <v/>
      </c>
      <c r="C163" t="str">
        <f>IFERROR(VLOOKUP(B163,collectibles_database!B:C,2,FALSE),"")</f>
        <v/>
      </c>
      <c r="D163" t="str">
        <f>IFERROR(VLOOKUP(MIN(4,COUNTIF(B$2:B163,B163)),reference!$A$3:$B$6,2,FALSE),"")</f>
        <v/>
      </c>
      <c r="E163" t="str">
        <f>IFERROR(VLOOKUP(C163,reference!$D$3:$E$7,2,FALSE),"")</f>
        <v/>
      </c>
      <c r="H163" t="str">
        <f>IFERROR(VLOOKUP(G163,collectibles_database!G:H,2,FALSE),"")</f>
        <v/>
      </c>
      <c r="I163" t="str">
        <f>IFERROR(VLOOKUP(MIN(4,COUNTIF(G$2:G163,G163)),reference!$M$3:$N$6,2,FALSE)*VLOOKUP(MIN(5,H163),reference!$J$3:$K$7,2,FALSE),"")</f>
        <v/>
      </c>
    </row>
    <row r="164" spans="1:9" x14ac:dyDescent="0.25">
      <c r="A164" t="str">
        <f>IFERROR(INDEX(collectibles_database!A:A,MATCH(B164,collectibles_database!B:B,0)),"")</f>
        <v/>
      </c>
      <c r="C164" t="str">
        <f>IFERROR(VLOOKUP(B164,collectibles_database!B:C,2,FALSE),"")</f>
        <v/>
      </c>
      <c r="D164" t="str">
        <f>IFERROR(VLOOKUP(MIN(4,COUNTIF(B$2:B164,B164)),reference!$A$3:$B$6,2,FALSE),"")</f>
        <v/>
      </c>
      <c r="E164" t="str">
        <f>IFERROR(VLOOKUP(C164,reference!$D$3:$E$7,2,FALSE),"")</f>
        <v/>
      </c>
      <c r="H164" t="str">
        <f>IFERROR(VLOOKUP(G164,collectibles_database!G:H,2,FALSE),"")</f>
        <v/>
      </c>
      <c r="I164" t="str">
        <f>IFERROR(VLOOKUP(MIN(4,COUNTIF(G$2:G164,G164)),reference!$M$3:$N$6,2,FALSE)*VLOOKUP(MIN(5,H164),reference!$J$3:$K$7,2,FALSE),"")</f>
        <v/>
      </c>
    </row>
    <row r="165" spans="1:9" x14ac:dyDescent="0.25">
      <c r="A165" t="str">
        <f>IFERROR(INDEX(collectibles_database!A:A,MATCH(B165,collectibles_database!B:B,0)),"")</f>
        <v/>
      </c>
      <c r="C165" t="str">
        <f>IFERROR(VLOOKUP(B165,collectibles_database!B:C,2,FALSE),"")</f>
        <v/>
      </c>
      <c r="D165" t="str">
        <f>IFERROR(VLOOKUP(MIN(4,COUNTIF(B$2:B165,B165)),reference!$A$3:$B$6,2,FALSE),"")</f>
        <v/>
      </c>
      <c r="E165" t="str">
        <f>IFERROR(VLOOKUP(C165,reference!$D$3:$E$7,2,FALSE),"")</f>
        <v/>
      </c>
      <c r="H165" t="str">
        <f>IFERROR(VLOOKUP(G165,collectibles_database!G:H,2,FALSE),"")</f>
        <v/>
      </c>
      <c r="I165" t="str">
        <f>IFERROR(VLOOKUP(MIN(4,COUNTIF(G$2:G165,G165)),reference!$M$3:$N$6,2,FALSE)*VLOOKUP(MIN(5,H165),reference!$J$3:$K$7,2,FALSE),"")</f>
        <v/>
      </c>
    </row>
    <row r="166" spans="1:9" x14ac:dyDescent="0.25">
      <c r="A166" t="str">
        <f>IFERROR(INDEX(collectibles_database!A:A,MATCH(B166,collectibles_database!B:B,0)),"")</f>
        <v/>
      </c>
      <c r="C166" t="str">
        <f>IFERROR(VLOOKUP(B166,collectibles_database!B:C,2,FALSE),"")</f>
        <v/>
      </c>
      <c r="D166" t="str">
        <f>IFERROR(VLOOKUP(MIN(4,COUNTIF(B$2:B166,B166)),reference!$A$3:$B$6,2,FALSE),"")</f>
        <v/>
      </c>
      <c r="E166" t="str">
        <f>IFERROR(VLOOKUP(C166,reference!$D$3:$E$7,2,FALSE),"")</f>
        <v/>
      </c>
      <c r="H166" t="str">
        <f>IFERROR(VLOOKUP(G166,collectibles_database!G:H,2,FALSE),"")</f>
        <v/>
      </c>
      <c r="I166" t="str">
        <f>IFERROR(VLOOKUP(MIN(4,COUNTIF(G$2:G166,G166)),reference!$M$3:$N$6,2,FALSE)*VLOOKUP(MIN(5,H166),reference!$J$3:$K$7,2,FALSE),"")</f>
        <v/>
      </c>
    </row>
    <row r="167" spans="1:9" x14ac:dyDescent="0.25">
      <c r="A167" t="str">
        <f>IFERROR(INDEX(collectibles_database!A:A,MATCH(B167,collectibles_database!B:B,0)),"")</f>
        <v/>
      </c>
      <c r="C167" t="str">
        <f>IFERROR(VLOOKUP(B167,collectibles_database!B:C,2,FALSE),"")</f>
        <v/>
      </c>
      <c r="D167" t="str">
        <f>IFERROR(VLOOKUP(MIN(4,COUNTIF(B$2:B167,B167)),reference!$A$3:$B$6,2,FALSE),"")</f>
        <v/>
      </c>
      <c r="E167" t="str">
        <f>IFERROR(VLOOKUP(C167,reference!$D$3:$E$7,2,FALSE),"")</f>
        <v/>
      </c>
      <c r="H167" t="str">
        <f>IFERROR(VLOOKUP(G167,collectibles_database!G:H,2,FALSE),"")</f>
        <v/>
      </c>
      <c r="I167" t="str">
        <f>IFERROR(VLOOKUP(MIN(4,COUNTIF(G$2:G167,G167)),reference!$M$3:$N$6,2,FALSE)*VLOOKUP(MIN(5,H167),reference!$J$3:$K$7,2,FALSE),"")</f>
        <v/>
      </c>
    </row>
    <row r="168" spans="1:9" x14ac:dyDescent="0.25">
      <c r="A168" t="str">
        <f>IFERROR(INDEX(collectibles_database!A:A,MATCH(B168,collectibles_database!B:B,0)),"")</f>
        <v/>
      </c>
      <c r="C168" t="str">
        <f>IFERROR(VLOOKUP(B168,collectibles_database!B:C,2,FALSE),"")</f>
        <v/>
      </c>
      <c r="D168" t="str">
        <f>IFERROR(VLOOKUP(MIN(4,COUNTIF(B$2:B168,B168)),reference!$A$3:$B$6,2,FALSE),"")</f>
        <v/>
      </c>
      <c r="E168" t="str">
        <f>IFERROR(VLOOKUP(C168,reference!$D$3:$E$7,2,FALSE),"")</f>
        <v/>
      </c>
      <c r="H168" t="str">
        <f>IFERROR(VLOOKUP(G168,collectibles_database!G:H,2,FALSE),"")</f>
        <v/>
      </c>
      <c r="I168" t="str">
        <f>IFERROR(VLOOKUP(MIN(4,COUNTIF(G$2:G168,G168)),reference!$M$3:$N$6,2,FALSE)*VLOOKUP(MIN(5,H168),reference!$J$3:$K$7,2,FALSE),"")</f>
        <v/>
      </c>
    </row>
    <row r="169" spans="1:9" x14ac:dyDescent="0.25">
      <c r="A169" t="str">
        <f>IFERROR(INDEX(collectibles_database!A:A,MATCH(B169,collectibles_database!B:B,0)),"")</f>
        <v/>
      </c>
      <c r="C169" t="str">
        <f>IFERROR(VLOOKUP(B169,collectibles_database!B:C,2,FALSE),"")</f>
        <v/>
      </c>
      <c r="D169" t="str">
        <f>IFERROR(VLOOKUP(MIN(4,COUNTIF(B$2:B169,B169)),reference!$A$3:$B$6,2,FALSE),"")</f>
        <v/>
      </c>
      <c r="E169" t="str">
        <f>IFERROR(VLOOKUP(C169,reference!$D$3:$E$7,2,FALSE),"")</f>
        <v/>
      </c>
      <c r="H169" t="str">
        <f>IFERROR(VLOOKUP(G169,collectibles_database!G:H,2,FALSE),"")</f>
        <v/>
      </c>
      <c r="I169" t="str">
        <f>IFERROR(VLOOKUP(MIN(4,COUNTIF(G$2:G169,G169)),reference!$M$3:$N$6,2,FALSE)*VLOOKUP(MIN(5,H169),reference!$J$3:$K$7,2,FALSE),"")</f>
        <v/>
      </c>
    </row>
    <row r="170" spans="1:9" x14ac:dyDescent="0.25">
      <c r="A170" t="str">
        <f>IFERROR(INDEX(collectibles_database!A:A,MATCH(B170,collectibles_database!B:B,0)),"")</f>
        <v/>
      </c>
      <c r="C170" t="str">
        <f>IFERROR(VLOOKUP(B170,collectibles_database!B:C,2,FALSE),"")</f>
        <v/>
      </c>
      <c r="D170" t="str">
        <f>IFERROR(VLOOKUP(MIN(4,COUNTIF(B$2:B170,B170)),reference!$A$3:$B$6,2,FALSE),"")</f>
        <v/>
      </c>
      <c r="E170" t="str">
        <f>IFERROR(VLOOKUP(C170,reference!$D$3:$E$7,2,FALSE),"")</f>
        <v/>
      </c>
      <c r="H170" t="str">
        <f>IFERROR(VLOOKUP(G170,collectibles_database!G:H,2,FALSE),"")</f>
        <v/>
      </c>
      <c r="I170" t="str">
        <f>IFERROR(VLOOKUP(MIN(4,COUNTIF(G$2:G170,G170)),reference!$M$3:$N$6,2,FALSE)*VLOOKUP(MIN(5,H170),reference!$J$3:$K$7,2,FALSE),"")</f>
        <v/>
      </c>
    </row>
    <row r="171" spans="1:9" x14ac:dyDescent="0.25">
      <c r="A171" t="str">
        <f>IFERROR(INDEX(collectibles_database!A:A,MATCH(B171,collectibles_database!B:B,0)),"")</f>
        <v/>
      </c>
      <c r="C171" t="str">
        <f>IFERROR(VLOOKUP(B171,collectibles_database!B:C,2,FALSE),"")</f>
        <v/>
      </c>
      <c r="D171" t="str">
        <f>IFERROR(VLOOKUP(MIN(4,COUNTIF(B$2:B171,B171)),reference!$A$3:$B$6,2,FALSE),"")</f>
        <v/>
      </c>
      <c r="E171" t="str">
        <f>IFERROR(VLOOKUP(C171,reference!$D$3:$E$7,2,FALSE),"")</f>
        <v/>
      </c>
      <c r="H171" t="str">
        <f>IFERROR(VLOOKUP(G171,collectibles_database!G:H,2,FALSE),"")</f>
        <v/>
      </c>
      <c r="I171" t="str">
        <f>IFERROR(VLOOKUP(MIN(4,COUNTIF(G$2:G171,G171)),reference!$M$3:$N$6,2,FALSE)*VLOOKUP(MIN(5,H171),reference!$J$3:$K$7,2,FALSE),"")</f>
        <v/>
      </c>
    </row>
    <row r="172" spans="1:9" x14ac:dyDescent="0.25">
      <c r="A172" t="str">
        <f>IFERROR(INDEX(collectibles_database!A:A,MATCH(B172,collectibles_database!B:B,0)),"")</f>
        <v/>
      </c>
      <c r="C172" t="str">
        <f>IFERROR(VLOOKUP(B172,collectibles_database!B:C,2,FALSE),"")</f>
        <v/>
      </c>
      <c r="D172" t="str">
        <f>IFERROR(VLOOKUP(MIN(4,COUNTIF(B$2:B172,B172)),reference!$A$3:$B$6,2,FALSE),"")</f>
        <v/>
      </c>
      <c r="E172" t="str">
        <f>IFERROR(VLOOKUP(C172,reference!$D$3:$E$7,2,FALSE),"")</f>
        <v/>
      </c>
      <c r="H172" t="str">
        <f>IFERROR(VLOOKUP(G172,collectibles_database!G:H,2,FALSE),"")</f>
        <v/>
      </c>
      <c r="I172" t="str">
        <f>IFERROR(VLOOKUP(MIN(4,COUNTIF(G$2:G172,G172)),reference!$M$3:$N$6,2,FALSE)*VLOOKUP(MIN(5,H172),reference!$J$3:$K$7,2,FALSE),"")</f>
        <v/>
      </c>
    </row>
    <row r="173" spans="1:9" x14ac:dyDescent="0.25">
      <c r="A173" t="str">
        <f>IFERROR(INDEX(collectibles_database!A:A,MATCH(B173,collectibles_database!B:B,0)),"")</f>
        <v/>
      </c>
      <c r="C173" t="str">
        <f>IFERROR(VLOOKUP(B173,collectibles_database!B:C,2,FALSE),"")</f>
        <v/>
      </c>
      <c r="D173" t="str">
        <f>IFERROR(VLOOKUP(MIN(4,COUNTIF(B$2:B173,B173)),reference!$A$3:$B$6,2,FALSE),"")</f>
        <v/>
      </c>
      <c r="E173" t="str">
        <f>IFERROR(VLOOKUP(C173,reference!$D$3:$E$7,2,FALSE),"")</f>
        <v/>
      </c>
      <c r="H173" t="str">
        <f>IFERROR(VLOOKUP(G173,collectibles_database!G:H,2,FALSE),"")</f>
        <v/>
      </c>
      <c r="I173" t="str">
        <f>IFERROR(VLOOKUP(MIN(4,COUNTIF(G$2:G173,G173)),reference!$M$3:$N$6,2,FALSE)*VLOOKUP(MIN(5,H173),reference!$J$3:$K$7,2,FALSE),"")</f>
        <v/>
      </c>
    </row>
    <row r="174" spans="1:9" x14ac:dyDescent="0.25">
      <c r="A174" t="str">
        <f>IFERROR(INDEX(collectibles_database!A:A,MATCH(B174,collectibles_database!B:B,0)),"")</f>
        <v/>
      </c>
      <c r="C174" t="str">
        <f>IFERROR(VLOOKUP(B174,collectibles_database!B:C,2,FALSE),"")</f>
        <v/>
      </c>
      <c r="D174" t="str">
        <f>IFERROR(VLOOKUP(MIN(4,COUNTIF(B$2:B174,B174)),reference!$A$3:$B$6,2,FALSE),"")</f>
        <v/>
      </c>
      <c r="E174" t="str">
        <f>IFERROR(VLOOKUP(C174,reference!$D$3:$E$7,2,FALSE),"")</f>
        <v/>
      </c>
      <c r="H174" t="str">
        <f>IFERROR(VLOOKUP(G174,collectibles_database!G:H,2,FALSE),"")</f>
        <v/>
      </c>
      <c r="I174" t="str">
        <f>IFERROR(VLOOKUP(MIN(4,COUNTIF(G$2:G174,G174)),reference!$M$3:$N$6,2,FALSE)*VLOOKUP(MIN(5,H174),reference!$J$3:$K$7,2,FALSE),"")</f>
        <v/>
      </c>
    </row>
    <row r="175" spans="1:9" x14ac:dyDescent="0.25">
      <c r="A175" t="str">
        <f>IFERROR(INDEX(collectibles_database!A:A,MATCH(B175,collectibles_database!B:B,0)),"")</f>
        <v/>
      </c>
      <c r="C175" t="str">
        <f>IFERROR(VLOOKUP(B175,collectibles_database!B:C,2,FALSE),"")</f>
        <v/>
      </c>
      <c r="D175" t="str">
        <f>IFERROR(VLOOKUP(MIN(4,COUNTIF(B$2:B175,B175)),reference!$A$3:$B$6,2,FALSE),"")</f>
        <v/>
      </c>
      <c r="E175" t="str">
        <f>IFERROR(VLOOKUP(C175,reference!$D$3:$E$7,2,FALSE),"")</f>
        <v/>
      </c>
      <c r="H175" t="str">
        <f>IFERROR(VLOOKUP(G175,collectibles_database!G:H,2,FALSE),"")</f>
        <v/>
      </c>
      <c r="I175" t="str">
        <f>IFERROR(VLOOKUP(MIN(4,COUNTIF(G$2:G175,G175)),reference!$M$3:$N$6,2,FALSE)*VLOOKUP(MIN(5,H175),reference!$J$3:$K$7,2,FALSE),"")</f>
        <v/>
      </c>
    </row>
    <row r="176" spans="1:9" x14ac:dyDescent="0.25">
      <c r="A176" t="str">
        <f>IFERROR(INDEX(collectibles_database!A:A,MATCH(B176,collectibles_database!B:B,0)),"")</f>
        <v/>
      </c>
      <c r="C176" t="str">
        <f>IFERROR(VLOOKUP(B176,collectibles_database!B:C,2,FALSE),"")</f>
        <v/>
      </c>
      <c r="D176" t="str">
        <f>IFERROR(VLOOKUP(MIN(4,COUNTIF(B$2:B176,B176)),reference!$A$3:$B$6,2,FALSE),"")</f>
        <v/>
      </c>
      <c r="E176" t="str">
        <f>IFERROR(VLOOKUP(C176,reference!$D$3:$E$7,2,FALSE),"")</f>
        <v/>
      </c>
      <c r="H176" t="str">
        <f>IFERROR(VLOOKUP(G176,collectibles_database!G:H,2,FALSE),"")</f>
        <v/>
      </c>
      <c r="I176" t="str">
        <f>IFERROR(VLOOKUP(MIN(4,COUNTIF(G$2:G176,G176)),reference!$M$3:$N$6,2,FALSE)*VLOOKUP(MIN(5,H176),reference!$J$3:$K$7,2,FALSE),"")</f>
        <v/>
      </c>
    </row>
    <row r="177" spans="1:9" x14ac:dyDescent="0.25">
      <c r="A177" t="str">
        <f>IFERROR(INDEX(collectibles_database!A:A,MATCH(B177,collectibles_database!B:B,0)),"")</f>
        <v/>
      </c>
      <c r="C177" t="str">
        <f>IFERROR(VLOOKUP(B177,collectibles_database!B:C,2,FALSE),"")</f>
        <v/>
      </c>
      <c r="D177" t="str">
        <f>IFERROR(VLOOKUP(MIN(4,COUNTIF(B$2:B177,B177)),reference!$A$3:$B$6,2,FALSE),"")</f>
        <v/>
      </c>
      <c r="E177" t="str">
        <f>IFERROR(VLOOKUP(C177,reference!$D$3:$E$7,2,FALSE),"")</f>
        <v/>
      </c>
      <c r="H177" t="str">
        <f>IFERROR(VLOOKUP(G177,collectibles_database!G:H,2,FALSE),"")</f>
        <v/>
      </c>
      <c r="I177" t="str">
        <f>IFERROR(VLOOKUP(MIN(4,COUNTIF(G$2:G177,G177)),reference!$M$3:$N$6,2,FALSE)*VLOOKUP(MIN(5,H177),reference!$J$3:$K$7,2,FALSE),"")</f>
        <v/>
      </c>
    </row>
    <row r="178" spans="1:9" x14ac:dyDescent="0.25">
      <c r="A178" t="str">
        <f>IFERROR(INDEX(collectibles_database!A:A,MATCH(B178,collectibles_database!B:B,0)),"")</f>
        <v/>
      </c>
      <c r="C178" t="str">
        <f>IFERROR(VLOOKUP(B178,collectibles_database!B:C,2,FALSE),"")</f>
        <v/>
      </c>
      <c r="D178" t="str">
        <f>IFERROR(VLOOKUP(MIN(4,COUNTIF(B$2:B178,B178)),reference!$A$3:$B$6,2,FALSE),"")</f>
        <v/>
      </c>
      <c r="E178" t="str">
        <f>IFERROR(VLOOKUP(C178,reference!$D$3:$E$7,2,FALSE),"")</f>
        <v/>
      </c>
      <c r="H178" t="str">
        <f>IFERROR(VLOOKUP(G178,collectibles_database!G:H,2,FALSE),"")</f>
        <v/>
      </c>
      <c r="I178" t="str">
        <f>IFERROR(VLOOKUP(MIN(4,COUNTIF(G$2:G178,G178)),reference!$M$3:$N$6,2,FALSE)*VLOOKUP(MIN(5,H178),reference!$J$3:$K$7,2,FALSE),"")</f>
        <v/>
      </c>
    </row>
    <row r="179" spans="1:9" x14ac:dyDescent="0.25">
      <c r="A179" t="str">
        <f>IFERROR(INDEX(collectibles_database!A:A,MATCH(B179,collectibles_database!B:B,0)),"")</f>
        <v/>
      </c>
      <c r="C179" t="str">
        <f>IFERROR(VLOOKUP(B179,collectibles_database!B:C,2,FALSE),"")</f>
        <v/>
      </c>
      <c r="D179" t="str">
        <f>IFERROR(VLOOKUP(MIN(4,COUNTIF(B$2:B179,B179)),reference!$A$3:$B$6,2,FALSE),"")</f>
        <v/>
      </c>
      <c r="E179" t="str">
        <f>IFERROR(VLOOKUP(C179,reference!$D$3:$E$7,2,FALSE),"")</f>
        <v/>
      </c>
      <c r="H179" t="str">
        <f>IFERROR(VLOOKUP(G179,collectibles_database!G:H,2,FALSE),"")</f>
        <v/>
      </c>
      <c r="I179" t="str">
        <f>IFERROR(VLOOKUP(MIN(4,COUNTIF(G$2:G179,G179)),reference!$M$3:$N$6,2,FALSE)*VLOOKUP(MIN(5,H179),reference!$J$3:$K$7,2,FALSE),"")</f>
        <v/>
      </c>
    </row>
    <row r="180" spans="1:9" x14ac:dyDescent="0.25">
      <c r="A180" t="str">
        <f>IFERROR(INDEX(collectibles_database!A:A,MATCH(B180,collectibles_database!B:B,0)),"")</f>
        <v/>
      </c>
      <c r="C180" t="str">
        <f>IFERROR(VLOOKUP(B180,collectibles_database!B:C,2,FALSE),"")</f>
        <v/>
      </c>
      <c r="D180" t="str">
        <f>IFERROR(VLOOKUP(MIN(4,COUNTIF(B$2:B180,B180)),reference!$A$3:$B$6,2,FALSE),"")</f>
        <v/>
      </c>
      <c r="E180" t="str">
        <f>IFERROR(VLOOKUP(C180,reference!$D$3:$E$7,2,FALSE),"")</f>
        <v/>
      </c>
      <c r="H180" t="str">
        <f>IFERROR(VLOOKUP(G180,collectibles_database!G:H,2,FALSE),"")</f>
        <v/>
      </c>
      <c r="I180" t="str">
        <f>IFERROR(VLOOKUP(MIN(4,COUNTIF(G$2:G180,G180)),reference!$M$3:$N$6,2,FALSE)*VLOOKUP(MIN(5,H180),reference!$J$3:$K$7,2,FALSE),"")</f>
        <v/>
      </c>
    </row>
    <row r="181" spans="1:9" x14ac:dyDescent="0.25">
      <c r="A181" t="str">
        <f>IFERROR(INDEX(collectibles_database!A:A,MATCH(B181,collectibles_database!B:B,0)),"")</f>
        <v/>
      </c>
      <c r="C181" t="str">
        <f>IFERROR(VLOOKUP(B181,collectibles_database!B:C,2,FALSE),"")</f>
        <v/>
      </c>
      <c r="D181" t="str">
        <f>IFERROR(VLOOKUP(MIN(4,COUNTIF(B$2:B181,B181)),reference!$A$3:$B$6,2,FALSE),"")</f>
        <v/>
      </c>
      <c r="E181" t="str">
        <f>IFERROR(VLOOKUP(C181,reference!$D$3:$E$7,2,FALSE),"")</f>
        <v/>
      </c>
      <c r="H181" t="str">
        <f>IFERROR(VLOOKUP(G181,collectibles_database!G:H,2,FALSE),"")</f>
        <v/>
      </c>
      <c r="I181" t="str">
        <f>IFERROR(VLOOKUP(MIN(4,COUNTIF(G$2:G181,G181)),reference!$M$3:$N$6,2,FALSE)*VLOOKUP(MIN(5,H181),reference!$J$3:$K$7,2,FALSE),"")</f>
        <v/>
      </c>
    </row>
    <row r="182" spans="1:9" x14ac:dyDescent="0.25">
      <c r="A182" t="str">
        <f>IFERROR(INDEX(collectibles_database!A:A,MATCH(B182,collectibles_database!B:B,0)),"")</f>
        <v/>
      </c>
      <c r="C182" t="str">
        <f>IFERROR(VLOOKUP(B182,collectibles_database!B:C,2,FALSE),"")</f>
        <v/>
      </c>
      <c r="D182" t="str">
        <f>IFERROR(VLOOKUP(MIN(4,COUNTIF(B$2:B182,B182)),reference!$A$3:$B$6,2,FALSE),"")</f>
        <v/>
      </c>
      <c r="E182" t="str">
        <f>IFERROR(VLOOKUP(C182,reference!$D$3:$E$7,2,FALSE),"")</f>
        <v/>
      </c>
      <c r="H182" t="str">
        <f>IFERROR(VLOOKUP(G182,collectibles_database!G:H,2,FALSE),"")</f>
        <v/>
      </c>
      <c r="I182" t="str">
        <f>IFERROR(VLOOKUP(MIN(4,COUNTIF(G$2:G182,G182)),reference!$M$3:$N$6,2,FALSE)*VLOOKUP(MIN(5,H182),reference!$J$3:$K$7,2,FALSE),"")</f>
        <v/>
      </c>
    </row>
    <row r="183" spans="1:9" x14ac:dyDescent="0.25">
      <c r="A183" t="str">
        <f>IFERROR(INDEX(collectibles_database!A:A,MATCH(B183,collectibles_database!B:B,0)),"")</f>
        <v/>
      </c>
      <c r="C183" t="str">
        <f>IFERROR(VLOOKUP(B183,collectibles_database!B:C,2,FALSE),"")</f>
        <v/>
      </c>
      <c r="D183" t="str">
        <f>IFERROR(VLOOKUP(MIN(4,COUNTIF(B$2:B183,B183)),reference!$A$3:$B$6,2,FALSE),"")</f>
        <v/>
      </c>
      <c r="E183" t="str">
        <f>IFERROR(VLOOKUP(C183,reference!$D$3:$E$7,2,FALSE),"")</f>
        <v/>
      </c>
      <c r="H183" t="str">
        <f>IFERROR(VLOOKUP(G183,collectibles_database!G:H,2,FALSE),"")</f>
        <v/>
      </c>
      <c r="I183" t="str">
        <f>IFERROR(VLOOKUP(MIN(4,COUNTIF(G$2:G183,G183)),reference!$M$3:$N$6,2,FALSE)*VLOOKUP(MIN(5,H183),reference!$J$3:$K$7,2,FALSE),"")</f>
        <v/>
      </c>
    </row>
    <row r="184" spans="1:9" x14ac:dyDescent="0.25">
      <c r="A184" t="str">
        <f>IFERROR(INDEX(collectibles_database!A:A,MATCH(B184,collectibles_database!B:B,0)),"")</f>
        <v/>
      </c>
      <c r="C184" t="str">
        <f>IFERROR(VLOOKUP(B184,collectibles_database!B:C,2,FALSE),"")</f>
        <v/>
      </c>
      <c r="D184" t="str">
        <f>IFERROR(VLOOKUP(MIN(4,COUNTIF(B$2:B184,B184)),reference!$A$3:$B$6,2,FALSE),"")</f>
        <v/>
      </c>
      <c r="E184" t="str">
        <f>IFERROR(VLOOKUP(C184,reference!$D$3:$E$7,2,FALSE),"")</f>
        <v/>
      </c>
      <c r="H184" t="str">
        <f>IFERROR(VLOOKUP(G184,collectibles_database!G:H,2,FALSE),"")</f>
        <v/>
      </c>
      <c r="I184" t="str">
        <f>IFERROR(VLOOKUP(MIN(4,COUNTIF(G$2:G184,G184)),reference!$M$3:$N$6,2,FALSE)*VLOOKUP(MIN(5,H184),reference!$J$3:$K$7,2,FALSE),"")</f>
        <v/>
      </c>
    </row>
    <row r="185" spans="1:9" x14ac:dyDescent="0.25">
      <c r="A185" t="str">
        <f>IFERROR(INDEX(collectibles_database!A:A,MATCH(B185,collectibles_database!B:B,0)),"")</f>
        <v/>
      </c>
      <c r="C185" t="str">
        <f>IFERROR(VLOOKUP(B185,collectibles_database!B:C,2,FALSE),"")</f>
        <v/>
      </c>
      <c r="D185" t="str">
        <f>IFERROR(VLOOKUP(MIN(4,COUNTIF(B$2:B185,B185)),reference!$A$3:$B$6,2,FALSE),"")</f>
        <v/>
      </c>
      <c r="E185" t="str">
        <f>IFERROR(VLOOKUP(C185,reference!$D$3:$E$7,2,FALSE),"")</f>
        <v/>
      </c>
      <c r="H185" t="str">
        <f>IFERROR(VLOOKUP(G185,collectibles_database!G:H,2,FALSE),"")</f>
        <v/>
      </c>
      <c r="I185" t="str">
        <f>IFERROR(VLOOKUP(MIN(4,COUNTIF(G$2:G185,G185)),reference!$M$3:$N$6,2,FALSE)*VLOOKUP(MIN(5,H185),reference!$J$3:$K$7,2,FALSE),"")</f>
        <v/>
      </c>
    </row>
    <row r="186" spans="1:9" x14ac:dyDescent="0.25">
      <c r="A186" t="str">
        <f>IFERROR(INDEX(collectibles_database!A:A,MATCH(B186,collectibles_database!B:B,0)),"")</f>
        <v/>
      </c>
      <c r="C186" t="str">
        <f>IFERROR(VLOOKUP(B186,collectibles_database!B:C,2,FALSE),"")</f>
        <v/>
      </c>
      <c r="D186" t="str">
        <f>IFERROR(VLOOKUP(MIN(4,COUNTIF(B$2:B186,B186)),reference!$A$3:$B$6,2,FALSE),"")</f>
        <v/>
      </c>
      <c r="E186" t="str">
        <f>IFERROR(VLOOKUP(C186,reference!$D$3:$E$7,2,FALSE),"")</f>
        <v/>
      </c>
      <c r="H186" t="str">
        <f>IFERROR(VLOOKUP(G186,collectibles_database!G:H,2,FALSE),"")</f>
        <v/>
      </c>
      <c r="I186" t="str">
        <f>IFERROR(VLOOKUP(MIN(4,COUNTIF(G$2:G186,G186)),reference!$M$3:$N$6,2,FALSE)*VLOOKUP(MIN(5,H186),reference!$J$3:$K$7,2,FALSE),"")</f>
        <v/>
      </c>
    </row>
    <row r="187" spans="1:9" x14ac:dyDescent="0.25">
      <c r="A187" t="str">
        <f>IFERROR(INDEX(collectibles_database!A:A,MATCH(B187,collectibles_database!B:B,0)),"")</f>
        <v/>
      </c>
      <c r="C187" t="str">
        <f>IFERROR(VLOOKUP(B187,collectibles_database!B:C,2,FALSE),"")</f>
        <v/>
      </c>
      <c r="D187" t="str">
        <f>IFERROR(VLOOKUP(MIN(4,COUNTIF(B$2:B187,B187)),reference!$A$3:$B$6,2,FALSE),"")</f>
        <v/>
      </c>
      <c r="E187" t="str">
        <f>IFERROR(VLOOKUP(C187,reference!$D$3:$E$7,2,FALSE),"")</f>
        <v/>
      </c>
      <c r="H187" t="str">
        <f>IFERROR(VLOOKUP(G187,collectibles_database!G:H,2,FALSE),"")</f>
        <v/>
      </c>
      <c r="I187" t="str">
        <f>IFERROR(VLOOKUP(MIN(4,COUNTIF(G$2:G187,G187)),reference!$M$3:$N$6,2,FALSE)*VLOOKUP(MIN(5,H187),reference!$J$3:$K$7,2,FALSE),"")</f>
        <v/>
      </c>
    </row>
    <row r="188" spans="1:9" x14ac:dyDescent="0.25">
      <c r="A188" t="str">
        <f>IFERROR(INDEX(collectibles_database!A:A,MATCH(B188,collectibles_database!B:B,0)),"")</f>
        <v/>
      </c>
      <c r="C188" t="str">
        <f>IFERROR(VLOOKUP(B188,collectibles_database!B:C,2,FALSE),"")</f>
        <v/>
      </c>
      <c r="D188" t="str">
        <f>IFERROR(VLOOKUP(MIN(4,COUNTIF(B$2:B188,B188)),reference!$A$3:$B$6,2,FALSE),"")</f>
        <v/>
      </c>
      <c r="E188" t="str">
        <f>IFERROR(VLOOKUP(C188,reference!$D$3:$E$7,2,FALSE),"")</f>
        <v/>
      </c>
      <c r="H188" t="str">
        <f>IFERROR(VLOOKUP(G188,collectibles_database!G:H,2,FALSE),"")</f>
        <v/>
      </c>
      <c r="I188" t="str">
        <f>IFERROR(VLOOKUP(MIN(4,COUNTIF(G$2:G188,G188)),reference!$M$3:$N$6,2,FALSE)*VLOOKUP(MIN(5,H188),reference!$J$3:$K$7,2,FALSE),"")</f>
        <v/>
      </c>
    </row>
    <row r="189" spans="1:9" x14ac:dyDescent="0.25">
      <c r="A189" t="str">
        <f>IFERROR(INDEX(collectibles_database!A:A,MATCH(B189,collectibles_database!B:B,0)),"")</f>
        <v/>
      </c>
      <c r="C189" t="str">
        <f>IFERROR(VLOOKUP(B189,collectibles_database!B:C,2,FALSE),"")</f>
        <v/>
      </c>
      <c r="D189" t="str">
        <f>IFERROR(VLOOKUP(MIN(4,COUNTIF(B$2:B189,B189)),reference!$A$3:$B$6,2,FALSE),"")</f>
        <v/>
      </c>
      <c r="E189" t="str">
        <f>IFERROR(VLOOKUP(C189,reference!$D$3:$E$7,2,FALSE),"")</f>
        <v/>
      </c>
      <c r="H189" t="str">
        <f>IFERROR(VLOOKUP(G189,collectibles_database!G:H,2,FALSE),"")</f>
        <v/>
      </c>
      <c r="I189" t="str">
        <f>IFERROR(VLOOKUP(MIN(4,COUNTIF(G$2:G189,G189)),reference!$M$3:$N$6,2,FALSE)*VLOOKUP(MIN(5,H189),reference!$J$3:$K$7,2,FALSE),"")</f>
        <v/>
      </c>
    </row>
    <row r="190" spans="1:9" x14ac:dyDescent="0.25">
      <c r="A190" t="str">
        <f>IFERROR(INDEX(collectibles_database!A:A,MATCH(B190,collectibles_database!B:B,0)),"")</f>
        <v/>
      </c>
      <c r="C190" t="str">
        <f>IFERROR(VLOOKUP(B190,collectibles_database!B:C,2,FALSE),"")</f>
        <v/>
      </c>
      <c r="D190" t="str">
        <f>IFERROR(VLOOKUP(MIN(4,COUNTIF(B$2:B190,B190)),reference!$A$3:$B$6,2,FALSE),"")</f>
        <v/>
      </c>
      <c r="E190" t="str">
        <f>IFERROR(VLOOKUP(C190,reference!$D$3:$E$7,2,FALSE),"")</f>
        <v/>
      </c>
      <c r="H190" t="str">
        <f>IFERROR(VLOOKUP(G190,collectibles_database!G:H,2,FALSE),"")</f>
        <v/>
      </c>
      <c r="I190" t="str">
        <f>IFERROR(VLOOKUP(MIN(4,COUNTIF(G$2:G190,G190)),reference!$M$3:$N$6,2,FALSE)*VLOOKUP(MIN(5,H190),reference!$J$3:$K$7,2,FALSE),"")</f>
        <v/>
      </c>
    </row>
    <row r="191" spans="1:9" x14ac:dyDescent="0.25">
      <c r="A191" t="str">
        <f>IFERROR(INDEX(collectibles_database!A:A,MATCH(B191,collectibles_database!B:B,0)),"")</f>
        <v/>
      </c>
      <c r="C191" t="str">
        <f>IFERROR(VLOOKUP(B191,collectibles_database!B:C,2,FALSE),"")</f>
        <v/>
      </c>
      <c r="D191" t="str">
        <f>IFERROR(VLOOKUP(MIN(4,COUNTIF(B$2:B191,B191)),reference!$A$3:$B$6,2,FALSE),"")</f>
        <v/>
      </c>
      <c r="E191" t="str">
        <f>IFERROR(VLOOKUP(C191,reference!$D$3:$E$7,2,FALSE),"")</f>
        <v/>
      </c>
      <c r="H191" t="str">
        <f>IFERROR(VLOOKUP(G191,collectibles_database!G:H,2,FALSE),"")</f>
        <v/>
      </c>
      <c r="I191" t="str">
        <f>IFERROR(VLOOKUP(MIN(4,COUNTIF(G$2:G191,G191)),reference!$M$3:$N$6,2,FALSE)*VLOOKUP(MIN(5,H191),reference!$J$3:$K$7,2,FALSE),"")</f>
        <v/>
      </c>
    </row>
    <row r="192" spans="1:9" x14ac:dyDescent="0.25">
      <c r="A192" t="str">
        <f>IFERROR(INDEX(collectibles_database!A:A,MATCH(B192,collectibles_database!B:B,0)),"")</f>
        <v/>
      </c>
      <c r="C192" t="str">
        <f>IFERROR(VLOOKUP(B192,collectibles_database!B:C,2,FALSE),"")</f>
        <v/>
      </c>
      <c r="D192" t="str">
        <f>IFERROR(VLOOKUP(MIN(4,COUNTIF(B$2:B192,B192)),reference!$A$3:$B$6,2,FALSE),"")</f>
        <v/>
      </c>
      <c r="E192" t="str">
        <f>IFERROR(VLOOKUP(C192,reference!$D$3:$E$7,2,FALSE),"")</f>
        <v/>
      </c>
      <c r="H192" t="str">
        <f>IFERROR(VLOOKUP(G192,collectibles_database!G:H,2,FALSE),"")</f>
        <v/>
      </c>
      <c r="I192" t="str">
        <f>IFERROR(VLOOKUP(MIN(4,COUNTIF(G$2:G192,G192)),reference!$M$3:$N$6,2,FALSE)*VLOOKUP(MIN(5,H192),reference!$J$3:$K$7,2,FALSE),"")</f>
        <v/>
      </c>
    </row>
    <row r="193" spans="1:9" x14ac:dyDescent="0.25">
      <c r="A193" t="str">
        <f>IFERROR(INDEX(collectibles_database!A:A,MATCH(B193,collectibles_database!B:B,0)),"")</f>
        <v/>
      </c>
      <c r="C193" t="str">
        <f>IFERROR(VLOOKUP(B193,collectibles_database!B:C,2,FALSE),"")</f>
        <v/>
      </c>
      <c r="D193" t="str">
        <f>IFERROR(VLOOKUP(MIN(4,COUNTIF(B$2:B193,B193)),reference!$A$3:$B$6,2,FALSE),"")</f>
        <v/>
      </c>
      <c r="E193" t="str">
        <f>IFERROR(VLOOKUP(C193,reference!$D$3:$E$7,2,FALSE),"")</f>
        <v/>
      </c>
      <c r="H193" t="str">
        <f>IFERROR(VLOOKUP(G193,collectibles_database!G:H,2,FALSE),"")</f>
        <v/>
      </c>
      <c r="I193" t="str">
        <f>IFERROR(VLOOKUP(MIN(4,COUNTIF(G$2:G193,G193)),reference!$M$3:$N$6,2,FALSE)*VLOOKUP(MIN(5,H193),reference!$J$3:$K$7,2,FALSE),"")</f>
        <v/>
      </c>
    </row>
    <row r="194" spans="1:9" x14ac:dyDescent="0.25">
      <c r="A194" t="str">
        <f>IFERROR(INDEX(collectibles_database!A:A,MATCH(B194,collectibles_database!B:B,0)),"")</f>
        <v/>
      </c>
      <c r="C194" t="str">
        <f>IFERROR(VLOOKUP(B194,collectibles_database!B:C,2,FALSE),"")</f>
        <v/>
      </c>
      <c r="D194" t="str">
        <f>IFERROR(VLOOKUP(MIN(4,COUNTIF(B$2:B194,B194)),reference!$A$3:$B$6,2,FALSE),"")</f>
        <v/>
      </c>
      <c r="E194" t="str">
        <f>IFERROR(VLOOKUP(C194,reference!$D$3:$E$7,2,FALSE),"")</f>
        <v/>
      </c>
      <c r="H194" t="str">
        <f>IFERROR(VLOOKUP(G194,collectibles_database!G:H,2,FALSE),"")</f>
        <v/>
      </c>
      <c r="I194" t="str">
        <f>IFERROR(VLOOKUP(MIN(4,COUNTIF(G$2:G194,G194)),reference!$M$3:$N$6,2,FALSE)*VLOOKUP(MIN(5,H194),reference!$J$3:$K$7,2,FALSE),"")</f>
        <v/>
      </c>
    </row>
    <row r="195" spans="1:9" x14ac:dyDescent="0.25">
      <c r="A195" t="str">
        <f>IFERROR(INDEX(collectibles_database!A:A,MATCH(B195,collectibles_database!B:B,0)),"")</f>
        <v/>
      </c>
      <c r="C195" t="str">
        <f>IFERROR(VLOOKUP(B195,collectibles_database!B:C,2,FALSE),"")</f>
        <v/>
      </c>
      <c r="D195" t="str">
        <f>IFERROR(VLOOKUP(MIN(4,COUNTIF(B$2:B195,B195)),reference!$A$3:$B$6,2,FALSE),"")</f>
        <v/>
      </c>
      <c r="E195" t="str">
        <f>IFERROR(VLOOKUP(C195,reference!$D$3:$E$7,2,FALSE),"")</f>
        <v/>
      </c>
      <c r="H195" t="str">
        <f>IFERROR(VLOOKUP(G195,collectibles_database!G:H,2,FALSE),"")</f>
        <v/>
      </c>
      <c r="I195" t="str">
        <f>IFERROR(VLOOKUP(MIN(4,COUNTIF(G$2:G195,G195)),reference!$M$3:$N$6,2,FALSE)*VLOOKUP(MIN(5,H195),reference!$J$3:$K$7,2,FALSE),"")</f>
        <v/>
      </c>
    </row>
    <row r="196" spans="1:9" x14ac:dyDescent="0.25">
      <c r="A196" t="str">
        <f>IFERROR(INDEX(collectibles_database!A:A,MATCH(B196,collectibles_database!B:B,0)),"")</f>
        <v/>
      </c>
      <c r="C196" t="str">
        <f>IFERROR(VLOOKUP(B196,collectibles_database!B:C,2,FALSE),"")</f>
        <v/>
      </c>
      <c r="D196" t="str">
        <f>IFERROR(VLOOKUP(MIN(4,COUNTIF(B$2:B196,B196)),reference!$A$3:$B$6,2,FALSE),"")</f>
        <v/>
      </c>
      <c r="E196" t="str">
        <f>IFERROR(VLOOKUP(C196,reference!$D$3:$E$7,2,FALSE),"")</f>
        <v/>
      </c>
      <c r="H196" t="str">
        <f>IFERROR(VLOOKUP(G196,collectibles_database!G:H,2,FALSE),"")</f>
        <v/>
      </c>
      <c r="I196" t="str">
        <f>IFERROR(VLOOKUP(MIN(4,COUNTIF(G$2:G196,G196)),reference!$M$3:$N$6,2,FALSE)*VLOOKUP(MIN(5,H196),reference!$J$3:$K$7,2,FALSE),"")</f>
        <v/>
      </c>
    </row>
    <row r="197" spans="1:9" x14ac:dyDescent="0.25">
      <c r="A197" t="str">
        <f>IFERROR(INDEX(collectibles_database!A:A,MATCH(B197,collectibles_database!B:B,0)),"")</f>
        <v/>
      </c>
      <c r="C197" t="str">
        <f>IFERROR(VLOOKUP(B197,collectibles_database!B:C,2,FALSE),"")</f>
        <v/>
      </c>
      <c r="D197" t="str">
        <f>IFERROR(VLOOKUP(MIN(4,COUNTIF(B$2:B197,B197)),reference!$A$3:$B$6,2,FALSE),"")</f>
        <v/>
      </c>
      <c r="E197" t="str">
        <f>IFERROR(VLOOKUP(C197,reference!$D$3:$E$7,2,FALSE),"")</f>
        <v/>
      </c>
      <c r="H197" t="str">
        <f>IFERROR(VLOOKUP(G197,collectibles_database!G:H,2,FALSE),"")</f>
        <v/>
      </c>
      <c r="I197" t="str">
        <f>IFERROR(VLOOKUP(MIN(4,COUNTIF(G$2:G197,G197)),reference!$M$3:$N$6,2,FALSE)*VLOOKUP(MIN(5,H197),reference!$J$3:$K$7,2,FALSE),"")</f>
        <v/>
      </c>
    </row>
    <row r="198" spans="1:9" x14ac:dyDescent="0.25">
      <c r="A198" t="str">
        <f>IFERROR(INDEX(collectibles_database!A:A,MATCH(B198,collectibles_database!B:B,0)),"")</f>
        <v/>
      </c>
      <c r="C198" t="str">
        <f>IFERROR(VLOOKUP(B198,collectibles_database!B:C,2,FALSE),"")</f>
        <v/>
      </c>
      <c r="D198" t="str">
        <f>IFERROR(VLOOKUP(MIN(4,COUNTIF(B$2:B198,B198)),reference!$A$3:$B$6,2,FALSE),"")</f>
        <v/>
      </c>
      <c r="E198" t="str">
        <f>IFERROR(VLOOKUP(C198,reference!$D$3:$E$7,2,FALSE),"")</f>
        <v/>
      </c>
      <c r="H198" t="str">
        <f>IFERROR(VLOOKUP(G198,collectibles_database!G:H,2,FALSE),"")</f>
        <v/>
      </c>
      <c r="I198" t="str">
        <f>IFERROR(VLOOKUP(MIN(4,COUNTIF(G$2:G198,G198)),reference!$M$3:$N$6,2,FALSE)*VLOOKUP(MIN(5,H198),reference!$J$3:$K$7,2,FALSE),"")</f>
        <v/>
      </c>
    </row>
    <row r="199" spans="1:9" x14ac:dyDescent="0.25">
      <c r="A199" t="str">
        <f>IFERROR(INDEX(collectibles_database!A:A,MATCH(B199,collectibles_database!B:B,0)),"")</f>
        <v/>
      </c>
      <c r="C199" t="str">
        <f>IFERROR(VLOOKUP(B199,collectibles_database!B:C,2,FALSE),"")</f>
        <v/>
      </c>
      <c r="D199" t="str">
        <f>IFERROR(VLOOKUP(MIN(4,COUNTIF(B$2:B199,B199)),reference!$A$3:$B$6,2,FALSE),"")</f>
        <v/>
      </c>
      <c r="E199" t="str">
        <f>IFERROR(VLOOKUP(C199,reference!$D$3:$E$7,2,FALSE),"")</f>
        <v/>
      </c>
      <c r="H199" t="str">
        <f>IFERROR(VLOOKUP(G199,collectibles_database!G:H,2,FALSE),"")</f>
        <v/>
      </c>
      <c r="I199" t="str">
        <f>IFERROR(VLOOKUP(MIN(4,COUNTIF(G$2:G199,G199)),reference!$M$3:$N$6,2,FALSE)*VLOOKUP(MIN(5,H199),reference!$J$3:$K$7,2,FALSE),"")</f>
        <v/>
      </c>
    </row>
    <row r="200" spans="1:9" x14ac:dyDescent="0.25">
      <c r="A200" t="str">
        <f>IFERROR(INDEX(collectibles_database!A:A,MATCH(B200,collectibles_database!B:B,0)),"")</f>
        <v/>
      </c>
      <c r="C200" t="str">
        <f>IFERROR(VLOOKUP(B200,collectibles_database!B:C,2,FALSE),"")</f>
        <v/>
      </c>
      <c r="D200" t="str">
        <f>IFERROR(VLOOKUP(MIN(4,COUNTIF(B$2:B200,B200)),reference!$A$3:$B$6,2,FALSE),"")</f>
        <v/>
      </c>
      <c r="E200" t="str">
        <f>IFERROR(VLOOKUP(C200,reference!$D$3:$E$7,2,FALSE),"")</f>
        <v/>
      </c>
      <c r="H200" t="str">
        <f>IFERROR(VLOOKUP(G200,collectibles_database!G:H,2,FALSE),"")</f>
        <v/>
      </c>
      <c r="I200" t="str">
        <f>IFERROR(VLOOKUP(MIN(4,COUNTIF(G$2:G200,G200)),reference!$M$3:$N$6,2,FALSE)*VLOOKUP(MIN(5,H200),reference!$J$3:$K$7,2,FALSE),"")</f>
        <v/>
      </c>
    </row>
    <row r="201" spans="1:9" x14ac:dyDescent="0.25">
      <c r="A201" t="str">
        <f>IFERROR(INDEX(collectibles_database!A:A,MATCH(B201,collectibles_database!B:B,0)),"")</f>
        <v/>
      </c>
      <c r="C201" t="str">
        <f>IFERROR(VLOOKUP(B201,collectibles_database!B:C,2,FALSE),"")</f>
        <v/>
      </c>
      <c r="D201" t="str">
        <f>IFERROR(VLOOKUP(MIN(4,COUNTIF(B$2:B201,B201)),reference!$A$3:$B$6,2,FALSE),"")</f>
        <v/>
      </c>
      <c r="E201" t="str">
        <f>IFERROR(VLOOKUP(C201,reference!$D$3:$E$7,2,FALSE),"")</f>
        <v/>
      </c>
      <c r="H201" t="str">
        <f>IFERROR(VLOOKUP(G201,collectibles_database!G:H,2,FALSE),"")</f>
        <v/>
      </c>
      <c r="I201" t="str">
        <f>IFERROR(VLOOKUP(MIN(4,COUNTIF(G$2:G201,G201)),reference!$M$3:$N$6,2,FALSE)*VLOOKUP(MIN(5,H201),reference!$J$3:$K$7,2,FALSE),"")</f>
        <v/>
      </c>
    </row>
    <row r="202" spans="1:9" x14ac:dyDescent="0.25">
      <c r="A202" t="str">
        <f>IFERROR(INDEX(collectibles_database!A:A,MATCH(B202,collectibles_database!B:B,0)),"")</f>
        <v/>
      </c>
      <c r="C202" t="str">
        <f>IFERROR(VLOOKUP(B202,collectibles_database!B:C,2,FALSE),"")</f>
        <v/>
      </c>
      <c r="D202" t="str">
        <f>IFERROR(VLOOKUP(MIN(4,COUNTIF(B$2:B202,B202)),reference!$A$3:$B$6,2,FALSE),"")</f>
        <v/>
      </c>
      <c r="E202" t="str">
        <f>IFERROR(VLOOKUP(C202,reference!$D$3:$E$7,2,FALSE),"")</f>
        <v/>
      </c>
      <c r="H202" t="str">
        <f>IFERROR(VLOOKUP(G202,collectibles_database!G:H,2,FALSE),"")</f>
        <v/>
      </c>
      <c r="I202" t="str">
        <f>IFERROR(VLOOKUP(MIN(4,COUNTIF(G$2:G202,G202)),reference!$M$3:$N$6,2,FALSE)*VLOOKUP(MIN(5,H202),reference!$J$3:$K$7,2,FALSE),"")</f>
        <v/>
      </c>
    </row>
    <row r="203" spans="1:9" x14ac:dyDescent="0.25">
      <c r="A203" t="str">
        <f>IFERROR(INDEX(collectibles_database!A:A,MATCH(B203,collectibles_database!B:B,0)),"")</f>
        <v/>
      </c>
      <c r="C203" t="str">
        <f>IFERROR(VLOOKUP(B203,collectibles_database!B:C,2,FALSE),"")</f>
        <v/>
      </c>
      <c r="D203" t="str">
        <f>IFERROR(VLOOKUP(MIN(4,COUNTIF(B$2:B203,B203)),reference!$A$3:$B$6,2,FALSE),"")</f>
        <v/>
      </c>
      <c r="E203" t="str">
        <f>IFERROR(VLOOKUP(C203,reference!$D$3:$E$7,2,FALSE),"")</f>
        <v/>
      </c>
      <c r="H203" t="str">
        <f>IFERROR(VLOOKUP(G203,collectibles_database!G:H,2,FALSE),"")</f>
        <v/>
      </c>
      <c r="I203" t="str">
        <f>IFERROR(VLOOKUP(MIN(4,COUNTIF(G$2:G203,G203)),reference!$M$3:$N$6,2,FALSE)*VLOOKUP(MIN(5,H203),reference!$J$3:$K$7,2,FALSE),"")</f>
        <v/>
      </c>
    </row>
    <row r="204" spans="1:9" x14ac:dyDescent="0.25">
      <c r="A204" t="str">
        <f>IFERROR(INDEX(collectibles_database!A:A,MATCH(B204,collectibles_database!B:B,0)),"")</f>
        <v/>
      </c>
      <c r="C204" t="str">
        <f>IFERROR(VLOOKUP(B204,collectibles_database!B:C,2,FALSE),"")</f>
        <v/>
      </c>
      <c r="D204" t="str">
        <f>IFERROR(VLOOKUP(MIN(4,COUNTIF(B$2:B204,B204)),reference!$A$3:$B$6,2,FALSE),"")</f>
        <v/>
      </c>
      <c r="E204" t="str">
        <f>IFERROR(VLOOKUP(C204,reference!$D$3:$E$7,2,FALSE),"")</f>
        <v/>
      </c>
      <c r="H204" t="str">
        <f>IFERROR(VLOOKUP(G204,collectibles_database!G:H,2,FALSE),"")</f>
        <v/>
      </c>
      <c r="I204" t="str">
        <f>IFERROR(VLOOKUP(MIN(4,COUNTIF(G$2:G204,G204)),reference!$M$3:$N$6,2,FALSE)*VLOOKUP(MIN(5,H204),reference!$J$3:$K$7,2,FALSE),"")</f>
        <v/>
      </c>
    </row>
    <row r="205" spans="1:9" x14ac:dyDescent="0.25">
      <c r="A205" t="str">
        <f>IFERROR(INDEX(collectibles_database!A:A,MATCH(B205,collectibles_database!B:B,0)),"")</f>
        <v/>
      </c>
      <c r="C205" t="str">
        <f>IFERROR(VLOOKUP(B205,collectibles_database!B:C,2,FALSE),"")</f>
        <v/>
      </c>
      <c r="D205" t="str">
        <f>IFERROR(VLOOKUP(MIN(4,COUNTIF(B$2:B205,B205)),reference!$A$3:$B$6,2,FALSE),"")</f>
        <v/>
      </c>
      <c r="E205" t="str">
        <f>IFERROR(VLOOKUP(C205,reference!$D$3:$E$7,2,FALSE),"")</f>
        <v/>
      </c>
      <c r="H205" t="str">
        <f>IFERROR(VLOOKUP(G205,collectibles_database!G:H,2,FALSE),"")</f>
        <v/>
      </c>
      <c r="I205" t="str">
        <f>IFERROR(VLOOKUP(MIN(4,COUNTIF(G$2:G205,G205)),reference!$M$3:$N$6,2,FALSE)*VLOOKUP(MIN(5,H205),reference!$J$3:$K$7,2,FALSE),"")</f>
        <v/>
      </c>
    </row>
    <row r="206" spans="1:9" x14ac:dyDescent="0.25">
      <c r="A206" t="str">
        <f>IFERROR(INDEX(collectibles_database!A:A,MATCH(B206,collectibles_database!B:B,0)),"")</f>
        <v/>
      </c>
      <c r="C206" t="str">
        <f>IFERROR(VLOOKUP(B206,collectibles_database!B:C,2,FALSE),"")</f>
        <v/>
      </c>
      <c r="D206" t="str">
        <f>IFERROR(VLOOKUP(MIN(4,COUNTIF(B$2:B206,B206)),reference!$A$3:$B$6,2,FALSE),"")</f>
        <v/>
      </c>
      <c r="E206" t="str">
        <f>IFERROR(VLOOKUP(C206,reference!$D$3:$E$7,2,FALSE),"")</f>
        <v/>
      </c>
      <c r="H206" t="str">
        <f>IFERROR(VLOOKUP(G206,collectibles_database!G:H,2,FALSE),"")</f>
        <v/>
      </c>
      <c r="I206" t="str">
        <f>IFERROR(VLOOKUP(MIN(4,COUNTIF(G$2:G206,G206)),reference!$M$3:$N$6,2,FALSE)*VLOOKUP(MIN(5,H206),reference!$J$3:$K$7,2,FALSE),"")</f>
        <v/>
      </c>
    </row>
    <row r="207" spans="1:9" x14ac:dyDescent="0.25">
      <c r="A207" t="str">
        <f>IFERROR(INDEX(collectibles_database!A:A,MATCH(B207,collectibles_database!B:B,0)),"")</f>
        <v/>
      </c>
      <c r="C207" t="str">
        <f>IFERROR(VLOOKUP(B207,collectibles_database!B:C,2,FALSE),"")</f>
        <v/>
      </c>
      <c r="D207" t="str">
        <f>IFERROR(VLOOKUP(MIN(4,COUNTIF(B$2:B207,B207)),reference!$A$3:$B$6,2,FALSE),"")</f>
        <v/>
      </c>
      <c r="E207" t="str">
        <f>IFERROR(VLOOKUP(C207,reference!$D$3:$E$7,2,FALSE),"")</f>
        <v/>
      </c>
      <c r="H207" t="str">
        <f>IFERROR(VLOOKUP(G207,collectibles_database!G:H,2,FALSE),"")</f>
        <v/>
      </c>
      <c r="I207" t="str">
        <f>IFERROR(VLOOKUP(MIN(4,COUNTIF(G$2:G207,G207)),reference!$M$3:$N$6,2,FALSE)*VLOOKUP(MIN(5,H207),reference!$J$3:$K$7,2,FALSE),"")</f>
        <v/>
      </c>
    </row>
    <row r="208" spans="1:9" x14ac:dyDescent="0.25">
      <c r="A208" t="str">
        <f>IFERROR(INDEX(collectibles_database!A:A,MATCH(B208,collectibles_database!B:B,0)),"")</f>
        <v/>
      </c>
      <c r="C208" t="str">
        <f>IFERROR(VLOOKUP(B208,collectibles_database!B:C,2,FALSE),"")</f>
        <v/>
      </c>
      <c r="D208" t="str">
        <f>IFERROR(VLOOKUP(MIN(4,COUNTIF(B$2:B208,B208)),reference!$A$3:$B$6,2,FALSE),"")</f>
        <v/>
      </c>
      <c r="E208" t="str">
        <f>IFERROR(VLOOKUP(C208,reference!$D$3:$E$7,2,FALSE),"")</f>
        <v/>
      </c>
      <c r="H208" t="str">
        <f>IFERROR(VLOOKUP(G208,collectibles_database!G:H,2,FALSE),"")</f>
        <v/>
      </c>
      <c r="I208" t="str">
        <f>IFERROR(VLOOKUP(MIN(4,COUNTIF(G$2:G208,G208)),reference!$M$3:$N$6,2,FALSE)*VLOOKUP(MIN(5,H208),reference!$J$3:$K$7,2,FALSE),"")</f>
        <v/>
      </c>
    </row>
    <row r="209" spans="1:9" x14ac:dyDescent="0.25">
      <c r="A209" t="str">
        <f>IFERROR(INDEX(collectibles_database!A:A,MATCH(B209,collectibles_database!B:B,0)),"")</f>
        <v/>
      </c>
      <c r="C209" t="str">
        <f>IFERROR(VLOOKUP(B209,collectibles_database!B:C,2,FALSE),"")</f>
        <v/>
      </c>
      <c r="D209" t="str">
        <f>IFERROR(VLOOKUP(MIN(4,COUNTIF(B$2:B209,B209)),reference!$A$3:$B$6,2,FALSE),"")</f>
        <v/>
      </c>
      <c r="E209" t="str">
        <f>IFERROR(VLOOKUP(C209,reference!$D$3:$E$7,2,FALSE),"")</f>
        <v/>
      </c>
      <c r="H209" t="str">
        <f>IFERROR(VLOOKUP(G209,collectibles_database!G:H,2,FALSE),"")</f>
        <v/>
      </c>
      <c r="I209" t="str">
        <f>IFERROR(VLOOKUP(MIN(4,COUNTIF(G$2:G209,G209)),reference!$M$3:$N$6,2,FALSE)*VLOOKUP(MIN(5,H209),reference!$J$3:$K$7,2,FALSE),"")</f>
        <v/>
      </c>
    </row>
    <row r="210" spans="1:9" x14ac:dyDescent="0.25">
      <c r="A210" t="str">
        <f>IFERROR(INDEX(collectibles_database!A:A,MATCH(B210,collectibles_database!B:B,0)),"")</f>
        <v/>
      </c>
      <c r="C210" t="str">
        <f>IFERROR(VLOOKUP(B210,collectibles_database!B:C,2,FALSE),"")</f>
        <v/>
      </c>
      <c r="D210" t="str">
        <f>IFERROR(VLOOKUP(MIN(4,COUNTIF(B$2:B210,B210)),reference!$A$3:$B$6,2,FALSE),"")</f>
        <v/>
      </c>
      <c r="E210" t="str">
        <f>IFERROR(VLOOKUP(C210,reference!$D$3:$E$7,2,FALSE),"")</f>
        <v/>
      </c>
      <c r="H210" t="str">
        <f>IFERROR(VLOOKUP(G210,collectibles_database!G:H,2,FALSE),"")</f>
        <v/>
      </c>
      <c r="I210" t="str">
        <f>IFERROR(VLOOKUP(MIN(4,COUNTIF(G$2:G210,G210)),reference!$M$3:$N$6,2,FALSE)*VLOOKUP(MIN(5,H210),reference!$J$3:$K$7,2,FALSE),"")</f>
        <v/>
      </c>
    </row>
    <row r="211" spans="1:9" x14ac:dyDescent="0.25">
      <c r="A211" t="str">
        <f>IFERROR(INDEX(collectibles_database!A:A,MATCH(B211,collectibles_database!B:B,0)),"")</f>
        <v/>
      </c>
      <c r="C211" t="str">
        <f>IFERROR(VLOOKUP(B211,collectibles_database!B:C,2,FALSE),"")</f>
        <v/>
      </c>
      <c r="D211" t="str">
        <f>IFERROR(VLOOKUP(MIN(4,COUNTIF(B$2:B211,B211)),reference!$A$3:$B$6,2,FALSE),"")</f>
        <v/>
      </c>
      <c r="E211" t="str">
        <f>IFERROR(VLOOKUP(C211,reference!$D$3:$E$7,2,FALSE),"")</f>
        <v/>
      </c>
      <c r="H211" t="str">
        <f>IFERROR(VLOOKUP(G211,collectibles_database!G:H,2,FALSE),"")</f>
        <v/>
      </c>
      <c r="I211" t="str">
        <f>IFERROR(VLOOKUP(MIN(4,COUNTIF(G$2:G211,G211)),reference!$M$3:$N$6,2,FALSE)*VLOOKUP(MIN(5,H211),reference!$J$3:$K$7,2,FALSE),"")</f>
        <v/>
      </c>
    </row>
    <row r="212" spans="1:9" x14ac:dyDescent="0.25">
      <c r="A212" t="str">
        <f>IFERROR(INDEX(collectibles_database!A:A,MATCH(B212,collectibles_database!B:B,0)),"")</f>
        <v/>
      </c>
      <c r="C212" t="str">
        <f>IFERROR(VLOOKUP(B212,collectibles_database!B:C,2,FALSE),"")</f>
        <v/>
      </c>
      <c r="D212" t="str">
        <f>IFERROR(VLOOKUP(MIN(4,COUNTIF(B$2:B212,B212)),reference!$A$3:$B$6,2,FALSE),"")</f>
        <v/>
      </c>
      <c r="E212" t="str">
        <f>IFERROR(VLOOKUP(C212,reference!$D$3:$E$7,2,FALSE),"")</f>
        <v/>
      </c>
      <c r="H212" t="str">
        <f>IFERROR(VLOOKUP(G212,collectibles_database!G:H,2,FALSE),"")</f>
        <v/>
      </c>
      <c r="I212" t="str">
        <f>IFERROR(VLOOKUP(MIN(4,COUNTIF(G$2:G212,G212)),reference!$M$3:$N$6,2,FALSE)*VLOOKUP(MIN(5,H212),reference!$J$3:$K$7,2,FALSE),"")</f>
        <v/>
      </c>
    </row>
    <row r="213" spans="1:9" x14ac:dyDescent="0.25">
      <c r="A213" t="str">
        <f>IFERROR(INDEX(collectibles_database!A:A,MATCH(B213,collectibles_database!B:B,0)),"")</f>
        <v/>
      </c>
      <c r="C213" t="str">
        <f>IFERROR(VLOOKUP(B213,collectibles_database!B:C,2,FALSE),"")</f>
        <v/>
      </c>
      <c r="D213" t="str">
        <f>IFERROR(VLOOKUP(MIN(4,COUNTIF(B$2:B213,B213)),reference!$A$3:$B$6,2,FALSE),"")</f>
        <v/>
      </c>
      <c r="E213" t="str">
        <f>IFERROR(VLOOKUP(C213,reference!$D$3:$E$7,2,FALSE),"")</f>
        <v/>
      </c>
      <c r="H213" t="str">
        <f>IFERROR(VLOOKUP(G213,collectibles_database!G:H,2,FALSE),"")</f>
        <v/>
      </c>
      <c r="I213" t="str">
        <f>IFERROR(VLOOKUP(MIN(4,COUNTIF(G$2:G213,G213)),reference!$M$3:$N$6,2,FALSE)*VLOOKUP(MIN(5,H213),reference!$J$3:$K$7,2,FALSE),"")</f>
        <v/>
      </c>
    </row>
    <row r="214" spans="1:9" x14ac:dyDescent="0.25">
      <c r="A214" t="str">
        <f>IFERROR(INDEX(collectibles_database!A:A,MATCH(B214,collectibles_database!B:B,0)),"")</f>
        <v/>
      </c>
      <c r="C214" t="str">
        <f>IFERROR(VLOOKUP(B214,collectibles_database!B:C,2,FALSE),"")</f>
        <v/>
      </c>
      <c r="D214" t="str">
        <f>IFERROR(VLOOKUP(MIN(4,COUNTIF(B$2:B214,B214)),reference!$A$3:$B$6,2,FALSE),"")</f>
        <v/>
      </c>
      <c r="E214" t="str">
        <f>IFERROR(VLOOKUP(C214,reference!$D$3:$E$7,2,FALSE),"")</f>
        <v/>
      </c>
      <c r="H214" t="str">
        <f>IFERROR(VLOOKUP(G214,collectibles_database!G:H,2,FALSE),"")</f>
        <v/>
      </c>
      <c r="I214" t="str">
        <f>IFERROR(VLOOKUP(MIN(4,COUNTIF(G$2:G214,G214)),reference!$M$3:$N$6,2,FALSE)*VLOOKUP(MIN(5,H214),reference!$J$3:$K$7,2,FALSE),"")</f>
        <v/>
      </c>
    </row>
    <row r="215" spans="1:9" x14ac:dyDescent="0.25">
      <c r="A215" t="str">
        <f>IFERROR(INDEX(collectibles_database!A:A,MATCH(B215,collectibles_database!B:B,0)),"")</f>
        <v/>
      </c>
      <c r="C215" t="str">
        <f>IFERROR(VLOOKUP(B215,collectibles_database!B:C,2,FALSE),"")</f>
        <v/>
      </c>
      <c r="D215" t="str">
        <f>IFERROR(VLOOKUP(MIN(4,COUNTIF(B$2:B215,B215)),reference!$A$3:$B$6,2,FALSE),"")</f>
        <v/>
      </c>
      <c r="E215" t="str">
        <f>IFERROR(VLOOKUP(C215,reference!$D$3:$E$7,2,FALSE),"")</f>
        <v/>
      </c>
      <c r="H215" t="str">
        <f>IFERROR(VLOOKUP(G215,collectibles_database!G:H,2,FALSE),"")</f>
        <v/>
      </c>
      <c r="I215" t="str">
        <f>IFERROR(VLOOKUP(MIN(4,COUNTIF(G$2:G215,G215)),reference!$M$3:$N$6,2,FALSE)*VLOOKUP(MIN(5,H215),reference!$J$3:$K$7,2,FALSE),"")</f>
        <v/>
      </c>
    </row>
    <row r="216" spans="1:9" x14ac:dyDescent="0.25">
      <c r="A216" t="str">
        <f>IFERROR(INDEX(collectibles_database!A:A,MATCH(B216,collectibles_database!B:B,0)),"")</f>
        <v/>
      </c>
      <c r="C216" t="str">
        <f>IFERROR(VLOOKUP(B216,collectibles_database!B:C,2,FALSE),"")</f>
        <v/>
      </c>
      <c r="D216" t="str">
        <f>IFERROR(VLOOKUP(MIN(4,COUNTIF(B$2:B216,B216)),reference!$A$3:$B$6,2,FALSE),"")</f>
        <v/>
      </c>
      <c r="E216" t="str">
        <f>IFERROR(VLOOKUP(C216,reference!$D$3:$E$7,2,FALSE),"")</f>
        <v/>
      </c>
      <c r="H216" t="str">
        <f>IFERROR(VLOOKUP(G216,collectibles_database!G:H,2,FALSE),"")</f>
        <v/>
      </c>
      <c r="I216" t="str">
        <f>IFERROR(VLOOKUP(MIN(4,COUNTIF(G$2:G216,G216)),reference!$M$3:$N$6,2,FALSE)*VLOOKUP(MIN(5,H216),reference!$J$3:$K$7,2,FALSE),"")</f>
        <v/>
      </c>
    </row>
    <row r="217" spans="1:9" x14ac:dyDescent="0.25">
      <c r="A217" t="str">
        <f>IFERROR(INDEX(collectibles_database!A:A,MATCH(B217,collectibles_database!B:B,0)),"")</f>
        <v/>
      </c>
      <c r="C217" t="str">
        <f>IFERROR(VLOOKUP(B217,collectibles_database!B:C,2,FALSE),"")</f>
        <v/>
      </c>
      <c r="D217" t="str">
        <f>IFERROR(VLOOKUP(MIN(4,COUNTIF(B$2:B217,B217)),reference!$A$3:$B$6,2,FALSE),"")</f>
        <v/>
      </c>
      <c r="E217" t="str">
        <f>IFERROR(VLOOKUP(C217,reference!$D$3:$E$7,2,FALSE),"")</f>
        <v/>
      </c>
      <c r="H217" t="str">
        <f>IFERROR(VLOOKUP(G217,collectibles_database!G:H,2,FALSE),"")</f>
        <v/>
      </c>
      <c r="I217" t="str">
        <f>IFERROR(VLOOKUP(MIN(4,COUNTIF(G$2:G217,G217)),reference!$M$3:$N$6,2,FALSE)*VLOOKUP(MIN(5,H217),reference!$J$3:$K$7,2,FALSE),"")</f>
        <v/>
      </c>
    </row>
    <row r="218" spans="1:9" x14ac:dyDescent="0.25">
      <c r="A218" t="str">
        <f>IFERROR(INDEX(collectibles_database!A:A,MATCH(B218,collectibles_database!B:B,0)),"")</f>
        <v/>
      </c>
      <c r="C218" t="str">
        <f>IFERROR(VLOOKUP(B218,collectibles_database!B:C,2,FALSE),"")</f>
        <v/>
      </c>
      <c r="D218" t="str">
        <f>IFERROR(VLOOKUP(MIN(4,COUNTIF(B$2:B218,B218)),reference!$A$3:$B$6,2,FALSE),"")</f>
        <v/>
      </c>
      <c r="E218" t="str">
        <f>IFERROR(VLOOKUP(C218,reference!$D$3:$E$7,2,FALSE),"")</f>
        <v/>
      </c>
      <c r="H218" t="str">
        <f>IFERROR(VLOOKUP(G218,collectibles_database!G:H,2,FALSE),"")</f>
        <v/>
      </c>
      <c r="I218" t="str">
        <f>IFERROR(VLOOKUP(MIN(4,COUNTIF(G$2:G218,G218)),reference!$M$3:$N$6,2,FALSE)*VLOOKUP(MIN(5,H218),reference!$J$3:$K$7,2,FALSE),"")</f>
        <v/>
      </c>
    </row>
    <row r="219" spans="1:9" x14ac:dyDescent="0.25">
      <c r="A219" t="str">
        <f>IFERROR(INDEX(collectibles_database!A:A,MATCH(B219,collectibles_database!B:B,0)),"")</f>
        <v/>
      </c>
      <c r="C219" t="str">
        <f>IFERROR(VLOOKUP(B219,collectibles_database!B:C,2,FALSE),"")</f>
        <v/>
      </c>
      <c r="D219" t="str">
        <f>IFERROR(VLOOKUP(MIN(4,COUNTIF(B$2:B219,B219)),reference!$A$3:$B$6,2,FALSE),"")</f>
        <v/>
      </c>
      <c r="E219" t="str">
        <f>IFERROR(VLOOKUP(C219,reference!$D$3:$E$7,2,FALSE),"")</f>
        <v/>
      </c>
      <c r="H219" t="str">
        <f>IFERROR(VLOOKUP(G219,collectibles_database!G:H,2,FALSE),"")</f>
        <v/>
      </c>
      <c r="I219" t="str">
        <f>IFERROR(VLOOKUP(MIN(4,COUNTIF(G$2:G219,G219)),reference!$M$3:$N$6,2,FALSE)*VLOOKUP(MIN(5,H219),reference!$J$3:$K$7,2,FALSE),"")</f>
        <v/>
      </c>
    </row>
    <row r="220" spans="1:9" x14ac:dyDescent="0.25">
      <c r="A220" t="str">
        <f>IFERROR(INDEX(collectibles_database!A:A,MATCH(B220,collectibles_database!B:B,0)),"")</f>
        <v/>
      </c>
      <c r="C220" t="str">
        <f>IFERROR(VLOOKUP(B220,collectibles_database!B:C,2,FALSE),"")</f>
        <v/>
      </c>
      <c r="D220" t="str">
        <f>IFERROR(VLOOKUP(MIN(4,COUNTIF(B$2:B220,B220)),reference!$A$3:$B$6,2,FALSE),"")</f>
        <v/>
      </c>
      <c r="E220" t="str">
        <f>IFERROR(VLOOKUP(C220,reference!$D$3:$E$7,2,FALSE),"")</f>
        <v/>
      </c>
      <c r="H220" t="str">
        <f>IFERROR(VLOOKUP(G220,collectibles_database!G:H,2,FALSE),"")</f>
        <v/>
      </c>
      <c r="I220" t="str">
        <f>IFERROR(VLOOKUP(MIN(4,COUNTIF(G$2:G220,G220)),reference!$M$3:$N$6,2,FALSE)*VLOOKUP(MIN(5,H220),reference!$J$3:$K$7,2,FALSE),"")</f>
        <v/>
      </c>
    </row>
    <row r="221" spans="1:9" x14ac:dyDescent="0.25">
      <c r="A221" t="str">
        <f>IFERROR(INDEX(collectibles_database!A:A,MATCH(B221,collectibles_database!B:B,0)),"")</f>
        <v/>
      </c>
      <c r="C221" t="str">
        <f>IFERROR(VLOOKUP(B221,collectibles_database!B:C,2,FALSE),"")</f>
        <v/>
      </c>
      <c r="D221" t="str">
        <f>IFERROR(VLOOKUP(MIN(4,COUNTIF(B$2:B221,B221)),reference!$A$3:$B$6,2,FALSE),"")</f>
        <v/>
      </c>
      <c r="E221" t="str">
        <f>IFERROR(VLOOKUP(C221,reference!$D$3:$E$7,2,FALSE),"")</f>
        <v/>
      </c>
      <c r="H221" t="str">
        <f>IFERROR(VLOOKUP(G221,collectibles_database!G:H,2,FALSE),"")</f>
        <v/>
      </c>
      <c r="I221" t="str">
        <f>IFERROR(VLOOKUP(MIN(4,COUNTIF(G$2:G221,G221)),reference!$M$3:$N$6,2,FALSE)*VLOOKUP(MIN(5,H221),reference!$J$3:$K$7,2,FALSE),"")</f>
        <v/>
      </c>
    </row>
    <row r="222" spans="1:9" x14ac:dyDescent="0.25">
      <c r="A222" t="str">
        <f>IFERROR(INDEX(collectibles_database!A:A,MATCH(B222,collectibles_database!B:B,0)),"")</f>
        <v/>
      </c>
      <c r="C222" t="str">
        <f>IFERROR(VLOOKUP(B222,collectibles_database!B:C,2,FALSE),"")</f>
        <v/>
      </c>
      <c r="D222" t="str">
        <f>IFERROR(VLOOKUP(MIN(4,COUNTIF(B$2:B222,B222)),reference!$A$3:$B$6,2,FALSE),"")</f>
        <v/>
      </c>
      <c r="E222" t="str">
        <f>IFERROR(VLOOKUP(C222,reference!$D$3:$E$7,2,FALSE),"")</f>
        <v/>
      </c>
      <c r="H222" t="str">
        <f>IFERROR(VLOOKUP(G222,collectibles_database!G:H,2,FALSE),"")</f>
        <v/>
      </c>
      <c r="I222" t="str">
        <f>IFERROR(VLOOKUP(MIN(4,COUNTIF(G$2:G222,G222)),reference!$M$3:$N$6,2,FALSE)*VLOOKUP(MIN(5,H222),reference!$J$3:$K$7,2,FALSE),"")</f>
        <v/>
      </c>
    </row>
    <row r="223" spans="1:9" x14ac:dyDescent="0.25">
      <c r="A223" t="str">
        <f>IFERROR(INDEX(collectibles_database!A:A,MATCH(B223,collectibles_database!B:B,0)),"")</f>
        <v/>
      </c>
      <c r="C223" t="str">
        <f>IFERROR(VLOOKUP(B223,collectibles_database!B:C,2,FALSE),"")</f>
        <v/>
      </c>
      <c r="D223" t="str">
        <f>IFERROR(VLOOKUP(MIN(4,COUNTIF(B$2:B223,B223)),reference!$A$3:$B$6,2,FALSE),"")</f>
        <v/>
      </c>
      <c r="E223" t="str">
        <f>IFERROR(VLOOKUP(C223,reference!$D$3:$E$7,2,FALSE),"")</f>
        <v/>
      </c>
      <c r="H223" t="str">
        <f>IFERROR(VLOOKUP(G223,collectibles_database!G:H,2,FALSE),"")</f>
        <v/>
      </c>
      <c r="I223" t="str">
        <f>IFERROR(VLOOKUP(MIN(4,COUNTIF(G$2:G223,G223)),reference!$M$3:$N$6,2,FALSE)*VLOOKUP(MIN(5,H223),reference!$J$3:$K$7,2,FALSE),"")</f>
        <v/>
      </c>
    </row>
    <row r="224" spans="1:9" x14ac:dyDescent="0.25">
      <c r="A224" t="str">
        <f>IFERROR(INDEX(collectibles_database!A:A,MATCH(B224,collectibles_database!B:B,0)),"")</f>
        <v/>
      </c>
      <c r="C224" t="str">
        <f>IFERROR(VLOOKUP(B224,collectibles_database!B:C,2,FALSE),"")</f>
        <v/>
      </c>
      <c r="D224" t="str">
        <f>IFERROR(VLOOKUP(MIN(4,COUNTIF(B$2:B224,B224)),reference!$A$3:$B$6,2,FALSE),"")</f>
        <v/>
      </c>
      <c r="E224" t="str">
        <f>IFERROR(VLOOKUP(C224,reference!$D$3:$E$7,2,FALSE),"")</f>
        <v/>
      </c>
      <c r="H224" t="str">
        <f>IFERROR(VLOOKUP(G224,collectibles_database!G:H,2,FALSE),"")</f>
        <v/>
      </c>
      <c r="I224" t="str">
        <f>IFERROR(VLOOKUP(MIN(4,COUNTIF(G$2:G224,G224)),reference!$M$3:$N$6,2,FALSE)*VLOOKUP(MIN(5,H224),reference!$J$3:$K$7,2,FALSE),"")</f>
        <v/>
      </c>
    </row>
    <row r="225" spans="1:9" x14ac:dyDescent="0.25">
      <c r="A225" t="str">
        <f>IFERROR(INDEX(collectibles_database!A:A,MATCH(B225,collectibles_database!B:B,0)),"")</f>
        <v/>
      </c>
      <c r="C225" t="str">
        <f>IFERROR(VLOOKUP(B225,collectibles_database!B:C,2,FALSE),"")</f>
        <v/>
      </c>
      <c r="D225" t="str">
        <f>IFERROR(VLOOKUP(MIN(4,COUNTIF(B$2:B225,B225)),reference!$A$3:$B$6,2,FALSE),"")</f>
        <v/>
      </c>
      <c r="E225" t="str">
        <f>IFERROR(VLOOKUP(C225,reference!$D$3:$E$7,2,FALSE),"")</f>
        <v/>
      </c>
      <c r="H225" t="str">
        <f>IFERROR(VLOOKUP(G225,collectibles_database!G:H,2,FALSE),"")</f>
        <v/>
      </c>
      <c r="I225" t="str">
        <f>IFERROR(VLOOKUP(MIN(4,COUNTIF(G$2:G225,G225)),reference!$M$3:$N$6,2,FALSE)*VLOOKUP(MIN(5,H225),reference!$J$3:$K$7,2,FALSE),"")</f>
        <v/>
      </c>
    </row>
    <row r="226" spans="1:9" x14ac:dyDescent="0.25">
      <c r="A226" t="str">
        <f>IFERROR(INDEX(collectibles_database!A:A,MATCH(B226,collectibles_database!B:B,0)),"")</f>
        <v/>
      </c>
      <c r="C226" t="str">
        <f>IFERROR(VLOOKUP(B226,collectibles_database!B:C,2,FALSE),"")</f>
        <v/>
      </c>
      <c r="D226" t="str">
        <f>IFERROR(VLOOKUP(MIN(4,COUNTIF(B$2:B226,B226)),reference!$A$3:$B$6,2,FALSE),"")</f>
        <v/>
      </c>
      <c r="E226" t="str">
        <f>IFERROR(VLOOKUP(C226,reference!$D$3:$E$7,2,FALSE),"")</f>
        <v/>
      </c>
      <c r="H226" t="str">
        <f>IFERROR(VLOOKUP(G226,collectibles_database!G:H,2,FALSE),"")</f>
        <v/>
      </c>
      <c r="I226" t="str">
        <f>IFERROR(VLOOKUP(MIN(4,COUNTIF(G$2:G226,G226)),reference!$M$3:$N$6,2,FALSE)*VLOOKUP(MIN(5,H226),reference!$J$3:$K$7,2,FALSE),"")</f>
        <v/>
      </c>
    </row>
    <row r="227" spans="1:9" x14ac:dyDescent="0.25">
      <c r="A227" t="str">
        <f>IFERROR(INDEX(collectibles_database!A:A,MATCH(B227,collectibles_database!B:B,0)),"")</f>
        <v/>
      </c>
      <c r="C227" t="str">
        <f>IFERROR(VLOOKUP(B227,collectibles_database!B:C,2,FALSE),"")</f>
        <v/>
      </c>
      <c r="D227" t="str">
        <f>IFERROR(VLOOKUP(MIN(4,COUNTIF(B$2:B227,B227)),reference!$A$3:$B$6,2,FALSE),"")</f>
        <v/>
      </c>
      <c r="E227" t="str">
        <f>IFERROR(VLOOKUP(C227,reference!$D$3:$E$7,2,FALSE),"")</f>
        <v/>
      </c>
      <c r="H227" t="str">
        <f>IFERROR(VLOOKUP(G227,collectibles_database!G:H,2,FALSE),"")</f>
        <v/>
      </c>
      <c r="I227" t="str">
        <f>IFERROR(VLOOKUP(MIN(4,COUNTIF(G$2:G227,G227)),reference!$M$3:$N$6,2,FALSE)*VLOOKUP(MIN(5,H227),reference!$J$3:$K$7,2,FALSE),"")</f>
        <v/>
      </c>
    </row>
    <row r="228" spans="1:9" x14ac:dyDescent="0.25">
      <c r="A228" t="str">
        <f>IFERROR(INDEX(collectibles_database!A:A,MATCH(B228,collectibles_database!B:B,0)),"")</f>
        <v/>
      </c>
      <c r="C228" t="str">
        <f>IFERROR(VLOOKUP(B228,collectibles_database!B:C,2,FALSE),"")</f>
        <v/>
      </c>
      <c r="D228" t="str">
        <f>IFERROR(VLOOKUP(MIN(4,COUNTIF(B$2:B228,B228)),reference!$A$3:$B$6,2,FALSE),"")</f>
        <v/>
      </c>
      <c r="E228" t="str">
        <f>IFERROR(VLOOKUP(C228,reference!$D$3:$E$7,2,FALSE),"")</f>
        <v/>
      </c>
      <c r="H228" t="str">
        <f>IFERROR(VLOOKUP(G228,collectibles_database!G:H,2,FALSE),"")</f>
        <v/>
      </c>
      <c r="I228" t="str">
        <f>IFERROR(VLOOKUP(MIN(4,COUNTIF(G$2:G228,G228)),reference!$M$3:$N$6,2,FALSE)*VLOOKUP(MIN(5,H228),reference!$J$3:$K$7,2,FALSE),"")</f>
        <v/>
      </c>
    </row>
    <row r="229" spans="1:9" x14ac:dyDescent="0.25">
      <c r="A229" t="str">
        <f>IFERROR(INDEX(collectibles_database!A:A,MATCH(B229,collectibles_database!B:B,0)),"")</f>
        <v/>
      </c>
      <c r="C229" t="str">
        <f>IFERROR(VLOOKUP(B229,collectibles_database!B:C,2,FALSE),"")</f>
        <v/>
      </c>
      <c r="D229" t="str">
        <f>IFERROR(VLOOKUP(MIN(4,COUNTIF(B$2:B229,B229)),reference!$A$3:$B$6,2,FALSE),"")</f>
        <v/>
      </c>
      <c r="E229" t="str">
        <f>IFERROR(VLOOKUP(C229,reference!$D$3:$E$7,2,FALSE),"")</f>
        <v/>
      </c>
      <c r="H229" t="str">
        <f>IFERROR(VLOOKUP(G229,collectibles_database!G:H,2,FALSE),"")</f>
        <v/>
      </c>
      <c r="I229" t="str">
        <f>IFERROR(VLOOKUP(MIN(4,COUNTIF(G$2:G229,G229)),reference!$M$3:$N$6,2,FALSE)*VLOOKUP(MIN(5,H229),reference!$J$3:$K$7,2,FALSE),"")</f>
        <v/>
      </c>
    </row>
    <row r="230" spans="1:9" x14ac:dyDescent="0.25">
      <c r="A230" t="str">
        <f>IFERROR(INDEX(collectibles_database!A:A,MATCH(B230,collectibles_database!B:B,0)),"")</f>
        <v/>
      </c>
      <c r="C230" t="str">
        <f>IFERROR(VLOOKUP(B230,collectibles_database!B:C,2,FALSE),"")</f>
        <v/>
      </c>
      <c r="D230" t="str">
        <f>IFERROR(VLOOKUP(MIN(4,COUNTIF(B$2:B230,B230)),reference!$A$3:$B$6,2,FALSE),"")</f>
        <v/>
      </c>
      <c r="E230" t="str">
        <f>IFERROR(VLOOKUP(C230,reference!$D$3:$E$7,2,FALSE),"")</f>
        <v/>
      </c>
      <c r="H230" t="str">
        <f>IFERROR(VLOOKUP(G230,collectibles_database!G:H,2,FALSE),"")</f>
        <v/>
      </c>
      <c r="I230" t="str">
        <f>IFERROR(VLOOKUP(MIN(4,COUNTIF(G$2:G230,G230)),reference!$M$3:$N$6,2,FALSE)*VLOOKUP(MIN(5,H230),reference!$J$3:$K$7,2,FALSE),"")</f>
        <v/>
      </c>
    </row>
    <row r="231" spans="1:9" x14ac:dyDescent="0.25">
      <c r="A231" t="str">
        <f>IFERROR(INDEX(collectibles_database!A:A,MATCH(B231,collectibles_database!B:B,0)),"")</f>
        <v/>
      </c>
      <c r="C231" t="str">
        <f>IFERROR(VLOOKUP(B231,collectibles_database!B:C,2,FALSE),"")</f>
        <v/>
      </c>
      <c r="D231" t="str">
        <f>IFERROR(VLOOKUP(MIN(4,COUNTIF(B$2:B231,B231)),reference!$A$3:$B$6,2,FALSE),"")</f>
        <v/>
      </c>
      <c r="E231" t="str">
        <f>IFERROR(VLOOKUP(C231,reference!$D$3:$E$7,2,FALSE),"")</f>
        <v/>
      </c>
      <c r="H231" t="str">
        <f>IFERROR(VLOOKUP(G231,collectibles_database!G:H,2,FALSE),"")</f>
        <v/>
      </c>
      <c r="I231" t="str">
        <f>IFERROR(VLOOKUP(MIN(4,COUNTIF(G$2:G231,G231)),reference!$M$3:$N$6,2,FALSE)*VLOOKUP(MIN(5,H231),reference!$J$3:$K$7,2,FALSE),"")</f>
        <v/>
      </c>
    </row>
    <row r="232" spans="1:9" x14ac:dyDescent="0.25">
      <c r="A232" t="str">
        <f>IFERROR(INDEX(collectibles_database!A:A,MATCH(B232,collectibles_database!B:B,0)),"")</f>
        <v/>
      </c>
      <c r="C232" t="str">
        <f>IFERROR(VLOOKUP(B232,collectibles_database!B:C,2,FALSE),"")</f>
        <v/>
      </c>
      <c r="D232" t="str">
        <f>IFERROR(VLOOKUP(MIN(4,COUNTIF(B$2:B232,B232)),reference!$A$3:$B$6,2,FALSE),"")</f>
        <v/>
      </c>
      <c r="E232" t="str">
        <f>IFERROR(VLOOKUP(C232,reference!$D$3:$E$7,2,FALSE),"")</f>
        <v/>
      </c>
      <c r="H232" t="str">
        <f>IFERROR(VLOOKUP(G232,collectibles_database!G:H,2,FALSE),"")</f>
        <v/>
      </c>
      <c r="I232" t="str">
        <f>IFERROR(VLOOKUP(MIN(4,COUNTIF(G$2:G232,G232)),reference!$M$3:$N$6,2,FALSE)*VLOOKUP(MIN(5,H232),reference!$J$3:$K$7,2,FALSE),"")</f>
        <v/>
      </c>
    </row>
    <row r="233" spans="1:9" x14ac:dyDescent="0.25">
      <c r="A233" t="str">
        <f>IFERROR(INDEX(collectibles_database!A:A,MATCH(B233,collectibles_database!B:B,0)),"")</f>
        <v/>
      </c>
      <c r="C233" t="str">
        <f>IFERROR(VLOOKUP(B233,collectibles_database!B:C,2,FALSE),"")</f>
        <v/>
      </c>
      <c r="D233" t="str">
        <f>IFERROR(VLOOKUP(MIN(4,COUNTIF(B$2:B233,B233)),reference!$A$3:$B$6,2,FALSE),"")</f>
        <v/>
      </c>
      <c r="E233" t="str">
        <f>IFERROR(VLOOKUP(C233,reference!$D$3:$E$7,2,FALSE),"")</f>
        <v/>
      </c>
      <c r="H233" t="str">
        <f>IFERROR(VLOOKUP(G233,collectibles_database!G:H,2,FALSE),"")</f>
        <v/>
      </c>
      <c r="I233" t="str">
        <f>IFERROR(VLOOKUP(MIN(4,COUNTIF(G$2:G233,G233)),reference!$M$3:$N$6,2,FALSE)*VLOOKUP(MIN(5,H233),reference!$J$3:$K$7,2,FALSE),"")</f>
        <v/>
      </c>
    </row>
    <row r="234" spans="1:9" x14ac:dyDescent="0.25">
      <c r="A234" t="str">
        <f>IFERROR(INDEX(collectibles_database!A:A,MATCH(B234,collectibles_database!B:B,0)),"")</f>
        <v/>
      </c>
      <c r="C234" t="str">
        <f>IFERROR(VLOOKUP(B234,collectibles_database!B:C,2,FALSE),"")</f>
        <v/>
      </c>
      <c r="D234" t="str">
        <f>IFERROR(VLOOKUP(MIN(4,COUNTIF(B$2:B234,B234)),reference!$A$3:$B$6,2,FALSE),"")</f>
        <v/>
      </c>
      <c r="E234" t="str">
        <f>IFERROR(VLOOKUP(C234,reference!$D$3:$E$7,2,FALSE),"")</f>
        <v/>
      </c>
      <c r="H234" t="str">
        <f>IFERROR(VLOOKUP(G234,collectibles_database!G:H,2,FALSE),"")</f>
        <v/>
      </c>
      <c r="I234" t="str">
        <f>IFERROR(VLOOKUP(MIN(4,COUNTIF(G$2:G234,G234)),reference!$M$3:$N$6,2,FALSE)*VLOOKUP(MIN(5,H234),reference!$J$3:$K$7,2,FALSE),"")</f>
        <v/>
      </c>
    </row>
    <row r="235" spans="1:9" x14ac:dyDescent="0.25">
      <c r="A235" t="str">
        <f>IFERROR(INDEX(collectibles_database!A:A,MATCH(B235,collectibles_database!B:B,0)),"")</f>
        <v/>
      </c>
      <c r="C235" t="str">
        <f>IFERROR(VLOOKUP(B235,collectibles_database!B:C,2,FALSE),"")</f>
        <v/>
      </c>
      <c r="D235" t="str">
        <f>IFERROR(VLOOKUP(MIN(4,COUNTIF(B$2:B235,B235)),reference!$A$3:$B$6,2,FALSE),"")</f>
        <v/>
      </c>
      <c r="E235" t="str">
        <f>IFERROR(VLOOKUP(C235,reference!$D$3:$E$7,2,FALSE),"")</f>
        <v/>
      </c>
      <c r="H235" t="str">
        <f>IFERROR(VLOOKUP(G235,collectibles_database!G:H,2,FALSE),"")</f>
        <v/>
      </c>
      <c r="I235" t="str">
        <f>IFERROR(VLOOKUP(MIN(4,COUNTIF(G$2:G235,G235)),reference!$M$3:$N$6,2,FALSE)*VLOOKUP(MIN(5,H235),reference!$J$3:$K$7,2,FALSE),"")</f>
        <v/>
      </c>
    </row>
    <row r="236" spans="1:9" x14ac:dyDescent="0.25">
      <c r="A236" t="str">
        <f>IFERROR(INDEX(collectibles_database!A:A,MATCH(B236,collectibles_database!B:B,0)),"")</f>
        <v/>
      </c>
      <c r="C236" t="str">
        <f>IFERROR(VLOOKUP(B236,collectibles_database!B:C,2,FALSE),"")</f>
        <v/>
      </c>
      <c r="D236" t="str">
        <f>IFERROR(VLOOKUP(MIN(4,COUNTIF(B$2:B236,B236)),reference!$A$3:$B$6,2,FALSE),"")</f>
        <v/>
      </c>
      <c r="E236" t="str">
        <f>IFERROR(VLOOKUP(C236,reference!$D$3:$E$7,2,FALSE),"")</f>
        <v/>
      </c>
      <c r="H236" t="str">
        <f>IFERROR(VLOOKUP(G236,collectibles_database!G:H,2,FALSE),"")</f>
        <v/>
      </c>
      <c r="I236" t="str">
        <f>IFERROR(VLOOKUP(MIN(4,COUNTIF(G$2:G236,G236)),reference!$M$3:$N$6,2,FALSE)*VLOOKUP(MIN(5,H236),reference!$J$3:$K$7,2,FALSE),"")</f>
        <v/>
      </c>
    </row>
    <row r="237" spans="1:9" x14ac:dyDescent="0.25">
      <c r="A237" t="str">
        <f>IFERROR(INDEX(collectibles_database!A:A,MATCH(B237,collectibles_database!B:B,0)),"")</f>
        <v/>
      </c>
      <c r="C237" t="str">
        <f>IFERROR(VLOOKUP(B237,collectibles_database!B:C,2,FALSE),"")</f>
        <v/>
      </c>
      <c r="D237" t="str">
        <f>IFERROR(VLOOKUP(MIN(4,COUNTIF(B$2:B237,B237)),reference!$A$3:$B$6,2,FALSE),"")</f>
        <v/>
      </c>
      <c r="E237" t="str">
        <f>IFERROR(VLOOKUP(C237,reference!$D$3:$E$7,2,FALSE),"")</f>
        <v/>
      </c>
      <c r="H237" t="str">
        <f>IFERROR(VLOOKUP(G237,collectibles_database!G:H,2,FALSE),"")</f>
        <v/>
      </c>
      <c r="I237" t="str">
        <f>IFERROR(VLOOKUP(MIN(4,COUNTIF(G$2:G237,G237)),reference!$M$3:$N$6,2,FALSE)*VLOOKUP(MIN(5,H237),reference!$J$3:$K$7,2,FALSE),"")</f>
        <v/>
      </c>
    </row>
    <row r="238" spans="1:9" x14ac:dyDescent="0.25">
      <c r="A238" t="str">
        <f>IFERROR(INDEX(collectibles_database!A:A,MATCH(B238,collectibles_database!B:B,0)),"")</f>
        <v/>
      </c>
      <c r="C238" t="str">
        <f>IFERROR(VLOOKUP(B238,collectibles_database!B:C,2,FALSE),"")</f>
        <v/>
      </c>
      <c r="D238" t="str">
        <f>IFERROR(VLOOKUP(MIN(4,COUNTIF(B$2:B238,B238)),reference!$A$3:$B$6,2,FALSE),"")</f>
        <v/>
      </c>
      <c r="E238" t="str">
        <f>IFERROR(VLOOKUP(C238,reference!$D$3:$E$7,2,FALSE),"")</f>
        <v/>
      </c>
      <c r="H238" t="str">
        <f>IFERROR(VLOOKUP(G238,collectibles_database!G:H,2,FALSE),"")</f>
        <v/>
      </c>
      <c r="I238" t="str">
        <f>IFERROR(VLOOKUP(MIN(4,COUNTIF(G$2:G238,G238)),reference!$M$3:$N$6,2,FALSE)*VLOOKUP(MIN(5,H238),reference!$J$3:$K$7,2,FALSE),"")</f>
        <v/>
      </c>
    </row>
    <row r="239" spans="1:9" x14ac:dyDescent="0.25">
      <c r="A239" t="str">
        <f>IFERROR(INDEX(collectibles_database!A:A,MATCH(B239,collectibles_database!B:B,0)),"")</f>
        <v/>
      </c>
      <c r="C239" t="str">
        <f>IFERROR(VLOOKUP(B239,collectibles_database!B:C,2,FALSE),"")</f>
        <v/>
      </c>
      <c r="D239" t="str">
        <f>IFERROR(VLOOKUP(MIN(4,COUNTIF(B$2:B239,B239)),reference!$A$3:$B$6,2,FALSE),"")</f>
        <v/>
      </c>
      <c r="E239" t="str">
        <f>IFERROR(VLOOKUP(C239,reference!$D$3:$E$7,2,FALSE),"")</f>
        <v/>
      </c>
      <c r="H239" t="str">
        <f>IFERROR(VLOOKUP(G239,collectibles_database!G:H,2,FALSE),"")</f>
        <v/>
      </c>
      <c r="I239" t="str">
        <f>IFERROR(VLOOKUP(MIN(4,COUNTIF(G$2:G239,G239)),reference!$M$3:$N$6,2,FALSE)*VLOOKUP(MIN(5,H239),reference!$J$3:$K$7,2,FALSE),"")</f>
        <v/>
      </c>
    </row>
    <row r="240" spans="1:9" x14ac:dyDescent="0.25">
      <c r="A240" t="str">
        <f>IFERROR(INDEX(collectibles_database!A:A,MATCH(B240,collectibles_database!B:B,0)),"")</f>
        <v/>
      </c>
      <c r="C240" t="str">
        <f>IFERROR(VLOOKUP(B240,collectibles_database!B:C,2,FALSE),"")</f>
        <v/>
      </c>
      <c r="D240" t="str">
        <f>IFERROR(VLOOKUP(MIN(4,COUNTIF(B$2:B240,B240)),reference!$A$3:$B$6,2,FALSE),"")</f>
        <v/>
      </c>
      <c r="E240" t="str">
        <f>IFERROR(VLOOKUP(C240,reference!$D$3:$E$7,2,FALSE),"")</f>
        <v/>
      </c>
      <c r="H240" t="str">
        <f>IFERROR(VLOOKUP(G240,collectibles_database!G:H,2,FALSE),"")</f>
        <v/>
      </c>
      <c r="I240" t="str">
        <f>IFERROR(VLOOKUP(MIN(4,COUNTIF(G$2:G240,G240)),reference!$M$3:$N$6,2,FALSE)*VLOOKUP(MIN(5,H240),reference!$J$3:$K$7,2,FALSE),"")</f>
        <v/>
      </c>
    </row>
    <row r="241" spans="1:9" x14ac:dyDescent="0.25">
      <c r="A241" t="str">
        <f>IFERROR(INDEX(collectibles_database!A:A,MATCH(B241,collectibles_database!B:B,0)),"")</f>
        <v/>
      </c>
      <c r="C241" t="str">
        <f>IFERROR(VLOOKUP(B241,collectibles_database!B:C,2,FALSE),"")</f>
        <v/>
      </c>
      <c r="D241" t="str">
        <f>IFERROR(VLOOKUP(MIN(4,COUNTIF(B$2:B241,B241)),reference!$A$3:$B$6,2,FALSE),"")</f>
        <v/>
      </c>
      <c r="E241" t="str">
        <f>IFERROR(VLOOKUP(C241,reference!$D$3:$E$7,2,FALSE),"")</f>
        <v/>
      </c>
      <c r="H241" t="str">
        <f>IFERROR(VLOOKUP(G241,collectibles_database!G:H,2,FALSE),"")</f>
        <v/>
      </c>
      <c r="I241" t="str">
        <f>IFERROR(VLOOKUP(MIN(4,COUNTIF(G$2:G241,G241)),reference!$M$3:$N$6,2,FALSE)*VLOOKUP(MIN(5,H241),reference!$J$3:$K$7,2,FALSE),"")</f>
        <v/>
      </c>
    </row>
    <row r="242" spans="1:9" x14ac:dyDescent="0.25">
      <c r="A242" t="str">
        <f>IFERROR(INDEX(collectibles_database!A:A,MATCH(B242,collectibles_database!B:B,0)),"")</f>
        <v/>
      </c>
      <c r="C242" t="str">
        <f>IFERROR(VLOOKUP(B242,collectibles_database!B:C,2,FALSE),"")</f>
        <v/>
      </c>
      <c r="D242" t="str">
        <f>IFERROR(VLOOKUP(MIN(4,COUNTIF(B$2:B242,B242)),reference!$A$3:$B$6,2,FALSE),"")</f>
        <v/>
      </c>
      <c r="E242" t="str">
        <f>IFERROR(VLOOKUP(C242,reference!$D$3:$E$7,2,FALSE),"")</f>
        <v/>
      </c>
      <c r="H242" t="str">
        <f>IFERROR(VLOOKUP(G242,collectibles_database!G:H,2,FALSE),"")</f>
        <v/>
      </c>
      <c r="I242" t="str">
        <f>IFERROR(VLOOKUP(MIN(4,COUNTIF(G$2:G242,G242)),reference!$M$3:$N$6,2,FALSE)*VLOOKUP(MIN(5,H242),reference!$J$3:$K$7,2,FALSE),"")</f>
        <v/>
      </c>
    </row>
    <row r="243" spans="1:9" x14ac:dyDescent="0.25">
      <c r="A243" t="str">
        <f>IFERROR(INDEX(collectibles_database!A:A,MATCH(B243,collectibles_database!B:B,0)),"")</f>
        <v/>
      </c>
      <c r="C243" t="str">
        <f>IFERROR(VLOOKUP(B243,collectibles_database!B:C,2,FALSE),"")</f>
        <v/>
      </c>
      <c r="D243" t="str">
        <f>IFERROR(VLOOKUP(MIN(4,COUNTIF(B$2:B243,B243)),reference!$A$3:$B$6,2,FALSE),"")</f>
        <v/>
      </c>
      <c r="E243" t="str">
        <f>IFERROR(VLOOKUP(C243,reference!$D$3:$E$7,2,FALSE),"")</f>
        <v/>
      </c>
      <c r="H243" t="str">
        <f>IFERROR(VLOOKUP(G243,collectibles_database!G:H,2,FALSE),"")</f>
        <v/>
      </c>
      <c r="I243" t="str">
        <f>IFERROR(VLOOKUP(MIN(4,COUNTIF(G$2:G243,G243)),reference!$M$3:$N$6,2,FALSE)*VLOOKUP(MIN(5,H243),reference!$J$3:$K$7,2,FALSE),"")</f>
        <v/>
      </c>
    </row>
    <row r="244" spans="1:9" x14ac:dyDescent="0.25">
      <c r="A244" t="str">
        <f>IFERROR(INDEX(collectibles_database!A:A,MATCH(B244,collectibles_database!B:B,0)),"")</f>
        <v/>
      </c>
      <c r="C244" t="str">
        <f>IFERROR(VLOOKUP(B244,collectibles_database!B:C,2,FALSE),"")</f>
        <v/>
      </c>
      <c r="D244" t="str">
        <f>IFERROR(VLOOKUP(MIN(4,COUNTIF(B$2:B244,B244)),reference!$A$3:$B$6,2,FALSE),"")</f>
        <v/>
      </c>
      <c r="E244" t="str">
        <f>IFERROR(VLOOKUP(C244,reference!$D$3:$E$7,2,FALSE),"")</f>
        <v/>
      </c>
      <c r="H244" t="str">
        <f>IFERROR(VLOOKUP(G244,collectibles_database!G:H,2,FALSE),"")</f>
        <v/>
      </c>
      <c r="I244" t="str">
        <f>IFERROR(VLOOKUP(MIN(4,COUNTIF(G$2:G244,G244)),reference!$M$3:$N$6,2,FALSE)*VLOOKUP(MIN(5,H244),reference!$J$3:$K$7,2,FALSE),"")</f>
        <v/>
      </c>
    </row>
    <row r="245" spans="1:9" x14ac:dyDescent="0.25">
      <c r="A245" t="str">
        <f>IFERROR(INDEX(collectibles_database!A:A,MATCH(B245,collectibles_database!B:B,0)),"")</f>
        <v/>
      </c>
      <c r="C245" t="str">
        <f>IFERROR(VLOOKUP(B245,collectibles_database!B:C,2,FALSE),"")</f>
        <v/>
      </c>
      <c r="D245" t="str">
        <f>IFERROR(VLOOKUP(MIN(4,COUNTIF(B$2:B245,B245)),reference!$A$3:$B$6,2,FALSE),"")</f>
        <v/>
      </c>
      <c r="E245" t="str">
        <f>IFERROR(VLOOKUP(C245,reference!$D$3:$E$7,2,FALSE),"")</f>
        <v/>
      </c>
      <c r="H245" t="str">
        <f>IFERROR(VLOOKUP(G245,collectibles_database!G:H,2,FALSE),"")</f>
        <v/>
      </c>
      <c r="I245" t="str">
        <f>IFERROR(VLOOKUP(MIN(4,COUNTIF(G$2:G245,G245)),reference!$M$3:$N$6,2,FALSE)*VLOOKUP(MIN(5,H245),reference!$J$3:$K$7,2,FALSE),"")</f>
        <v/>
      </c>
    </row>
    <row r="246" spans="1:9" x14ac:dyDescent="0.25">
      <c r="A246" t="str">
        <f>IFERROR(INDEX(collectibles_database!A:A,MATCH(B246,collectibles_database!B:B,0)),"")</f>
        <v/>
      </c>
      <c r="C246" t="str">
        <f>IFERROR(VLOOKUP(B246,collectibles_database!B:C,2,FALSE),"")</f>
        <v/>
      </c>
      <c r="D246" t="str">
        <f>IFERROR(VLOOKUP(MIN(4,COUNTIF(B$2:B246,B246)),reference!$A$3:$B$6,2,FALSE),"")</f>
        <v/>
      </c>
      <c r="E246" t="str">
        <f>IFERROR(VLOOKUP(C246,reference!$D$3:$E$7,2,FALSE),"")</f>
        <v/>
      </c>
      <c r="H246" t="str">
        <f>IFERROR(VLOOKUP(G246,collectibles_database!G:H,2,FALSE),"")</f>
        <v/>
      </c>
      <c r="I246" t="str">
        <f>IFERROR(VLOOKUP(MIN(4,COUNTIF(G$2:G246,G246)),reference!$M$3:$N$6,2,FALSE)*VLOOKUP(MIN(5,H246),reference!$J$3:$K$7,2,FALSE),"")</f>
        <v/>
      </c>
    </row>
    <row r="247" spans="1:9" x14ac:dyDescent="0.25">
      <c r="A247" t="str">
        <f>IFERROR(INDEX(collectibles_database!A:A,MATCH(B247,collectibles_database!B:B,0)),"")</f>
        <v/>
      </c>
      <c r="C247" t="str">
        <f>IFERROR(VLOOKUP(B247,collectibles_database!B:C,2,FALSE),"")</f>
        <v/>
      </c>
      <c r="D247" t="str">
        <f>IFERROR(VLOOKUP(MIN(4,COUNTIF(B$2:B247,B247)),reference!$A$3:$B$6,2,FALSE),"")</f>
        <v/>
      </c>
      <c r="E247" t="str">
        <f>IFERROR(VLOOKUP(C247,reference!$D$3:$E$7,2,FALSE),"")</f>
        <v/>
      </c>
      <c r="H247" t="str">
        <f>IFERROR(VLOOKUP(G247,collectibles_database!G:H,2,FALSE),"")</f>
        <v/>
      </c>
      <c r="I247" t="str">
        <f>IFERROR(VLOOKUP(MIN(4,COUNTIF(G$2:G247,G247)),reference!$M$3:$N$6,2,FALSE)*VLOOKUP(MIN(5,H247),reference!$J$3:$K$7,2,FALSE),"")</f>
        <v/>
      </c>
    </row>
    <row r="248" spans="1:9" x14ac:dyDescent="0.25">
      <c r="A248" t="str">
        <f>IFERROR(INDEX(collectibles_database!A:A,MATCH(B248,collectibles_database!B:B,0)),"")</f>
        <v/>
      </c>
      <c r="C248" t="str">
        <f>IFERROR(VLOOKUP(B248,collectibles_database!B:C,2,FALSE),"")</f>
        <v/>
      </c>
      <c r="D248" t="str">
        <f>IFERROR(VLOOKUP(MIN(4,COUNTIF(B$2:B248,B248)),reference!$A$3:$B$6,2,FALSE),"")</f>
        <v/>
      </c>
      <c r="E248" t="str">
        <f>IFERROR(VLOOKUP(C248,reference!$D$3:$E$7,2,FALSE),"")</f>
        <v/>
      </c>
      <c r="H248" t="str">
        <f>IFERROR(VLOOKUP(G248,collectibles_database!G:H,2,FALSE),"")</f>
        <v/>
      </c>
      <c r="I248" t="str">
        <f>IFERROR(VLOOKUP(MIN(4,COUNTIF(G$2:G248,G248)),reference!$M$3:$N$6,2,FALSE)*VLOOKUP(MIN(5,H248),reference!$J$3:$K$7,2,FALSE),"")</f>
        <v/>
      </c>
    </row>
    <row r="249" spans="1:9" x14ac:dyDescent="0.25">
      <c r="A249" t="str">
        <f>IFERROR(INDEX(collectibles_database!A:A,MATCH(B249,collectibles_database!B:B,0)),"")</f>
        <v/>
      </c>
      <c r="C249" t="str">
        <f>IFERROR(VLOOKUP(B249,collectibles_database!B:C,2,FALSE),"")</f>
        <v/>
      </c>
      <c r="D249" t="str">
        <f>IFERROR(VLOOKUP(MIN(4,COUNTIF(B$2:B249,B249)),reference!$A$3:$B$6,2,FALSE),"")</f>
        <v/>
      </c>
      <c r="E249" t="str">
        <f>IFERROR(VLOOKUP(C249,reference!$D$3:$E$7,2,FALSE),"")</f>
        <v/>
      </c>
      <c r="H249" t="str">
        <f>IFERROR(VLOOKUP(G249,collectibles_database!G:H,2,FALSE),"")</f>
        <v/>
      </c>
      <c r="I249" t="str">
        <f>IFERROR(VLOOKUP(MIN(4,COUNTIF(G$2:G249,G249)),reference!$M$3:$N$6,2,FALSE)*VLOOKUP(MIN(5,H249),reference!$J$3:$K$7,2,FALSE),"")</f>
        <v/>
      </c>
    </row>
    <row r="250" spans="1:9" x14ac:dyDescent="0.25">
      <c r="A250" t="str">
        <f>IFERROR(INDEX(collectibles_database!A:A,MATCH(B250,collectibles_database!B:B,0)),"")</f>
        <v/>
      </c>
      <c r="C250" t="str">
        <f>IFERROR(VLOOKUP(B250,collectibles_database!B:C,2,FALSE),"")</f>
        <v/>
      </c>
      <c r="D250" t="str">
        <f>IFERROR(VLOOKUP(MIN(4,COUNTIF(B$2:B250,B250)),reference!$A$3:$B$6,2,FALSE),"")</f>
        <v/>
      </c>
      <c r="E250" t="str">
        <f>IFERROR(VLOOKUP(C250,reference!$D$3:$E$7,2,FALSE),"")</f>
        <v/>
      </c>
      <c r="H250" t="str">
        <f>IFERROR(VLOOKUP(G250,collectibles_database!G:H,2,FALSE),"")</f>
        <v/>
      </c>
      <c r="I250" t="str">
        <f>IFERROR(VLOOKUP(MIN(4,COUNTIF(G$2:G250,G250)),reference!$M$3:$N$6,2,FALSE)*VLOOKUP(MIN(5,H250),reference!$J$3:$K$7,2,FALSE),"")</f>
        <v/>
      </c>
    </row>
    <row r="251" spans="1:9" x14ac:dyDescent="0.25">
      <c r="A251" t="str">
        <f>IFERROR(INDEX(collectibles_database!A:A,MATCH(B251,collectibles_database!B:B,0)),"")</f>
        <v/>
      </c>
      <c r="C251" t="str">
        <f>IFERROR(VLOOKUP(B251,collectibles_database!B:C,2,FALSE),"")</f>
        <v/>
      </c>
      <c r="D251" t="str">
        <f>IFERROR(VLOOKUP(MIN(4,COUNTIF(B$2:B251,B251)),reference!$A$3:$B$6,2,FALSE),"")</f>
        <v/>
      </c>
      <c r="E251" t="str">
        <f>IFERROR(VLOOKUP(C251,reference!$D$3:$E$7,2,FALSE),"")</f>
        <v/>
      </c>
      <c r="H251" t="str">
        <f>IFERROR(VLOOKUP(G251,collectibles_database!G:H,2,FALSE),"")</f>
        <v/>
      </c>
      <c r="I251" t="str">
        <f>IFERROR(VLOOKUP(MIN(4,COUNTIF(G$2:G251,G251)),reference!$M$3:$N$6,2,FALSE)*VLOOKUP(MIN(5,H251),reference!$J$3:$K$7,2,FALSE),"")</f>
        <v/>
      </c>
    </row>
    <row r="252" spans="1:9" x14ac:dyDescent="0.25">
      <c r="A252" t="str">
        <f>IFERROR(INDEX(collectibles_database!A:A,MATCH(B252,collectibles_database!B:B,0)),"")</f>
        <v/>
      </c>
      <c r="C252" t="str">
        <f>IFERROR(VLOOKUP(B252,collectibles_database!B:C,2,FALSE),"")</f>
        <v/>
      </c>
      <c r="D252" t="str">
        <f>IFERROR(VLOOKUP(MIN(4,COUNTIF(B$2:B252,B252)),reference!$A$3:$B$6,2,FALSE),"")</f>
        <v/>
      </c>
      <c r="E252" t="str">
        <f>IFERROR(VLOOKUP(C252,reference!$D$3:$E$7,2,FALSE),"")</f>
        <v/>
      </c>
      <c r="H252" t="str">
        <f>IFERROR(VLOOKUP(G252,collectibles_database!G:H,2,FALSE),"")</f>
        <v/>
      </c>
      <c r="I252" t="str">
        <f>IFERROR(VLOOKUP(MIN(4,COUNTIF(G$2:G252,G252)),reference!$M$3:$N$6,2,FALSE)*VLOOKUP(MIN(5,H252),reference!$J$3:$K$7,2,FALSE),"")</f>
        <v/>
      </c>
    </row>
    <row r="253" spans="1:9" x14ac:dyDescent="0.25">
      <c r="A253" t="str">
        <f>IFERROR(INDEX(collectibles_database!A:A,MATCH(B253,collectibles_database!B:B,0)),"")</f>
        <v/>
      </c>
      <c r="C253" t="str">
        <f>IFERROR(VLOOKUP(B253,collectibles_database!B:C,2,FALSE),"")</f>
        <v/>
      </c>
      <c r="D253" t="str">
        <f>IFERROR(VLOOKUP(MIN(4,COUNTIF(B$2:B253,B253)),reference!$A$3:$B$6,2,FALSE),"")</f>
        <v/>
      </c>
      <c r="E253" t="str">
        <f>IFERROR(VLOOKUP(C253,reference!$D$3:$E$7,2,FALSE),"")</f>
        <v/>
      </c>
      <c r="H253" t="str">
        <f>IFERROR(VLOOKUP(G253,collectibles_database!G:H,2,FALSE),"")</f>
        <v/>
      </c>
      <c r="I253" t="str">
        <f>IFERROR(VLOOKUP(MIN(4,COUNTIF(G$2:G253,G253)),reference!$M$3:$N$6,2,FALSE)*VLOOKUP(MIN(5,H253),reference!$J$3:$K$7,2,FALSE),"")</f>
        <v/>
      </c>
    </row>
    <row r="254" spans="1:9" x14ac:dyDescent="0.25">
      <c r="A254" t="str">
        <f>IFERROR(INDEX(collectibles_database!A:A,MATCH(B254,collectibles_database!B:B,0)),"")</f>
        <v/>
      </c>
      <c r="C254" t="str">
        <f>IFERROR(VLOOKUP(B254,collectibles_database!B:C,2,FALSE),"")</f>
        <v/>
      </c>
      <c r="D254" t="str">
        <f>IFERROR(VLOOKUP(MIN(4,COUNTIF(B$2:B254,B254)),reference!$A$3:$B$6,2,FALSE),"")</f>
        <v/>
      </c>
      <c r="E254" t="str">
        <f>IFERROR(VLOOKUP(C254,reference!$D$3:$E$7,2,FALSE),"")</f>
        <v/>
      </c>
      <c r="H254" t="str">
        <f>IFERROR(VLOOKUP(G254,collectibles_database!G:H,2,FALSE),"")</f>
        <v/>
      </c>
      <c r="I254" t="str">
        <f>IFERROR(VLOOKUP(MIN(4,COUNTIF(G$2:G254,G254)),reference!$M$3:$N$6,2,FALSE)*VLOOKUP(MIN(5,H254),reference!$J$3:$K$7,2,FALSE),"")</f>
        <v/>
      </c>
    </row>
    <row r="255" spans="1:9" x14ac:dyDescent="0.25">
      <c r="A255" t="str">
        <f>IFERROR(INDEX(collectibles_database!A:A,MATCH(B255,collectibles_database!B:B,0)),"")</f>
        <v/>
      </c>
      <c r="C255" t="str">
        <f>IFERROR(VLOOKUP(B255,collectibles_database!B:C,2,FALSE),"")</f>
        <v/>
      </c>
      <c r="D255" t="str">
        <f>IFERROR(VLOOKUP(MIN(4,COUNTIF(B$2:B255,B255)),reference!$A$3:$B$6,2,FALSE),"")</f>
        <v/>
      </c>
      <c r="E255" t="str">
        <f>IFERROR(VLOOKUP(C255,reference!$D$3:$E$7,2,FALSE),"")</f>
        <v/>
      </c>
      <c r="H255" t="str">
        <f>IFERROR(VLOOKUP(G255,collectibles_database!G:H,2,FALSE),"")</f>
        <v/>
      </c>
      <c r="I255" t="str">
        <f>IFERROR(VLOOKUP(MIN(4,COUNTIF(G$2:G255,G255)),reference!$M$3:$N$6,2,FALSE)*VLOOKUP(MIN(5,H255),reference!$J$3:$K$7,2,FALSE),"")</f>
        <v/>
      </c>
    </row>
    <row r="256" spans="1:9" x14ac:dyDescent="0.25">
      <c r="A256" t="str">
        <f>IFERROR(INDEX(collectibles_database!A:A,MATCH(B256,collectibles_database!B:B,0)),"")</f>
        <v/>
      </c>
      <c r="C256" t="str">
        <f>IFERROR(VLOOKUP(B256,collectibles_database!B:C,2,FALSE),"")</f>
        <v/>
      </c>
      <c r="D256" t="str">
        <f>IFERROR(VLOOKUP(MIN(4,COUNTIF(B$2:B256,B256)),reference!$A$3:$B$6,2,FALSE),"")</f>
        <v/>
      </c>
      <c r="E256" t="str">
        <f>IFERROR(VLOOKUP(C256,reference!$D$3:$E$7,2,FALSE),"")</f>
        <v/>
      </c>
      <c r="H256" t="str">
        <f>IFERROR(VLOOKUP(G256,collectibles_database!G:H,2,FALSE),"")</f>
        <v/>
      </c>
      <c r="I256" t="str">
        <f>IFERROR(VLOOKUP(MIN(4,COUNTIF(G$2:G256,G256)),reference!$M$3:$N$6,2,FALSE)*VLOOKUP(MIN(5,H256),reference!$J$3:$K$7,2,FALSE),"")</f>
        <v/>
      </c>
    </row>
    <row r="257" spans="1:9" x14ac:dyDescent="0.25">
      <c r="A257" t="str">
        <f>IFERROR(INDEX(collectibles_database!A:A,MATCH(B257,collectibles_database!B:B,0)),"")</f>
        <v/>
      </c>
      <c r="C257" t="str">
        <f>IFERROR(VLOOKUP(B257,collectibles_database!B:C,2,FALSE),"")</f>
        <v/>
      </c>
      <c r="D257" t="str">
        <f>IFERROR(VLOOKUP(MIN(4,COUNTIF(B$2:B257,B257)),reference!$A$3:$B$6,2,FALSE),"")</f>
        <v/>
      </c>
      <c r="E257" t="str">
        <f>IFERROR(VLOOKUP(C257,reference!$D$3:$E$7,2,FALSE),"")</f>
        <v/>
      </c>
      <c r="H257" t="str">
        <f>IFERROR(VLOOKUP(G257,collectibles_database!G:H,2,FALSE),"")</f>
        <v/>
      </c>
      <c r="I257" t="str">
        <f>IFERROR(VLOOKUP(MIN(4,COUNTIF(G$2:G257,G257)),reference!$M$3:$N$6,2,FALSE)*VLOOKUP(MIN(5,H257),reference!$J$3:$K$7,2,FALSE),"")</f>
        <v/>
      </c>
    </row>
    <row r="258" spans="1:9" x14ac:dyDescent="0.25">
      <c r="A258" t="str">
        <f>IFERROR(INDEX(collectibles_database!A:A,MATCH(B258,collectibles_database!B:B,0)),"")</f>
        <v/>
      </c>
      <c r="C258" t="str">
        <f>IFERROR(VLOOKUP(B258,collectibles_database!B:C,2,FALSE),"")</f>
        <v/>
      </c>
      <c r="D258" t="str">
        <f>IFERROR(VLOOKUP(MIN(4,COUNTIF(B$2:B258,B258)),reference!$A$3:$B$6,2,FALSE),"")</f>
        <v/>
      </c>
      <c r="E258" t="str">
        <f>IFERROR(VLOOKUP(C258,reference!$D$3:$E$7,2,FALSE),"")</f>
        <v/>
      </c>
      <c r="H258" t="str">
        <f>IFERROR(VLOOKUP(G258,collectibles_database!G:H,2,FALSE),"")</f>
        <v/>
      </c>
      <c r="I258" t="str">
        <f>IFERROR(VLOOKUP(MIN(4,COUNTIF(G$2:G258,G258)),reference!$M$3:$N$6,2,FALSE)*VLOOKUP(MIN(5,H258),reference!$J$3:$K$7,2,FALSE),"")</f>
        <v/>
      </c>
    </row>
    <row r="259" spans="1:9" x14ac:dyDescent="0.25">
      <c r="A259" t="str">
        <f>IFERROR(INDEX(collectibles_database!A:A,MATCH(B259,collectibles_database!B:B,0)),"")</f>
        <v/>
      </c>
      <c r="C259" t="str">
        <f>IFERROR(VLOOKUP(B259,collectibles_database!B:C,2,FALSE),"")</f>
        <v/>
      </c>
      <c r="D259" t="str">
        <f>IFERROR(VLOOKUP(MIN(4,COUNTIF(B$2:B259,B259)),reference!$A$3:$B$6,2,FALSE),"")</f>
        <v/>
      </c>
      <c r="E259" t="str">
        <f>IFERROR(VLOOKUP(C259,reference!$D$3:$E$7,2,FALSE),"")</f>
        <v/>
      </c>
      <c r="H259" t="str">
        <f>IFERROR(VLOOKUP(G259,collectibles_database!G:H,2,FALSE),"")</f>
        <v/>
      </c>
      <c r="I259" t="str">
        <f>IFERROR(VLOOKUP(MIN(4,COUNTIF(G$2:G259,G259)),reference!$M$3:$N$6,2,FALSE)*VLOOKUP(MIN(5,H259),reference!$J$3:$K$7,2,FALSE),"")</f>
        <v/>
      </c>
    </row>
    <row r="260" spans="1:9" x14ac:dyDescent="0.25">
      <c r="A260" t="str">
        <f>IFERROR(INDEX(collectibles_database!A:A,MATCH(B260,collectibles_database!B:B,0)),"")</f>
        <v/>
      </c>
      <c r="C260" t="str">
        <f>IFERROR(VLOOKUP(B260,collectibles_database!B:C,2,FALSE),"")</f>
        <v/>
      </c>
      <c r="D260" t="str">
        <f>IFERROR(VLOOKUP(MIN(4,COUNTIF(B$2:B260,B260)),reference!$A$3:$B$6,2,FALSE),"")</f>
        <v/>
      </c>
      <c r="E260" t="str">
        <f>IFERROR(VLOOKUP(C260,reference!$D$3:$E$7,2,FALSE),"")</f>
        <v/>
      </c>
      <c r="H260" t="str">
        <f>IFERROR(VLOOKUP(G260,collectibles_database!G:H,2,FALSE),"")</f>
        <v/>
      </c>
      <c r="I260" t="str">
        <f>IFERROR(VLOOKUP(MIN(4,COUNTIF(G$2:G260,G260)),reference!$M$3:$N$6,2,FALSE)*VLOOKUP(MIN(5,H260),reference!$J$3:$K$7,2,FALSE),"")</f>
        <v/>
      </c>
    </row>
    <row r="261" spans="1:9" x14ac:dyDescent="0.25">
      <c r="A261" t="str">
        <f>IFERROR(INDEX(collectibles_database!A:A,MATCH(B261,collectibles_database!B:B,0)),"")</f>
        <v/>
      </c>
      <c r="C261" t="str">
        <f>IFERROR(VLOOKUP(B261,collectibles_database!B:C,2,FALSE),"")</f>
        <v/>
      </c>
      <c r="D261" t="str">
        <f>IFERROR(VLOOKUP(MIN(4,COUNTIF(B$2:B261,B261)),reference!$A$3:$B$6,2,FALSE),"")</f>
        <v/>
      </c>
      <c r="E261" t="str">
        <f>IFERROR(VLOOKUP(C261,reference!$D$3:$E$7,2,FALSE),"")</f>
        <v/>
      </c>
      <c r="H261" t="str">
        <f>IFERROR(VLOOKUP(G261,collectibles_database!G:H,2,FALSE),"")</f>
        <v/>
      </c>
      <c r="I261" t="str">
        <f>IFERROR(VLOOKUP(MIN(4,COUNTIF(G$2:G261,G261)),reference!$M$3:$N$6,2,FALSE)*VLOOKUP(MIN(5,H261),reference!$J$3:$K$7,2,FALSE),"")</f>
        <v/>
      </c>
    </row>
    <row r="262" spans="1:9" x14ac:dyDescent="0.25">
      <c r="A262" t="str">
        <f>IFERROR(INDEX(collectibles_database!A:A,MATCH(B262,collectibles_database!B:B,0)),"")</f>
        <v/>
      </c>
      <c r="C262" t="str">
        <f>IFERROR(VLOOKUP(B262,collectibles_database!B:C,2,FALSE),"")</f>
        <v/>
      </c>
      <c r="D262" t="str">
        <f>IFERROR(VLOOKUP(MIN(4,COUNTIF(B$2:B262,B262)),reference!$A$3:$B$6,2,FALSE),"")</f>
        <v/>
      </c>
      <c r="E262" t="str">
        <f>IFERROR(VLOOKUP(C262,reference!$D$3:$E$7,2,FALSE),"")</f>
        <v/>
      </c>
      <c r="H262" t="str">
        <f>IFERROR(VLOOKUP(G262,collectibles_database!G:H,2,FALSE),"")</f>
        <v/>
      </c>
      <c r="I262" t="str">
        <f>IFERROR(VLOOKUP(MIN(4,COUNTIF(G$2:G262,G262)),reference!$M$3:$N$6,2,FALSE)*VLOOKUP(MIN(5,H262),reference!$J$3:$K$7,2,FALSE),"")</f>
        <v/>
      </c>
    </row>
    <row r="263" spans="1:9" x14ac:dyDescent="0.25">
      <c r="A263" t="str">
        <f>IFERROR(INDEX(collectibles_database!A:A,MATCH(B263,collectibles_database!B:B,0)),"")</f>
        <v/>
      </c>
      <c r="C263" t="str">
        <f>IFERROR(VLOOKUP(B263,collectibles_database!B:C,2,FALSE),"")</f>
        <v/>
      </c>
      <c r="D263" t="str">
        <f>IFERROR(VLOOKUP(MIN(4,COUNTIF(B$2:B263,B263)),reference!$A$3:$B$6,2,FALSE),"")</f>
        <v/>
      </c>
      <c r="E263" t="str">
        <f>IFERROR(VLOOKUP(C263,reference!$D$3:$E$7,2,FALSE),"")</f>
        <v/>
      </c>
      <c r="H263" t="str">
        <f>IFERROR(VLOOKUP(G263,collectibles_database!G:H,2,FALSE),"")</f>
        <v/>
      </c>
      <c r="I263" t="str">
        <f>IFERROR(VLOOKUP(MIN(4,COUNTIF(G$2:G263,G263)),reference!$M$3:$N$6,2,FALSE)*VLOOKUP(MIN(5,H263),reference!$J$3:$K$7,2,FALSE),"")</f>
        <v/>
      </c>
    </row>
    <row r="264" spans="1:9" x14ac:dyDescent="0.25">
      <c r="A264" t="str">
        <f>IFERROR(INDEX(collectibles_database!A:A,MATCH(B264,collectibles_database!B:B,0)),"")</f>
        <v/>
      </c>
      <c r="C264" t="str">
        <f>IFERROR(VLOOKUP(B264,collectibles_database!B:C,2,FALSE),"")</f>
        <v/>
      </c>
      <c r="D264" t="str">
        <f>IFERROR(VLOOKUP(MIN(4,COUNTIF(B$2:B264,B264)),reference!$A$3:$B$6,2,FALSE),"")</f>
        <v/>
      </c>
      <c r="E264" t="str">
        <f>IFERROR(VLOOKUP(C264,reference!$D$3:$E$7,2,FALSE),"")</f>
        <v/>
      </c>
      <c r="H264" t="str">
        <f>IFERROR(VLOOKUP(G264,collectibles_database!G:H,2,FALSE),"")</f>
        <v/>
      </c>
      <c r="I264" t="str">
        <f>IFERROR(VLOOKUP(MIN(4,COUNTIF(G$2:G264,G264)),reference!$M$3:$N$6,2,FALSE)*VLOOKUP(MIN(5,H264),reference!$J$3:$K$7,2,FALSE),"")</f>
        <v/>
      </c>
    </row>
    <row r="265" spans="1:9" x14ac:dyDescent="0.25">
      <c r="A265" t="str">
        <f>IFERROR(INDEX(collectibles_database!A:A,MATCH(B265,collectibles_database!B:B,0)),"")</f>
        <v/>
      </c>
      <c r="C265" t="str">
        <f>IFERROR(VLOOKUP(B265,collectibles_database!B:C,2,FALSE),"")</f>
        <v/>
      </c>
      <c r="D265" t="str">
        <f>IFERROR(VLOOKUP(MIN(4,COUNTIF(B$2:B265,B265)),reference!$A$3:$B$6,2,FALSE),"")</f>
        <v/>
      </c>
      <c r="E265" t="str">
        <f>IFERROR(VLOOKUP(C265,reference!$D$3:$E$7,2,FALSE),"")</f>
        <v/>
      </c>
      <c r="H265" t="str">
        <f>IFERROR(VLOOKUP(G265,collectibles_database!G:H,2,FALSE),"")</f>
        <v/>
      </c>
      <c r="I265" t="str">
        <f>IFERROR(VLOOKUP(MIN(4,COUNTIF(G$2:G265,G265)),reference!$M$3:$N$6,2,FALSE)*VLOOKUP(MIN(5,H265),reference!$J$3:$K$7,2,FALSE),"")</f>
        <v/>
      </c>
    </row>
    <row r="266" spans="1:9" x14ac:dyDescent="0.25">
      <c r="A266" t="str">
        <f>IFERROR(INDEX(collectibles_database!A:A,MATCH(B266,collectibles_database!B:B,0)),"")</f>
        <v/>
      </c>
      <c r="C266" t="str">
        <f>IFERROR(VLOOKUP(B266,collectibles_database!B:C,2,FALSE),"")</f>
        <v/>
      </c>
      <c r="D266" t="str">
        <f>IFERROR(VLOOKUP(MIN(4,COUNTIF(B$2:B266,B266)),reference!$A$3:$B$6,2,FALSE),"")</f>
        <v/>
      </c>
      <c r="E266" t="str">
        <f>IFERROR(VLOOKUP(C266,reference!$D$3:$E$7,2,FALSE),"")</f>
        <v/>
      </c>
      <c r="H266" t="str">
        <f>IFERROR(VLOOKUP(G266,collectibles_database!G:H,2,FALSE),"")</f>
        <v/>
      </c>
      <c r="I266" t="str">
        <f>IFERROR(VLOOKUP(MIN(4,COUNTIF(G$2:G266,G266)),reference!$M$3:$N$6,2,FALSE)*VLOOKUP(MIN(5,H266),reference!$J$3:$K$7,2,FALSE),"")</f>
        <v/>
      </c>
    </row>
    <row r="267" spans="1:9" x14ac:dyDescent="0.25">
      <c r="A267" t="str">
        <f>IFERROR(INDEX(collectibles_database!A:A,MATCH(B267,collectibles_database!B:B,0)),"")</f>
        <v/>
      </c>
      <c r="C267" t="str">
        <f>IFERROR(VLOOKUP(B267,collectibles_database!B:C,2,FALSE),"")</f>
        <v/>
      </c>
      <c r="D267" t="str">
        <f>IFERROR(VLOOKUP(MIN(4,COUNTIF(B$2:B267,B267)),reference!$A$3:$B$6,2,FALSE),"")</f>
        <v/>
      </c>
      <c r="E267" t="str">
        <f>IFERROR(VLOOKUP(C267,reference!$D$3:$E$7,2,FALSE),"")</f>
        <v/>
      </c>
      <c r="H267" t="str">
        <f>IFERROR(VLOOKUP(G267,collectibles_database!G:H,2,FALSE),"")</f>
        <v/>
      </c>
      <c r="I267" t="str">
        <f>IFERROR(VLOOKUP(MIN(4,COUNTIF(G$2:G267,G267)),reference!$M$3:$N$6,2,FALSE)*VLOOKUP(MIN(5,H267),reference!$J$3:$K$7,2,FALSE),"")</f>
        <v/>
      </c>
    </row>
    <row r="268" spans="1:9" x14ac:dyDescent="0.25">
      <c r="A268" t="str">
        <f>IFERROR(INDEX(collectibles_database!A:A,MATCH(B268,collectibles_database!B:B,0)),"")</f>
        <v/>
      </c>
      <c r="C268" t="str">
        <f>IFERROR(VLOOKUP(B268,collectibles_database!B:C,2,FALSE),"")</f>
        <v/>
      </c>
      <c r="D268" t="str">
        <f>IFERROR(VLOOKUP(MIN(4,COUNTIF(B$2:B268,B268)),reference!$A$3:$B$6,2,FALSE),"")</f>
        <v/>
      </c>
      <c r="E268" t="str">
        <f>IFERROR(VLOOKUP(C268,reference!$D$3:$E$7,2,FALSE),"")</f>
        <v/>
      </c>
      <c r="H268" t="str">
        <f>IFERROR(VLOOKUP(G268,collectibles_database!G:H,2,FALSE),"")</f>
        <v/>
      </c>
      <c r="I268" t="str">
        <f>IFERROR(VLOOKUP(MIN(4,COUNTIF(G$2:G268,G268)),reference!$M$3:$N$6,2,FALSE)*VLOOKUP(MIN(5,H268),reference!$J$3:$K$7,2,FALSE),"")</f>
        <v/>
      </c>
    </row>
    <row r="269" spans="1:9" x14ac:dyDescent="0.25">
      <c r="A269" t="str">
        <f>IFERROR(INDEX(collectibles_database!A:A,MATCH(B269,collectibles_database!B:B,0)),"")</f>
        <v/>
      </c>
      <c r="C269" t="str">
        <f>IFERROR(VLOOKUP(B269,collectibles_database!B:C,2,FALSE),"")</f>
        <v/>
      </c>
      <c r="D269" t="str">
        <f>IFERROR(VLOOKUP(MIN(4,COUNTIF(B$2:B269,B269)),reference!$A$3:$B$6,2,FALSE),"")</f>
        <v/>
      </c>
      <c r="E269" t="str">
        <f>IFERROR(VLOOKUP(C269,reference!$D$3:$E$7,2,FALSE),"")</f>
        <v/>
      </c>
      <c r="H269" t="str">
        <f>IFERROR(VLOOKUP(G269,collectibles_database!G:H,2,FALSE),"")</f>
        <v/>
      </c>
      <c r="I269" t="str">
        <f>IFERROR(VLOOKUP(MIN(4,COUNTIF(G$2:G269,G269)),reference!$M$3:$N$6,2,FALSE)*VLOOKUP(MIN(5,H269),reference!$J$3:$K$7,2,FALSE),"")</f>
        <v/>
      </c>
    </row>
    <row r="270" spans="1:9" x14ac:dyDescent="0.25">
      <c r="A270" t="str">
        <f>IFERROR(INDEX(collectibles_database!A:A,MATCH(B270,collectibles_database!B:B,0)),"")</f>
        <v/>
      </c>
      <c r="C270" t="str">
        <f>IFERROR(VLOOKUP(B270,collectibles_database!B:C,2,FALSE),"")</f>
        <v/>
      </c>
      <c r="D270" t="str">
        <f>IFERROR(VLOOKUP(MIN(4,COUNTIF(B$2:B270,B270)),reference!$A$3:$B$6,2,FALSE),"")</f>
        <v/>
      </c>
      <c r="E270" t="str">
        <f>IFERROR(VLOOKUP(C270,reference!$D$3:$E$7,2,FALSE),"")</f>
        <v/>
      </c>
      <c r="H270" t="str">
        <f>IFERROR(VLOOKUP(G270,collectibles_database!G:H,2,FALSE),"")</f>
        <v/>
      </c>
      <c r="I270" t="str">
        <f>IFERROR(VLOOKUP(MIN(4,COUNTIF(G$2:G270,G270)),reference!$M$3:$N$6,2,FALSE)*VLOOKUP(MIN(5,H270),reference!$J$3:$K$7,2,FALSE),"")</f>
        <v/>
      </c>
    </row>
    <row r="271" spans="1:9" x14ac:dyDescent="0.25">
      <c r="A271" t="str">
        <f>IFERROR(INDEX(collectibles_database!A:A,MATCH(B271,collectibles_database!B:B,0)),"")</f>
        <v/>
      </c>
      <c r="C271" t="str">
        <f>IFERROR(VLOOKUP(B271,collectibles_database!B:C,2,FALSE),"")</f>
        <v/>
      </c>
      <c r="D271" t="str">
        <f>IFERROR(VLOOKUP(MIN(4,COUNTIF(B$2:B271,B271)),reference!$A$3:$B$6,2,FALSE),"")</f>
        <v/>
      </c>
      <c r="E271" t="str">
        <f>IFERROR(VLOOKUP(C271,reference!$D$3:$E$7,2,FALSE),"")</f>
        <v/>
      </c>
      <c r="H271" t="str">
        <f>IFERROR(VLOOKUP(G271,collectibles_database!G:H,2,FALSE),"")</f>
        <v/>
      </c>
      <c r="I271" t="str">
        <f>IFERROR(VLOOKUP(MIN(4,COUNTIF(G$2:G271,G271)),reference!$M$3:$N$6,2,FALSE)*VLOOKUP(MIN(5,H271),reference!$J$3:$K$7,2,FALSE),"")</f>
        <v/>
      </c>
    </row>
    <row r="272" spans="1:9" x14ac:dyDescent="0.25">
      <c r="A272" t="str">
        <f>IFERROR(INDEX(collectibles_database!A:A,MATCH(B272,collectibles_database!B:B,0)),"")</f>
        <v/>
      </c>
      <c r="C272" t="str">
        <f>IFERROR(VLOOKUP(B272,collectibles_database!B:C,2,FALSE),"")</f>
        <v/>
      </c>
      <c r="D272" t="str">
        <f>IFERROR(VLOOKUP(MIN(4,COUNTIF(B$2:B272,B272)),reference!$A$3:$B$6,2,FALSE),"")</f>
        <v/>
      </c>
      <c r="E272" t="str">
        <f>IFERROR(VLOOKUP(C272,reference!$D$3:$E$7,2,FALSE),"")</f>
        <v/>
      </c>
      <c r="H272" t="str">
        <f>IFERROR(VLOOKUP(G272,collectibles_database!G:H,2,FALSE),"")</f>
        <v/>
      </c>
      <c r="I272" t="str">
        <f>IFERROR(VLOOKUP(MIN(4,COUNTIF(G$2:G272,G272)),reference!$M$3:$N$6,2,FALSE)*VLOOKUP(MIN(5,H272),reference!$J$3:$K$7,2,FALSE),"")</f>
        <v/>
      </c>
    </row>
    <row r="273" spans="1:9" x14ac:dyDescent="0.25">
      <c r="A273" t="str">
        <f>IFERROR(INDEX(collectibles_database!A:A,MATCH(B273,collectibles_database!B:B,0)),"")</f>
        <v/>
      </c>
      <c r="C273" t="str">
        <f>IFERROR(VLOOKUP(B273,collectibles_database!B:C,2,FALSE),"")</f>
        <v/>
      </c>
      <c r="D273" t="str">
        <f>IFERROR(VLOOKUP(MIN(4,COUNTIF(B$2:B273,B273)),reference!$A$3:$B$6,2,FALSE),"")</f>
        <v/>
      </c>
      <c r="E273" t="str">
        <f>IFERROR(VLOOKUP(C273,reference!$D$3:$E$7,2,FALSE),"")</f>
        <v/>
      </c>
      <c r="H273" t="str">
        <f>IFERROR(VLOOKUP(G273,collectibles_database!G:H,2,FALSE),"")</f>
        <v/>
      </c>
      <c r="I273" t="str">
        <f>IFERROR(VLOOKUP(MIN(4,COUNTIF(G$2:G273,G273)),reference!$M$3:$N$6,2,FALSE)*VLOOKUP(MIN(5,H273),reference!$J$3:$K$7,2,FALSE),"")</f>
        <v/>
      </c>
    </row>
    <row r="274" spans="1:9" x14ac:dyDescent="0.25">
      <c r="A274" t="str">
        <f>IFERROR(INDEX(collectibles_database!A:A,MATCH(B274,collectibles_database!B:B,0)),"")</f>
        <v/>
      </c>
      <c r="C274" t="str">
        <f>IFERROR(VLOOKUP(B274,collectibles_database!B:C,2,FALSE),"")</f>
        <v/>
      </c>
      <c r="D274" t="str">
        <f>IFERROR(VLOOKUP(MIN(4,COUNTIF(B$2:B274,B274)),reference!$A$3:$B$6,2,FALSE),"")</f>
        <v/>
      </c>
      <c r="E274" t="str">
        <f>IFERROR(VLOOKUP(C274,reference!$D$3:$E$7,2,FALSE),"")</f>
        <v/>
      </c>
      <c r="H274" t="str">
        <f>IFERROR(VLOOKUP(G274,collectibles_database!G:H,2,FALSE),"")</f>
        <v/>
      </c>
      <c r="I274" t="str">
        <f>IFERROR(VLOOKUP(MIN(4,COUNTIF(G$2:G274,G274)),reference!$M$3:$N$6,2,FALSE)*VLOOKUP(MIN(5,H274),reference!$J$3:$K$7,2,FALSE),"")</f>
        <v/>
      </c>
    </row>
    <row r="275" spans="1:9" x14ac:dyDescent="0.25">
      <c r="A275" t="str">
        <f>IFERROR(INDEX(collectibles_database!A:A,MATCH(B275,collectibles_database!B:B,0)),"")</f>
        <v/>
      </c>
      <c r="C275" t="str">
        <f>IFERROR(VLOOKUP(B275,collectibles_database!B:C,2,FALSE),"")</f>
        <v/>
      </c>
      <c r="D275" t="str">
        <f>IFERROR(VLOOKUP(MIN(4,COUNTIF(B$2:B275,B275)),reference!$A$3:$B$6,2,FALSE),"")</f>
        <v/>
      </c>
      <c r="E275" t="str">
        <f>IFERROR(VLOOKUP(C275,reference!$D$3:$E$7,2,FALSE),"")</f>
        <v/>
      </c>
      <c r="H275" t="str">
        <f>IFERROR(VLOOKUP(G275,collectibles_database!G:H,2,FALSE),"")</f>
        <v/>
      </c>
      <c r="I275" t="str">
        <f>IFERROR(VLOOKUP(MIN(4,COUNTIF(G$2:G275,G275)),reference!$M$3:$N$6,2,FALSE)*VLOOKUP(MIN(5,H275),reference!$J$3:$K$7,2,FALSE),"")</f>
        <v/>
      </c>
    </row>
    <row r="276" spans="1:9" x14ac:dyDescent="0.25">
      <c r="A276" t="str">
        <f>IFERROR(INDEX(collectibles_database!A:A,MATCH(B276,collectibles_database!B:B,0)),"")</f>
        <v/>
      </c>
      <c r="C276" t="str">
        <f>IFERROR(VLOOKUP(B276,collectibles_database!B:C,2,FALSE),"")</f>
        <v/>
      </c>
      <c r="D276" t="str">
        <f>IFERROR(VLOOKUP(MIN(4,COUNTIF(B$2:B276,B276)),reference!$A$3:$B$6,2,FALSE),"")</f>
        <v/>
      </c>
      <c r="E276" t="str">
        <f>IFERROR(VLOOKUP(C276,reference!$D$3:$E$7,2,FALSE),"")</f>
        <v/>
      </c>
      <c r="H276" t="str">
        <f>IFERROR(VLOOKUP(G276,collectibles_database!G:H,2,FALSE),"")</f>
        <v/>
      </c>
      <c r="I276" t="str">
        <f>IFERROR(VLOOKUP(MIN(4,COUNTIF(G$2:G276,G276)),reference!$M$3:$N$6,2,FALSE)*VLOOKUP(MIN(5,H276),reference!$J$3:$K$7,2,FALSE),"")</f>
        <v/>
      </c>
    </row>
    <row r="277" spans="1:9" x14ac:dyDescent="0.25">
      <c r="A277" t="str">
        <f>IFERROR(INDEX(collectibles_database!A:A,MATCH(B277,collectibles_database!B:B,0)),"")</f>
        <v/>
      </c>
      <c r="C277" t="str">
        <f>IFERROR(VLOOKUP(B277,collectibles_database!B:C,2,FALSE),"")</f>
        <v/>
      </c>
      <c r="D277" t="str">
        <f>IFERROR(VLOOKUP(MIN(4,COUNTIF(B$2:B277,B277)),reference!$A$3:$B$6,2,FALSE),"")</f>
        <v/>
      </c>
      <c r="E277" t="str">
        <f>IFERROR(VLOOKUP(C277,reference!$D$3:$E$7,2,FALSE),"")</f>
        <v/>
      </c>
      <c r="H277" t="str">
        <f>IFERROR(VLOOKUP(G277,collectibles_database!G:H,2,FALSE),"")</f>
        <v/>
      </c>
      <c r="I277" t="str">
        <f>IFERROR(VLOOKUP(MIN(4,COUNTIF(G$2:G277,G277)),reference!$M$3:$N$6,2,FALSE)*VLOOKUP(MIN(5,H277),reference!$J$3:$K$7,2,FALSE),"")</f>
        <v/>
      </c>
    </row>
    <row r="278" spans="1:9" x14ac:dyDescent="0.25">
      <c r="A278" t="str">
        <f>IFERROR(INDEX(collectibles_database!A:A,MATCH(B278,collectibles_database!B:B,0)),"")</f>
        <v/>
      </c>
      <c r="C278" t="str">
        <f>IFERROR(VLOOKUP(B278,collectibles_database!B:C,2,FALSE),"")</f>
        <v/>
      </c>
      <c r="D278" t="str">
        <f>IFERROR(VLOOKUP(MIN(4,COUNTIF(B$2:B278,B278)),reference!$A$3:$B$6,2,FALSE),"")</f>
        <v/>
      </c>
      <c r="E278" t="str">
        <f>IFERROR(VLOOKUP(C278,reference!$D$3:$E$7,2,FALSE),"")</f>
        <v/>
      </c>
      <c r="H278" t="str">
        <f>IFERROR(VLOOKUP(G278,collectibles_database!G:H,2,FALSE),"")</f>
        <v/>
      </c>
      <c r="I278" t="str">
        <f>IFERROR(VLOOKUP(MIN(4,COUNTIF(G$2:G278,G278)),reference!$M$3:$N$6,2,FALSE)*VLOOKUP(MIN(5,H278),reference!$J$3:$K$7,2,FALSE),"")</f>
        <v/>
      </c>
    </row>
    <row r="279" spans="1:9" x14ac:dyDescent="0.25">
      <c r="A279" t="str">
        <f>IFERROR(INDEX(collectibles_database!A:A,MATCH(B279,collectibles_database!B:B,0)),"")</f>
        <v/>
      </c>
      <c r="C279" t="str">
        <f>IFERROR(VLOOKUP(B279,collectibles_database!B:C,2,FALSE),"")</f>
        <v/>
      </c>
      <c r="D279" t="str">
        <f>IFERROR(VLOOKUP(MIN(4,COUNTIF(B$2:B279,B279)),reference!$A$3:$B$6,2,FALSE),"")</f>
        <v/>
      </c>
      <c r="E279" t="str">
        <f>IFERROR(VLOOKUP(C279,reference!$D$3:$E$7,2,FALSE),"")</f>
        <v/>
      </c>
      <c r="H279" t="str">
        <f>IFERROR(VLOOKUP(G279,collectibles_database!G:H,2,FALSE),"")</f>
        <v/>
      </c>
      <c r="I279" t="str">
        <f>IFERROR(VLOOKUP(MIN(4,COUNTIF(G$2:G279,G279)),reference!$M$3:$N$6,2,FALSE)*VLOOKUP(MIN(5,H279),reference!$J$3:$K$7,2,FALSE),"")</f>
        <v/>
      </c>
    </row>
    <row r="280" spans="1:9" x14ac:dyDescent="0.25">
      <c r="A280" t="str">
        <f>IFERROR(INDEX(collectibles_database!A:A,MATCH(B280,collectibles_database!B:B,0)),"")</f>
        <v/>
      </c>
      <c r="C280" t="str">
        <f>IFERROR(VLOOKUP(B280,collectibles_database!B:C,2,FALSE),"")</f>
        <v/>
      </c>
      <c r="D280" t="str">
        <f>IFERROR(VLOOKUP(MIN(4,COUNTIF(B$2:B280,B280)),reference!$A$3:$B$6,2,FALSE),"")</f>
        <v/>
      </c>
      <c r="E280" t="str">
        <f>IFERROR(VLOOKUP(C280,reference!$D$3:$E$7,2,FALSE),"")</f>
        <v/>
      </c>
      <c r="H280" t="str">
        <f>IFERROR(VLOOKUP(G280,collectibles_database!G:H,2,FALSE),"")</f>
        <v/>
      </c>
      <c r="I280" t="str">
        <f>IFERROR(VLOOKUP(MIN(4,COUNTIF(G$2:G280,G280)),reference!$M$3:$N$6,2,FALSE)*VLOOKUP(MIN(5,H280),reference!$J$3:$K$7,2,FALSE),"")</f>
        <v/>
      </c>
    </row>
    <row r="281" spans="1:9" x14ac:dyDescent="0.25">
      <c r="A281" t="str">
        <f>IFERROR(INDEX(collectibles_database!A:A,MATCH(B281,collectibles_database!B:B,0)),"")</f>
        <v/>
      </c>
      <c r="C281" t="str">
        <f>IFERROR(VLOOKUP(B281,collectibles_database!B:C,2,FALSE),"")</f>
        <v/>
      </c>
      <c r="D281" t="str">
        <f>IFERROR(VLOOKUP(MIN(4,COUNTIF(B$2:B281,B281)),reference!$A$3:$B$6,2,FALSE),"")</f>
        <v/>
      </c>
      <c r="E281" t="str">
        <f>IFERROR(VLOOKUP(C281,reference!$D$3:$E$7,2,FALSE),"")</f>
        <v/>
      </c>
      <c r="H281" t="str">
        <f>IFERROR(VLOOKUP(G281,collectibles_database!G:H,2,FALSE),"")</f>
        <v/>
      </c>
      <c r="I281" t="str">
        <f>IFERROR(VLOOKUP(MIN(4,COUNTIF(G$2:G281,G281)),reference!$M$3:$N$6,2,FALSE)*VLOOKUP(MIN(5,H281),reference!$J$3:$K$7,2,FALSE),"")</f>
        <v/>
      </c>
    </row>
    <row r="282" spans="1:9" x14ac:dyDescent="0.25">
      <c r="A282" t="str">
        <f>IFERROR(INDEX(collectibles_database!A:A,MATCH(B282,collectibles_database!B:B,0)),"")</f>
        <v/>
      </c>
      <c r="C282" t="str">
        <f>IFERROR(VLOOKUP(B282,collectibles_database!B:C,2,FALSE),"")</f>
        <v/>
      </c>
      <c r="D282" t="str">
        <f>IFERROR(VLOOKUP(MIN(4,COUNTIF(B$2:B282,B282)),reference!$A$3:$B$6,2,FALSE),"")</f>
        <v/>
      </c>
      <c r="E282" t="str">
        <f>IFERROR(VLOOKUP(C282,reference!$D$3:$E$7,2,FALSE),"")</f>
        <v/>
      </c>
      <c r="H282" t="str">
        <f>IFERROR(VLOOKUP(G282,collectibles_database!G:H,2,FALSE),"")</f>
        <v/>
      </c>
      <c r="I282" t="str">
        <f>IFERROR(VLOOKUP(MIN(4,COUNTIF(G$2:G282,G282)),reference!$M$3:$N$6,2,FALSE)*VLOOKUP(MIN(5,H282),reference!$J$3:$K$7,2,FALSE),"")</f>
        <v/>
      </c>
    </row>
    <row r="283" spans="1:9" x14ac:dyDescent="0.25">
      <c r="A283" t="str">
        <f>IFERROR(INDEX(collectibles_database!A:A,MATCH(B283,collectibles_database!B:B,0)),"")</f>
        <v/>
      </c>
      <c r="C283" t="str">
        <f>IFERROR(VLOOKUP(B283,collectibles_database!B:C,2,FALSE),"")</f>
        <v/>
      </c>
      <c r="D283" t="str">
        <f>IFERROR(VLOOKUP(MIN(4,COUNTIF(B$2:B283,B283)),reference!$A$3:$B$6,2,FALSE),"")</f>
        <v/>
      </c>
      <c r="E283" t="str">
        <f>IFERROR(VLOOKUP(C283,reference!$D$3:$E$7,2,FALSE),"")</f>
        <v/>
      </c>
      <c r="H283" t="str">
        <f>IFERROR(VLOOKUP(G283,collectibles_database!G:H,2,FALSE),"")</f>
        <v/>
      </c>
      <c r="I283" t="str">
        <f>IFERROR(VLOOKUP(MIN(4,COUNTIF(G$2:G283,G283)),reference!$M$3:$N$6,2,FALSE)*VLOOKUP(MIN(5,H283),reference!$J$3:$K$7,2,FALSE),"")</f>
        <v/>
      </c>
    </row>
    <row r="284" spans="1:9" x14ac:dyDescent="0.25">
      <c r="A284" t="str">
        <f>IFERROR(INDEX(collectibles_database!A:A,MATCH(B284,collectibles_database!B:B,0)),"")</f>
        <v/>
      </c>
      <c r="C284" t="str">
        <f>IFERROR(VLOOKUP(B284,collectibles_database!B:C,2,FALSE),"")</f>
        <v/>
      </c>
      <c r="D284" t="str">
        <f>IFERROR(VLOOKUP(MIN(4,COUNTIF(B$2:B284,B284)),reference!$A$3:$B$6,2,FALSE),"")</f>
        <v/>
      </c>
      <c r="E284" t="str">
        <f>IFERROR(VLOOKUP(C284,reference!$D$3:$E$7,2,FALSE),"")</f>
        <v/>
      </c>
      <c r="H284" t="str">
        <f>IFERROR(VLOOKUP(G284,collectibles_database!G:H,2,FALSE),"")</f>
        <v/>
      </c>
      <c r="I284" t="str">
        <f>IFERROR(VLOOKUP(MIN(4,COUNTIF(G$2:G284,G284)),reference!$M$3:$N$6,2,FALSE)*VLOOKUP(MIN(5,H284),reference!$J$3:$K$7,2,FALSE),"")</f>
        <v/>
      </c>
    </row>
    <row r="285" spans="1:9" x14ac:dyDescent="0.25">
      <c r="A285" t="str">
        <f>IFERROR(INDEX(collectibles_database!A:A,MATCH(B285,collectibles_database!B:B,0)),"")</f>
        <v/>
      </c>
      <c r="C285" t="str">
        <f>IFERROR(VLOOKUP(B285,collectibles_database!B:C,2,FALSE),"")</f>
        <v/>
      </c>
      <c r="D285" t="str">
        <f>IFERROR(VLOOKUP(MIN(4,COUNTIF(B$2:B285,B285)),reference!$A$3:$B$6,2,FALSE),"")</f>
        <v/>
      </c>
      <c r="E285" t="str">
        <f>IFERROR(VLOOKUP(C285,reference!$D$3:$E$7,2,FALSE),"")</f>
        <v/>
      </c>
      <c r="H285" t="str">
        <f>IFERROR(VLOOKUP(G285,collectibles_database!G:H,2,FALSE),"")</f>
        <v/>
      </c>
      <c r="I285" t="str">
        <f>IFERROR(VLOOKUP(MIN(4,COUNTIF(G$2:G285,G285)),reference!$M$3:$N$6,2,FALSE)*VLOOKUP(MIN(5,H285),reference!$J$3:$K$7,2,FALSE),"")</f>
        <v/>
      </c>
    </row>
    <row r="286" spans="1:9" x14ac:dyDescent="0.25">
      <c r="A286" t="str">
        <f>IFERROR(INDEX(collectibles_database!A:A,MATCH(B286,collectibles_database!B:B,0)),"")</f>
        <v/>
      </c>
      <c r="C286" t="str">
        <f>IFERROR(VLOOKUP(B286,collectibles_database!B:C,2,FALSE),"")</f>
        <v/>
      </c>
      <c r="D286" t="str">
        <f>IFERROR(VLOOKUP(MIN(4,COUNTIF(B$2:B286,B286)),reference!$A$3:$B$6,2,FALSE),"")</f>
        <v/>
      </c>
      <c r="E286" t="str">
        <f>IFERROR(VLOOKUP(C286,reference!$D$3:$E$7,2,FALSE),"")</f>
        <v/>
      </c>
      <c r="H286" t="str">
        <f>IFERROR(VLOOKUP(G286,collectibles_database!G:H,2,FALSE),"")</f>
        <v/>
      </c>
      <c r="I286" t="str">
        <f>IFERROR(VLOOKUP(MIN(4,COUNTIF(G$2:G286,G286)),reference!$M$3:$N$6,2,FALSE)*VLOOKUP(MIN(5,H286),reference!$J$3:$K$7,2,FALSE),"")</f>
        <v/>
      </c>
    </row>
    <row r="287" spans="1:9" x14ac:dyDescent="0.25">
      <c r="A287" t="str">
        <f>IFERROR(INDEX(collectibles_database!A:A,MATCH(B287,collectibles_database!B:B,0)),"")</f>
        <v/>
      </c>
      <c r="C287" t="str">
        <f>IFERROR(VLOOKUP(B287,collectibles_database!B:C,2,FALSE),"")</f>
        <v/>
      </c>
      <c r="D287" t="str">
        <f>IFERROR(VLOOKUP(MIN(4,COUNTIF(B$2:B287,B287)),reference!$A$3:$B$6,2,FALSE),"")</f>
        <v/>
      </c>
      <c r="E287" t="str">
        <f>IFERROR(VLOOKUP(C287,reference!$D$3:$E$7,2,FALSE),"")</f>
        <v/>
      </c>
      <c r="H287" t="str">
        <f>IFERROR(VLOOKUP(G287,collectibles_database!G:H,2,FALSE),"")</f>
        <v/>
      </c>
      <c r="I287" t="str">
        <f>IFERROR(VLOOKUP(MIN(4,COUNTIF(G$2:G287,G287)),reference!$M$3:$N$6,2,FALSE)*VLOOKUP(MIN(5,H287),reference!$J$3:$K$7,2,FALSE),"")</f>
        <v/>
      </c>
    </row>
    <row r="288" spans="1:9" x14ac:dyDescent="0.25">
      <c r="A288" t="str">
        <f>IFERROR(INDEX(collectibles_database!A:A,MATCH(B288,collectibles_database!B:B,0)),"")</f>
        <v/>
      </c>
      <c r="C288" t="str">
        <f>IFERROR(VLOOKUP(B288,collectibles_database!B:C,2,FALSE),"")</f>
        <v/>
      </c>
      <c r="D288" t="str">
        <f>IFERROR(VLOOKUP(MIN(4,COUNTIF(B$2:B288,B288)),reference!$A$3:$B$6,2,FALSE),"")</f>
        <v/>
      </c>
      <c r="E288" t="str">
        <f>IFERROR(VLOOKUP(C288,reference!$D$3:$E$7,2,FALSE),"")</f>
        <v/>
      </c>
      <c r="H288" t="str">
        <f>IFERROR(VLOOKUP(G288,collectibles_database!G:H,2,FALSE),"")</f>
        <v/>
      </c>
      <c r="I288" t="str">
        <f>IFERROR(VLOOKUP(MIN(4,COUNTIF(G$2:G288,G288)),reference!$M$3:$N$6,2,FALSE)*VLOOKUP(MIN(5,H288),reference!$J$3:$K$7,2,FALSE),"")</f>
        <v/>
      </c>
    </row>
    <row r="289" spans="1:9" x14ac:dyDescent="0.25">
      <c r="A289" t="str">
        <f>IFERROR(INDEX(collectibles_database!A:A,MATCH(B289,collectibles_database!B:B,0)),"")</f>
        <v/>
      </c>
      <c r="C289" t="str">
        <f>IFERROR(VLOOKUP(B289,collectibles_database!B:C,2,FALSE),"")</f>
        <v/>
      </c>
      <c r="D289" t="str">
        <f>IFERROR(VLOOKUP(MIN(4,COUNTIF(B$2:B289,B289)),reference!$A$3:$B$6,2,FALSE),"")</f>
        <v/>
      </c>
      <c r="E289" t="str">
        <f>IFERROR(VLOOKUP(C289,reference!$D$3:$E$7,2,FALSE),"")</f>
        <v/>
      </c>
      <c r="H289" t="str">
        <f>IFERROR(VLOOKUP(G289,collectibles_database!G:H,2,FALSE),"")</f>
        <v/>
      </c>
      <c r="I289" t="str">
        <f>IFERROR(VLOOKUP(MIN(4,COUNTIF(G$2:G289,G289)),reference!$M$3:$N$6,2,FALSE)*VLOOKUP(MIN(5,H289),reference!$J$3:$K$7,2,FALSE),"")</f>
        <v/>
      </c>
    </row>
    <row r="290" spans="1:9" x14ac:dyDescent="0.25">
      <c r="A290" t="str">
        <f>IFERROR(INDEX(collectibles_database!A:A,MATCH(B290,collectibles_database!B:B,0)),"")</f>
        <v/>
      </c>
      <c r="C290" t="str">
        <f>IFERROR(VLOOKUP(B290,collectibles_database!B:C,2,FALSE),"")</f>
        <v/>
      </c>
      <c r="D290" t="str">
        <f>IFERROR(VLOOKUP(MIN(4,COUNTIF(B$2:B290,B290)),reference!$A$3:$B$6,2,FALSE),"")</f>
        <v/>
      </c>
      <c r="E290" t="str">
        <f>IFERROR(VLOOKUP(C290,reference!$D$3:$E$7,2,FALSE),"")</f>
        <v/>
      </c>
      <c r="H290" t="str">
        <f>IFERROR(VLOOKUP(G290,collectibles_database!G:H,2,FALSE),"")</f>
        <v/>
      </c>
      <c r="I290" t="str">
        <f>IFERROR(VLOOKUP(MIN(4,COUNTIF(G$2:G290,G290)),reference!$M$3:$N$6,2,FALSE)*VLOOKUP(MIN(5,H290),reference!$J$3:$K$7,2,FALSE),"")</f>
        <v/>
      </c>
    </row>
    <row r="291" spans="1:9" x14ac:dyDescent="0.25">
      <c r="A291" t="str">
        <f>IFERROR(INDEX(collectibles_database!A:A,MATCH(B291,collectibles_database!B:B,0)),"")</f>
        <v/>
      </c>
      <c r="C291" t="str">
        <f>IFERROR(VLOOKUP(B291,collectibles_database!B:C,2,FALSE),"")</f>
        <v/>
      </c>
      <c r="D291" t="str">
        <f>IFERROR(VLOOKUP(MIN(4,COUNTIF(B$2:B291,B291)),reference!$A$3:$B$6,2,FALSE),"")</f>
        <v/>
      </c>
      <c r="E291" t="str">
        <f>IFERROR(VLOOKUP(C291,reference!$D$3:$E$7,2,FALSE),"")</f>
        <v/>
      </c>
      <c r="H291" t="str">
        <f>IFERROR(VLOOKUP(G291,collectibles_database!G:H,2,FALSE),"")</f>
        <v/>
      </c>
      <c r="I291" t="str">
        <f>IFERROR(VLOOKUP(MIN(4,COUNTIF(G$2:G291,G291)),reference!$M$3:$N$6,2,FALSE)*VLOOKUP(MIN(5,H291),reference!$J$3:$K$7,2,FALSE),"")</f>
        <v/>
      </c>
    </row>
    <row r="292" spans="1:9" x14ac:dyDescent="0.25">
      <c r="A292" t="str">
        <f>IFERROR(INDEX(collectibles_database!A:A,MATCH(B292,collectibles_database!B:B,0)),"")</f>
        <v/>
      </c>
      <c r="C292" t="str">
        <f>IFERROR(VLOOKUP(B292,collectibles_database!B:C,2,FALSE),"")</f>
        <v/>
      </c>
      <c r="D292" t="str">
        <f>IFERROR(VLOOKUP(MIN(4,COUNTIF(B$2:B292,B292)),reference!$A$3:$B$6,2,FALSE),"")</f>
        <v/>
      </c>
      <c r="E292" t="str">
        <f>IFERROR(VLOOKUP(C292,reference!$D$3:$E$7,2,FALSE),"")</f>
        <v/>
      </c>
      <c r="H292" t="str">
        <f>IFERROR(VLOOKUP(G292,collectibles_database!G:H,2,FALSE),"")</f>
        <v/>
      </c>
      <c r="I292" t="str">
        <f>IFERROR(VLOOKUP(MIN(4,COUNTIF(G$2:G292,G292)),reference!$M$3:$N$6,2,FALSE)*VLOOKUP(MIN(5,H292),reference!$J$3:$K$7,2,FALSE),"")</f>
        <v/>
      </c>
    </row>
    <row r="293" spans="1:9" x14ac:dyDescent="0.25">
      <c r="A293" t="str">
        <f>IFERROR(INDEX(collectibles_database!A:A,MATCH(B293,collectibles_database!B:B,0)),"")</f>
        <v/>
      </c>
      <c r="C293" t="str">
        <f>IFERROR(VLOOKUP(B293,collectibles_database!B:C,2,FALSE),"")</f>
        <v/>
      </c>
      <c r="D293" t="str">
        <f>IFERROR(VLOOKUP(MIN(4,COUNTIF(B$2:B293,B293)),reference!$A$3:$B$6,2,FALSE),"")</f>
        <v/>
      </c>
      <c r="E293" t="str">
        <f>IFERROR(VLOOKUP(C293,reference!$D$3:$E$7,2,FALSE),"")</f>
        <v/>
      </c>
      <c r="H293" t="str">
        <f>IFERROR(VLOOKUP(G293,collectibles_database!G:H,2,FALSE),"")</f>
        <v/>
      </c>
      <c r="I293" t="str">
        <f>IFERROR(VLOOKUP(MIN(4,COUNTIF(G$2:G293,G293)),reference!$M$3:$N$6,2,FALSE)*VLOOKUP(MIN(5,H293),reference!$J$3:$K$7,2,FALSE),"")</f>
        <v/>
      </c>
    </row>
    <row r="294" spans="1:9" x14ac:dyDescent="0.25">
      <c r="A294" t="str">
        <f>IFERROR(INDEX(collectibles_database!A:A,MATCH(B294,collectibles_database!B:B,0)),"")</f>
        <v/>
      </c>
      <c r="C294" t="str">
        <f>IFERROR(VLOOKUP(B294,collectibles_database!B:C,2,FALSE),"")</f>
        <v/>
      </c>
      <c r="D294" t="str">
        <f>IFERROR(VLOOKUP(MIN(4,COUNTIF(B$2:B294,B294)),reference!$A$3:$B$6,2,FALSE),"")</f>
        <v/>
      </c>
      <c r="E294" t="str">
        <f>IFERROR(VLOOKUP(C294,reference!$D$3:$E$7,2,FALSE),"")</f>
        <v/>
      </c>
      <c r="H294" t="str">
        <f>IFERROR(VLOOKUP(G294,collectibles_database!G:H,2,FALSE),"")</f>
        <v/>
      </c>
      <c r="I294" t="str">
        <f>IFERROR(VLOOKUP(MIN(4,COUNTIF(G$2:G294,G294)),reference!$M$3:$N$6,2,FALSE)*VLOOKUP(MIN(5,H294),reference!$J$3:$K$7,2,FALSE),"")</f>
        <v/>
      </c>
    </row>
    <row r="295" spans="1:9" x14ac:dyDescent="0.25">
      <c r="A295" t="str">
        <f>IFERROR(INDEX(collectibles_database!A:A,MATCH(B295,collectibles_database!B:B,0)),"")</f>
        <v/>
      </c>
      <c r="C295" t="str">
        <f>IFERROR(VLOOKUP(B295,collectibles_database!B:C,2,FALSE),"")</f>
        <v/>
      </c>
      <c r="D295" t="str">
        <f>IFERROR(VLOOKUP(MIN(4,COUNTIF(B$2:B295,B295)),reference!$A$3:$B$6,2,FALSE),"")</f>
        <v/>
      </c>
      <c r="E295" t="str">
        <f>IFERROR(VLOOKUP(C295,reference!$D$3:$E$7,2,FALSE),"")</f>
        <v/>
      </c>
      <c r="H295" t="str">
        <f>IFERROR(VLOOKUP(G295,collectibles_database!G:H,2,FALSE),"")</f>
        <v/>
      </c>
      <c r="I295" t="str">
        <f>IFERROR(VLOOKUP(MIN(4,COUNTIF(G$2:G295,G295)),reference!$M$3:$N$6,2,FALSE)*VLOOKUP(MIN(5,H295),reference!$J$3:$K$7,2,FALSE),"")</f>
        <v/>
      </c>
    </row>
    <row r="296" spans="1:9" x14ac:dyDescent="0.25">
      <c r="A296" t="str">
        <f>IFERROR(INDEX(collectibles_database!A:A,MATCH(B296,collectibles_database!B:B,0)),"")</f>
        <v/>
      </c>
      <c r="C296" t="str">
        <f>IFERROR(VLOOKUP(B296,collectibles_database!B:C,2,FALSE),"")</f>
        <v/>
      </c>
      <c r="D296" t="str">
        <f>IFERROR(VLOOKUP(MIN(4,COUNTIF(B$2:B296,B296)),reference!$A$3:$B$6,2,FALSE),"")</f>
        <v/>
      </c>
      <c r="E296" t="str">
        <f>IFERROR(VLOOKUP(C296,reference!$D$3:$E$7,2,FALSE),"")</f>
        <v/>
      </c>
      <c r="H296" t="str">
        <f>IFERROR(VLOOKUP(G296,collectibles_database!G:H,2,FALSE),"")</f>
        <v/>
      </c>
      <c r="I296" t="str">
        <f>IFERROR(VLOOKUP(MIN(4,COUNTIF(G$2:G296,G296)),reference!$M$3:$N$6,2,FALSE)*VLOOKUP(MIN(5,H296),reference!$J$3:$K$7,2,FALSE),"")</f>
        <v/>
      </c>
    </row>
    <row r="297" spans="1:9" x14ac:dyDescent="0.25">
      <c r="A297" t="str">
        <f>IFERROR(INDEX(collectibles_database!A:A,MATCH(B297,collectibles_database!B:B,0)),"")</f>
        <v/>
      </c>
      <c r="C297" t="str">
        <f>IFERROR(VLOOKUP(B297,collectibles_database!B:C,2,FALSE),"")</f>
        <v/>
      </c>
      <c r="D297" t="str">
        <f>IFERROR(VLOOKUP(MIN(4,COUNTIF(B$2:B297,B297)),reference!$A$3:$B$6,2,FALSE),"")</f>
        <v/>
      </c>
      <c r="E297" t="str">
        <f>IFERROR(VLOOKUP(C297,reference!$D$3:$E$7,2,FALSE),"")</f>
        <v/>
      </c>
      <c r="H297" t="str">
        <f>IFERROR(VLOOKUP(G297,collectibles_database!G:H,2,FALSE),"")</f>
        <v/>
      </c>
      <c r="I297" t="str">
        <f>IFERROR(VLOOKUP(MIN(4,COUNTIF(G$2:G297,G297)),reference!$M$3:$N$6,2,FALSE)*VLOOKUP(MIN(5,H297),reference!$J$3:$K$7,2,FALSE),"")</f>
        <v/>
      </c>
    </row>
    <row r="298" spans="1:9" x14ac:dyDescent="0.25">
      <c r="A298" t="str">
        <f>IFERROR(INDEX(collectibles_database!A:A,MATCH(B298,collectibles_database!B:B,0)),"")</f>
        <v/>
      </c>
      <c r="C298" t="str">
        <f>IFERROR(VLOOKUP(B298,collectibles_database!B:C,2,FALSE),"")</f>
        <v/>
      </c>
      <c r="D298" t="str">
        <f>IFERROR(VLOOKUP(MIN(4,COUNTIF(B$2:B298,B298)),reference!$A$3:$B$6,2,FALSE),"")</f>
        <v/>
      </c>
      <c r="E298" t="str">
        <f>IFERROR(VLOOKUP(C298,reference!$D$3:$E$7,2,FALSE),"")</f>
        <v/>
      </c>
      <c r="H298" t="str">
        <f>IFERROR(VLOOKUP(G298,collectibles_database!G:H,2,FALSE),"")</f>
        <v/>
      </c>
      <c r="I298" t="str">
        <f>IFERROR(VLOOKUP(MIN(4,COUNTIF(G$2:G298,G298)),reference!$M$3:$N$6,2,FALSE)*VLOOKUP(MIN(5,H298),reference!$J$3:$K$7,2,FALSE),"")</f>
        <v/>
      </c>
    </row>
    <row r="299" spans="1:9" x14ac:dyDescent="0.25">
      <c r="A299" t="str">
        <f>IFERROR(INDEX(collectibles_database!A:A,MATCH(B299,collectibles_database!B:B,0)),"")</f>
        <v/>
      </c>
      <c r="C299" t="str">
        <f>IFERROR(VLOOKUP(B299,collectibles_database!B:C,2,FALSE),"")</f>
        <v/>
      </c>
      <c r="D299" t="str">
        <f>IFERROR(VLOOKUP(MIN(4,COUNTIF(B$2:B299,B299)),reference!$A$3:$B$6,2,FALSE),"")</f>
        <v/>
      </c>
      <c r="E299" t="str">
        <f>IFERROR(VLOOKUP(C299,reference!$D$3:$E$7,2,FALSE),"")</f>
        <v/>
      </c>
      <c r="H299" t="str">
        <f>IFERROR(VLOOKUP(G299,collectibles_database!G:H,2,FALSE),"")</f>
        <v/>
      </c>
      <c r="I299" t="str">
        <f>IFERROR(VLOOKUP(MIN(4,COUNTIF(G$2:G299,G299)),reference!$M$3:$N$6,2,FALSE)*VLOOKUP(MIN(5,H299),reference!$J$3:$K$7,2,FALSE),"")</f>
        <v/>
      </c>
    </row>
    <row r="300" spans="1:9" x14ac:dyDescent="0.25">
      <c r="A300" t="str">
        <f>IFERROR(INDEX(collectibles_database!A:A,MATCH(B300,collectibles_database!B:B,0)),"")</f>
        <v/>
      </c>
      <c r="C300" t="str">
        <f>IFERROR(VLOOKUP(B300,collectibles_database!B:C,2,FALSE),"")</f>
        <v/>
      </c>
      <c r="D300" t="str">
        <f>IFERROR(VLOOKUP(MIN(4,COUNTIF(B$2:B300,B300)),reference!$A$3:$B$6,2,FALSE),"")</f>
        <v/>
      </c>
      <c r="E300" t="str">
        <f>IFERROR(VLOOKUP(C300,reference!$D$3:$E$7,2,FALSE),"")</f>
        <v/>
      </c>
      <c r="H300" t="str">
        <f>IFERROR(VLOOKUP(G300,collectibles_database!G:H,2,FALSE),"")</f>
        <v/>
      </c>
      <c r="I300" t="str">
        <f>IFERROR(VLOOKUP(MIN(4,COUNTIF(G$2:G300,G300)),reference!$M$3:$N$6,2,FALSE)*VLOOKUP(MIN(5,H300),reference!$J$3:$K$7,2,FALSE),"")</f>
        <v/>
      </c>
    </row>
    <row r="301" spans="1:9" x14ac:dyDescent="0.25">
      <c r="A301" t="str">
        <f>IFERROR(INDEX(collectibles_database!A:A,MATCH(B301,collectibles_database!B:B,0)),"")</f>
        <v/>
      </c>
      <c r="C301" t="str">
        <f>IFERROR(VLOOKUP(B301,collectibles_database!B:C,2,FALSE),"")</f>
        <v/>
      </c>
      <c r="D301" t="str">
        <f>IFERROR(VLOOKUP(MIN(4,COUNTIF(B$2:B301,B301)),reference!$A$3:$B$6,2,FALSE),"")</f>
        <v/>
      </c>
      <c r="E301" t="str">
        <f>IFERROR(VLOOKUP(C301,reference!$D$3:$E$7,2,FALSE),"")</f>
        <v/>
      </c>
      <c r="H301" t="str">
        <f>IFERROR(VLOOKUP(G301,collectibles_database!G:H,2,FALSE),"")</f>
        <v/>
      </c>
      <c r="I301" t="str">
        <f>IFERROR(VLOOKUP(MIN(4,COUNTIF(G$2:G301,G301)),reference!$M$3:$N$6,2,FALSE)*VLOOKUP(MIN(5,H301),reference!$J$3:$K$7,2,FALSE),"")</f>
        <v/>
      </c>
    </row>
    <row r="302" spans="1:9" x14ac:dyDescent="0.25">
      <c r="A302" t="str">
        <f>IFERROR(INDEX(collectibles_database!A:A,MATCH(B302,collectibles_database!B:B,0)),"")</f>
        <v/>
      </c>
      <c r="C302" t="str">
        <f>IFERROR(VLOOKUP(B302,collectibles_database!B:C,2,FALSE),"")</f>
        <v/>
      </c>
      <c r="D302" t="str">
        <f>IFERROR(VLOOKUP(MIN(4,COUNTIF(B$2:B302,B302)),reference!$A$3:$B$6,2,FALSE),"")</f>
        <v/>
      </c>
      <c r="E302" t="str">
        <f>IFERROR(VLOOKUP(C302,reference!$D$3:$E$7,2,FALSE),"")</f>
        <v/>
      </c>
      <c r="H302" t="str">
        <f>IFERROR(VLOOKUP(G302,collectibles_database!G:H,2,FALSE),"")</f>
        <v/>
      </c>
      <c r="I302" t="str">
        <f>IFERROR(VLOOKUP(MIN(4,COUNTIF(G$2:G302,G302)),reference!$M$3:$N$6,2,FALSE)*VLOOKUP(MIN(5,H302),reference!$J$3:$K$7,2,FALSE),"")</f>
        <v/>
      </c>
    </row>
    <row r="303" spans="1:9" x14ac:dyDescent="0.25">
      <c r="A303" t="str">
        <f>IFERROR(INDEX(collectibles_database!A:A,MATCH(B303,collectibles_database!B:B,0)),"")</f>
        <v/>
      </c>
      <c r="C303" t="str">
        <f>IFERROR(VLOOKUP(B303,collectibles_database!B:C,2,FALSE),"")</f>
        <v/>
      </c>
      <c r="D303" t="str">
        <f>IFERROR(VLOOKUP(MIN(4,COUNTIF(B$2:B303,B303)),reference!$A$3:$B$6,2,FALSE),"")</f>
        <v/>
      </c>
      <c r="E303" t="str">
        <f>IFERROR(VLOOKUP(C303,reference!$D$3:$E$7,2,FALSE),"")</f>
        <v/>
      </c>
      <c r="H303" t="str">
        <f>IFERROR(VLOOKUP(G303,collectibles_database!G:H,2,FALSE),"")</f>
        <v/>
      </c>
      <c r="I303" t="str">
        <f>IFERROR(VLOOKUP(MIN(4,COUNTIF(G$2:G303,G303)),reference!$M$3:$N$6,2,FALSE)*VLOOKUP(MIN(5,H303),reference!$J$3:$K$7,2,FALSE),"")</f>
        <v/>
      </c>
    </row>
    <row r="304" spans="1:9" x14ac:dyDescent="0.25">
      <c r="A304" t="str">
        <f>IFERROR(INDEX(collectibles_database!A:A,MATCH(B304,collectibles_database!B:B,0)),"")</f>
        <v/>
      </c>
      <c r="C304" t="str">
        <f>IFERROR(VLOOKUP(B304,collectibles_database!B:C,2,FALSE),"")</f>
        <v/>
      </c>
      <c r="D304" t="str">
        <f>IFERROR(VLOOKUP(MIN(4,COUNTIF(B$2:B304,B304)),reference!$A$3:$B$6,2,FALSE),"")</f>
        <v/>
      </c>
      <c r="E304" t="str">
        <f>IFERROR(VLOOKUP(C304,reference!$D$3:$E$7,2,FALSE),"")</f>
        <v/>
      </c>
      <c r="H304" t="str">
        <f>IFERROR(VLOOKUP(G304,collectibles_database!G:H,2,FALSE),"")</f>
        <v/>
      </c>
      <c r="I304" t="str">
        <f>IFERROR(VLOOKUP(MIN(4,COUNTIF(G$2:G304,G304)),reference!$M$3:$N$6,2,FALSE)*VLOOKUP(MIN(5,H304),reference!$J$3:$K$7,2,FALSE),"")</f>
        <v/>
      </c>
    </row>
    <row r="305" spans="1:9" x14ac:dyDescent="0.25">
      <c r="A305" t="str">
        <f>IFERROR(INDEX(collectibles_database!A:A,MATCH(B305,collectibles_database!B:B,0)),"")</f>
        <v/>
      </c>
      <c r="C305" t="str">
        <f>IFERROR(VLOOKUP(B305,collectibles_database!B:C,2,FALSE),"")</f>
        <v/>
      </c>
      <c r="D305" t="str">
        <f>IFERROR(VLOOKUP(MIN(4,COUNTIF(B$2:B305,B305)),reference!$A$3:$B$6,2,FALSE),"")</f>
        <v/>
      </c>
      <c r="E305" t="str">
        <f>IFERROR(VLOOKUP(C305,reference!$D$3:$E$7,2,FALSE),"")</f>
        <v/>
      </c>
      <c r="H305" t="str">
        <f>IFERROR(VLOOKUP(G305,collectibles_database!G:H,2,FALSE),"")</f>
        <v/>
      </c>
      <c r="I305" t="str">
        <f>IFERROR(VLOOKUP(MIN(4,COUNTIF(G$2:G305,G305)),reference!$M$3:$N$6,2,FALSE)*VLOOKUP(MIN(5,H305),reference!$J$3:$K$7,2,FALSE),"")</f>
        <v/>
      </c>
    </row>
    <row r="306" spans="1:9" x14ac:dyDescent="0.25">
      <c r="A306" t="str">
        <f>IFERROR(INDEX(collectibles_database!A:A,MATCH(B306,collectibles_database!B:B,0)),"")</f>
        <v/>
      </c>
      <c r="C306" t="str">
        <f>IFERROR(VLOOKUP(B306,collectibles_database!B:C,2,FALSE),"")</f>
        <v/>
      </c>
      <c r="D306" t="str">
        <f>IFERROR(VLOOKUP(MIN(4,COUNTIF(B$2:B306,B306)),reference!$A$3:$B$6,2,FALSE),"")</f>
        <v/>
      </c>
      <c r="E306" t="str">
        <f>IFERROR(VLOOKUP(C306,reference!$D$3:$E$7,2,FALSE),"")</f>
        <v/>
      </c>
      <c r="H306" t="str">
        <f>IFERROR(VLOOKUP(G306,collectibles_database!G:H,2,FALSE),"")</f>
        <v/>
      </c>
      <c r="I306" t="str">
        <f>IFERROR(VLOOKUP(MIN(4,COUNTIF(G$2:G306,G306)),reference!$M$3:$N$6,2,FALSE)*VLOOKUP(MIN(5,H306),reference!$J$3:$K$7,2,FALSE),"")</f>
        <v/>
      </c>
    </row>
    <row r="307" spans="1:9" x14ac:dyDescent="0.25">
      <c r="A307" t="str">
        <f>IFERROR(INDEX(collectibles_database!A:A,MATCH(B307,collectibles_database!B:B,0)),"")</f>
        <v/>
      </c>
      <c r="C307" t="str">
        <f>IFERROR(VLOOKUP(B307,collectibles_database!B:C,2,FALSE),"")</f>
        <v/>
      </c>
      <c r="D307" t="str">
        <f>IFERROR(VLOOKUP(MIN(4,COUNTIF(B$2:B307,B307)),reference!$A$3:$B$6,2,FALSE),"")</f>
        <v/>
      </c>
      <c r="E307" t="str">
        <f>IFERROR(VLOOKUP(C307,reference!$D$3:$E$7,2,FALSE),"")</f>
        <v/>
      </c>
      <c r="H307" t="str">
        <f>IFERROR(VLOOKUP(G307,collectibles_database!G:H,2,FALSE),"")</f>
        <v/>
      </c>
      <c r="I307" t="str">
        <f>IFERROR(VLOOKUP(MIN(4,COUNTIF(G$2:G307,G307)),reference!$M$3:$N$6,2,FALSE)*VLOOKUP(MIN(5,H307),reference!$J$3:$K$7,2,FALSE),"")</f>
        <v/>
      </c>
    </row>
    <row r="308" spans="1:9" x14ac:dyDescent="0.25">
      <c r="A308" t="str">
        <f>IFERROR(INDEX(collectibles_database!A:A,MATCH(B308,collectibles_database!B:B,0)),"")</f>
        <v/>
      </c>
      <c r="C308" t="str">
        <f>IFERROR(VLOOKUP(B308,collectibles_database!B:C,2,FALSE),"")</f>
        <v/>
      </c>
      <c r="D308" t="str">
        <f>IFERROR(VLOOKUP(MIN(4,COUNTIF(B$2:B308,B308)),reference!$A$3:$B$6,2,FALSE),"")</f>
        <v/>
      </c>
      <c r="E308" t="str">
        <f>IFERROR(VLOOKUP(C308,reference!$D$3:$E$7,2,FALSE),"")</f>
        <v/>
      </c>
      <c r="H308" t="str">
        <f>IFERROR(VLOOKUP(G308,collectibles_database!G:H,2,FALSE),"")</f>
        <v/>
      </c>
      <c r="I308" t="str">
        <f>IFERROR(VLOOKUP(MIN(4,COUNTIF(G$2:G308,G308)),reference!$M$3:$N$6,2,FALSE)*VLOOKUP(MIN(5,H308),reference!$J$3:$K$7,2,FALSE),"")</f>
        <v/>
      </c>
    </row>
    <row r="309" spans="1:9" x14ac:dyDescent="0.25">
      <c r="A309" t="str">
        <f>IFERROR(INDEX(collectibles_database!A:A,MATCH(B309,collectibles_database!B:B,0)),"")</f>
        <v/>
      </c>
      <c r="C309" t="str">
        <f>IFERROR(VLOOKUP(B309,collectibles_database!B:C,2,FALSE),"")</f>
        <v/>
      </c>
      <c r="D309" t="str">
        <f>IFERROR(VLOOKUP(MIN(4,COUNTIF(B$2:B309,B309)),reference!$A$3:$B$6,2,FALSE),"")</f>
        <v/>
      </c>
      <c r="E309" t="str">
        <f>IFERROR(VLOOKUP(C309,reference!$D$3:$E$7,2,FALSE),"")</f>
        <v/>
      </c>
      <c r="H309" t="str">
        <f>IFERROR(VLOOKUP(G309,collectibles_database!G:H,2,FALSE),"")</f>
        <v/>
      </c>
      <c r="I309" t="str">
        <f>IFERROR(VLOOKUP(MIN(4,COUNTIF(G$2:G309,G309)),reference!$M$3:$N$6,2,FALSE)*VLOOKUP(MIN(5,H309),reference!$J$3:$K$7,2,FALSE),"")</f>
        <v/>
      </c>
    </row>
    <row r="310" spans="1:9" x14ac:dyDescent="0.25">
      <c r="A310" t="str">
        <f>IFERROR(INDEX(collectibles_database!A:A,MATCH(B310,collectibles_database!B:B,0)),"")</f>
        <v/>
      </c>
      <c r="C310" t="str">
        <f>IFERROR(VLOOKUP(B310,collectibles_database!B:C,2,FALSE),"")</f>
        <v/>
      </c>
      <c r="D310" t="str">
        <f>IFERROR(VLOOKUP(MIN(4,COUNTIF(B$2:B310,B310)),reference!$A$3:$B$6,2,FALSE),"")</f>
        <v/>
      </c>
      <c r="E310" t="str">
        <f>IFERROR(VLOOKUP(C310,reference!$D$3:$E$7,2,FALSE),"")</f>
        <v/>
      </c>
      <c r="H310" t="str">
        <f>IFERROR(VLOOKUP(G310,collectibles_database!G:H,2,FALSE),"")</f>
        <v/>
      </c>
      <c r="I310" t="str">
        <f>IFERROR(VLOOKUP(MIN(4,COUNTIF(G$2:G310,G310)),reference!$M$3:$N$6,2,FALSE)*VLOOKUP(MIN(5,H310),reference!$J$3:$K$7,2,FALSE),"")</f>
        <v/>
      </c>
    </row>
    <row r="311" spans="1:9" x14ac:dyDescent="0.25">
      <c r="A311" t="str">
        <f>IFERROR(INDEX(collectibles_database!A:A,MATCH(B311,collectibles_database!B:B,0)),"")</f>
        <v/>
      </c>
      <c r="C311" t="str">
        <f>IFERROR(VLOOKUP(B311,collectibles_database!B:C,2,FALSE),"")</f>
        <v/>
      </c>
      <c r="D311" t="str">
        <f>IFERROR(VLOOKUP(MIN(4,COUNTIF(B$2:B311,B311)),reference!$A$3:$B$6,2,FALSE),"")</f>
        <v/>
      </c>
      <c r="E311" t="str">
        <f>IFERROR(VLOOKUP(C311,reference!$D$3:$E$7,2,FALSE),"")</f>
        <v/>
      </c>
      <c r="H311" t="str">
        <f>IFERROR(VLOOKUP(G311,collectibles_database!G:H,2,FALSE),"")</f>
        <v/>
      </c>
      <c r="I311" t="str">
        <f>IFERROR(VLOOKUP(MIN(4,COUNTIF(G$2:G311,G311)),reference!$M$3:$N$6,2,FALSE)*VLOOKUP(MIN(5,H311),reference!$J$3:$K$7,2,FALSE),"")</f>
        <v/>
      </c>
    </row>
    <row r="312" spans="1:9" x14ac:dyDescent="0.25">
      <c r="A312" t="str">
        <f>IFERROR(INDEX(collectibles_database!A:A,MATCH(B312,collectibles_database!B:B,0)),"")</f>
        <v/>
      </c>
      <c r="C312" t="str">
        <f>IFERROR(VLOOKUP(B312,collectibles_database!B:C,2,FALSE),"")</f>
        <v/>
      </c>
      <c r="D312" t="str">
        <f>IFERROR(VLOOKUP(MIN(4,COUNTIF(B$2:B312,B312)),reference!$A$3:$B$6,2,FALSE),"")</f>
        <v/>
      </c>
      <c r="E312" t="str">
        <f>IFERROR(VLOOKUP(C312,reference!$D$3:$E$7,2,FALSE),"")</f>
        <v/>
      </c>
      <c r="H312" t="str">
        <f>IFERROR(VLOOKUP(G312,collectibles_database!G:H,2,FALSE),"")</f>
        <v/>
      </c>
      <c r="I312" t="str">
        <f>IFERROR(VLOOKUP(MIN(4,COUNTIF(G$2:G312,G312)),reference!$M$3:$N$6,2,FALSE)*VLOOKUP(MIN(5,H312),reference!$J$3:$K$7,2,FALSE),"")</f>
        <v/>
      </c>
    </row>
    <row r="313" spans="1:9" x14ac:dyDescent="0.25">
      <c r="A313" t="str">
        <f>IFERROR(INDEX(collectibles_database!A:A,MATCH(B313,collectibles_database!B:B,0)),"")</f>
        <v/>
      </c>
      <c r="C313" t="str">
        <f>IFERROR(VLOOKUP(B313,collectibles_database!B:C,2,FALSE),"")</f>
        <v/>
      </c>
      <c r="D313" t="str">
        <f>IFERROR(VLOOKUP(MIN(4,COUNTIF(B$2:B313,B313)),reference!$A$3:$B$6,2,FALSE),"")</f>
        <v/>
      </c>
      <c r="E313" t="str">
        <f>IFERROR(VLOOKUP(C313,reference!$D$3:$E$7,2,FALSE),"")</f>
        <v/>
      </c>
      <c r="H313" t="str">
        <f>IFERROR(VLOOKUP(G313,collectibles_database!G:H,2,FALSE),"")</f>
        <v/>
      </c>
      <c r="I313" t="str">
        <f>IFERROR(VLOOKUP(MIN(4,COUNTIF(G$2:G313,G313)),reference!$M$3:$N$6,2,FALSE)*VLOOKUP(MIN(5,H313),reference!$J$3:$K$7,2,FALSE),"")</f>
        <v/>
      </c>
    </row>
    <row r="314" spans="1:9" x14ac:dyDescent="0.25">
      <c r="A314" t="str">
        <f>IFERROR(INDEX(collectibles_database!A:A,MATCH(B314,collectibles_database!B:B,0)),"")</f>
        <v/>
      </c>
      <c r="C314" t="str">
        <f>IFERROR(VLOOKUP(B314,collectibles_database!B:C,2,FALSE),"")</f>
        <v/>
      </c>
      <c r="D314" t="str">
        <f>IFERROR(VLOOKUP(MIN(4,COUNTIF(B$2:B314,B314)),reference!$A$3:$B$6,2,FALSE),"")</f>
        <v/>
      </c>
      <c r="E314" t="str">
        <f>IFERROR(VLOOKUP(C314,reference!$D$3:$E$7,2,FALSE),"")</f>
        <v/>
      </c>
      <c r="H314" t="str">
        <f>IFERROR(VLOOKUP(G314,collectibles_database!G:H,2,FALSE),"")</f>
        <v/>
      </c>
      <c r="I314" t="str">
        <f>IFERROR(VLOOKUP(MIN(4,COUNTIF(G$2:G314,G314)),reference!$M$3:$N$6,2,FALSE)*VLOOKUP(MIN(5,H314),reference!$J$3:$K$7,2,FALSE),"")</f>
        <v/>
      </c>
    </row>
    <row r="315" spans="1:9" x14ac:dyDescent="0.25">
      <c r="A315" t="str">
        <f>IFERROR(INDEX(collectibles_database!A:A,MATCH(B315,collectibles_database!B:B,0)),"")</f>
        <v/>
      </c>
      <c r="C315" t="str">
        <f>IFERROR(VLOOKUP(B315,collectibles_database!B:C,2,FALSE),"")</f>
        <v/>
      </c>
      <c r="D315" t="str">
        <f>IFERROR(VLOOKUP(MIN(4,COUNTIF(B$2:B315,B315)),reference!$A$3:$B$6,2,FALSE),"")</f>
        <v/>
      </c>
      <c r="E315" t="str">
        <f>IFERROR(VLOOKUP(C315,reference!$D$3:$E$7,2,FALSE),"")</f>
        <v/>
      </c>
      <c r="H315" t="str">
        <f>IFERROR(VLOOKUP(G315,collectibles_database!G:H,2,FALSE),"")</f>
        <v/>
      </c>
      <c r="I315" t="str">
        <f>IFERROR(VLOOKUP(MIN(4,COUNTIF(G$2:G315,G315)),reference!$M$3:$N$6,2,FALSE)*VLOOKUP(MIN(5,H315),reference!$J$3:$K$7,2,FALSE),"")</f>
        <v/>
      </c>
    </row>
    <row r="316" spans="1:9" x14ac:dyDescent="0.25">
      <c r="A316" t="str">
        <f>IFERROR(INDEX(collectibles_database!A:A,MATCH(B316,collectibles_database!B:B,0)),"")</f>
        <v/>
      </c>
      <c r="C316" t="str">
        <f>IFERROR(VLOOKUP(B316,collectibles_database!B:C,2,FALSE),"")</f>
        <v/>
      </c>
      <c r="D316" t="str">
        <f>IFERROR(VLOOKUP(MIN(4,COUNTIF(B$2:B316,B316)),reference!$A$3:$B$6,2,FALSE),"")</f>
        <v/>
      </c>
      <c r="E316" t="str">
        <f>IFERROR(VLOOKUP(C316,reference!$D$3:$E$7,2,FALSE),"")</f>
        <v/>
      </c>
      <c r="H316" t="str">
        <f>IFERROR(VLOOKUP(G316,collectibles_database!G:H,2,FALSE),"")</f>
        <v/>
      </c>
      <c r="I316" t="str">
        <f>IFERROR(VLOOKUP(MIN(4,COUNTIF(G$2:G316,G316)),reference!$M$3:$N$6,2,FALSE)*VLOOKUP(MIN(5,H316),reference!$J$3:$K$7,2,FALSE),"")</f>
        <v/>
      </c>
    </row>
    <row r="317" spans="1:9" x14ac:dyDescent="0.25">
      <c r="A317" t="str">
        <f>IFERROR(INDEX(collectibles_database!A:A,MATCH(B317,collectibles_database!B:B,0)),"")</f>
        <v/>
      </c>
      <c r="C317" t="str">
        <f>IFERROR(VLOOKUP(B317,collectibles_database!B:C,2,FALSE),"")</f>
        <v/>
      </c>
      <c r="D317" t="str">
        <f>IFERROR(VLOOKUP(MIN(4,COUNTIF(B$2:B317,B317)),reference!$A$3:$B$6,2,FALSE),"")</f>
        <v/>
      </c>
      <c r="E317" t="str">
        <f>IFERROR(VLOOKUP(C317,reference!$D$3:$E$7,2,FALSE),"")</f>
        <v/>
      </c>
      <c r="H317" t="str">
        <f>IFERROR(VLOOKUP(G317,collectibles_database!G:H,2,FALSE),"")</f>
        <v/>
      </c>
      <c r="I317" t="str">
        <f>IFERROR(VLOOKUP(MIN(4,COUNTIF(G$2:G317,G317)),reference!$M$3:$N$6,2,FALSE)*VLOOKUP(MIN(5,H317),reference!$J$3:$K$7,2,FALSE),"")</f>
        <v/>
      </c>
    </row>
    <row r="318" spans="1:9" x14ac:dyDescent="0.25">
      <c r="A318" t="str">
        <f>IFERROR(INDEX(collectibles_database!A:A,MATCH(B318,collectibles_database!B:B,0)),"")</f>
        <v/>
      </c>
      <c r="C318" t="str">
        <f>IFERROR(VLOOKUP(B318,collectibles_database!B:C,2,FALSE),"")</f>
        <v/>
      </c>
      <c r="D318" t="str">
        <f>IFERROR(VLOOKUP(MIN(4,COUNTIF(B$2:B318,B318)),reference!$A$3:$B$6,2,FALSE),"")</f>
        <v/>
      </c>
      <c r="E318" t="str">
        <f>IFERROR(VLOOKUP(C318,reference!$D$3:$E$7,2,FALSE),"")</f>
        <v/>
      </c>
      <c r="H318" t="str">
        <f>IFERROR(VLOOKUP(G318,collectibles_database!G:H,2,FALSE),"")</f>
        <v/>
      </c>
      <c r="I318" t="str">
        <f>IFERROR(VLOOKUP(MIN(4,COUNTIF(G$2:G318,G318)),reference!$M$3:$N$6,2,FALSE)*VLOOKUP(MIN(5,H318),reference!$J$3:$K$7,2,FALSE),"")</f>
        <v/>
      </c>
    </row>
    <row r="319" spans="1:9" x14ac:dyDescent="0.25">
      <c r="A319" t="str">
        <f>IFERROR(INDEX(collectibles_database!A:A,MATCH(B319,collectibles_database!B:B,0)),"")</f>
        <v/>
      </c>
      <c r="C319" t="str">
        <f>IFERROR(VLOOKUP(B319,collectibles_database!B:C,2,FALSE),"")</f>
        <v/>
      </c>
      <c r="D319" t="str">
        <f>IFERROR(VLOOKUP(MIN(4,COUNTIF(B$2:B319,B319)),reference!$A$3:$B$6,2,FALSE),"")</f>
        <v/>
      </c>
      <c r="E319" t="str">
        <f>IFERROR(VLOOKUP(C319,reference!$D$3:$E$7,2,FALSE),"")</f>
        <v/>
      </c>
      <c r="H319" t="str">
        <f>IFERROR(VLOOKUP(G319,collectibles_database!G:H,2,FALSE),"")</f>
        <v/>
      </c>
      <c r="I319" t="str">
        <f>IFERROR(VLOOKUP(MIN(4,COUNTIF(G$2:G319,G319)),reference!$M$3:$N$6,2,FALSE)*VLOOKUP(MIN(5,H319),reference!$J$3:$K$7,2,FALSE),"")</f>
        <v/>
      </c>
    </row>
    <row r="320" spans="1:9" x14ac:dyDescent="0.25">
      <c r="A320" t="str">
        <f>IFERROR(INDEX(collectibles_database!A:A,MATCH(B320,collectibles_database!B:B,0)),"")</f>
        <v/>
      </c>
      <c r="C320" t="str">
        <f>IFERROR(VLOOKUP(B320,collectibles_database!B:C,2,FALSE),"")</f>
        <v/>
      </c>
      <c r="D320" t="str">
        <f>IFERROR(VLOOKUP(MIN(4,COUNTIF(B$2:B320,B320)),reference!$A$3:$B$6,2,FALSE),"")</f>
        <v/>
      </c>
      <c r="E320" t="str">
        <f>IFERROR(VLOOKUP(C320,reference!$D$3:$E$7,2,FALSE),"")</f>
        <v/>
      </c>
      <c r="H320" t="str">
        <f>IFERROR(VLOOKUP(G320,collectibles_database!G:H,2,FALSE),"")</f>
        <v/>
      </c>
      <c r="I320" t="str">
        <f>IFERROR(VLOOKUP(MIN(4,COUNTIF(G$2:G320,G320)),reference!$M$3:$N$6,2,FALSE)*VLOOKUP(MIN(5,H320),reference!$J$3:$K$7,2,FALSE),"")</f>
        <v/>
      </c>
    </row>
    <row r="321" spans="1:9" x14ac:dyDescent="0.25">
      <c r="A321" t="str">
        <f>IFERROR(INDEX(collectibles_database!A:A,MATCH(B321,collectibles_database!B:B,0)),"")</f>
        <v/>
      </c>
      <c r="C321" t="str">
        <f>IFERROR(VLOOKUP(B321,collectibles_database!B:C,2,FALSE),"")</f>
        <v/>
      </c>
      <c r="D321" t="str">
        <f>IFERROR(VLOOKUP(MIN(4,COUNTIF(B$2:B321,B321)),reference!$A$3:$B$6,2,FALSE),"")</f>
        <v/>
      </c>
      <c r="E321" t="str">
        <f>IFERROR(VLOOKUP(C321,reference!$D$3:$E$7,2,FALSE),"")</f>
        <v/>
      </c>
      <c r="H321" t="str">
        <f>IFERROR(VLOOKUP(G321,collectibles_database!G:H,2,FALSE),"")</f>
        <v/>
      </c>
      <c r="I321" t="str">
        <f>IFERROR(VLOOKUP(MIN(4,COUNTIF(G$2:G321,G321)),reference!$M$3:$N$6,2,FALSE)*VLOOKUP(MIN(5,H321),reference!$J$3:$K$7,2,FALSE),"")</f>
        <v/>
      </c>
    </row>
    <row r="322" spans="1:9" x14ac:dyDescent="0.25">
      <c r="A322" t="str">
        <f>IFERROR(INDEX(collectibles_database!A:A,MATCH(B322,collectibles_database!B:B,0)),"")</f>
        <v/>
      </c>
      <c r="C322" t="str">
        <f>IFERROR(VLOOKUP(B322,collectibles_database!B:C,2,FALSE),"")</f>
        <v/>
      </c>
      <c r="D322" t="str">
        <f>IFERROR(VLOOKUP(MIN(4,COUNTIF(B$2:B322,B322)),reference!$A$3:$B$6,2,FALSE),"")</f>
        <v/>
      </c>
      <c r="E322" t="str">
        <f>IFERROR(VLOOKUP(C322,reference!$D$3:$E$7,2,FALSE),"")</f>
        <v/>
      </c>
      <c r="H322" t="str">
        <f>IFERROR(VLOOKUP(G322,collectibles_database!G:H,2,FALSE),"")</f>
        <v/>
      </c>
      <c r="I322" t="str">
        <f>IFERROR(VLOOKUP(MIN(4,COUNTIF(G$2:G322,G322)),reference!$M$3:$N$6,2,FALSE)*VLOOKUP(MIN(5,H322),reference!$J$3:$K$7,2,FALSE),"")</f>
        <v/>
      </c>
    </row>
    <row r="323" spans="1:9" x14ac:dyDescent="0.25">
      <c r="A323" t="str">
        <f>IFERROR(INDEX(collectibles_database!A:A,MATCH(B323,collectibles_database!B:B,0)),"")</f>
        <v/>
      </c>
      <c r="C323" t="str">
        <f>IFERROR(VLOOKUP(B323,collectibles_database!B:C,2,FALSE),"")</f>
        <v/>
      </c>
      <c r="D323" t="str">
        <f>IFERROR(VLOOKUP(MIN(4,COUNTIF(B$2:B323,B323)),reference!$A$3:$B$6,2,FALSE),"")</f>
        <v/>
      </c>
      <c r="E323" t="str">
        <f>IFERROR(VLOOKUP(C323,reference!$D$3:$E$7,2,FALSE),"")</f>
        <v/>
      </c>
      <c r="H323" t="str">
        <f>IFERROR(VLOOKUP(G323,collectibles_database!G:H,2,FALSE),"")</f>
        <v/>
      </c>
      <c r="I323" t="str">
        <f>IFERROR(VLOOKUP(MIN(4,COUNTIF(G$2:G323,G323)),reference!$M$3:$N$6,2,FALSE)*VLOOKUP(MIN(5,H323),reference!$J$3:$K$7,2,FALSE),"")</f>
        <v/>
      </c>
    </row>
    <row r="324" spans="1:9" x14ac:dyDescent="0.25">
      <c r="A324" t="str">
        <f>IFERROR(INDEX(collectibles_database!A:A,MATCH(B324,collectibles_database!B:B,0)),"")</f>
        <v/>
      </c>
      <c r="C324" t="str">
        <f>IFERROR(VLOOKUP(B324,collectibles_database!B:C,2,FALSE),"")</f>
        <v/>
      </c>
      <c r="D324" t="str">
        <f>IFERROR(VLOOKUP(MIN(4,COUNTIF(B$2:B324,B324)),reference!$A$3:$B$6,2,FALSE),"")</f>
        <v/>
      </c>
      <c r="E324" t="str">
        <f>IFERROR(VLOOKUP(C324,reference!$D$3:$E$7,2,FALSE),"")</f>
        <v/>
      </c>
      <c r="H324" t="str">
        <f>IFERROR(VLOOKUP(G324,collectibles_database!G:H,2,FALSE),"")</f>
        <v/>
      </c>
      <c r="I324" t="str">
        <f>IFERROR(VLOOKUP(MIN(4,COUNTIF(G$2:G324,G324)),reference!$M$3:$N$6,2,FALSE)*VLOOKUP(MIN(5,H324),reference!$J$3:$K$7,2,FALSE),"")</f>
        <v/>
      </c>
    </row>
    <row r="325" spans="1:9" x14ac:dyDescent="0.25">
      <c r="A325" t="str">
        <f>IFERROR(INDEX(collectibles_database!A:A,MATCH(B325,collectibles_database!B:B,0)),"")</f>
        <v/>
      </c>
      <c r="C325" t="str">
        <f>IFERROR(VLOOKUP(B325,collectibles_database!B:C,2,FALSE),"")</f>
        <v/>
      </c>
      <c r="D325" t="str">
        <f>IFERROR(VLOOKUP(MIN(4,COUNTIF(B$2:B325,B325)),reference!$A$3:$B$6,2,FALSE),"")</f>
        <v/>
      </c>
      <c r="E325" t="str">
        <f>IFERROR(VLOOKUP(C325,reference!$D$3:$E$7,2,FALSE),"")</f>
        <v/>
      </c>
      <c r="H325" t="str">
        <f>IFERROR(VLOOKUP(G325,collectibles_database!G:H,2,FALSE),"")</f>
        <v/>
      </c>
      <c r="I325" t="str">
        <f>IFERROR(VLOOKUP(MIN(4,COUNTIF(G$2:G325,G325)),reference!$M$3:$N$6,2,FALSE)*VLOOKUP(MIN(5,H325),reference!$J$3:$K$7,2,FALSE),"")</f>
        <v/>
      </c>
    </row>
    <row r="326" spans="1:9" x14ac:dyDescent="0.25">
      <c r="A326" t="str">
        <f>IFERROR(INDEX(collectibles_database!A:A,MATCH(B326,collectibles_database!B:B,0)),"")</f>
        <v/>
      </c>
      <c r="C326" t="str">
        <f>IFERROR(VLOOKUP(B326,collectibles_database!B:C,2,FALSE),"")</f>
        <v/>
      </c>
      <c r="D326" t="str">
        <f>IFERROR(VLOOKUP(MIN(4,COUNTIF(B$2:B326,B326)),reference!$A$3:$B$6,2,FALSE),"")</f>
        <v/>
      </c>
      <c r="E326" t="str">
        <f>IFERROR(VLOOKUP(C326,reference!$D$3:$E$7,2,FALSE),"")</f>
        <v/>
      </c>
      <c r="H326" t="str">
        <f>IFERROR(VLOOKUP(G326,collectibles_database!G:H,2,FALSE),"")</f>
        <v/>
      </c>
      <c r="I326" t="str">
        <f>IFERROR(VLOOKUP(MIN(4,COUNTIF(G$2:G326,G326)),reference!$M$3:$N$6,2,FALSE)*VLOOKUP(MIN(5,H326),reference!$J$3:$K$7,2,FALSE),"")</f>
        <v/>
      </c>
    </row>
    <row r="327" spans="1:9" x14ac:dyDescent="0.25">
      <c r="A327" t="str">
        <f>IFERROR(INDEX(collectibles_database!A:A,MATCH(B327,collectibles_database!B:B,0)),"")</f>
        <v/>
      </c>
      <c r="C327" t="str">
        <f>IFERROR(VLOOKUP(B327,collectibles_database!B:C,2,FALSE),"")</f>
        <v/>
      </c>
      <c r="D327" t="str">
        <f>IFERROR(VLOOKUP(MIN(4,COUNTIF(B$2:B327,B327)),reference!$A$3:$B$6,2,FALSE),"")</f>
        <v/>
      </c>
      <c r="E327" t="str">
        <f>IFERROR(VLOOKUP(C327,reference!$D$3:$E$7,2,FALSE),"")</f>
        <v/>
      </c>
      <c r="H327" t="str">
        <f>IFERROR(VLOOKUP(G327,collectibles_database!G:H,2,FALSE),"")</f>
        <v/>
      </c>
      <c r="I327" t="str">
        <f>IFERROR(VLOOKUP(MIN(4,COUNTIF(G$2:G327,G327)),reference!$M$3:$N$6,2,FALSE)*VLOOKUP(MIN(5,H327),reference!$J$3:$K$7,2,FALSE),"")</f>
        <v/>
      </c>
    </row>
    <row r="328" spans="1:9" x14ac:dyDescent="0.25">
      <c r="A328" t="str">
        <f>IFERROR(INDEX(collectibles_database!A:A,MATCH(B328,collectibles_database!B:B,0)),"")</f>
        <v/>
      </c>
      <c r="C328" t="str">
        <f>IFERROR(VLOOKUP(B328,collectibles_database!B:C,2,FALSE),"")</f>
        <v/>
      </c>
      <c r="D328" t="str">
        <f>IFERROR(VLOOKUP(MIN(4,COUNTIF(B$2:B328,B328)),reference!$A$3:$B$6,2,FALSE),"")</f>
        <v/>
      </c>
      <c r="E328" t="str">
        <f>IFERROR(VLOOKUP(C328,reference!$D$3:$E$7,2,FALSE),"")</f>
        <v/>
      </c>
      <c r="H328" t="str">
        <f>IFERROR(VLOOKUP(G328,collectibles_database!G:H,2,FALSE),"")</f>
        <v/>
      </c>
      <c r="I328" t="str">
        <f>IFERROR(VLOOKUP(MIN(4,COUNTIF(G$2:G328,G328)),reference!$M$3:$N$6,2,FALSE)*VLOOKUP(MIN(5,H328),reference!$J$3:$K$7,2,FALSE),"")</f>
        <v/>
      </c>
    </row>
    <row r="329" spans="1:9" x14ac:dyDescent="0.25">
      <c r="A329" t="str">
        <f>IFERROR(INDEX(collectibles_database!A:A,MATCH(B329,collectibles_database!B:B,0)),"")</f>
        <v/>
      </c>
      <c r="C329" t="str">
        <f>IFERROR(VLOOKUP(B329,collectibles_database!B:C,2,FALSE),"")</f>
        <v/>
      </c>
      <c r="D329" t="str">
        <f>IFERROR(VLOOKUP(MIN(4,COUNTIF(B$2:B329,B329)),reference!$A$3:$B$6,2,FALSE),"")</f>
        <v/>
      </c>
      <c r="E329" t="str">
        <f>IFERROR(VLOOKUP(C329,reference!$D$3:$E$7,2,FALSE),"")</f>
        <v/>
      </c>
      <c r="H329" t="str">
        <f>IFERROR(VLOOKUP(G329,collectibles_database!G:H,2,FALSE),"")</f>
        <v/>
      </c>
      <c r="I329" t="str">
        <f>IFERROR(VLOOKUP(MIN(4,COUNTIF(G$2:G329,G329)),reference!$M$3:$N$6,2,FALSE)*VLOOKUP(MIN(5,H329),reference!$J$3:$K$7,2,FALSE),"")</f>
        <v/>
      </c>
    </row>
    <row r="330" spans="1:9" x14ac:dyDescent="0.25">
      <c r="A330" t="str">
        <f>IFERROR(INDEX(collectibles_database!A:A,MATCH(B330,collectibles_database!B:B,0)),"")</f>
        <v/>
      </c>
      <c r="C330" t="str">
        <f>IFERROR(VLOOKUP(B330,collectibles_database!B:C,2,FALSE),"")</f>
        <v/>
      </c>
      <c r="D330" t="str">
        <f>IFERROR(VLOOKUP(MIN(4,COUNTIF(B$2:B330,B330)),reference!$A$3:$B$6,2,FALSE),"")</f>
        <v/>
      </c>
      <c r="E330" t="str">
        <f>IFERROR(VLOOKUP(C330,reference!$D$3:$E$7,2,FALSE),"")</f>
        <v/>
      </c>
      <c r="H330" t="str">
        <f>IFERROR(VLOOKUP(G330,collectibles_database!G:H,2,FALSE),"")</f>
        <v/>
      </c>
      <c r="I330" t="str">
        <f>IFERROR(VLOOKUP(MIN(4,COUNTIF(G$2:G330,G330)),reference!$M$3:$N$6,2,FALSE)*VLOOKUP(MIN(5,H330),reference!$J$3:$K$7,2,FALSE),"")</f>
        <v/>
      </c>
    </row>
    <row r="331" spans="1:9" x14ac:dyDescent="0.25">
      <c r="A331" t="str">
        <f>IFERROR(INDEX(collectibles_database!A:A,MATCH(B331,collectibles_database!B:B,0)),"")</f>
        <v/>
      </c>
      <c r="C331" t="str">
        <f>IFERROR(VLOOKUP(B331,collectibles_database!B:C,2,FALSE),"")</f>
        <v/>
      </c>
      <c r="D331" t="str">
        <f>IFERROR(VLOOKUP(MIN(4,COUNTIF(B$2:B331,B331)),reference!$A$3:$B$6,2,FALSE),"")</f>
        <v/>
      </c>
      <c r="E331" t="str">
        <f>IFERROR(VLOOKUP(C331,reference!$D$3:$E$7,2,FALSE),"")</f>
        <v/>
      </c>
      <c r="H331" t="str">
        <f>IFERROR(VLOOKUP(G331,collectibles_database!G:H,2,FALSE),"")</f>
        <v/>
      </c>
      <c r="I331" t="str">
        <f>IFERROR(VLOOKUP(MIN(4,COUNTIF(G$2:G331,G331)),reference!$M$3:$N$6,2,FALSE)*VLOOKUP(MIN(5,H331),reference!$J$3:$K$7,2,FALSE),"")</f>
        <v/>
      </c>
    </row>
    <row r="332" spans="1:9" x14ac:dyDescent="0.25">
      <c r="A332" t="str">
        <f>IFERROR(INDEX(collectibles_database!A:A,MATCH(B332,collectibles_database!B:B,0)),"")</f>
        <v/>
      </c>
      <c r="C332" t="str">
        <f>IFERROR(VLOOKUP(B332,collectibles_database!B:C,2,FALSE),"")</f>
        <v/>
      </c>
      <c r="D332" t="str">
        <f>IFERROR(VLOOKUP(MIN(4,COUNTIF(B$2:B332,B332)),reference!$A$3:$B$6,2,FALSE),"")</f>
        <v/>
      </c>
      <c r="E332" t="str">
        <f>IFERROR(VLOOKUP(C332,reference!$D$3:$E$7,2,FALSE),"")</f>
        <v/>
      </c>
      <c r="H332" t="str">
        <f>IFERROR(VLOOKUP(G332,collectibles_database!G:H,2,FALSE),"")</f>
        <v/>
      </c>
      <c r="I332" t="str">
        <f>IFERROR(VLOOKUP(MIN(4,COUNTIF(G$2:G332,G332)),reference!$M$3:$N$6,2,FALSE)*VLOOKUP(MIN(5,H332),reference!$J$3:$K$7,2,FALSE),"")</f>
        <v/>
      </c>
    </row>
    <row r="333" spans="1:9" x14ac:dyDescent="0.25">
      <c r="A333" t="str">
        <f>IFERROR(INDEX(collectibles_database!A:A,MATCH(B333,collectibles_database!B:B,0)),"")</f>
        <v/>
      </c>
      <c r="C333" t="str">
        <f>IFERROR(VLOOKUP(B333,collectibles_database!B:C,2,FALSE),"")</f>
        <v/>
      </c>
      <c r="D333" t="str">
        <f>IFERROR(VLOOKUP(MIN(4,COUNTIF(B$2:B333,B333)),reference!$A$3:$B$6,2,FALSE),"")</f>
        <v/>
      </c>
      <c r="E333" t="str">
        <f>IFERROR(VLOOKUP(C333,reference!$D$3:$E$7,2,FALSE),"")</f>
        <v/>
      </c>
      <c r="H333" t="str">
        <f>IFERROR(VLOOKUP(G333,collectibles_database!G:H,2,FALSE),"")</f>
        <v/>
      </c>
      <c r="I333" t="str">
        <f>IFERROR(VLOOKUP(MIN(4,COUNTIF(G$2:G333,G333)),reference!$M$3:$N$6,2,FALSE)*VLOOKUP(MIN(5,H333),reference!$J$3:$K$7,2,FALSE),"")</f>
        <v/>
      </c>
    </row>
    <row r="334" spans="1:9" x14ac:dyDescent="0.25">
      <c r="A334" t="str">
        <f>IFERROR(INDEX(collectibles_database!A:A,MATCH(B334,collectibles_database!B:B,0)),"")</f>
        <v/>
      </c>
      <c r="C334" t="str">
        <f>IFERROR(VLOOKUP(B334,collectibles_database!B:C,2,FALSE),"")</f>
        <v/>
      </c>
      <c r="D334" t="str">
        <f>IFERROR(VLOOKUP(MIN(4,COUNTIF(B$2:B334,B334)),reference!$A$3:$B$6,2,FALSE),"")</f>
        <v/>
      </c>
      <c r="E334" t="str">
        <f>IFERROR(VLOOKUP(C334,reference!$D$3:$E$7,2,FALSE),"")</f>
        <v/>
      </c>
      <c r="H334" t="str">
        <f>IFERROR(VLOOKUP(G334,collectibles_database!G:H,2,FALSE),"")</f>
        <v/>
      </c>
      <c r="I334" t="str">
        <f>IFERROR(VLOOKUP(MIN(4,COUNTIF(G$2:G334,G334)),reference!$M$3:$N$6,2,FALSE)*VLOOKUP(MIN(5,H334),reference!$J$3:$K$7,2,FALSE),"")</f>
        <v/>
      </c>
    </row>
    <row r="335" spans="1:9" x14ac:dyDescent="0.25">
      <c r="A335" t="str">
        <f>IFERROR(INDEX(collectibles_database!A:A,MATCH(B335,collectibles_database!B:B,0)),"")</f>
        <v/>
      </c>
      <c r="C335" t="str">
        <f>IFERROR(VLOOKUP(B335,collectibles_database!B:C,2,FALSE),"")</f>
        <v/>
      </c>
      <c r="D335" t="str">
        <f>IFERROR(VLOOKUP(MIN(4,COUNTIF(B$2:B335,B335)),reference!$A$3:$B$6,2,FALSE),"")</f>
        <v/>
      </c>
      <c r="E335" t="str">
        <f>IFERROR(VLOOKUP(C335,reference!$D$3:$E$7,2,FALSE),"")</f>
        <v/>
      </c>
      <c r="H335" t="str">
        <f>IFERROR(VLOOKUP(G335,collectibles_database!G:H,2,FALSE),"")</f>
        <v/>
      </c>
      <c r="I335" t="str">
        <f>IFERROR(VLOOKUP(MIN(4,COUNTIF(G$2:G335,G335)),reference!$M$3:$N$6,2,FALSE)*VLOOKUP(MIN(5,H335),reference!$J$3:$K$7,2,FALSE),"")</f>
        <v/>
      </c>
    </row>
    <row r="336" spans="1:9" x14ac:dyDescent="0.25">
      <c r="A336" t="str">
        <f>IFERROR(INDEX(collectibles_database!A:A,MATCH(B336,collectibles_database!B:B,0)),"")</f>
        <v/>
      </c>
      <c r="C336" t="str">
        <f>IFERROR(VLOOKUP(B336,collectibles_database!B:C,2,FALSE),"")</f>
        <v/>
      </c>
      <c r="D336" t="str">
        <f>IFERROR(VLOOKUP(MIN(4,COUNTIF(B$2:B336,B336)),reference!$A$3:$B$6,2,FALSE),"")</f>
        <v/>
      </c>
      <c r="E336" t="str">
        <f>IFERROR(VLOOKUP(C336,reference!$D$3:$E$7,2,FALSE),"")</f>
        <v/>
      </c>
      <c r="H336" t="str">
        <f>IFERROR(VLOOKUP(G336,collectibles_database!G:H,2,FALSE),"")</f>
        <v/>
      </c>
      <c r="I336" t="str">
        <f>IFERROR(VLOOKUP(MIN(4,COUNTIF(G$2:G336,G336)),reference!$M$3:$N$6,2,FALSE)*VLOOKUP(MIN(5,H336),reference!$J$3:$K$7,2,FALSE),"")</f>
        <v/>
      </c>
    </row>
    <row r="337" spans="1:9" x14ac:dyDescent="0.25">
      <c r="A337" t="str">
        <f>IFERROR(INDEX(collectibles_database!A:A,MATCH(B337,collectibles_database!B:B,0)),"")</f>
        <v/>
      </c>
      <c r="C337" t="str">
        <f>IFERROR(VLOOKUP(B337,collectibles_database!B:C,2,FALSE),"")</f>
        <v/>
      </c>
      <c r="D337" t="str">
        <f>IFERROR(VLOOKUP(MIN(4,COUNTIF(B$2:B337,B337)),reference!$A$3:$B$6,2,FALSE),"")</f>
        <v/>
      </c>
      <c r="E337" t="str">
        <f>IFERROR(VLOOKUP(C337,reference!$D$3:$E$7,2,FALSE),"")</f>
        <v/>
      </c>
      <c r="H337" t="str">
        <f>IFERROR(VLOOKUP(G337,collectibles_database!G:H,2,FALSE),"")</f>
        <v/>
      </c>
      <c r="I337" t="str">
        <f>IFERROR(VLOOKUP(MIN(4,COUNTIF(G$2:G337,G337)),reference!$M$3:$N$6,2,FALSE)*VLOOKUP(MIN(5,H337),reference!$J$3:$K$7,2,FALSE),"")</f>
        <v/>
      </c>
    </row>
    <row r="338" spans="1:9" x14ac:dyDescent="0.25">
      <c r="A338" t="str">
        <f>IFERROR(INDEX(collectibles_database!A:A,MATCH(B338,collectibles_database!B:B,0)),"")</f>
        <v/>
      </c>
      <c r="C338" t="str">
        <f>IFERROR(VLOOKUP(B338,collectibles_database!B:C,2,FALSE),"")</f>
        <v/>
      </c>
      <c r="D338" t="str">
        <f>IFERROR(VLOOKUP(MIN(4,COUNTIF(B$2:B338,B338)),reference!$A$3:$B$6,2,FALSE),"")</f>
        <v/>
      </c>
      <c r="E338" t="str">
        <f>IFERROR(VLOOKUP(C338,reference!$D$3:$E$7,2,FALSE),"")</f>
        <v/>
      </c>
      <c r="H338" t="str">
        <f>IFERROR(VLOOKUP(G338,collectibles_database!G:H,2,FALSE),"")</f>
        <v/>
      </c>
      <c r="I338" t="str">
        <f>IFERROR(VLOOKUP(MIN(4,COUNTIF(G$2:G338,G338)),reference!$M$3:$N$6,2,FALSE)*VLOOKUP(MIN(5,H338),reference!$J$3:$K$7,2,FALSE),"")</f>
        <v/>
      </c>
    </row>
    <row r="339" spans="1:9" x14ac:dyDescent="0.25">
      <c r="A339" t="str">
        <f>IFERROR(INDEX(collectibles_database!A:A,MATCH(B339,collectibles_database!B:B,0)),"")</f>
        <v/>
      </c>
      <c r="C339" t="str">
        <f>IFERROR(VLOOKUP(B339,collectibles_database!B:C,2,FALSE),"")</f>
        <v/>
      </c>
      <c r="D339" t="str">
        <f>IFERROR(VLOOKUP(MIN(4,COUNTIF(B$2:B339,B339)),reference!$A$3:$B$6,2,FALSE),"")</f>
        <v/>
      </c>
      <c r="E339" t="str">
        <f>IFERROR(VLOOKUP(C339,reference!$D$3:$E$7,2,FALSE),"")</f>
        <v/>
      </c>
      <c r="H339" t="str">
        <f>IFERROR(VLOOKUP(G339,collectibles_database!G:H,2,FALSE),"")</f>
        <v/>
      </c>
      <c r="I339" t="str">
        <f>IFERROR(VLOOKUP(MIN(4,COUNTIF(G$2:G339,G339)),reference!$M$3:$N$6,2,FALSE)*VLOOKUP(MIN(5,H339),reference!$J$3:$K$7,2,FALSE),"")</f>
        <v/>
      </c>
    </row>
    <row r="340" spans="1:9" x14ac:dyDescent="0.25">
      <c r="A340" t="str">
        <f>IFERROR(INDEX(collectibles_database!A:A,MATCH(B340,collectibles_database!B:B,0)),"")</f>
        <v/>
      </c>
      <c r="C340" t="str">
        <f>IFERROR(VLOOKUP(B340,collectibles_database!B:C,2,FALSE),"")</f>
        <v/>
      </c>
      <c r="D340" t="str">
        <f>IFERROR(VLOOKUP(MIN(4,COUNTIF(B$2:B340,B340)),reference!$A$3:$B$6,2,FALSE),"")</f>
        <v/>
      </c>
      <c r="E340" t="str">
        <f>IFERROR(VLOOKUP(C340,reference!$D$3:$E$7,2,FALSE),"")</f>
        <v/>
      </c>
      <c r="H340" t="str">
        <f>IFERROR(VLOOKUP(G340,collectibles_database!G:H,2,FALSE),"")</f>
        <v/>
      </c>
      <c r="I340" t="str">
        <f>IFERROR(VLOOKUP(MIN(4,COUNTIF(G$2:G340,G340)),reference!$M$3:$N$6,2,FALSE)*VLOOKUP(MIN(5,H340),reference!$J$3:$K$7,2,FALSE),"")</f>
        <v/>
      </c>
    </row>
    <row r="341" spans="1:9" x14ac:dyDescent="0.25">
      <c r="A341" t="str">
        <f>IFERROR(INDEX(collectibles_database!A:A,MATCH(B341,collectibles_database!B:B,0)),"")</f>
        <v/>
      </c>
      <c r="C341" t="str">
        <f>IFERROR(VLOOKUP(B341,collectibles_database!B:C,2,FALSE),"")</f>
        <v/>
      </c>
      <c r="D341" t="str">
        <f>IFERROR(VLOOKUP(MIN(4,COUNTIF(B$2:B341,B341)),reference!$A$3:$B$6,2,FALSE),"")</f>
        <v/>
      </c>
      <c r="E341" t="str">
        <f>IFERROR(VLOOKUP(C341,reference!$D$3:$E$7,2,FALSE),"")</f>
        <v/>
      </c>
      <c r="H341" t="str">
        <f>IFERROR(VLOOKUP(G341,collectibles_database!G:H,2,FALSE),"")</f>
        <v/>
      </c>
      <c r="I341" t="str">
        <f>IFERROR(VLOOKUP(MIN(4,COUNTIF(G$2:G341,G341)),reference!$M$3:$N$6,2,FALSE)*VLOOKUP(MIN(5,H341),reference!$J$3:$K$7,2,FALSE),"")</f>
        <v/>
      </c>
    </row>
    <row r="342" spans="1:9" x14ac:dyDescent="0.25">
      <c r="A342" t="str">
        <f>IFERROR(INDEX(collectibles_database!A:A,MATCH(B342,collectibles_database!B:B,0)),"")</f>
        <v/>
      </c>
      <c r="C342" t="str">
        <f>IFERROR(VLOOKUP(B342,collectibles_database!B:C,2,FALSE),"")</f>
        <v/>
      </c>
      <c r="D342" t="str">
        <f>IFERROR(VLOOKUP(MIN(4,COUNTIF(B$2:B342,B342)),reference!$A$3:$B$6,2,FALSE),"")</f>
        <v/>
      </c>
      <c r="E342" t="str">
        <f>IFERROR(VLOOKUP(C342,reference!$D$3:$E$7,2,FALSE),"")</f>
        <v/>
      </c>
      <c r="H342" t="str">
        <f>IFERROR(VLOOKUP(G342,collectibles_database!G:H,2,FALSE),"")</f>
        <v/>
      </c>
      <c r="I342" t="str">
        <f>IFERROR(VLOOKUP(MIN(4,COUNTIF(G$2:G342,G342)),reference!$M$3:$N$6,2,FALSE)*VLOOKUP(MIN(5,H342),reference!$J$3:$K$7,2,FALSE),"")</f>
        <v/>
      </c>
    </row>
    <row r="343" spans="1:9" x14ac:dyDescent="0.25">
      <c r="A343" t="str">
        <f>IFERROR(INDEX(collectibles_database!A:A,MATCH(B343,collectibles_database!B:B,0)),"")</f>
        <v/>
      </c>
      <c r="C343" t="str">
        <f>IFERROR(VLOOKUP(B343,collectibles_database!B:C,2,FALSE),"")</f>
        <v/>
      </c>
      <c r="D343" t="str">
        <f>IFERROR(VLOOKUP(MIN(4,COUNTIF(B$2:B343,B343)),reference!$A$3:$B$6,2,FALSE),"")</f>
        <v/>
      </c>
      <c r="E343" t="str">
        <f>IFERROR(VLOOKUP(C343,reference!$D$3:$E$7,2,FALSE),"")</f>
        <v/>
      </c>
      <c r="H343" t="str">
        <f>IFERROR(VLOOKUP(G343,collectibles_database!G:H,2,FALSE),"")</f>
        <v/>
      </c>
      <c r="I343" t="str">
        <f>IFERROR(VLOOKUP(MIN(4,COUNTIF(G$2:G343,G343)),reference!$M$3:$N$6,2,FALSE)*VLOOKUP(MIN(5,H343),reference!$J$3:$K$7,2,FALSE),"")</f>
        <v/>
      </c>
    </row>
    <row r="344" spans="1:9" x14ac:dyDescent="0.25">
      <c r="A344" t="str">
        <f>IFERROR(INDEX(collectibles_database!A:A,MATCH(B344,collectibles_database!B:B,0)),"")</f>
        <v/>
      </c>
      <c r="C344" t="str">
        <f>IFERROR(VLOOKUP(B344,collectibles_database!B:C,2,FALSE),"")</f>
        <v/>
      </c>
      <c r="D344" t="str">
        <f>IFERROR(VLOOKUP(MIN(4,COUNTIF(B$2:B344,B344)),reference!$A$3:$B$6,2,FALSE),"")</f>
        <v/>
      </c>
      <c r="E344" t="str">
        <f>IFERROR(VLOOKUP(C344,reference!$D$3:$E$7,2,FALSE),"")</f>
        <v/>
      </c>
      <c r="H344" t="str">
        <f>IFERROR(VLOOKUP(G344,collectibles_database!G:H,2,FALSE),"")</f>
        <v/>
      </c>
      <c r="I344" t="str">
        <f>IFERROR(VLOOKUP(MIN(4,COUNTIF(G$2:G344,G344)),reference!$M$3:$N$6,2,FALSE)*VLOOKUP(MIN(5,H344),reference!$J$3:$K$7,2,FALSE),"")</f>
        <v/>
      </c>
    </row>
    <row r="345" spans="1:9" x14ac:dyDescent="0.25">
      <c r="A345" t="str">
        <f>IFERROR(INDEX(collectibles_database!A:A,MATCH(B345,collectibles_database!B:B,0)),"")</f>
        <v/>
      </c>
      <c r="C345" t="str">
        <f>IFERROR(VLOOKUP(B345,collectibles_database!B:C,2,FALSE),"")</f>
        <v/>
      </c>
      <c r="D345" t="str">
        <f>IFERROR(VLOOKUP(MIN(4,COUNTIF(B$2:B345,B345)),reference!$A$3:$B$6,2,FALSE),"")</f>
        <v/>
      </c>
      <c r="E345" t="str">
        <f>IFERROR(VLOOKUP(C345,reference!$D$3:$E$7,2,FALSE),"")</f>
        <v/>
      </c>
      <c r="H345" t="str">
        <f>IFERROR(VLOOKUP(G345,collectibles_database!G:H,2,FALSE),"")</f>
        <v/>
      </c>
      <c r="I345" t="str">
        <f>IFERROR(VLOOKUP(MIN(4,COUNTIF(G$2:G345,G345)),reference!$M$3:$N$6,2,FALSE)*VLOOKUP(MIN(5,H345),reference!$J$3:$K$7,2,FALSE),"")</f>
        <v/>
      </c>
    </row>
    <row r="346" spans="1:9" x14ac:dyDescent="0.25">
      <c r="A346" t="str">
        <f>IFERROR(INDEX(collectibles_database!A:A,MATCH(B346,collectibles_database!B:B,0)),"")</f>
        <v/>
      </c>
      <c r="C346" t="str">
        <f>IFERROR(VLOOKUP(B346,collectibles_database!B:C,2,FALSE),"")</f>
        <v/>
      </c>
      <c r="D346" t="str">
        <f>IFERROR(VLOOKUP(MIN(4,COUNTIF(B$2:B346,B346)),reference!$A$3:$B$6,2,FALSE),"")</f>
        <v/>
      </c>
      <c r="E346" t="str">
        <f>IFERROR(VLOOKUP(C346,reference!$D$3:$E$7,2,FALSE),"")</f>
        <v/>
      </c>
      <c r="H346" t="str">
        <f>IFERROR(VLOOKUP(G346,collectibles_database!G:H,2,FALSE),"")</f>
        <v/>
      </c>
      <c r="I346" t="str">
        <f>IFERROR(VLOOKUP(MIN(4,COUNTIF(G$2:G346,G346)),reference!$M$3:$N$6,2,FALSE)*VLOOKUP(MIN(5,H346),reference!$J$3:$K$7,2,FALSE),"")</f>
        <v/>
      </c>
    </row>
    <row r="347" spans="1:9" x14ac:dyDescent="0.25">
      <c r="A347" t="str">
        <f>IFERROR(INDEX(collectibles_database!A:A,MATCH(B347,collectibles_database!B:B,0)),"")</f>
        <v/>
      </c>
      <c r="C347" t="str">
        <f>IFERROR(VLOOKUP(B347,collectibles_database!B:C,2,FALSE),"")</f>
        <v/>
      </c>
      <c r="D347" t="str">
        <f>IFERROR(VLOOKUP(MIN(4,COUNTIF(B$2:B347,B347)),reference!$A$3:$B$6,2,FALSE),"")</f>
        <v/>
      </c>
      <c r="E347" t="str">
        <f>IFERROR(VLOOKUP(C347,reference!$D$3:$E$7,2,FALSE),"")</f>
        <v/>
      </c>
      <c r="H347" t="str">
        <f>IFERROR(VLOOKUP(G347,collectibles_database!G:H,2,FALSE),"")</f>
        <v/>
      </c>
      <c r="I347" t="str">
        <f>IFERROR(VLOOKUP(MIN(4,COUNTIF(G$2:G347,G347)),reference!$M$3:$N$6,2,FALSE)*VLOOKUP(MIN(5,H347),reference!$J$3:$K$7,2,FALSE),"")</f>
        <v/>
      </c>
    </row>
    <row r="348" spans="1:9" x14ac:dyDescent="0.25">
      <c r="A348" t="str">
        <f>IFERROR(INDEX(collectibles_database!A:A,MATCH(B348,collectibles_database!B:B,0)),"")</f>
        <v/>
      </c>
      <c r="C348" t="str">
        <f>IFERROR(VLOOKUP(B348,collectibles_database!B:C,2,FALSE),"")</f>
        <v/>
      </c>
      <c r="D348" t="str">
        <f>IFERROR(VLOOKUP(MIN(4,COUNTIF(B$2:B348,B348)),reference!$A$3:$B$6,2,FALSE),"")</f>
        <v/>
      </c>
      <c r="E348" t="str">
        <f>IFERROR(VLOOKUP(C348,reference!$D$3:$E$7,2,FALSE),"")</f>
        <v/>
      </c>
      <c r="H348" t="str">
        <f>IFERROR(VLOOKUP(G348,collectibles_database!G:H,2,FALSE),"")</f>
        <v/>
      </c>
      <c r="I348" t="str">
        <f>IFERROR(VLOOKUP(MIN(4,COUNTIF(G$2:G348,G348)),reference!$M$3:$N$6,2,FALSE)*VLOOKUP(MIN(5,H348),reference!$J$3:$K$7,2,FALSE),"")</f>
        <v/>
      </c>
    </row>
    <row r="349" spans="1:9" x14ac:dyDescent="0.25">
      <c r="A349" t="str">
        <f>IFERROR(INDEX(collectibles_database!A:A,MATCH(B349,collectibles_database!B:B,0)),"")</f>
        <v/>
      </c>
      <c r="C349" t="str">
        <f>IFERROR(VLOOKUP(B349,collectibles_database!B:C,2,FALSE),"")</f>
        <v/>
      </c>
      <c r="D349" t="str">
        <f>IFERROR(VLOOKUP(MIN(4,COUNTIF(B$2:B349,B349)),reference!$A$3:$B$6,2,FALSE),"")</f>
        <v/>
      </c>
      <c r="E349" t="str">
        <f>IFERROR(VLOOKUP(C349,reference!$D$3:$E$7,2,FALSE),"")</f>
        <v/>
      </c>
      <c r="H349" t="str">
        <f>IFERROR(VLOOKUP(G349,collectibles_database!G:H,2,FALSE),"")</f>
        <v/>
      </c>
      <c r="I349" t="str">
        <f>IFERROR(VLOOKUP(MIN(4,COUNTIF(G$2:G349,G349)),reference!$M$3:$N$6,2,FALSE)*VLOOKUP(MIN(5,H349),reference!$J$3:$K$7,2,FALSE),"")</f>
        <v/>
      </c>
    </row>
    <row r="350" spans="1:9" x14ac:dyDescent="0.25">
      <c r="A350" t="str">
        <f>IFERROR(INDEX(collectibles_database!A:A,MATCH(B350,collectibles_database!B:B,0)),"")</f>
        <v/>
      </c>
      <c r="C350" t="str">
        <f>IFERROR(VLOOKUP(B350,collectibles_database!B:C,2,FALSE),"")</f>
        <v/>
      </c>
      <c r="D350" t="str">
        <f>IFERROR(VLOOKUP(MIN(4,COUNTIF(B$2:B350,B350)),reference!$A$3:$B$6,2,FALSE),"")</f>
        <v/>
      </c>
      <c r="E350" t="str">
        <f>IFERROR(VLOOKUP(C350,reference!$D$3:$E$7,2,FALSE),"")</f>
        <v/>
      </c>
      <c r="H350" t="str">
        <f>IFERROR(VLOOKUP(G350,collectibles_database!G:H,2,FALSE),"")</f>
        <v/>
      </c>
      <c r="I350" t="str">
        <f>IFERROR(VLOOKUP(MIN(4,COUNTIF(G$2:G350,G350)),reference!$M$3:$N$6,2,FALSE)*VLOOKUP(MIN(5,H350),reference!$J$3:$K$7,2,FALSE),"")</f>
        <v/>
      </c>
    </row>
    <row r="351" spans="1:9" x14ac:dyDescent="0.25">
      <c r="A351" t="str">
        <f>IFERROR(INDEX(collectibles_database!A:A,MATCH(B351,collectibles_database!B:B,0)),"")</f>
        <v/>
      </c>
      <c r="C351" t="str">
        <f>IFERROR(VLOOKUP(B351,collectibles_database!B:C,2,FALSE),"")</f>
        <v/>
      </c>
      <c r="D351" t="str">
        <f>IFERROR(VLOOKUP(MIN(4,COUNTIF(B$2:B351,B351)),reference!$A$3:$B$6,2,FALSE),"")</f>
        <v/>
      </c>
      <c r="E351" t="str">
        <f>IFERROR(VLOOKUP(C351,reference!$D$3:$E$7,2,FALSE),"")</f>
        <v/>
      </c>
      <c r="H351" t="str">
        <f>IFERROR(VLOOKUP(G351,collectibles_database!G:H,2,FALSE),"")</f>
        <v/>
      </c>
      <c r="I351" t="str">
        <f>IFERROR(VLOOKUP(MIN(4,COUNTIF(G$2:G351,G351)),reference!$M$3:$N$6,2,FALSE)*VLOOKUP(MIN(5,H351),reference!$J$3:$K$7,2,FALSE),"")</f>
        <v/>
      </c>
    </row>
    <row r="352" spans="1:9" x14ac:dyDescent="0.25">
      <c r="A352" t="str">
        <f>IFERROR(INDEX(collectibles_database!A:A,MATCH(B352,collectibles_database!B:B,0)),"")</f>
        <v/>
      </c>
      <c r="C352" t="str">
        <f>IFERROR(VLOOKUP(B352,collectibles_database!B:C,2,FALSE),"")</f>
        <v/>
      </c>
      <c r="D352" t="str">
        <f>IFERROR(VLOOKUP(MIN(4,COUNTIF(B$2:B352,B352)),reference!$A$3:$B$6,2,FALSE),"")</f>
        <v/>
      </c>
      <c r="E352" t="str">
        <f>IFERROR(VLOOKUP(C352,reference!$D$3:$E$7,2,FALSE),"")</f>
        <v/>
      </c>
      <c r="H352" t="str">
        <f>IFERROR(VLOOKUP(G352,collectibles_database!G:H,2,FALSE),"")</f>
        <v/>
      </c>
      <c r="I352" t="str">
        <f>IFERROR(VLOOKUP(MIN(4,COUNTIF(G$2:G352,G352)),reference!$M$3:$N$6,2,FALSE)*VLOOKUP(MIN(5,H352),reference!$J$3:$K$7,2,FALSE),"")</f>
        <v/>
      </c>
    </row>
    <row r="353" spans="1:9" x14ac:dyDescent="0.25">
      <c r="A353" t="str">
        <f>IFERROR(INDEX(collectibles_database!A:A,MATCH(B353,collectibles_database!B:B,0)),"")</f>
        <v/>
      </c>
      <c r="C353" t="str">
        <f>IFERROR(VLOOKUP(B353,collectibles_database!B:C,2,FALSE),"")</f>
        <v/>
      </c>
      <c r="D353" t="str">
        <f>IFERROR(VLOOKUP(MIN(4,COUNTIF(B$2:B353,B353)),reference!$A$3:$B$6,2,FALSE),"")</f>
        <v/>
      </c>
      <c r="E353" t="str">
        <f>IFERROR(VLOOKUP(C353,reference!$D$3:$E$7,2,FALSE),"")</f>
        <v/>
      </c>
      <c r="H353" t="str">
        <f>IFERROR(VLOOKUP(G353,collectibles_database!G:H,2,FALSE),"")</f>
        <v/>
      </c>
      <c r="I353" t="str">
        <f>IFERROR(VLOOKUP(MIN(4,COUNTIF(G$2:G353,G353)),reference!$M$3:$N$6,2,FALSE)*VLOOKUP(MIN(5,H353),reference!$J$3:$K$7,2,FALSE),"")</f>
        <v/>
      </c>
    </row>
    <row r="354" spans="1:9" x14ac:dyDescent="0.25">
      <c r="A354" t="str">
        <f>IFERROR(INDEX(collectibles_database!A:A,MATCH(B354,collectibles_database!B:B,0)),"")</f>
        <v/>
      </c>
      <c r="C354" t="str">
        <f>IFERROR(VLOOKUP(B354,collectibles_database!B:C,2,FALSE),"")</f>
        <v/>
      </c>
      <c r="D354" t="str">
        <f>IFERROR(VLOOKUP(MIN(4,COUNTIF(B$2:B354,B354)),reference!$A$3:$B$6,2,FALSE),"")</f>
        <v/>
      </c>
      <c r="E354" t="str">
        <f>IFERROR(VLOOKUP(C354,reference!$D$3:$E$7,2,FALSE),"")</f>
        <v/>
      </c>
      <c r="H354" t="str">
        <f>IFERROR(VLOOKUP(G354,collectibles_database!G:H,2,FALSE),"")</f>
        <v/>
      </c>
      <c r="I354" t="str">
        <f>IFERROR(VLOOKUP(MIN(4,COUNTIF(G$2:G354,G354)),reference!$M$3:$N$6,2,FALSE)*VLOOKUP(MIN(5,H354),reference!$J$3:$K$7,2,FALSE),"")</f>
        <v/>
      </c>
    </row>
    <row r="355" spans="1:9" x14ac:dyDescent="0.25">
      <c r="A355" t="str">
        <f>IFERROR(INDEX(collectibles_database!A:A,MATCH(B355,collectibles_database!B:B,0)),"")</f>
        <v/>
      </c>
      <c r="C355" t="str">
        <f>IFERROR(VLOOKUP(B355,collectibles_database!B:C,2,FALSE),"")</f>
        <v/>
      </c>
      <c r="D355" t="str">
        <f>IFERROR(VLOOKUP(MIN(4,COUNTIF(B$2:B355,B355)),reference!$A$3:$B$6,2,FALSE),"")</f>
        <v/>
      </c>
      <c r="E355" t="str">
        <f>IFERROR(VLOOKUP(C355,reference!$D$3:$E$7,2,FALSE),"")</f>
        <v/>
      </c>
      <c r="H355" t="str">
        <f>IFERROR(VLOOKUP(G355,collectibles_database!G:H,2,FALSE),"")</f>
        <v/>
      </c>
      <c r="I355" t="str">
        <f>IFERROR(VLOOKUP(MIN(4,COUNTIF(G$2:G355,G355)),reference!$M$3:$N$6,2,FALSE)*VLOOKUP(MIN(5,H355),reference!$J$3:$K$7,2,FALSE),"")</f>
        <v/>
      </c>
    </row>
    <row r="356" spans="1:9" x14ac:dyDescent="0.25">
      <c r="A356" t="str">
        <f>IFERROR(INDEX(collectibles_database!A:A,MATCH(B356,collectibles_database!B:B,0)),"")</f>
        <v/>
      </c>
      <c r="C356" t="str">
        <f>IFERROR(VLOOKUP(B356,collectibles_database!B:C,2,FALSE),"")</f>
        <v/>
      </c>
      <c r="D356" t="str">
        <f>IFERROR(VLOOKUP(MIN(4,COUNTIF(B$2:B356,B356)),reference!$A$3:$B$6,2,FALSE),"")</f>
        <v/>
      </c>
      <c r="E356" t="str">
        <f>IFERROR(VLOOKUP(C356,reference!$D$3:$E$7,2,FALSE),"")</f>
        <v/>
      </c>
      <c r="H356" t="str">
        <f>IFERROR(VLOOKUP(G356,collectibles_database!G:H,2,FALSE),"")</f>
        <v/>
      </c>
      <c r="I356" t="str">
        <f>IFERROR(VLOOKUP(MIN(4,COUNTIF(G$2:G356,G356)),reference!$M$3:$N$6,2,FALSE)*VLOOKUP(MIN(5,H356),reference!$J$3:$K$7,2,FALSE),"")</f>
        <v/>
      </c>
    </row>
    <row r="357" spans="1:9" x14ac:dyDescent="0.25">
      <c r="A357" t="str">
        <f>IFERROR(INDEX(collectibles_database!A:A,MATCH(B357,collectibles_database!B:B,0)),"")</f>
        <v/>
      </c>
      <c r="C357" t="str">
        <f>IFERROR(VLOOKUP(B357,collectibles_database!B:C,2,FALSE),"")</f>
        <v/>
      </c>
      <c r="D357" t="str">
        <f>IFERROR(VLOOKUP(MIN(4,COUNTIF(B$2:B357,B357)),reference!$A$3:$B$6,2,FALSE),"")</f>
        <v/>
      </c>
      <c r="E357" t="str">
        <f>IFERROR(VLOOKUP(C357,reference!$D$3:$E$7,2,FALSE),"")</f>
        <v/>
      </c>
      <c r="H357" t="str">
        <f>IFERROR(VLOOKUP(G357,collectibles_database!G:H,2,FALSE),"")</f>
        <v/>
      </c>
      <c r="I357" t="str">
        <f>IFERROR(VLOOKUP(MIN(4,COUNTIF(G$2:G357,G357)),reference!$M$3:$N$6,2,FALSE)*VLOOKUP(MIN(5,H357),reference!$J$3:$K$7,2,FALSE),"")</f>
        <v/>
      </c>
    </row>
    <row r="358" spans="1:9" x14ac:dyDescent="0.25">
      <c r="A358" t="str">
        <f>IFERROR(INDEX(collectibles_database!A:A,MATCH(B358,collectibles_database!B:B,0)),"")</f>
        <v/>
      </c>
      <c r="C358" t="str">
        <f>IFERROR(VLOOKUP(B358,collectibles_database!B:C,2,FALSE),"")</f>
        <v/>
      </c>
      <c r="D358" t="str">
        <f>IFERROR(VLOOKUP(MIN(4,COUNTIF(B$2:B358,B358)),reference!$A$3:$B$6,2,FALSE),"")</f>
        <v/>
      </c>
      <c r="E358" t="str">
        <f>IFERROR(VLOOKUP(C358,reference!$D$3:$E$7,2,FALSE),"")</f>
        <v/>
      </c>
      <c r="H358" t="str">
        <f>IFERROR(VLOOKUP(G358,collectibles_database!G:H,2,FALSE),"")</f>
        <v/>
      </c>
      <c r="I358" t="str">
        <f>IFERROR(VLOOKUP(MIN(4,COUNTIF(G$2:G358,G358)),reference!$M$3:$N$6,2,FALSE)*VLOOKUP(MIN(5,H358),reference!$J$3:$K$7,2,FALSE),"")</f>
        <v/>
      </c>
    </row>
    <row r="359" spans="1:9" x14ac:dyDescent="0.25">
      <c r="A359" t="str">
        <f>IFERROR(INDEX(collectibles_database!A:A,MATCH(B359,collectibles_database!B:B,0)),"")</f>
        <v/>
      </c>
      <c r="C359" t="str">
        <f>IFERROR(VLOOKUP(B359,collectibles_database!B:C,2,FALSE),"")</f>
        <v/>
      </c>
      <c r="D359" t="str">
        <f>IFERROR(VLOOKUP(MIN(4,COUNTIF(B$2:B359,B359)),reference!$A$3:$B$6,2,FALSE),"")</f>
        <v/>
      </c>
      <c r="E359" t="str">
        <f>IFERROR(VLOOKUP(C359,reference!$D$3:$E$7,2,FALSE),"")</f>
        <v/>
      </c>
      <c r="H359" t="str">
        <f>IFERROR(VLOOKUP(G359,collectibles_database!G:H,2,FALSE),"")</f>
        <v/>
      </c>
      <c r="I359" t="str">
        <f>IFERROR(VLOOKUP(MIN(4,COUNTIF(G$2:G359,G359)),reference!$M$3:$N$6,2,FALSE)*VLOOKUP(MIN(5,H359),reference!$J$3:$K$7,2,FALSE),"")</f>
        <v/>
      </c>
    </row>
    <row r="360" spans="1:9" x14ac:dyDescent="0.25">
      <c r="A360" t="str">
        <f>IFERROR(INDEX(collectibles_database!A:A,MATCH(B360,collectibles_database!B:B,0)),"")</f>
        <v/>
      </c>
      <c r="C360" t="str">
        <f>IFERROR(VLOOKUP(B360,collectibles_database!B:C,2,FALSE),"")</f>
        <v/>
      </c>
      <c r="D360" t="str">
        <f>IFERROR(VLOOKUP(MIN(4,COUNTIF(B$2:B360,B360)),reference!$A$3:$B$6,2,FALSE),"")</f>
        <v/>
      </c>
      <c r="E360" t="str">
        <f>IFERROR(VLOOKUP(C360,reference!$D$3:$E$7,2,FALSE),"")</f>
        <v/>
      </c>
      <c r="H360" t="str">
        <f>IFERROR(VLOOKUP(G360,collectibles_database!G:H,2,FALSE),"")</f>
        <v/>
      </c>
      <c r="I360" t="str">
        <f>IFERROR(VLOOKUP(MIN(4,COUNTIF(G$2:G360,G360)),reference!$M$3:$N$6,2,FALSE)*VLOOKUP(MIN(5,H360),reference!$J$3:$K$7,2,FALSE),"")</f>
        <v/>
      </c>
    </row>
    <row r="361" spans="1:9" x14ac:dyDescent="0.25">
      <c r="A361" t="str">
        <f>IFERROR(INDEX(collectibles_database!A:A,MATCH(B361,collectibles_database!B:B,0)),"")</f>
        <v/>
      </c>
      <c r="C361" t="str">
        <f>IFERROR(VLOOKUP(B361,collectibles_database!B:C,2,FALSE),"")</f>
        <v/>
      </c>
      <c r="D361" t="str">
        <f>IFERROR(VLOOKUP(MIN(4,COUNTIF(B$2:B361,B361)),reference!$A$3:$B$6,2,FALSE),"")</f>
        <v/>
      </c>
      <c r="E361" t="str">
        <f>IFERROR(VLOOKUP(C361,reference!$D$3:$E$7,2,FALSE),"")</f>
        <v/>
      </c>
      <c r="H361" t="str">
        <f>IFERROR(VLOOKUP(G361,collectibles_database!G:H,2,FALSE),"")</f>
        <v/>
      </c>
      <c r="I361" t="str">
        <f>IFERROR(VLOOKUP(MIN(4,COUNTIF(G$2:G361,G361)),reference!$M$3:$N$6,2,FALSE)*VLOOKUP(MIN(5,H361),reference!$J$3:$K$7,2,FALSE),"")</f>
        <v/>
      </c>
    </row>
    <row r="362" spans="1:9" x14ac:dyDescent="0.25">
      <c r="A362" t="str">
        <f>IFERROR(INDEX(collectibles_database!A:A,MATCH(B362,collectibles_database!B:B,0)),"")</f>
        <v/>
      </c>
      <c r="C362" t="str">
        <f>IFERROR(VLOOKUP(B362,collectibles_database!B:C,2,FALSE),"")</f>
        <v/>
      </c>
      <c r="D362" t="str">
        <f>IFERROR(VLOOKUP(MIN(4,COUNTIF(B$2:B362,B362)),reference!$A$3:$B$6,2,FALSE),"")</f>
        <v/>
      </c>
      <c r="E362" t="str">
        <f>IFERROR(VLOOKUP(C362,reference!$D$3:$E$7,2,FALSE),"")</f>
        <v/>
      </c>
      <c r="H362" t="str">
        <f>IFERROR(VLOOKUP(G362,collectibles_database!G:H,2,FALSE),"")</f>
        <v/>
      </c>
      <c r="I362" t="str">
        <f>IFERROR(VLOOKUP(MIN(4,COUNTIF(G$2:G362,G362)),reference!$M$3:$N$6,2,FALSE)*VLOOKUP(MIN(5,H362),reference!$J$3:$K$7,2,FALSE),"")</f>
        <v/>
      </c>
    </row>
    <row r="363" spans="1:9" x14ac:dyDescent="0.25">
      <c r="A363" t="str">
        <f>IFERROR(INDEX(collectibles_database!A:A,MATCH(B363,collectibles_database!B:B,0)),"")</f>
        <v/>
      </c>
      <c r="C363" t="str">
        <f>IFERROR(VLOOKUP(B363,collectibles_database!B:C,2,FALSE),"")</f>
        <v/>
      </c>
      <c r="D363" t="str">
        <f>IFERROR(VLOOKUP(MIN(4,COUNTIF(B$2:B363,B363)),reference!$A$3:$B$6,2,FALSE),"")</f>
        <v/>
      </c>
      <c r="E363" t="str">
        <f>IFERROR(VLOOKUP(C363,reference!$D$3:$E$7,2,FALSE),"")</f>
        <v/>
      </c>
      <c r="H363" t="str">
        <f>IFERROR(VLOOKUP(G363,collectibles_database!G:H,2,FALSE),"")</f>
        <v/>
      </c>
      <c r="I363" t="str">
        <f>IFERROR(VLOOKUP(MIN(4,COUNTIF(G$2:G363,G363)),reference!$M$3:$N$6,2,FALSE)*VLOOKUP(MIN(5,H363),reference!$J$3:$K$7,2,FALSE),"")</f>
        <v/>
      </c>
    </row>
    <row r="364" spans="1:9" x14ac:dyDescent="0.25">
      <c r="A364" t="str">
        <f>IFERROR(INDEX(collectibles_database!A:A,MATCH(B364,collectibles_database!B:B,0)),"")</f>
        <v/>
      </c>
      <c r="C364" t="str">
        <f>IFERROR(VLOOKUP(B364,collectibles_database!B:C,2,FALSE),"")</f>
        <v/>
      </c>
      <c r="D364" t="str">
        <f>IFERROR(VLOOKUP(MIN(4,COUNTIF(B$2:B364,B364)),reference!$A$3:$B$6,2,FALSE),"")</f>
        <v/>
      </c>
      <c r="E364" t="str">
        <f>IFERROR(VLOOKUP(C364,reference!$D$3:$E$7,2,FALSE),"")</f>
        <v/>
      </c>
      <c r="H364" t="str">
        <f>IFERROR(VLOOKUP(G364,collectibles_database!G:H,2,FALSE),"")</f>
        <v/>
      </c>
      <c r="I364" t="str">
        <f>IFERROR(VLOOKUP(MIN(4,COUNTIF(G$2:G364,G364)),reference!$M$3:$N$6,2,FALSE)*VLOOKUP(MIN(5,H364),reference!$J$3:$K$7,2,FALSE),"")</f>
        <v/>
      </c>
    </row>
    <row r="365" spans="1:9" x14ac:dyDescent="0.25">
      <c r="A365" t="str">
        <f>IFERROR(INDEX(collectibles_database!A:A,MATCH(B365,collectibles_database!B:B,0)),"")</f>
        <v/>
      </c>
      <c r="C365" t="str">
        <f>IFERROR(VLOOKUP(B365,collectibles_database!B:C,2,FALSE),"")</f>
        <v/>
      </c>
      <c r="D365" t="str">
        <f>IFERROR(VLOOKUP(MIN(4,COUNTIF(B$2:B365,B365)),reference!$A$3:$B$6,2,FALSE),"")</f>
        <v/>
      </c>
      <c r="E365" t="str">
        <f>IFERROR(VLOOKUP(C365,reference!$D$3:$E$7,2,FALSE),"")</f>
        <v/>
      </c>
      <c r="H365" t="str">
        <f>IFERROR(VLOOKUP(G365,collectibles_database!G:H,2,FALSE),"")</f>
        <v/>
      </c>
      <c r="I365" t="str">
        <f>IFERROR(VLOOKUP(MIN(4,COUNTIF(G$2:G365,G365)),reference!$M$3:$N$6,2,FALSE)*VLOOKUP(MIN(5,H365),reference!$J$3:$K$7,2,FALSE),"")</f>
        <v/>
      </c>
    </row>
    <row r="366" spans="1:9" x14ac:dyDescent="0.25">
      <c r="A366" t="str">
        <f>IFERROR(INDEX(collectibles_database!A:A,MATCH(B366,collectibles_database!B:B,0)),"")</f>
        <v/>
      </c>
      <c r="C366" t="str">
        <f>IFERROR(VLOOKUP(B366,collectibles_database!B:C,2,FALSE),"")</f>
        <v/>
      </c>
      <c r="D366" t="str">
        <f>IFERROR(VLOOKUP(MIN(4,COUNTIF(B$2:B366,B366)),reference!$A$3:$B$6,2,FALSE),"")</f>
        <v/>
      </c>
      <c r="E366" t="str">
        <f>IFERROR(VLOOKUP(C366,reference!$D$3:$E$7,2,FALSE),"")</f>
        <v/>
      </c>
      <c r="H366" t="str">
        <f>IFERROR(VLOOKUP(G366,collectibles_database!G:H,2,FALSE),"")</f>
        <v/>
      </c>
      <c r="I366" t="str">
        <f>IFERROR(VLOOKUP(MIN(4,COUNTIF(G$2:G366,G366)),reference!$M$3:$N$6,2,FALSE)*VLOOKUP(MIN(5,H366),reference!$J$3:$K$7,2,FALSE),"")</f>
        <v/>
      </c>
    </row>
    <row r="367" spans="1:9" x14ac:dyDescent="0.25">
      <c r="A367" t="str">
        <f>IFERROR(INDEX(collectibles_database!A:A,MATCH(B367,collectibles_database!B:B,0)),"")</f>
        <v/>
      </c>
      <c r="C367" t="str">
        <f>IFERROR(VLOOKUP(B367,collectibles_database!B:C,2,FALSE),"")</f>
        <v/>
      </c>
      <c r="D367" t="str">
        <f>IFERROR(VLOOKUP(MIN(4,COUNTIF(B$2:B367,B367)),reference!$A$3:$B$6,2,FALSE),"")</f>
        <v/>
      </c>
      <c r="E367" t="str">
        <f>IFERROR(VLOOKUP(C367,reference!$D$3:$E$7,2,FALSE),"")</f>
        <v/>
      </c>
      <c r="H367" t="str">
        <f>IFERROR(VLOOKUP(G367,collectibles_database!G:H,2,FALSE),"")</f>
        <v/>
      </c>
      <c r="I367" t="str">
        <f>IFERROR(VLOOKUP(MIN(4,COUNTIF(G$2:G367,G367)),reference!$M$3:$N$6,2,FALSE)*VLOOKUP(MIN(5,H367),reference!$J$3:$K$7,2,FALSE),"")</f>
        <v/>
      </c>
    </row>
    <row r="368" spans="1:9" x14ac:dyDescent="0.25">
      <c r="A368" t="str">
        <f>IFERROR(INDEX(collectibles_database!A:A,MATCH(B368,collectibles_database!B:B,0)),"")</f>
        <v/>
      </c>
      <c r="C368" t="str">
        <f>IFERROR(VLOOKUP(B368,collectibles_database!B:C,2,FALSE),"")</f>
        <v/>
      </c>
      <c r="D368" t="str">
        <f>IFERROR(VLOOKUP(MIN(4,COUNTIF(B$2:B368,B368)),reference!$A$3:$B$6,2,FALSE),"")</f>
        <v/>
      </c>
      <c r="E368" t="str">
        <f>IFERROR(VLOOKUP(C368,reference!$D$3:$E$7,2,FALSE),"")</f>
        <v/>
      </c>
      <c r="H368" t="str">
        <f>IFERROR(VLOOKUP(G368,collectibles_database!G:H,2,FALSE),"")</f>
        <v/>
      </c>
      <c r="I368" t="str">
        <f>IFERROR(VLOOKUP(MIN(4,COUNTIF(G$2:G368,G368)),reference!$M$3:$N$6,2,FALSE)*VLOOKUP(MIN(5,H368),reference!$J$3:$K$7,2,FALSE),"")</f>
        <v/>
      </c>
    </row>
    <row r="369" spans="1:9" x14ac:dyDescent="0.25">
      <c r="A369" t="str">
        <f>IFERROR(INDEX(collectibles_database!A:A,MATCH(B369,collectibles_database!B:B,0)),"")</f>
        <v/>
      </c>
      <c r="C369" t="str">
        <f>IFERROR(VLOOKUP(B369,collectibles_database!B:C,2,FALSE),"")</f>
        <v/>
      </c>
      <c r="D369" t="str">
        <f>IFERROR(VLOOKUP(MIN(4,COUNTIF(B$2:B369,B369)),reference!$A$3:$B$6,2,FALSE),"")</f>
        <v/>
      </c>
      <c r="E369" t="str">
        <f>IFERROR(VLOOKUP(C369,reference!$D$3:$E$7,2,FALSE),"")</f>
        <v/>
      </c>
      <c r="H369" t="str">
        <f>IFERROR(VLOOKUP(G369,collectibles_database!G:H,2,FALSE),"")</f>
        <v/>
      </c>
      <c r="I369" t="str">
        <f>IFERROR(VLOOKUP(MIN(4,COUNTIF(G$2:G369,G369)),reference!$M$3:$N$6,2,FALSE)*VLOOKUP(MIN(5,H369),reference!$J$3:$K$7,2,FALSE),"")</f>
        <v/>
      </c>
    </row>
    <row r="370" spans="1:9" x14ac:dyDescent="0.25">
      <c r="A370" t="str">
        <f>IFERROR(INDEX(collectibles_database!A:A,MATCH(B370,collectibles_database!B:B,0)),"")</f>
        <v/>
      </c>
      <c r="C370" t="str">
        <f>IFERROR(VLOOKUP(B370,collectibles_database!B:C,2,FALSE),"")</f>
        <v/>
      </c>
      <c r="D370" t="str">
        <f>IFERROR(VLOOKUP(MIN(4,COUNTIF(B$2:B370,B370)),reference!$A$3:$B$6,2,FALSE),"")</f>
        <v/>
      </c>
      <c r="E370" t="str">
        <f>IFERROR(VLOOKUP(C370,reference!$D$3:$E$7,2,FALSE),"")</f>
        <v/>
      </c>
      <c r="H370" t="str">
        <f>IFERROR(VLOOKUP(G370,collectibles_database!G:H,2,FALSE),"")</f>
        <v/>
      </c>
      <c r="I370" t="str">
        <f>IFERROR(VLOOKUP(MIN(4,COUNTIF(G$2:G370,G370)),reference!$M$3:$N$6,2,FALSE)*VLOOKUP(MIN(5,H370),reference!$J$3:$K$7,2,FALSE),"")</f>
        <v/>
      </c>
    </row>
    <row r="371" spans="1:9" x14ac:dyDescent="0.25">
      <c r="A371" t="str">
        <f>IFERROR(INDEX(collectibles_database!A:A,MATCH(B371,collectibles_database!B:B,0)),"")</f>
        <v/>
      </c>
      <c r="C371" t="str">
        <f>IFERROR(VLOOKUP(B371,collectibles_database!B:C,2,FALSE),"")</f>
        <v/>
      </c>
      <c r="D371" t="str">
        <f>IFERROR(VLOOKUP(MIN(4,COUNTIF(B$2:B371,B371)),reference!$A$3:$B$6,2,FALSE),"")</f>
        <v/>
      </c>
      <c r="E371" t="str">
        <f>IFERROR(VLOOKUP(C371,reference!$D$3:$E$7,2,FALSE),"")</f>
        <v/>
      </c>
      <c r="H371" t="str">
        <f>IFERROR(VLOOKUP(G371,collectibles_database!G:H,2,FALSE),"")</f>
        <v/>
      </c>
      <c r="I371" t="str">
        <f>IFERROR(VLOOKUP(MIN(4,COUNTIF(G$2:G371,G371)),reference!$M$3:$N$6,2,FALSE)*VLOOKUP(MIN(5,H371),reference!$J$3:$K$7,2,FALSE),"")</f>
        <v/>
      </c>
    </row>
    <row r="372" spans="1:9" x14ac:dyDescent="0.25">
      <c r="A372" t="str">
        <f>IFERROR(INDEX(collectibles_database!A:A,MATCH(B372,collectibles_database!B:B,0)),"")</f>
        <v/>
      </c>
      <c r="C372" t="str">
        <f>IFERROR(VLOOKUP(B372,collectibles_database!B:C,2,FALSE),"")</f>
        <v/>
      </c>
      <c r="D372" t="str">
        <f>IFERROR(VLOOKUP(MIN(4,COUNTIF(B$2:B372,B372)),reference!$A$3:$B$6,2,FALSE),"")</f>
        <v/>
      </c>
      <c r="E372" t="str">
        <f>IFERROR(VLOOKUP(C372,reference!$D$3:$E$7,2,FALSE),"")</f>
        <v/>
      </c>
      <c r="H372" t="str">
        <f>IFERROR(VLOOKUP(G372,collectibles_database!G:H,2,FALSE),"")</f>
        <v/>
      </c>
      <c r="I372" t="str">
        <f>IFERROR(VLOOKUP(MIN(4,COUNTIF(G$2:G372,G372)),reference!$M$3:$N$6,2,FALSE)*VLOOKUP(MIN(5,H372),reference!$J$3:$K$7,2,FALSE),"")</f>
        <v/>
      </c>
    </row>
    <row r="373" spans="1:9" x14ac:dyDescent="0.25">
      <c r="A373" t="str">
        <f>IFERROR(INDEX(collectibles_database!A:A,MATCH(B373,collectibles_database!B:B,0)),"")</f>
        <v/>
      </c>
      <c r="C373" t="str">
        <f>IFERROR(VLOOKUP(B373,collectibles_database!B:C,2,FALSE),"")</f>
        <v/>
      </c>
      <c r="D373" t="str">
        <f>IFERROR(VLOOKUP(MIN(4,COUNTIF(B$2:B373,B373)),reference!$A$3:$B$6,2,FALSE),"")</f>
        <v/>
      </c>
      <c r="E373" t="str">
        <f>IFERROR(VLOOKUP(C373,reference!$D$3:$E$7,2,FALSE),"")</f>
        <v/>
      </c>
      <c r="H373" t="str">
        <f>IFERROR(VLOOKUP(G373,collectibles_database!G:H,2,FALSE),"")</f>
        <v/>
      </c>
      <c r="I373" t="str">
        <f>IFERROR(VLOOKUP(MIN(4,COUNTIF(G$2:G373,G373)),reference!$M$3:$N$6,2,FALSE)*VLOOKUP(MIN(5,H373),reference!$J$3:$K$7,2,FALSE),"")</f>
        <v/>
      </c>
    </row>
    <row r="374" spans="1:9" x14ac:dyDescent="0.25">
      <c r="A374" t="str">
        <f>IFERROR(INDEX(collectibles_database!A:A,MATCH(B374,collectibles_database!B:B,0)),"")</f>
        <v/>
      </c>
      <c r="C374" t="str">
        <f>IFERROR(VLOOKUP(B374,collectibles_database!B:C,2,FALSE),"")</f>
        <v/>
      </c>
      <c r="D374" t="str">
        <f>IFERROR(VLOOKUP(MIN(4,COUNTIF(B$2:B374,B374)),reference!$A$3:$B$6,2,FALSE),"")</f>
        <v/>
      </c>
      <c r="E374" t="str">
        <f>IFERROR(VLOOKUP(C374,reference!$D$3:$E$7,2,FALSE),"")</f>
        <v/>
      </c>
      <c r="H374" t="str">
        <f>IFERROR(VLOOKUP(G374,collectibles_database!G:H,2,FALSE),"")</f>
        <v/>
      </c>
      <c r="I374" t="str">
        <f>IFERROR(VLOOKUP(MIN(4,COUNTIF(G$2:G374,G374)),reference!$M$3:$N$6,2,FALSE)*VLOOKUP(MIN(5,H374),reference!$J$3:$K$7,2,FALSE),"")</f>
        <v/>
      </c>
    </row>
    <row r="375" spans="1:9" x14ac:dyDescent="0.25">
      <c r="A375" t="str">
        <f>IFERROR(INDEX(collectibles_database!A:A,MATCH(B375,collectibles_database!B:B,0)),"")</f>
        <v/>
      </c>
      <c r="C375" t="str">
        <f>IFERROR(VLOOKUP(B375,collectibles_database!B:C,2,FALSE),"")</f>
        <v/>
      </c>
      <c r="D375" t="str">
        <f>IFERROR(VLOOKUP(MIN(4,COUNTIF(B$2:B375,B375)),reference!$A$3:$B$6,2,FALSE),"")</f>
        <v/>
      </c>
      <c r="E375" t="str">
        <f>IFERROR(VLOOKUP(C375,reference!$D$3:$E$7,2,FALSE),"")</f>
        <v/>
      </c>
      <c r="H375" t="str">
        <f>IFERROR(VLOOKUP(G375,collectibles_database!G:H,2,FALSE),"")</f>
        <v/>
      </c>
      <c r="I375" t="str">
        <f>IFERROR(VLOOKUP(MIN(4,COUNTIF(G$2:G375,G375)),reference!$M$3:$N$6,2,FALSE)*VLOOKUP(MIN(5,H375),reference!$J$3:$K$7,2,FALSE),"")</f>
        <v/>
      </c>
    </row>
    <row r="376" spans="1:9" x14ac:dyDescent="0.25">
      <c r="A376" t="str">
        <f>IFERROR(INDEX(collectibles_database!A:A,MATCH(B376,collectibles_database!B:B,0)),"")</f>
        <v/>
      </c>
      <c r="C376" t="str">
        <f>IFERROR(VLOOKUP(B376,collectibles_database!B:C,2,FALSE),"")</f>
        <v/>
      </c>
      <c r="D376" t="str">
        <f>IFERROR(VLOOKUP(MIN(4,COUNTIF(B$2:B376,B376)),reference!$A$3:$B$6,2,FALSE),"")</f>
        <v/>
      </c>
      <c r="E376" t="str">
        <f>IFERROR(VLOOKUP(C376,reference!$D$3:$E$7,2,FALSE),"")</f>
        <v/>
      </c>
      <c r="H376" t="str">
        <f>IFERROR(VLOOKUP(G376,collectibles_database!G:H,2,FALSE),"")</f>
        <v/>
      </c>
      <c r="I376" t="str">
        <f>IFERROR(VLOOKUP(MIN(4,COUNTIF(G$2:G376,G376)),reference!$M$3:$N$6,2,FALSE)*VLOOKUP(MIN(5,H376),reference!$J$3:$K$7,2,FALSE),"")</f>
        <v/>
      </c>
    </row>
    <row r="377" spans="1:9" x14ac:dyDescent="0.25">
      <c r="A377" t="str">
        <f>IFERROR(INDEX(collectibles_database!A:A,MATCH(B377,collectibles_database!B:B,0)),"")</f>
        <v/>
      </c>
      <c r="C377" t="str">
        <f>IFERROR(VLOOKUP(B377,collectibles_database!B:C,2,FALSE),"")</f>
        <v/>
      </c>
      <c r="D377" t="str">
        <f>IFERROR(VLOOKUP(MIN(4,COUNTIF(B$2:B377,B377)),reference!$A$3:$B$6,2,FALSE),"")</f>
        <v/>
      </c>
      <c r="E377" t="str">
        <f>IFERROR(VLOOKUP(C377,reference!$D$3:$E$7,2,FALSE),"")</f>
        <v/>
      </c>
      <c r="H377" t="str">
        <f>IFERROR(VLOOKUP(G377,collectibles_database!G:H,2,FALSE),"")</f>
        <v/>
      </c>
      <c r="I377" t="str">
        <f>IFERROR(VLOOKUP(MIN(4,COUNTIF(G$2:G377,G377)),reference!$M$3:$N$6,2,FALSE)*VLOOKUP(MIN(5,H377),reference!$J$3:$K$7,2,FALSE),"")</f>
        <v/>
      </c>
    </row>
    <row r="378" spans="1:9" x14ac:dyDescent="0.25">
      <c r="A378" t="str">
        <f>IFERROR(INDEX(collectibles_database!A:A,MATCH(B378,collectibles_database!B:B,0)),"")</f>
        <v/>
      </c>
      <c r="C378" t="str">
        <f>IFERROR(VLOOKUP(B378,collectibles_database!B:C,2,FALSE),"")</f>
        <v/>
      </c>
      <c r="D378" t="str">
        <f>IFERROR(VLOOKUP(MIN(4,COUNTIF(B$2:B378,B378)),reference!$A$3:$B$6,2,FALSE),"")</f>
        <v/>
      </c>
      <c r="E378" t="str">
        <f>IFERROR(VLOOKUP(C378,reference!$D$3:$E$7,2,FALSE),"")</f>
        <v/>
      </c>
      <c r="H378" t="str">
        <f>IFERROR(VLOOKUP(G378,collectibles_database!G:H,2,FALSE),"")</f>
        <v/>
      </c>
      <c r="I378" t="str">
        <f>IFERROR(VLOOKUP(MIN(4,COUNTIF(G$2:G378,G378)),reference!$M$3:$N$6,2,FALSE)*VLOOKUP(MIN(5,H378),reference!$J$3:$K$7,2,FALSE),"")</f>
        <v/>
      </c>
    </row>
    <row r="379" spans="1:9" x14ac:dyDescent="0.25">
      <c r="A379" t="str">
        <f>IFERROR(INDEX(collectibles_database!A:A,MATCH(B379,collectibles_database!B:B,0)),"")</f>
        <v/>
      </c>
      <c r="C379" t="str">
        <f>IFERROR(VLOOKUP(B379,collectibles_database!B:C,2,FALSE),"")</f>
        <v/>
      </c>
      <c r="D379" t="str">
        <f>IFERROR(VLOOKUP(MIN(4,COUNTIF(B$2:B379,B379)),reference!$A$3:$B$6,2,FALSE),"")</f>
        <v/>
      </c>
      <c r="E379" t="str">
        <f>IFERROR(VLOOKUP(C379,reference!$D$3:$E$7,2,FALSE),"")</f>
        <v/>
      </c>
      <c r="H379" t="str">
        <f>IFERROR(VLOOKUP(G379,collectibles_database!G:H,2,FALSE),"")</f>
        <v/>
      </c>
      <c r="I379" t="str">
        <f>IFERROR(VLOOKUP(MIN(4,COUNTIF(G$2:G379,G379)),reference!$M$3:$N$6,2,FALSE)*VLOOKUP(MIN(5,H379),reference!$J$3:$K$7,2,FALSE),"")</f>
        <v/>
      </c>
    </row>
    <row r="380" spans="1:9" x14ac:dyDescent="0.25">
      <c r="A380" t="str">
        <f>IFERROR(INDEX(collectibles_database!A:A,MATCH(B380,collectibles_database!B:B,0)),"")</f>
        <v/>
      </c>
      <c r="C380" t="str">
        <f>IFERROR(VLOOKUP(B380,collectibles_database!B:C,2,FALSE),"")</f>
        <v/>
      </c>
      <c r="D380" t="str">
        <f>IFERROR(VLOOKUP(MIN(4,COUNTIF(B$2:B380,B380)),reference!$A$3:$B$6,2,FALSE),"")</f>
        <v/>
      </c>
      <c r="E380" t="str">
        <f>IFERROR(VLOOKUP(C380,reference!$D$3:$E$7,2,FALSE),"")</f>
        <v/>
      </c>
      <c r="H380" t="str">
        <f>IFERROR(VLOOKUP(G380,collectibles_database!G:H,2,FALSE),"")</f>
        <v/>
      </c>
      <c r="I380" t="str">
        <f>IFERROR(VLOOKUP(MIN(4,COUNTIF(G$2:G380,G380)),reference!$M$3:$N$6,2,FALSE)*VLOOKUP(MIN(5,H380),reference!$J$3:$K$7,2,FALSE),"")</f>
        <v/>
      </c>
    </row>
    <row r="381" spans="1:9" x14ac:dyDescent="0.25">
      <c r="A381" t="str">
        <f>IFERROR(INDEX(collectibles_database!A:A,MATCH(B381,collectibles_database!B:B,0)),"")</f>
        <v/>
      </c>
      <c r="C381" t="str">
        <f>IFERROR(VLOOKUP(B381,collectibles_database!B:C,2,FALSE),"")</f>
        <v/>
      </c>
      <c r="D381" t="str">
        <f>IFERROR(VLOOKUP(MIN(4,COUNTIF(B$2:B381,B381)),reference!$A$3:$B$6,2,FALSE),"")</f>
        <v/>
      </c>
      <c r="E381" t="str">
        <f>IFERROR(VLOOKUP(C381,reference!$D$3:$E$7,2,FALSE),"")</f>
        <v/>
      </c>
      <c r="H381" t="str">
        <f>IFERROR(VLOOKUP(G381,collectibles_database!G:H,2,FALSE),"")</f>
        <v/>
      </c>
      <c r="I381" t="str">
        <f>IFERROR(VLOOKUP(MIN(4,COUNTIF(G$2:G381,G381)),reference!$M$3:$N$6,2,FALSE)*VLOOKUP(MIN(5,H381),reference!$J$3:$K$7,2,FALSE),"")</f>
        <v/>
      </c>
    </row>
    <row r="382" spans="1:9" x14ac:dyDescent="0.25">
      <c r="A382" t="str">
        <f>IFERROR(INDEX(collectibles_database!A:A,MATCH(B382,collectibles_database!B:B,0)),"")</f>
        <v/>
      </c>
      <c r="C382" t="str">
        <f>IFERROR(VLOOKUP(B382,collectibles_database!B:C,2,FALSE),"")</f>
        <v/>
      </c>
      <c r="D382" t="str">
        <f>IFERROR(VLOOKUP(MIN(4,COUNTIF(B$2:B382,B382)),reference!$A$3:$B$6,2,FALSE),"")</f>
        <v/>
      </c>
      <c r="E382" t="str">
        <f>IFERROR(VLOOKUP(C382,reference!$D$3:$E$7,2,FALSE),"")</f>
        <v/>
      </c>
      <c r="H382" t="str">
        <f>IFERROR(VLOOKUP(G382,collectibles_database!G:H,2,FALSE),"")</f>
        <v/>
      </c>
      <c r="I382" t="str">
        <f>IFERROR(VLOOKUP(MIN(4,COUNTIF(G$2:G382,G382)),reference!$M$3:$N$6,2,FALSE)*VLOOKUP(MIN(5,H382),reference!$J$3:$K$7,2,FALSE),"")</f>
        <v/>
      </c>
    </row>
    <row r="383" spans="1:9" x14ac:dyDescent="0.25">
      <c r="A383" t="str">
        <f>IFERROR(INDEX(collectibles_database!A:A,MATCH(B383,collectibles_database!B:B,0)),"")</f>
        <v/>
      </c>
      <c r="C383" t="str">
        <f>IFERROR(VLOOKUP(B383,collectibles_database!B:C,2,FALSE),"")</f>
        <v/>
      </c>
      <c r="D383" t="str">
        <f>IFERROR(VLOOKUP(MIN(4,COUNTIF(B$2:B383,B383)),reference!$A$3:$B$6,2,FALSE),"")</f>
        <v/>
      </c>
      <c r="E383" t="str">
        <f>IFERROR(VLOOKUP(C383,reference!$D$3:$E$7,2,FALSE),"")</f>
        <v/>
      </c>
      <c r="H383" t="str">
        <f>IFERROR(VLOOKUP(G383,collectibles_database!G:H,2,FALSE),"")</f>
        <v/>
      </c>
      <c r="I383" t="str">
        <f>IFERROR(VLOOKUP(MIN(4,COUNTIF(G$2:G383,G383)),reference!$M$3:$N$6,2,FALSE)*VLOOKUP(MIN(5,H383),reference!$J$3:$K$7,2,FALSE),"")</f>
        <v/>
      </c>
    </row>
    <row r="384" spans="1:9" x14ac:dyDescent="0.25">
      <c r="A384" t="str">
        <f>IFERROR(INDEX(collectibles_database!A:A,MATCH(B384,collectibles_database!B:B,0)),"")</f>
        <v/>
      </c>
      <c r="C384" t="str">
        <f>IFERROR(VLOOKUP(B384,collectibles_database!B:C,2,FALSE),"")</f>
        <v/>
      </c>
      <c r="D384" t="str">
        <f>IFERROR(VLOOKUP(MIN(4,COUNTIF(B$2:B384,B384)),reference!$A$3:$B$6,2,FALSE),"")</f>
        <v/>
      </c>
      <c r="E384" t="str">
        <f>IFERROR(VLOOKUP(C384,reference!$D$3:$E$7,2,FALSE),"")</f>
        <v/>
      </c>
      <c r="H384" t="str">
        <f>IFERROR(VLOOKUP(G384,collectibles_database!G:H,2,FALSE),"")</f>
        <v/>
      </c>
      <c r="I384" t="str">
        <f>IFERROR(VLOOKUP(MIN(4,COUNTIF(G$2:G384,G384)),reference!$M$3:$N$6,2,FALSE)*VLOOKUP(MIN(5,H384),reference!$J$3:$K$7,2,FALSE),"")</f>
        <v/>
      </c>
    </row>
    <row r="385" spans="1:9" x14ac:dyDescent="0.25">
      <c r="A385" t="str">
        <f>IFERROR(INDEX(collectibles_database!A:A,MATCH(B385,collectibles_database!B:B,0)),"")</f>
        <v/>
      </c>
      <c r="C385" t="str">
        <f>IFERROR(VLOOKUP(B385,collectibles_database!B:C,2,FALSE),"")</f>
        <v/>
      </c>
      <c r="D385" t="str">
        <f>IFERROR(VLOOKUP(MIN(4,COUNTIF(B$2:B385,B385)),reference!$A$3:$B$6,2,FALSE),"")</f>
        <v/>
      </c>
      <c r="E385" t="str">
        <f>IFERROR(VLOOKUP(C385,reference!$D$3:$E$7,2,FALSE),"")</f>
        <v/>
      </c>
      <c r="H385" t="str">
        <f>IFERROR(VLOOKUP(G385,collectibles_database!G:H,2,FALSE),"")</f>
        <v/>
      </c>
      <c r="I385" t="str">
        <f>IFERROR(VLOOKUP(MIN(4,COUNTIF(G$2:G385,G385)),reference!$M$3:$N$6,2,FALSE)*VLOOKUP(MIN(5,H385),reference!$J$3:$K$7,2,FALSE),"")</f>
        <v/>
      </c>
    </row>
    <row r="386" spans="1:9" x14ac:dyDescent="0.25">
      <c r="A386" t="str">
        <f>IFERROR(INDEX(collectibles_database!A:A,MATCH(B386,collectibles_database!B:B,0)),"")</f>
        <v/>
      </c>
      <c r="C386" t="str">
        <f>IFERROR(VLOOKUP(B386,collectibles_database!B:C,2,FALSE),"")</f>
        <v/>
      </c>
      <c r="D386" t="str">
        <f>IFERROR(VLOOKUP(MIN(4,COUNTIF(B$2:B386,B386)),reference!$A$3:$B$6,2,FALSE),"")</f>
        <v/>
      </c>
      <c r="E386" t="str">
        <f>IFERROR(VLOOKUP(C386,reference!$D$3:$E$7,2,FALSE),"")</f>
        <v/>
      </c>
      <c r="H386" t="str">
        <f>IFERROR(VLOOKUP(G386,collectibles_database!G:H,2,FALSE),"")</f>
        <v/>
      </c>
      <c r="I386" t="str">
        <f>IFERROR(VLOOKUP(MIN(4,COUNTIF(G$2:G386,G386)),reference!$M$3:$N$6,2,FALSE)*VLOOKUP(MIN(5,H386),reference!$J$3:$K$7,2,FALSE),"")</f>
        <v/>
      </c>
    </row>
    <row r="387" spans="1:9" x14ac:dyDescent="0.25">
      <c r="A387" t="str">
        <f>IFERROR(INDEX(collectibles_database!A:A,MATCH(B387,collectibles_database!B:B,0)),"")</f>
        <v/>
      </c>
      <c r="C387" t="str">
        <f>IFERROR(VLOOKUP(B387,collectibles_database!B:C,2,FALSE),"")</f>
        <v/>
      </c>
      <c r="D387" t="str">
        <f>IFERROR(VLOOKUP(MIN(4,COUNTIF(B$2:B387,B387)),reference!$A$3:$B$6,2,FALSE),"")</f>
        <v/>
      </c>
      <c r="E387" t="str">
        <f>IFERROR(VLOOKUP(C387,reference!$D$3:$E$7,2,FALSE),"")</f>
        <v/>
      </c>
      <c r="H387" t="str">
        <f>IFERROR(VLOOKUP(G387,collectibles_database!G:H,2,FALSE),"")</f>
        <v/>
      </c>
      <c r="I387" t="str">
        <f>IFERROR(VLOOKUP(MIN(4,COUNTIF(G$2:G387,G387)),reference!$M$3:$N$6,2,FALSE)*VLOOKUP(MIN(5,H387),reference!$J$3:$K$7,2,FALSE),"")</f>
        <v/>
      </c>
    </row>
    <row r="388" spans="1:9" x14ac:dyDescent="0.25">
      <c r="A388" t="str">
        <f>IFERROR(INDEX(collectibles_database!A:A,MATCH(B388,collectibles_database!B:B,0)),"")</f>
        <v/>
      </c>
      <c r="C388" t="str">
        <f>IFERROR(VLOOKUP(B388,collectibles_database!B:C,2,FALSE),"")</f>
        <v/>
      </c>
      <c r="D388" t="str">
        <f>IFERROR(VLOOKUP(MIN(4,COUNTIF(B$2:B388,B388)),reference!$A$3:$B$6,2,FALSE),"")</f>
        <v/>
      </c>
      <c r="E388" t="str">
        <f>IFERROR(VLOOKUP(C388,reference!$D$3:$E$7,2,FALSE),"")</f>
        <v/>
      </c>
      <c r="H388" t="str">
        <f>IFERROR(VLOOKUP(G388,collectibles_database!G:H,2,FALSE),"")</f>
        <v/>
      </c>
      <c r="I388" t="str">
        <f>IFERROR(VLOOKUP(MIN(4,COUNTIF(G$2:G388,G388)),reference!$M$3:$N$6,2,FALSE)*VLOOKUP(MIN(5,H388),reference!$J$3:$K$7,2,FALSE),"")</f>
        <v/>
      </c>
    </row>
    <row r="389" spans="1:9" x14ac:dyDescent="0.25">
      <c r="A389" t="str">
        <f>IFERROR(INDEX(collectibles_database!A:A,MATCH(B389,collectibles_database!B:B,0)),"")</f>
        <v/>
      </c>
      <c r="C389" t="str">
        <f>IFERROR(VLOOKUP(B389,collectibles_database!B:C,2,FALSE),"")</f>
        <v/>
      </c>
      <c r="D389" t="str">
        <f>IFERROR(VLOOKUP(MIN(4,COUNTIF(B$2:B389,B389)),reference!$A$3:$B$6,2,FALSE),"")</f>
        <v/>
      </c>
      <c r="E389" t="str">
        <f>IFERROR(VLOOKUP(C389,reference!$D$3:$E$7,2,FALSE),"")</f>
        <v/>
      </c>
      <c r="H389" t="str">
        <f>IFERROR(VLOOKUP(G389,collectibles_database!G:H,2,FALSE),"")</f>
        <v/>
      </c>
      <c r="I389" t="str">
        <f>IFERROR(VLOOKUP(MIN(4,COUNTIF(G$2:G389,G389)),reference!$M$3:$N$6,2,FALSE)*VLOOKUP(MIN(5,H389),reference!$J$3:$K$7,2,FALSE),"")</f>
        <v/>
      </c>
    </row>
    <row r="390" spans="1:9" x14ac:dyDescent="0.25">
      <c r="A390" t="str">
        <f>IFERROR(INDEX(collectibles_database!A:A,MATCH(B390,collectibles_database!B:B,0)),"")</f>
        <v/>
      </c>
      <c r="C390" t="str">
        <f>IFERROR(VLOOKUP(B390,collectibles_database!B:C,2,FALSE),"")</f>
        <v/>
      </c>
      <c r="D390" t="str">
        <f>IFERROR(VLOOKUP(MIN(4,COUNTIF(B$2:B390,B390)),reference!$A$3:$B$6,2,FALSE),"")</f>
        <v/>
      </c>
      <c r="E390" t="str">
        <f>IFERROR(VLOOKUP(C390,reference!$D$3:$E$7,2,FALSE),"")</f>
        <v/>
      </c>
      <c r="H390" t="str">
        <f>IFERROR(VLOOKUP(G390,collectibles_database!G:H,2,FALSE),"")</f>
        <v/>
      </c>
      <c r="I390" t="str">
        <f>IFERROR(VLOOKUP(MIN(4,COUNTIF(G$2:G390,G390)),reference!$M$3:$N$6,2,FALSE)*VLOOKUP(MIN(5,H390),reference!$J$3:$K$7,2,FALSE),"")</f>
        <v/>
      </c>
    </row>
    <row r="391" spans="1:9" x14ac:dyDescent="0.25">
      <c r="A391" t="str">
        <f>IFERROR(INDEX(collectibles_database!A:A,MATCH(B391,collectibles_database!B:B,0)),"")</f>
        <v/>
      </c>
      <c r="C391" t="str">
        <f>IFERROR(VLOOKUP(B391,collectibles_database!B:C,2,FALSE),"")</f>
        <v/>
      </c>
      <c r="D391" t="str">
        <f>IFERROR(VLOOKUP(MIN(4,COUNTIF(B$2:B391,B391)),reference!$A$3:$B$6,2,FALSE),"")</f>
        <v/>
      </c>
      <c r="E391" t="str">
        <f>IFERROR(VLOOKUP(C391,reference!$D$3:$E$7,2,FALSE),"")</f>
        <v/>
      </c>
      <c r="H391" t="str">
        <f>IFERROR(VLOOKUP(G391,collectibles_database!G:H,2,FALSE),"")</f>
        <v/>
      </c>
      <c r="I391" t="str">
        <f>IFERROR(VLOOKUP(MIN(4,COUNTIF(G$2:G391,G391)),reference!$M$3:$N$6,2,FALSE)*VLOOKUP(MIN(5,H391),reference!$J$3:$K$7,2,FALSE),"")</f>
        <v/>
      </c>
    </row>
    <row r="392" spans="1:9" x14ac:dyDescent="0.25">
      <c r="A392" t="str">
        <f>IFERROR(INDEX(collectibles_database!A:A,MATCH(B392,collectibles_database!B:B,0)),"")</f>
        <v/>
      </c>
      <c r="C392" t="str">
        <f>IFERROR(VLOOKUP(B392,collectibles_database!B:C,2,FALSE),"")</f>
        <v/>
      </c>
      <c r="D392" t="str">
        <f>IFERROR(VLOOKUP(MIN(4,COUNTIF(B$2:B392,B392)),reference!$A$3:$B$6,2,FALSE),"")</f>
        <v/>
      </c>
      <c r="E392" t="str">
        <f>IFERROR(VLOOKUP(C392,reference!$D$3:$E$7,2,FALSE),"")</f>
        <v/>
      </c>
      <c r="H392" t="str">
        <f>IFERROR(VLOOKUP(G392,collectibles_database!G:H,2,FALSE),"")</f>
        <v/>
      </c>
      <c r="I392" t="str">
        <f>IFERROR(VLOOKUP(MIN(4,COUNTIF(G$2:G392,G392)),reference!$M$3:$N$6,2,FALSE)*VLOOKUP(MIN(5,H392),reference!$J$3:$K$7,2,FALSE),"")</f>
        <v/>
      </c>
    </row>
    <row r="393" spans="1:9" x14ac:dyDescent="0.25">
      <c r="A393" t="str">
        <f>IFERROR(INDEX(collectibles_database!A:A,MATCH(B393,collectibles_database!B:B,0)),"")</f>
        <v/>
      </c>
      <c r="C393" t="str">
        <f>IFERROR(VLOOKUP(B393,collectibles_database!B:C,2,FALSE),"")</f>
        <v/>
      </c>
      <c r="D393" t="str">
        <f>IFERROR(VLOOKUP(MIN(4,COUNTIF(B$2:B393,B393)),reference!$A$3:$B$6,2,FALSE),"")</f>
        <v/>
      </c>
      <c r="E393" t="str">
        <f>IFERROR(VLOOKUP(C393,reference!$D$3:$E$7,2,FALSE),"")</f>
        <v/>
      </c>
      <c r="H393" t="str">
        <f>IFERROR(VLOOKUP(G393,collectibles_database!G:H,2,FALSE),"")</f>
        <v/>
      </c>
      <c r="I393" t="str">
        <f>IFERROR(VLOOKUP(MIN(4,COUNTIF(G$2:G393,G393)),reference!$M$3:$N$6,2,FALSE)*VLOOKUP(MIN(5,H393),reference!$J$3:$K$7,2,FALSE),"")</f>
        <v/>
      </c>
    </row>
    <row r="394" spans="1:9" x14ac:dyDescent="0.25">
      <c r="A394" t="str">
        <f>IFERROR(INDEX(collectibles_database!A:A,MATCH(B394,collectibles_database!B:B,0)),"")</f>
        <v/>
      </c>
      <c r="C394" t="str">
        <f>IFERROR(VLOOKUP(B394,collectibles_database!B:C,2,FALSE),"")</f>
        <v/>
      </c>
      <c r="D394" t="str">
        <f>IFERROR(VLOOKUP(MIN(4,COUNTIF(B$2:B394,B394)),reference!$A$3:$B$6,2,FALSE),"")</f>
        <v/>
      </c>
      <c r="E394" t="str">
        <f>IFERROR(VLOOKUP(C394,reference!$D$3:$E$7,2,FALSE),"")</f>
        <v/>
      </c>
      <c r="H394" t="str">
        <f>IFERROR(VLOOKUP(G394,collectibles_database!G:H,2,FALSE),"")</f>
        <v/>
      </c>
      <c r="I394" t="str">
        <f>IFERROR(VLOOKUP(MIN(4,COUNTIF(G$2:G394,G394)),reference!$M$3:$N$6,2,FALSE)*VLOOKUP(MIN(5,H394),reference!$J$3:$K$7,2,FALSE),"")</f>
        <v/>
      </c>
    </row>
    <row r="395" spans="1:9" x14ac:dyDescent="0.25">
      <c r="A395" t="str">
        <f>IFERROR(INDEX(collectibles_database!A:A,MATCH(B395,collectibles_database!B:B,0)),"")</f>
        <v/>
      </c>
      <c r="C395" t="str">
        <f>IFERROR(VLOOKUP(B395,collectibles_database!B:C,2,FALSE),"")</f>
        <v/>
      </c>
      <c r="D395" t="str">
        <f>IFERROR(VLOOKUP(MIN(4,COUNTIF(B$2:B395,B395)),reference!$A$3:$B$6,2,FALSE),"")</f>
        <v/>
      </c>
      <c r="E395" t="str">
        <f>IFERROR(VLOOKUP(C395,reference!$D$3:$E$7,2,FALSE),"")</f>
        <v/>
      </c>
      <c r="H395" t="str">
        <f>IFERROR(VLOOKUP(G395,collectibles_database!G:H,2,FALSE),"")</f>
        <v/>
      </c>
      <c r="I395" t="str">
        <f>IFERROR(VLOOKUP(MIN(4,COUNTIF(G$2:G395,G395)),reference!$M$3:$N$6,2,FALSE)*VLOOKUP(MIN(5,H395),reference!$J$3:$K$7,2,FALSE),"")</f>
        <v/>
      </c>
    </row>
    <row r="396" spans="1:9" x14ac:dyDescent="0.25">
      <c r="A396" t="str">
        <f>IFERROR(INDEX(collectibles_database!A:A,MATCH(B396,collectibles_database!B:B,0)),"")</f>
        <v/>
      </c>
      <c r="C396" t="str">
        <f>IFERROR(VLOOKUP(B396,collectibles_database!B:C,2,FALSE),"")</f>
        <v/>
      </c>
      <c r="D396" t="str">
        <f>IFERROR(VLOOKUP(MIN(4,COUNTIF(B$2:B396,B396)),reference!$A$3:$B$6,2,FALSE),"")</f>
        <v/>
      </c>
      <c r="E396" t="str">
        <f>IFERROR(VLOOKUP(C396,reference!$D$3:$E$7,2,FALSE),"")</f>
        <v/>
      </c>
      <c r="H396" t="str">
        <f>IFERROR(VLOOKUP(G396,collectibles_database!G:H,2,FALSE),"")</f>
        <v/>
      </c>
      <c r="I396" t="str">
        <f>IFERROR(VLOOKUP(MIN(4,COUNTIF(G$2:G396,G396)),reference!$M$3:$N$6,2,FALSE)*VLOOKUP(MIN(5,H396),reference!$J$3:$K$7,2,FALSE),"")</f>
        <v/>
      </c>
    </row>
    <row r="397" spans="1:9" x14ac:dyDescent="0.25">
      <c r="A397" t="str">
        <f>IFERROR(INDEX(collectibles_database!A:A,MATCH(B397,collectibles_database!B:B,0)),"")</f>
        <v/>
      </c>
      <c r="C397" t="str">
        <f>IFERROR(VLOOKUP(B397,collectibles_database!B:C,2,FALSE),"")</f>
        <v/>
      </c>
      <c r="D397" t="str">
        <f>IFERROR(VLOOKUP(MIN(4,COUNTIF(B$2:B397,B397)),reference!$A$3:$B$6,2,FALSE),"")</f>
        <v/>
      </c>
      <c r="E397" t="str">
        <f>IFERROR(VLOOKUP(C397,reference!$D$3:$E$7,2,FALSE),"")</f>
        <v/>
      </c>
      <c r="H397" t="str">
        <f>IFERROR(VLOOKUP(G397,collectibles_database!G:H,2,FALSE),"")</f>
        <v/>
      </c>
      <c r="I397" t="str">
        <f>IFERROR(VLOOKUP(MIN(4,COUNTIF(G$2:G397,G397)),reference!$M$3:$N$6,2,FALSE)*VLOOKUP(MIN(5,H397),reference!$J$3:$K$7,2,FALSE),"")</f>
        <v/>
      </c>
    </row>
    <row r="398" spans="1:9" x14ac:dyDescent="0.25">
      <c r="A398" t="str">
        <f>IFERROR(INDEX(collectibles_database!A:A,MATCH(B398,collectibles_database!B:B,0)),"")</f>
        <v/>
      </c>
      <c r="C398" t="str">
        <f>IFERROR(VLOOKUP(B398,collectibles_database!B:C,2,FALSE),"")</f>
        <v/>
      </c>
      <c r="D398" t="str">
        <f>IFERROR(VLOOKUP(MIN(4,COUNTIF(B$2:B398,B398)),reference!$A$3:$B$6,2,FALSE),"")</f>
        <v/>
      </c>
      <c r="E398" t="str">
        <f>IFERROR(VLOOKUP(C398,reference!$D$3:$E$7,2,FALSE),"")</f>
        <v/>
      </c>
      <c r="H398" t="str">
        <f>IFERROR(VLOOKUP(G398,collectibles_database!G:H,2,FALSE),"")</f>
        <v/>
      </c>
      <c r="I398" t="str">
        <f>IFERROR(VLOOKUP(MIN(4,COUNTIF(G$2:G398,G398)),reference!$M$3:$N$6,2,FALSE)*VLOOKUP(MIN(5,H398),reference!$J$3:$K$7,2,FALSE),"")</f>
        <v/>
      </c>
    </row>
    <row r="399" spans="1:9" x14ac:dyDescent="0.25">
      <c r="A399" t="str">
        <f>IFERROR(INDEX(collectibles_database!A:A,MATCH(B399,collectibles_database!B:B,0)),"")</f>
        <v/>
      </c>
      <c r="C399" t="str">
        <f>IFERROR(VLOOKUP(B399,collectibles_database!B:C,2,FALSE),"")</f>
        <v/>
      </c>
      <c r="D399" t="str">
        <f>IFERROR(VLOOKUP(MIN(4,COUNTIF(B$2:B399,B399)),reference!$A$3:$B$6,2,FALSE),"")</f>
        <v/>
      </c>
      <c r="E399" t="str">
        <f>IFERROR(VLOOKUP(C399,reference!$D$3:$E$7,2,FALSE),"")</f>
        <v/>
      </c>
      <c r="H399" t="str">
        <f>IFERROR(VLOOKUP(G399,collectibles_database!G:H,2,FALSE),"")</f>
        <v/>
      </c>
      <c r="I399" t="str">
        <f>IFERROR(VLOOKUP(MIN(4,COUNTIF(G$2:G399,G399)),reference!$M$3:$N$6,2,FALSE)*VLOOKUP(MIN(5,H399),reference!$J$3:$K$7,2,FALSE),"")</f>
        <v/>
      </c>
    </row>
    <row r="400" spans="1:9" x14ac:dyDescent="0.25">
      <c r="A400" t="str">
        <f>IFERROR(INDEX(collectibles_database!A:A,MATCH(B400,collectibles_database!B:B,0)),"")</f>
        <v/>
      </c>
      <c r="C400" t="str">
        <f>IFERROR(VLOOKUP(B400,collectibles_database!B:C,2,FALSE),"")</f>
        <v/>
      </c>
      <c r="D400" t="str">
        <f>IFERROR(VLOOKUP(MIN(4,COUNTIF(B$2:B400,B400)),reference!$A$3:$B$6,2,FALSE),"")</f>
        <v/>
      </c>
      <c r="E400" t="str">
        <f>IFERROR(VLOOKUP(C400,reference!$D$3:$E$7,2,FALSE),"")</f>
        <v/>
      </c>
      <c r="H400" t="str">
        <f>IFERROR(VLOOKUP(G400,collectibles_database!G:H,2,FALSE),"")</f>
        <v/>
      </c>
      <c r="I400" t="str">
        <f>IFERROR(VLOOKUP(MIN(4,COUNTIF(G$2:G400,G400)),reference!$M$3:$N$6,2,FALSE)*VLOOKUP(MIN(5,H400),reference!$J$3:$K$7,2,FALSE),"")</f>
        <v/>
      </c>
    </row>
    <row r="401" spans="1:9" x14ac:dyDescent="0.25">
      <c r="A401" t="str">
        <f>IFERROR(INDEX(collectibles_database!A:A,MATCH(B401,collectibles_database!B:B,0)),"")</f>
        <v/>
      </c>
      <c r="C401" t="str">
        <f>IFERROR(VLOOKUP(B401,collectibles_database!B:C,2,FALSE),"")</f>
        <v/>
      </c>
      <c r="D401" t="str">
        <f>IFERROR(VLOOKUP(MIN(4,COUNTIF(B$2:B401,B401)),reference!$A$3:$B$6,2,FALSE),"")</f>
        <v/>
      </c>
      <c r="E401" t="str">
        <f>IFERROR(VLOOKUP(C401,reference!$D$3:$E$7,2,FALSE),"")</f>
        <v/>
      </c>
      <c r="H401" t="str">
        <f>IFERROR(VLOOKUP(G401,collectibles_database!G:H,2,FALSE),"")</f>
        <v/>
      </c>
      <c r="I401" t="str">
        <f>IFERROR(VLOOKUP(MIN(4,COUNTIF(G$2:G401,G401)),reference!$M$3:$N$6,2,FALSE)*VLOOKUP(MIN(5,H401),reference!$J$3:$K$7,2,FALSE),"")</f>
        <v/>
      </c>
    </row>
    <row r="402" spans="1:9" x14ac:dyDescent="0.25">
      <c r="A402" t="str">
        <f>IFERROR(INDEX(collectibles_database!A:A,MATCH(B402,collectibles_database!B:B,0)),"")</f>
        <v/>
      </c>
      <c r="C402" t="str">
        <f>IFERROR(VLOOKUP(B402,collectibles_database!B:C,2,FALSE),"")</f>
        <v/>
      </c>
      <c r="D402" t="str">
        <f>IFERROR(VLOOKUP(MIN(4,COUNTIF(B$2:B402,B402)),reference!$A$3:$B$6,2,FALSE),"")</f>
        <v/>
      </c>
      <c r="E402" t="str">
        <f>IFERROR(VLOOKUP(C402,reference!$D$3:$E$7,2,FALSE),"")</f>
        <v/>
      </c>
      <c r="H402" t="str">
        <f>IFERROR(VLOOKUP(G402,collectibles_database!G:H,2,FALSE),"")</f>
        <v/>
      </c>
      <c r="I402" t="str">
        <f>IFERROR(VLOOKUP(MIN(4,COUNTIF(G$2:G402,G402)),reference!$M$3:$N$6,2,FALSE)*VLOOKUP(MIN(5,H402),reference!$J$3:$K$7,2,FALSE),"")</f>
        <v/>
      </c>
    </row>
    <row r="403" spans="1:9" x14ac:dyDescent="0.25">
      <c r="A403" t="str">
        <f>IFERROR(INDEX(collectibles_database!A:A,MATCH(B403,collectibles_database!B:B,0)),"")</f>
        <v/>
      </c>
      <c r="C403" t="str">
        <f>IFERROR(VLOOKUP(B403,collectibles_database!B:C,2,FALSE),"")</f>
        <v/>
      </c>
      <c r="D403" t="str">
        <f>IFERROR(VLOOKUP(MIN(4,COUNTIF(B$2:B403,B403)),reference!$A$3:$B$6,2,FALSE),"")</f>
        <v/>
      </c>
      <c r="E403" t="str">
        <f>IFERROR(VLOOKUP(C403,reference!$D$3:$E$7,2,FALSE),"")</f>
        <v/>
      </c>
      <c r="H403" t="str">
        <f>IFERROR(VLOOKUP(G403,collectibles_database!G:H,2,FALSE),"")</f>
        <v/>
      </c>
      <c r="I403" t="str">
        <f>IFERROR(VLOOKUP(MIN(4,COUNTIF(G$2:G403,G403)),reference!$M$3:$N$6,2,FALSE)*VLOOKUP(MIN(5,H403),reference!$J$3:$K$7,2,FALSE),"")</f>
        <v/>
      </c>
    </row>
    <row r="404" spans="1:9" x14ac:dyDescent="0.25">
      <c r="A404" t="str">
        <f>IFERROR(INDEX(collectibles_database!A:A,MATCH(B404,collectibles_database!B:B,0)),"")</f>
        <v/>
      </c>
      <c r="C404" t="str">
        <f>IFERROR(VLOOKUP(B404,collectibles_database!B:C,2,FALSE),"")</f>
        <v/>
      </c>
      <c r="D404" t="str">
        <f>IFERROR(VLOOKUP(MIN(4,COUNTIF(B$2:B404,B404)),reference!$A$3:$B$6,2,FALSE),"")</f>
        <v/>
      </c>
      <c r="E404" t="str">
        <f>IFERROR(VLOOKUP(C404,reference!$D$3:$E$7,2,FALSE),"")</f>
        <v/>
      </c>
      <c r="H404" t="str">
        <f>IFERROR(VLOOKUP(G404,collectibles_database!G:H,2,FALSE),"")</f>
        <v/>
      </c>
      <c r="I404" t="str">
        <f>IFERROR(VLOOKUP(MIN(4,COUNTIF(G$2:G404,G404)),reference!$M$3:$N$6,2,FALSE)*VLOOKUP(MIN(5,H404),reference!$J$3:$K$7,2,FALSE),"")</f>
        <v/>
      </c>
    </row>
    <row r="405" spans="1:9" x14ac:dyDescent="0.25">
      <c r="A405" t="str">
        <f>IFERROR(INDEX(collectibles_database!A:A,MATCH(B405,collectibles_database!B:B,0)),"")</f>
        <v/>
      </c>
      <c r="C405" t="str">
        <f>IFERROR(VLOOKUP(B405,collectibles_database!B:C,2,FALSE),"")</f>
        <v/>
      </c>
      <c r="D405" t="str">
        <f>IFERROR(VLOOKUP(MIN(4,COUNTIF(B$2:B405,B405)),reference!$A$3:$B$6,2,FALSE),"")</f>
        <v/>
      </c>
      <c r="E405" t="str">
        <f>IFERROR(VLOOKUP(C405,reference!$D$3:$E$7,2,FALSE),"")</f>
        <v/>
      </c>
      <c r="H405" t="str">
        <f>IFERROR(VLOOKUP(G405,collectibles_database!G:H,2,FALSE),"")</f>
        <v/>
      </c>
      <c r="I405" t="str">
        <f>IFERROR(VLOOKUP(MIN(4,COUNTIF(G$2:G405,G405)),reference!$M$3:$N$6,2,FALSE)*VLOOKUP(MIN(5,H405),reference!$J$3:$K$7,2,FALSE),"")</f>
        <v/>
      </c>
    </row>
    <row r="406" spans="1:9" x14ac:dyDescent="0.25">
      <c r="A406" t="str">
        <f>IFERROR(INDEX(collectibles_database!A:A,MATCH(B406,collectibles_database!B:B,0)),"")</f>
        <v/>
      </c>
      <c r="C406" t="str">
        <f>IFERROR(VLOOKUP(B406,collectibles_database!B:C,2,FALSE),"")</f>
        <v/>
      </c>
      <c r="D406" t="str">
        <f>IFERROR(VLOOKUP(MIN(4,COUNTIF(B$2:B406,B406)),reference!$A$3:$B$6,2,FALSE),"")</f>
        <v/>
      </c>
      <c r="E406" t="str">
        <f>IFERROR(VLOOKUP(C406,reference!$D$3:$E$7,2,FALSE),"")</f>
        <v/>
      </c>
      <c r="H406" t="str">
        <f>IFERROR(VLOOKUP(G406,collectibles_database!G:H,2,FALSE),"")</f>
        <v/>
      </c>
      <c r="I406" t="str">
        <f>IFERROR(VLOOKUP(MIN(4,COUNTIF(G$2:G406,G406)),reference!$M$3:$N$6,2,FALSE)*VLOOKUP(MIN(5,H406),reference!$J$3:$K$7,2,FALSE),"")</f>
        <v/>
      </c>
    </row>
    <row r="407" spans="1:9" x14ac:dyDescent="0.25">
      <c r="A407" t="str">
        <f>IFERROR(INDEX(collectibles_database!A:A,MATCH(B407,collectibles_database!B:B,0)),"")</f>
        <v/>
      </c>
      <c r="C407" t="str">
        <f>IFERROR(VLOOKUP(B407,collectibles_database!B:C,2,FALSE),"")</f>
        <v/>
      </c>
      <c r="D407" t="str">
        <f>IFERROR(VLOOKUP(MIN(4,COUNTIF(B$2:B407,B407)),reference!$A$3:$B$6,2,FALSE),"")</f>
        <v/>
      </c>
      <c r="E407" t="str">
        <f>IFERROR(VLOOKUP(C407,reference!$D$3:$E$7,2,FALSE),"")</f>
        <v/>
      </c>
      <c r="H407" t="str">
        <f>IFERROR(VLOOKUP(G407,collectibles_database!G:H,2,FALSE),"")</f>
        <v/>
      </c>
      <c r="I407" t="str">
        <f>IFERROR(VLOOKUP(MIN(4,COUNTIF(G$2:G407,G407)),reference!$M$3:$N$6,2,FALSE)*VLOOKUP(MIN(5,H407),reference!$J$3:$K$7,2,FALSE),"")</f>
        <v/>
      </c>
    </row>
    <row r="408" spans="1:9" x14ac:dyDescent="0.25">
      <c r="A408" t="str">
        <f>IFERROR(INDEX(collectibles_database!A:A,MATCH(B408,collectibles_database!B:B,0)),"")</f>
        <v/>
      </c>
      <c r="C408" t="str">
        <f>IFERROR(VLOOKUP(B408,collectibles_database!B:C,2,FALSE),"")</f>
        <v/>
      </c>
      <c r="D408" t="str">
        <f>IFERROR(VLOOKUP(MIN(4,COUNTIF(B$2:B408,B408)),reference!$A$3:$B$6,2,FALSE),"")</f>
        <v/>
      </c>
      <c r="E408" t="str">
        <f>IFERROR(VLOOKUP(C408,reference!$D$3:$E$7,2,FALSE),"")</f>
        <v/>
      </c>
      <c r="H408" t="str">
        <f>IFERROR(VLOOKUP(G408,collectibles_database!G:H,2,FALSE),"")</f>
        <v/>
      </c>
      <c r="I408" t="str">
        <f>IFERROR(VLOOKUP(MIN(4,COUNTIF(G$2:G408,G408)),reference!$M$3:$N$6,2,FALSE)*VLOOKUP(MIN(5,H408),reference!$J$3:$K$7,2,FALSE),"")</f>
        <v/>
      </c>
    </row>
    <row r="409" spans="1:9" x14ac:dyDescent="0.25">
      <c r="A409" t="str">
        <f>IFERROR(INDEX(collectibles_database!A:A,MATCH(B409,collectibles_database!B:B,0)),"")</f>
        <v/>
      </c>
      <c r="C409" t="str">
        <f>IFERROR(VLOOKUP(B409,collectibles_database!B:C,2,FALSE),"")</f>
        <v/>
      </c>
      <c r="D409" t="str">
        <f>IFERROR(VLOOKUP(MIN(4,COUNTIF(B$2:B409,B409)),reference!$A$3:$B$6,2,FALSE),"")</f>
        <v/>
      </c>
      <c r="E409" t="str">
        <f>IFERROR(VLOOKUP(C409,reference!$D$3:$E$7,2,FALSE),"")</f>
        <v/>
      </c>
      <c r="H409" t="str">
        <f>IFERROR(VLOOKUP(G409,collectibles_database!G:H,2,FALSE),"")</f>
        <v/>
      </c>
      <c r="I409" t="str">
        <f>IFERROR(VLOOKUP(MIN(4,COUNTIF(G$2:G409,G409)),reference!$M$3:$N$6,2,FALSE)*VLOOKUP(MIN(5,H409),reference!$J$3:$K$7,2,FALSE),"")</f>
        <v/>
      </c>
    </row>
    <row r="410" spans="1:9" x14ac:dyDescent="0.25">
      <c r="A410" t="str">
        <f>IFERROR(INDEX(collectibles_database!A:A,MATCH(B410,collectibles_database!B:B,0)),"")</f>
        <v/>
      </c>
      <c r="C410" t="str">
        <f>IFERROR(VLOOKUP(B410,collectibles_database!B:C,2,FALSE),"")</f>
        <v/>
      </c>
      <c r="D410" t="str">
        <f>IFERROR(VLOOKUP(MIN(4,COUNTIF(B$2:B410,B410)),reference!$A$3:$B$6,2,FALSE),"")</f>
        <v/>
      </c>
      <c r="E410" t="str">
        <f>IFERROR(VLOOKUP(C410,reference!$D$3:$E$7,2,FALSE),"")</f>
        <v/>
      </c>
      <c r="H410" t="str">
        <f>IFERROR(VLOOKUP(G410,collectibles_database!G:H,2,FALSE),"")</f>
        <v/>
      </c>
      <c r="I410" t="str">
        <f>IFERROR(VLOOKUP(MIN(4,COUNTIF(G$2:G410,G410)),reference!$M$3:$N$6,2,FALSE)*VLOOKUP(MIN(5,H410),reference!$J$3:$K$7,2,FALSE),"")</f>
        <v/>
      </c>
    </row>
    <row r="411" spans="1:9" x14ac:dyDescent="0.25">
      <c r="A411" t="str">
        <f>IFERROR(INDEX(collectibles_database!A:A,MATCH(B411,collectibles_database!B:B,0)),"")</f>
        <v/>
      </c>
      <c r="C411" t="str">
        <f>IFERROR(VLOOKUP(B411,collectibles_database!B:C,2,FALSE),"")</f>
        <v/>
      </c>
      <c r="D411" t="str">
        <f>IFERROR(VLOOKUP(MIN(4,COUNTIF(B$2:B411,B411)),reference!$A$3:$B$6,2,FALSE),"")</f>
        <v/>
      </c>
      <c r="E411" t="str">
        <f>IFERROR(VLOOKUP(C411,reference!$D$3:$E$7,2,FALSE),"")</f>
        <v/>
      </c>
      <c r="H411" t="str">
        <f>IFERROR(VLOOKUP(G411,collectibles_database!G:H,2,FALSE),"")</f>
        <v/>
      </c>
      <c r="I411" t="str">
        <f>IFERROR(VLOOKUP(MIN(4,COUNTIF(G$2:G411,G411)),reference!$M$3:$N$6,2,FALSE)*VLOOKUP(MIN(5,H411),reference!$J$3:$K$7,2,FALSE),"")</f>
        <v/>
      </c>
    </row>
    <row r="412" spans="1:9" x14ac:dyDescent="0.25">
      <c r="A412" t="str">
        <f>IFERROR(INDEX(collectibles_database!A:A,MATCH(B412,collectibles_database!B:B,0)),"")</f>
        <v/>
      </c>
      <c r="C412" t="str">
        <f>IFERROR(VLOOKUP(B412,collectibles_database!B:C,2,FALSE),"")</f>
        <v/>
      </c>
      <c r="D412" t="str">
        <f>IFERROR(VLOOKUP(MIN(4,COUNTIF(B$2:B412,B412)),reference!$A$3:$B$6,2,FALSE),"")</f>
        <v/>
      </c>
      <c r="E412" t="str">
        <f>IFERROR(VLOOKUP(C412,reference!$D$3:$E$7,2,FALSE),"")</f>
        <v/>
      </c>
      <c r="H412" t="str">
        <f>IFERROR(VLOOKUP(G412,collectibles_database!G:H,2,FALSE),"")</f>
        <v/>
      </c>
      <c r="I412" t="str">
        <f>IFERROR(VLOOKUP(MIN(4,COUNTIF(G$2:G412,G412)),reference!$M$3:$N$6,2,FALSE)*VLOOKUP(MIN(5,H412),reference!$J$3:$K$7,2,FALSE),"")</f>
        <v/>
      </c>
    </row>
    <row r="413" spans="1:9" x14ac:dyDescent="0.25">
      <c r="A413" t="str">
        <f>IFERROR(INDEX(collectibles_database!A:A,MATCH(B413,collectibles_database!B:B,0)),"")</f>
        <v/>
      </c>
      <c r="C413" t="str">
        <f>IFERROR(VLOOKUP(B413,collectibles_database!B:C,2,FALSE),"")</f>
        <v/>
      </c>
      <c r="D413" t="str">
        <f>IFERROR(VLOOKUP(MIN(4,COUNTIF(B$2:B413,B413)),reference!$A$3:$B$6,2,FALSE),"")</f>
        <v/>
      </c>
      <c r="E413" t="str">
        <f>IFERROR(VLOOKUP(C413,reference!$D$3:$E$7,2,FALSE),"")</f>
        <v/>
      </c>
      <c r="H413" t="str">
        <f>IFERROR(VLOOKUP(G413,collectibles_database!G:H,2,FALSE),"")</f>
        <v/>
      </c>
      <c r="I413" t="str">
        <f>IFERROR(VLOOKUP(MIN(4,COUNTIF(G$2:G413,G413)),reference!$M$3:$N$6,2,FALSE)*VLOOKUP(MIN(5,H413),reference!$J$3:$K$7,2,FALSE),"")</f>
        <v/>
      </c>
    </row>
    <row r="414" spans="1:9" x14ac:dyDescent="0.25">
      <c r="A414" t="str">
        <f>IFERROR(INDEX(collectibles_database!A:A,MATCH(B414,collectibles_database!B:B,0)),"")</f>
        <v/>
      </c>
      <c r="C414" t="str">
        <f>IFERROR(VLOOKUP(B414,collectibles_database!B:C,2,FALSE),"")</f>
        <v/>
      </c>
      <c r="D414" t="str">
        <f>IFERROR(VLOOKUP(MIN(4,COUNTIF(B$2:B414,B414)),reference!$A$3:$B$6,2,FALSE),"")</f>
        <v/>
      </c>
      <c r="E414" t="str">
        <f>IFERROR(VLOOKUP(C414,reference!$D$3:$E$7,2,FALSE),"")</f>
        <v/>
      </c>
      <c r="H414" t="str">
        <f>IFERROR(VLOOKUP(G414,collectibles_database!G:H,2,FALSE),"")</f>
        <v/>
      </c>
      <c r="I414" t="str">
        <f>IFERROR(VLOOKUP(MIN(4,COUNTIF(G$2:G414,G414)),reference!$M$3:$N$6,2,FALSE)*VLOOKUP(MIN(5,H414),reference!$J$3:$K$7,2,FALSE),"")</f>
        <v/>
      </c>
    </row>
    <row r="415" spans="1:9" x14ac:dyDescent="0.25">
      <c r="A415" t="str">
        <f>IFERROR(INDEX(collectibles_database!A:A,MATCH(B415,collectibles_database!B:B,0)),"")</f>
        <v/>
      </c>
      <c r="C415" t="str">
        <f>IFERROR(VLOOKUP(B415,collectibles_database!B:C,2,FALSE),"")</f>
        <v/>
      </c>
      <c r="D415" t="str">
        <f>IFERROR(VLOOKUP(MIN(4,COUNTIF(B$2:B415,B415)),reference!$A$3:$B$6,2,FALSE),"")</f>
        <v/>
      </c>
      <c r="E415" t="str">
        <f>IFERROR(VLOOKUP(C415,reference!$D$3:$E$7,2,FALSE),"")</f>
        <v/>
      </c>
      <c r="H415" t="str">
        <f>IFERROR(VLOOKUP(G415,collectibles_database!G:H,2,FALSE),"")</f>
        <v/>
      </c>
      <c r="I415" t="str">
        <f>IFERROR(VLOOKUP(MIN(4,COUNTIF(G$2:G415,G415)),reference!$M$3:$N$6,2,FALSE)*VLOOKUP(MIN(5,H415),reference!$J$3:$K$7,2,FALSE),"")</f>
        <v/>
      </c>
    </row>
    <row r="416" spans="1:9" x14ac:dyDescent="0.25">
      <c r="A416" t="str">
        <f>IFERROR(INDEX(collectibles_database!A:A,MATCH(B416,collectibles_database!B:B,0)),"")</f>
        <v/>
      </c>
      <c r="C416" t="str">
        <f>IFERROR(VLOOKUP(B416,collectibles_database!B:C,2,FALSE),"")</f>
        <v/>
      </c>
      <c r="D416" t="str">
        <f>IFERROR(VLOOKUP(MIN(4,COUNTIF(B$2:B416,B416)),reference!$A$3:$B$6,2,FALSE),"")</f>
        <v/>
      </c>
      <c r="E416" t="str">
        <f>IFERROR(VLOOKUP(C416,reference!$D$3:$E$7,2,FALSE),"")</f>
        <v/>
      </c>
      <c r="H416" t="str">
        <f>IFERROR(VLOOKUP(G416,collectibles_database!G:H,2,FALSE),"")</f>
        <v/>
      </c>
      <c r="I416" t="str">
        <f>IFERROR(VLOOKUP(MIN(4,COUNTIF(G$2:G416,G416)),reference!$M$3:$N$6,2,FALSE)*VLOOKUP(MIN(5,H416),reference!$J$3:$K$7,2,FALSE),"")</f>
        <v/>
      </c>
    </row>
    <row r="417" spans="1:9" x14ac:dyDescent="0.25">
      <c r="A417" t="str">
        <f>IFERROR(INDEX(collectibles_database!A:A,MATCH(B417,collectibles_database!B:B,0)),"")</f>
        <v/>
      </c>
      <c r="C417" t="str">
        <f>IFERROR(VLOOKUP(B417,collectibles_database!B:C,2,FALSE),"")</f>
        <v/>
      </c>
      <c r="D417" t="str">
        <f>IFERROR(VLOOKUP(MIN(4,COUNTIF(B$2:B417,B417)),reference!$A$3:$B$6,2,FALSE),"")</f>
        <v/>
      </c>
      <c r="E417" t="str">
        <f>IFERROR(VLOOKUP(C417,reference!$D$3:$E$7,2,FALSE),"")</f>
        <v/>
      </c>
      <c r="H417" t="str">
        <f>IFERROR(VLOOKUP(G417,collectibles_database!G:H,2,FALSE),"")</f>
        <v/>
      </c>
      <c r="I417" t="str">
        <f>IFERROR(VLOOKUP(MIN(4,COUNTIF(G$2:G417,G417)),reference!$M$3:$N$6,2,FALSE)*VLOOKUP(MIN(5,H417),reference!$J$3:$K$7,2,FALSE),"")</f>
        <v/>
      </c>
    </row>
    <row r="418" spans="1:9" x14ac:dyDescent="0.25">
      <c r="A418" t="str">
        <f>IFERROR(INDEX(collectibles_database!A:A,MATCH(B418,collectibles_database!B:B,0)),"")</f>
        <v/>
      </c>
      <c r="C418" t="str">
        <f>IFERROR(VLOOKUP(B418,collectibles_database!B:C,2,FALSE),"")</f>
        <v/>
      </c>
      <c r="D418" t="str">
        <f>IFERROR(VLOOKUP(MIN(4,COUNTIF(B$2:B418,B418)),reference!$A$3:$B$6,2,FALSE),"")</f>
        <v/>
      </c>
      <c r="E418" t="str">
        <f>IFERROR(VLOOKUP(C418,reference!$D$3:$E$7,2,FALSE),"")</f>
        <v/>
      </c>
      <c r="H418" t="str">
        <f>IFERROR(VLOOKUP(G418,collectibles_database!G:H,2,FALSE),"")</f>
        <v/>
      </c>
      <c r="I418" t="str">
        <f>IFERROR(VLOOKUP(MIN(4,COUNTIF(G$2:G418,G418)),reference!$M$3:$N$6,2,FALSE)*VLOOKUP(MIN(5,H418),reference!$J$3:$K$7,2,FALSE),"")</f>
        <v/>
      </c>
    </row>
    <row r="419" spans="1:9" x14ac:dyDescent="0.25">
      <c r="A419" t="str">
        <f>IFERROR(INDEX(collectibles_database!A:A,MATCH(B419,collectibles_database!B:B,0)),"")</f>
        <v/>
      </c>
      <c r="C419" t="str">
        <f>IFERROR(VLOOKUP(B419,collectibles_database!B:C,2,FALSE),"")</f>
        <v/>
      </c>
      <c r="D419" t="str">
        <f>IFERROR(VLOOKUP(MIN(4,COUNTIF(B$2:B419,B419)),reference!$A$3:$B$6,2,FALSE),"")</f>
        <v/>
      </c>
      <c r="E419" t="str">
        <f>IFERROR(VLOOKUP(C419,reference!$D$3:$E$7,2,FALSE),"")</f>
        <v/>
      </c>
      <c r="H419" t="str">
        <f>IFERROR(VLOOKUP(G419,collectibles_database!G:H,2,FALSE),"")</f>
        <v/>
      </c>
      <c r="I419" t="str">
        <f>IFERROR(VLOOKUP(MIN(4,COUNTIF(G$2:G419,G419)),reference!$M$3:$N$6,2,FALSE)*VLOOKUP(MIN(5,H419),reference!$J$3:$K$7,2,FALSE),"")</f>
        <v/>
      </c>
    </row>
    <row r="420" spans="1:9" x14ac:dyDescent="0.25">
      <c r="A420" t="str">
        <f>IFERROR(INDEX(collectibles_database!A:A,MATCH(B420,collectibles_database!B:B,0)),"")</f>
        <v/>
      </c>
      <c r="C420" t="str">
        <f>IFERROR(VLOOKUP(B420,collectibles_database!B:C,2,FALSE),"")</f>
        <v/>
      </c>
      <c r="D420" t="str">
        <f>IFERROR(VLOOKUP(MIN(4,COUNTIF(B$2:B420,B420)),reference!$A$3:$B$6,2,FALSE),"")</f>
        <v/>
      </c>
      <c r="E420" t="str">
        <f>IFERROR(VLOOKUP(C420,reference!$D$3:$E$7,2,FALSE),"")</f>
        <v/>
      </c>
      <c r="H420" t="str">
        <f>IFERROR(VLOOKUP(G420,collectibles_database!G:H,2,FALSE),"")</f>
        <v/>
      </c>
      <c r="I420" t="str">
        <f>IFERROR(VLOOKUP(MIN(4,COUNTIF(G$2:G420,G420)),reference!$M$3:$N$6,2,FALSE)*VLOOKUP(MIN(5,H420),reference!$J$3:$K$7,2,FALSE),"")</f>
        <v/>
      </c>
    </row>
    <row r="421" spans="1:9" x14ac:dyDescent="0.25">
      <c r="A421" t="str">
        <f>IFERROR(INDEX(collectibles_database!A:A,MATCH(B421,collectibles_database!B:B,0)),"")</f>
        <v/>
      </c>
      <c r="C421" t="str">
        <f>IFERROR(VLOOKUP(B421,collectibles_database!B:C,2,FALSE),"")</f>
        <v/>
      </c>
      <c r="D421" t="str">
        <f>IFERROR(VLOOKUP(MIN(4,COUNTIF(B$2:B421,B421)),reference!$A$3:$B$6,2,FALSE),"")</f>
        <v/>
      </c>
      <c r="E421" t="str">
        <f>IFERROR(VLOOKUP(C421,reference!$D$3:$E$7,2,FALSE),"")</f>
        <v/>
      </c>
      <c r="H421" t="str">
        <f>IFERROR(VLOOKUP(G421,collectibles_database!G:H,2,FALSE),"")</f>
        <v/>
      </c>
      <c r="I421" t="str">
        <f>IFERROR(VLOOKUP(MIN(4,COUNTIF(G$2:G421,G421)),reference!$M$3:$N$6,2,FALSE)*VLOOKUP(MIN(5,H421),reference!$J$3:$K$7,2,FALSE),"")</f>
        <v/>
      </c>
    </row>
    <row r="422" spans="1:9" x14ac:dyDescent="0.25">
      <c r="A422" t="str">
        <f>IFERROR(INDEX(collectibles_database!A:A,MATCH(B422,collectibles_database!B:B,0)),"")</f>
        <v/>
      </c>
      <c r="C422" t="str">
        <f>IFERROR(VLOOKUP(B422,collectibles_database!B:C,2,FALSE),"")</f>
        <v/>
      </c>
      <c r="D422" t="str">
        <f>IFERROR(VLOOKUP(MIN(4,COUNTIF(B$2:B422,B422)),reference!$A$3:$B$6,2,FALSE),"")</f>
        <v/>
      </c>
      <c r="E422" t="str">
        <f>IFERROR(VLOOKUP(C422,reference!$D$3:$E$7,2,FALSE),"")</f>
        <v/>
      </c>
      <c r="H422" t="str">
        <f>IFERROR(VLOOKUP(G422,collectibles_database!G:H,2,FALSE),"")</f>
        <v/>
      </c>
      <c r="I422" t="str">
        <f>IFERROR(VLOOKUP(MIN(4,COUNTIF(G$2:G422,G422)),reference!$M$3:$N$6,2,FALSE)*VLOOKUP(MIN(5,H422),reference!$J$3:$K$7,2,FALSE),"")</f>
        <v/>
      </c>
    </row>
    <row r="423" spans="1:9" x14ac:dyDescent="0.25">
      <c r="A423" t="str">
        <f>IFERROR(INDEX(collectibles_database!A:A,MATCH(B423,collectibles_database!B:B,0)),"")</f>
        <v/>
      </c>
      <c r="C423" t="str">
        <f>IFERROR(VLOOKUP(B423,collectibles_database!B:C,2,FALSE),"")</f>
        <v/>
      </c>
      <c r="D423" t="str">
        <f>IFERROR(VLOOKUP(MIN(4,COUNTIF(B$2:B423,B423)),reference!$A$3:$B$6,2,FALSE),"")</f>
        <v/>
      </c>
      <c r="E423" t="str">
        <f>IFERROR(VLOOKUP(C423,reference!$D$3:$E$7,2,FALSE),"")</f>
        <v/>
      </c>
      <c r="H423" t="str">
        <f>IFERROR(VLOOKUP(G423,collectibles_database!G:H,2,FALSE),"")</f>
        <v/>
      </c>
      <c r="I423" t="str">
        <f>IFERROR(VLOOKUP(MIN(4,COUNTIF(G$2:G423,G423)),reference!$M$3:$N$6,2,FALSE)*VLOOKUP(MIN(5,H423),reference!$J$3:$K$7,2,FALSE),"")</f>
        <v/>
      </c>
    </row>
    <row r="424" spans="1:9" x14ac:dyDescent="0.25">
      <c r="A424" t="str">
        <f>IFERROR(INDEX(collectibles_database!A:A,MATCH(B424,collectibles_database!B:B,0)),"")</f>
        <v/>
      </c>
      <c r="C424" t="str">
        <f>IFERROR(VLOOKUP(B424,collectibles_database!B:C,2,FALSE),"")</f>
        <v/>
      </c>
      <c r="D424" t="str">
        <f>IFERROR(VLOOKUP(MIN(4,COUNTIF(B$2:B424,B424)),reference!$A$3:$B$6,2,FALSE),"")</f>
        <v/>
      </c>
      <c r="E424" t="str">
        <f>IFERROR(VLOOKUP(C424,reference!$D$3:$E$7,2,FALSE),"")</f>
        <v/>
      </c>
      <c r="H424" t="str">
        <f>IFERROR(VLOOKUP(G424,collectibles_database!G:H,2,FALSE),"")</f>
        <v/>
      </c>
      <c r="I424" t="str">
        <f>IFERROR(VLOOKUP(MIN(4,COUNTIF(G$2:G424,G424)),reference!$M$3:$N$6,2,FALSE)*VLOOKUP(MIN(5,H424),reference!$J$3:$K$7,2,FALSE),"")</f>
        <v/>
      </c>
    </row>
    <row r="425" spans="1:9" x14ac:dyDescent="0.25">
      <c r="A425" t="str">
        <f>IFERROR(INDEX(collectibles_database!A:A,MATCH(B425,collectibles_database!B:B,0)),"")</f>
        <v/>
      </c>
      <c r="C425" t="str">
        <f>IFERROR(VLOOKUP(B425,collectibles_database!B:C,2,FALSE),"")</f>
        <v/>
      </c>
      <c r="D425" t="str">
        <f>IFERROR(VLOOKUP(MIN(4,COUNTIF(B$2:B425,B425)),reference!$A$3:$B$6,2,FALSE),"")</f>
        <v/>
      </c>
      <c r="E425" t="str">
        <f>IFERROR(VLOOKUP(C425,reference!$D$3:$E$7,2,FALSE),"")</f>
        <v/>
      </c>
      <c r="H425" t="str">
        <f>IFERROR(VLOOKUP(G425,collectibles_database!G:H,2,FALSE),"")</f>
        <v/>
      </c>
      <c r="I425" t="str">
        <f>IFERROR(VLOOKUP(MIN(4,COUNTIF(G$2:G425,G425)),reference!$M$3:$N$6,2,FALSE)*VLOOKUP(MIN(5,H425),reference!$J$3:$K$7,2,FALSE),"")</f>
        <v/>
      </c>
    </row>
    <row r="426" spans="1:9" x14ac:dyDescent="0.25">
      <c r="A426" t="str">
        <f>IFERROR(INDEX(collectibles_database!A:A,MATCH(B426,collectibles_database!B:B,0)),"")</f>
        <v/>
      </c>
      <c r="C426" t="str">
        <f>IFERROR(VLOOKUP(B426,collectibles_database!B:C,2,FALSE),"")</f>
        <v/>
      </c>
      <c r="D426" t="str">
        <f>IFERROR(VLOOKUP(MIN(4,COUNTIF(B$2:B426,B426)),reference!$A$3:$B$6,2,FALSE),"")</f>
        <v/>
      </c>
      <c r="E426" t="str">
        <f>IFERROR(VLOOKUP(C426,reference!$D$3:$E$7,2,FALSE),"")</f>
        <v/>
      </c>
      <c r="H426" t="str">
        <f>IFERROR(VLOOKUP(G426,collectibles_database!G:H,2,FALSE),"")</f>
        <v/>
      </c>
      <c r="I426" t="str">
        <f>IFERROR(VLOOKUP(MIN(4,COUNTIF(G$2:G426,G426)),reference!$M$3:$N$6,2,FALSE)*VLOOKUP(MIN(5,H426),reference!$J$3:$K$7,2,FALSE),"")</f>
        <v/>
      </c>
    </row>
    <row r="427" spans="1:9" x14ac:dyDescent="0.25">
      <c r="A427" t="str">
        <f>IFERROR(INDEX(collectibles_database!A:A,MATCH(B427,collectibles_database!B:B,0)),"")</f>
        <v/>
      </c>
      <c r="C427" t="str">
        <f>IFERROR(VLOOKUP(B427,collectibles_database!B:C,2,FALSE),"")</f>
        <v/>
      </c>
      <c r="D427" t="str">
        <f>IFERROR(VLOOKUP(MIN(4,COUNTIF(B$2:B427,B427)),reference!$A$3:$B$6,2,FALSE),"")</f>
        <v/>
      </c>
      <c r="E427" t="str">
        <f>IFERROR(VLOOKUP(C427,reference!$D$3:$E$7,2,FALSE),"")</f>
        <v/>
      </c>
      <c r="H427" t="str">
        <f>IFERROR(VLOOKUP(G427,collectibles_database!G:H,2,FALSE),"")</f>
        <v/>
      </c>
      <c r="I427" t="str">
        <f>IFERROR(VLOOKUP(MIN(4,COUNTIF(G$2:G427,G427)),reference!$M$3:$N$6,2,FALSE)*VLOOKUP(MIN(5,H427),reference!$J$3:$K$7,2,FALSE),"")</f>
        <v/>
      </c>
    </row>
    <row r="428" spans="1:9" x14ac:dyDescent="0.25">
      <c r="A428" t="str">
        <f>IFERROR(INDEX(collectibles_database!A:A,MATCH(B428,collectibles_database!B:B,0)),"")</f>
        <v/>
      </c>
      <c r="C428" t="str">
        <f>IFERROR(VLOOKUP(B428,collectibles_database!B:C,2,FALSE),"")</f>
        <v/>
      </c>
      <c r="D428" t="str">
        <f>IFERROR(VLOOKUP(MIN(4,COUNTIF(B$2:B428,B428)),reference!$A$3:$B$6,2,FALSE),"")</f>
        <v/>
      </c>
      <c r="E428" t="str">
        <f>IFERROR(VLOOKUP(C428,reference!$D$3:$E$7,2,FALSE),"")</f>
        <v/>
      </c>
      <c r="H428" t="str">
        <f>IFERROR(VLOOKUP(G428,collectibles_database!G:H,2,FALSE),"")</f>
        <v/>
      </c>
      <c r="I428" t="str">
        <f>IFERROR(VLOOKUP(MIN(4,COUNTIF(G$2:G428,G428)),reference!$M$3:$N$6,2,FALSE)*VLOOKUP(MIN(5,H428),reference!$J$3:$K$7,2,FALSE),"")</f>
        <v/>
      </c>
    </row>
    <row r="429" spans="1:9" x14ac:dyDescent="0.25">
      <c r="A429" t="str">
        <f>IFERROR(INDEX(collectibles_database!A:A,MATCH(B429,collectibles_database!B:B,0)),"")</f>
        <v/>
      </c>
      <c r="C429" t="str">
        <f>IFERROR(VLOOKUP(B429,collectibles_database!B:C,2,FALSE),"")</f>
        <v/>
      </c>
      <c r="D429" t="str">
        <f>IFERROR(VLOOKUP(MIN(4,COUNTIF(B$2:B429,B429)),reference!$A$3:$B$6,2,FALSE),"")</f>
        <v/>
      </c>
      <c r="E429" t="str">
        <f>IFERROR(VLOOKUP(C429,reference!$D$3:$E$7,2,FALSE),"")</f>
        <v/>
      </c>
      <c r="H429" t="str">
        <f>IFERROR(VLOOKUP(G429,collectibles_database!G:H,2,FALSE),"")</f>
        <v/>
      </c>
      <c r="I429" t="str">
        <f>IFERROR(VLOOKUP(MIN(4,COUNTIF(G$2:G429,G429)),reference!$M$3:$N$6,2,FALSE)*VLOOKUP(MIN(5,H429),reference!$J$3:$K$7,2,FALSE),"")</f>
        <v/>
      </c>
    </row>
    <row r="430" spans="1:9" x14ac:dyDescent="0.25">
      <c r="A430" t="str">
        <f>IFERROR(INDEX(collectibles_database!A:A,MATCH(B430,collectibles_database!B:B,0)),"")</f>
        <v/>
      </c>
      <c r="C430" t="str">
        <f>IFERROR(VLOOKUP(B430,collectibles_database!B:C,2,FALSE),"")</f>
        <v/>
      </c>
      <c r="D430" t="str">
        <f>IFERROR(VLOOKUP(MIN(4,COUNTIF(B$2:B430,B430)),reference!$A$3:$B$6,2,FALSE),"")</f>
        <v/>
      </c>
      <c r="E430" t="str">
        <f>IFERROR(VLOOKUP(C430,reference!$D$3:$E$7,2,FALSE),"")</f>
        <v/>
      </c>
      <c r="H430" t="str">
        <f>IFERROR(VLOOKUP(G430,collectibles_database!G:H,2,FALSE),"")</f>
        <v/>
      </c>
      <c r="I430" t="str">
        <f>IFERROR(VLOOKUP(MIN(4,COUNTIF(G$2:G430,G430)),reference!$M$3:$N$6,2,FALSE)*VLOOKUP(MIN(5,H430),reference!$J$3:$K$7,2,FALSE),"")</f>
        <v/>
      </c>
    </row>
    <row r="431" spans="1:9" x14ac:dyDescent="0.25">
      <c r="A431" t="str">
        <f>IFERROR(INDEX(collectibles_database!A:A,MATCH(B431,collectibles_database!B:B,0)),"")</f>
        <v/>
      </c>
      <c r="C431" t="str">
        <f>IFERROR(VLOOKUP(B431,collectibles_database!B:C,2,FALSE),"")</f>
        <v/>
      </c>
      <c r="D431" t="str">
        <f>IFERROR(VLOOKUP(MIN(4,COUNTIF(B$2:B431,B431)),reference!$A$3:$B$6,2,FALSE),"")</f>
        <v/>
      </c>
      <c r="E431" t="str">
        <f>IFERROR(VLOOKUP(C431,reference!$D$3:$E$7,2,FALSE),"")</f>
        <v/>
      </c>
      <c r="H431" t="str">
        <f>IFERROR(VLOOKUP(G431,collectibles_database!G:H,2,FALSE),"")</f>
        <v/>
      </c>
      <c r="I431" t="str">
        <f>IFERROR(VLOOKUP(MIN(4,COUNTIF(G$2:G431,G431)),reference!$M$3:$N$6,2,FALSE)*VLOOKUP(MIN(5,H431),reference!$J$3:$K$7,2,FALSE),"")</f>
        <v/>
      </c>
    </row>
    <row r="432" spans="1:9" x14ac:dyDescent="0.25">
      <c r="A432" t="str">
        <f>IFERROR(INDEX(collectibles_database!A:A,MATCH(B432,collectibles_database!B:B,0)),"")</f>
        <v/>
      </c>
      <c r="C432" t="str">
        <f>IFERROR(VLOOKUP(B432,collectibles_database!B:C,2,FALSE),"")</f>
        <v/>
      </c>
      <c r="D432" t="str">
        <f>IFERROR(VLOOKUP(MIN(4,COUNTIF(B$2:B432,B432)),reference!$A$3:$B$6,2,FALSE),"")</f>
        <v/>
      </c>
      <c r="E432" t="str">
        <f>IFERROR(VLOOKUP(C432,reference!$D$3:$E$7,2,FALSE),"")</f>
        <v/>
      </c>
      <c r="H432" t="str">
        <f>IFERROR(VLOOKUP(G432,collectibles_database!G:H,2,FALSE),"")</f>
        <v/>
      </c>
      <c r="I432" t="str">
        <f>IFERROR(VLOOKUP(MIN(4,COUNTIF(G$2:G432,G432)),reference!$M$3:$N$6,2,FALSE)*VLOOKUP(MIN(5,H432),reference!$J$3:$K$7,2,FALSE),"")</f>
        <v/>
      </c>
    </row>
    <row r="433" spans="1:9" x14ac:dyDescent="0.25">
      <c r="A433" t="str">
        <f>IFERROR(INDEX(collectibles_database!A:A,MATCH(B433,collectibles_database!B:B,0)),"")</f>
        <v/>
      </c>
      <c r="C433" t="str">
        <f>IFERROR(VLOOKUP(B433,collectibles_database!B:C,2,FALSE),"")</f>
        <v/>
      </c>
      <c r="D433" t="str">
        <f>IFERROR(VLOOKUP(MIN(4,COUNTIF(B$2:B433,B433)),reference!$A$3:$B$6,2,FALSE),"")</f>
        <v/>
      </c>
      <c r="E433" t="str">
        <f>IFERROR(VLOOKUP(C433,reference!$D$3:$E$7,2,FALSE),"")</f>
        <v/>
      </c>
      <c r="H433" t="str">
        <f>IFERROR(VLOOKUP(G433,collectibles_database!G:H,2,FALSE),"")</f>
        <v/>
      </c>
      <c r="I433" t="str">
        <f>IFERROR(VLOOKUP(MIN(4,COUNTIF(G$2:G433,G433)),reference!$M$3:$N$6,2,FALSE)*VLOOKUP(MIN(5,H433),reference!$J$3:$K$7,2,FALSE),"")</f>
        <v/>
      </c>
    </row>
    <row r="434" spans="1:9" x14ac:dyDescent="0.25">
      <c r="A434" t="str">
        <f>IFERROR(INDEX(collectibles_database!A:A,MATCH(B434,collectibles_database!B:B,0)),"")</f>
        <v/>
      </c>
      <c r="C434" t="str">
        <f>IFERROR(VLOOKUP(B434,collectibles_database!B:C,2,FALSE),"")</f>
        <v/>
      </c>
      <c r="D434" t="str">
        <f>IFERROR(VLOOKUP(MIN(4,COUNTIF(B$2:B434,B434)),reference!$A$3:$B$6,2,FALSE),"")</f>
        <v/>
      </c>
      <c r="E434" t="str">
        <f>IFERROR(VLOOKUP(C434,reference!$D$3:$E$7,2,FALSE),"")</f>
        <v/>
      </c>
      <c r="H434" t="str">
        <f>IFERROR(VLOOKUP(G434,collectibles_database!G:H,2,FALSE),"")</f>
        <v/>
      </c>
      <c r="I434" t="str">
        <f>IFERROR(VLOOKUP(MIN(4,COUNTIF(G$2:G434,G434)),reference!$M$3:$N$6,2,FALSE)*VLOOKUP(MIN(5,H434),reference!$J$3:$K$7,2,FALSE),"")</f>
        <v/>
      </c>
    </row>
    <row r="435" spans="1:9" x14ac:dyDescent="0.25">
      <c r="A435" t="str">
        <f>IFERROR(INDEX(collectibles_database!A:A,MATCH(B435,collectibles_database!B:B,0)),"")</f>
        <v/>
      </c>
      <c r="C435" t="str">
        <f>IFERROR(VLOOKUP(B435,collectibles_database!B:C,2,FALSE),"")</f>
        <v/>
      </c>
      <c r="D435" t="str">
        <f>IFERROR(VLOOKUP(MIN(4,COUNTIF(B$2:B435,B435)),reference!$A$3:$B$6,2,FALSE),"")</f>
        <v/>
      </c>
      <c r="E435" t="str">
        <f>IFERROR(VLOOKUP(C435,reference!$D$3:$E$7,2,FALSE),"")</f>
        <v/>
      </c>
      <c r="H435" t="str">
        <f>IFERROR(VLOOKUP(G435,collectibles_database!G:H,2,FALSE),"")</f>
        <v/>
      </c>
      <c r="I435" t="str">
        <f>IFERROR(VLOOKUP(MIN(4,COUNTIF(G$2:G435,G435)),reference!$M$3:$N$6,2,FALSE)*VLOOKUP(MIN(5,H435),reference!$J$3:$K$7,2,FALSE),"")</f>
        <v/>
      </c>
    </row>
    <row r="436" spans="1:9" x14ac:dyDescent="0.25">
      <c r="A436" t="str">
        <f>IFERROR(INDEX(collectibles_database!A:A,MATCH(B436,collectibles_database!B:B,0)),"")</f>
        <v/>
      </c>
      <c r="C436" t="str">
        <f>IFERROR(VLOOKUP(B436,collectibles_database!B:C,2,FALSE),"")</f>
        <v/>
      </c>
      <c r="D436" t="str">
        <f>IFERROR(VLOOKUP(MIN(4,COUNTIF(B$2:B436,B436)),reference!$A$3:$B$6,2,FALSE),"")</f>
        <v/>
      </c>
      <c r="E436" t="str">
        <f>IFERROR(VLOOKUP(C436,reference!$D$3:$E$7,2,FALSE),"")</f>
        <v/>
      </c>
      <c r="H436" t="str">
        <f>IFERROR(VLOOKUP(G436,collectibles_database!G:H,2,FALSE),"")</f>
        <v/>
      </c>
      <c r="I436" t="str">
        <f>IFERROR(VLOOKUP(MIN(4,COUNTIF(G$2:G436,G436)),reference!$M$3:$N$6,2,FALSE)*VLOOKUP(MIN(5,H436),reference!$J$3:$K$7,2,FALSE),"")</f>
        <v/>
      </c>
    </row>
    <row r="437" spans="1:9" x14ac:dyDescent="0.25">
      <c r="A437" t="str">
        <f>IFERROR(INDEX(collectibles_database!A:A,MATCH(B437,collectibles_database!B:B,0)),"")</f>
        <v/>
      </c>
      <c r="C437" t="str">
        <f>IFERROR(VLOOKUP(B437,collectibles_database!B:C,2,FALSE),"")</f>
        <v/>
      </c>
      <c r="D437" t="str">
        <f>IFERROR(VLOOKUP(MIN(4,COUNTIF(B$2:B437,B437)),reference!$A$3:$B$6,2,FALSE),"")</f>
        <v/>
      </c>
      <c r="E437" t="str">
        <f>IFERROR(VLOOKUP(C437,reference!$D$3:$E$7,2,FALSE),"")</f>
        <v/>
      </c>
      <c r="H437" t="str">
        <f>IFERROR(VLOOKUP(G437,collectibles_database!G:H,2,FALSE),"")</f>
        <v/>
      </c>
      <c r="I437" t="str">
        <f>IFERROR(VLOOKUP(MIN(4,COUNTIF(G$2:G437,G437)),reference!$M$3:$N$6,2,FALSE)*VLOOKUP(MIN(5,H437),reference!$J$3:$K$7,2,FALSE),"")</f>
        <v/>
      </c>
    </row>
    <row r="438" spans="1:9" x14ac:dyDescent="0.25">
      <c r="A438" t="str">
        <f>IFERROR(INDEX(collectibles_database!A:A,MATCH(B438,collectibles_database!B:B,0)),"")</f>
        <v/>
      </c>
      <c r="C438" t="str">
        <f>IFERROR(VLOOKUP(B438,collectibles_database!B:C,2,FALSE),"")</f>
        <v/>
      </c>
      <c r="D438" t="str">
        <f>IFERROR(VLOOKUP(MIN(4,COUNTIF(B$2:B438,B438)),reference!$A$3:$B$6,2,FALSE),"")</f>
        <v/>
      </c>
      <c r="E438" t="str">
        <f>IFERROR(VLOOKUP(C438,reference!$D$3:$E$7,2,FALSE),"")</f>
        <v/>
      </c>
      <c r="H438" t="str">
        <f>IFERROR(VLOOKUP(G438,collectibles_database!G:H,2,FALSE),"")</f>
        <v/>
      </c>
      <c r="I438" t="str">
        <f>IFERROR(VLOOKUP(MIN(4,COUNTIF(G$2:G438,G438)),reference!$M$3:$N$6,2,FALSE)*VLOOKUP(MIN(5,H438),reference!$J$3:$K$7,2,FALSE),"")</f>
        <v/>
      </c>
    </row>
    <row r="439" spans="1:9" x14ac:dyDescent="0.25">
      <c r="A439" t="str">
        <f>IFERROR(INDEX(collectibles_database!A:A,MATCH(B439,collectibles_database!B:B,0)),"")</f>
        <v/>
      </c>
      <c r="C439" t="str">
        <f>IFERROR(VLOOKUP(B439,collectibles_database!B:C,2,FALSE),"")</f>
        <v/>
      </c>
      <c r="D439" t="str">
        <f>IFERROR(VLOOKUP(MIN(4,COUNTIF(B$2:B439,B439)),reference!$A$3:$B$6,2,FALSE),"")</f>
        <v/>
      </c>
      <c r="E439" t="str">
        <f>IFERROR(VLOOKUP(C439,reference!$D$3:$E$7,2,FALSE),"")</f>
        <v/>
      </c>
      <c r="H439" t="str">
        <f>IFERROR(VLOOKUP(G439,collectibles_database!G:H,2,FALSE),"")</f>
        <v/>
      </c>
      <c r="I439" t="str">
        <f>IFERROR(VLOOKUP(MIN(4,COUNTIF(G$2:G439,G439)),reference!$M$3:$N$6,2,FALSE)*VLOOKUP(MIN(5,H439),reference!$J$3:$K$7,2,FALSE),"")</f>
        <v/>
      </c>
    </row>
    <row r="440" spans="1:9" x14ac:dyDescent="0.25">
      <c r="A440" t="str">
        <f>IFERROR(INDEX(collectibles_database!A:A,MATCH(B440,collectibles_database!B:B,0)),"")</f>
        <v/>
      </c>
      <c r="C440" t="str">
        <f>IFERROR(VLOOKUP(B440,collectibles_database!B:C,2,FALSE),"")</f>
        <v/>
      </c>
      <c r="D440" t="str">
        <f>IFERROR(VLOOKUP(MIN(4,COUNTIF(B$2:B440,B440)),reference!$A$3:$B$6,2,FALSE),"")</f>
        <v/>
      </c>
      <c r="E440" t="str">
        <f>IFERROR(VLOOKUP(C440,reference!$D$3:$E$7,2,FALSE),"")</f>
        <v/>
      </c>
      <c r="H440" t="str">
        <f>IFERROR(VLOOKUP(G440,collectibles_database!G:H,2,FALSE),"")</f>
        <v/>
      </c>
      <c r="I440" t="str">
        <f>IFERROR(VLOOKUP(MIN(4,COUNTIF(G$2:G440,G440)),reference!$M$3:$N$6,2,FALSE)*VLOOKUP(MIN(5,H440),reference!$J$3:$K$7,2,FALSE),"")</f>
        <v/>
      </c>
    </row>
    <row r="441" spans="1:9" x14ac:dyDescent="0.25">
      <c r="A441" t="str">
        <f>IFERROR(INDEX(collectibles_database!A:A,MATCH(B441,collectibles_database!B:B,0)),"")</f>
        <v/>
      </c>
      <c r="C441" t="str">
        <f>IFERROR(VLOOKUP(B441,collectibles_database!B:C,2,FALSE),"")</f>
        <v/>
      </c>
      <c r="D441" t="str">
        <f>IFERROR(VLOOKUP(MIN(4,COUNTIF(B$2:B441,B441)),reference!$A$3:$B$6,2,FALSE),"")</f>
        <v/>
      </c>
      <c r="E441" t="str">
        <f>IFERROR(VLOOKUP(C441,reference!$D$3:$E$7,2,FALSE),"")</f>
        <v/>
      </c>
      <c r="H441" t="str">
        <f>IFERROR(VLOOKUP(G441,collectibles_database!G:H,2,FALSE),"")</f>
        <v/>
      </c>
      <c r="I441" t="str">
        <f>IFERROR(VLOOKUP(MIN(4,COUNTIF(G$2:G441,G441)),reference!$M$3:$N$6,2,FALSE)*VLOOKUP(MIN(5,H441),reference!$J$3:$K$7,2,FALSE),"")</f>
        <v/>
      </c>
    </row>
    <row r="442" spans="1:9" x14ac:dyDescent="0.25">
      <c r="A442" t="str">
        <f>IFERROR(INDEX(collectibles_database!A:A,MATCH(B442,collectibles_database!B:B,0)),"")</f>
        <v/>
      </c>
      <c r="C442" t="str">
        <f>IFERROR(VLOOKUP(B442,collectibles_database!B:C,2,FALSE),"")</f>
        <v/>
      </c>
      <c r="D442" t="str">
        <f>IFERROR(VLOOKUP(MIN(4,COUNTIF(B$2:B442,B442)),reference!$A$3:$B$6,2,FALSE),"")</f>
        <v/>
      </c>
      <c r="E442" t="str">
        <f>IFERROR(VLOOKUP(C442,reference!$D$3:$E$7,2,FALSE),"")</f>
        <v/>
      </c>
      <c r="H442" t="str">
        <f>IFERROR(VLOOKUP(G442,collectibles_database!G:H,2,FALSE),"")</f>
        <v/>
      </c>
      <c r="I442" t="str">
        <f>IFERROR(VLOOKUP(MIN(4,COUNTIF(G$2:G442,G442)),reference!$M$3:$N$6,2,FALSE)*VLOOKUP(MIN(5,H442),reference!$J$3:$K$7,2,FALSE),"")</f>
        <v/>
      </c>
    </row>
    <row r="443" spans="1:9" x14ac:dyDescent="0.25">
      <c r="A443" t="str">
        <f>IFERROR(INDEX(collectibles_database!A:A,MATCH(B443,collectibles_database!B:B,0)),"")</f>
        <v/>
      </c>
      <c r="C443" t="str">
        <f>IFERROR(VLOOKUP(B443,collectibles_database!B:C,2,FALSE),"")</f>
        <v/>
      </c>
      <c r="D443" t="str">
        <f>IFERROR(VLOOKUP(MIN(4,COUNTIF(B$2:B443,B443)),reference!$A$3:$B$6,2,FALSE),"")</f>
        <v/>
      </c>
      <c r="E443" t="str">
        <f>IFERROR(VLOOKUP(C443,reference!$D$3:$E$7,2,FALSE),"")</f>
        <v/>
      </c>
      <c r="H443" t="str">
        <f>IFERROR(VLOOKUP(G443,collectibles_database!G:H,2,FALSE),"")</f>
        <v/>
      </c>
      <c r="I443" t="str">
        <f>IFERROR(VLOOKUP(MIN(4,COUNTIF(G$2:G443,G443)),reference!$M$3:$N$6,2,FALSE)*VLOOKUP(MIN(5,H443),reference!$J$3:$K$7,2,FALSE),"")</f>
        <v/>
      </c>
    </row>
    <row r="444" spans="1:9" x14ac:dyDescent="0.25">
      <c r="A444" t="str">
        <f>IFERROR(INDEX(collectibles_database!A:A,MATCH(B444,collectibles_database!B:B,0)),"")</f>
        <v/>
      </c>
      <c r="C444" t="str">
        <f>IFERROR(VLOOKUP(B444,collectibles_database!B:C,2,FALSE),"")</f>
        <v/>
      </c>
      <c r="D444" t="str">
        <f>IFERROR(VLOOKUP(MIN(4,COUNTIF(B$2:B444,B444)),reference!$A$3:$B$6,2,FALSE),"")</f>
        <v/>
      </c>
      <c r="E444" t="str">
        <f>IFERROR(VLOOKUP(C444,reference!$D$3:$E$7,2,FALSE),"")</f>
        <v/>
      </c>
      <c r="H444" t="str">
        <f>IFERROR(VLOOKUP(G444,collectibles_database!G:H,2,FALSE),"")</f>
        <v/>
      </c>
      <c r="I444" t="str">
        <f>IFERROR(VLOOKUP(MIN(4,COUNTIF(G$2:G444,G444)),reference!$M$3:$N$6,2,FALSE)*VLOOKUP(MIN(5,H444),reference!$J$3:$K$7,2,FALSE),"")</f>
        <v/>
      </c>
    </row>
    <row r="445" spans="1:9" x14ac:dyDescent="0.25">
      <c r="A445" t="str">
        <f>IFERROR(INDEX(collectibles_database!A:A,MATCH(B445,collectibles_database!B:B,0)),"")</f>
        <v/>
      </c>
      <c r="C445" t="str">
        <f>IFERROR(VLOOKUP(B445,collectibles_database!B:C,2,FALSE),"")</f>
        <v/>
      </c>
      <c r="D445" t="str">
        <f>IFERROR(VLOOKUP(MIN(4,COUNTIF(B$2:B445,B445)),reference!$A$3:$B$6,2,FALSE),"")</f>
        <v/>
      </c>
      <c r="E445" t="str">
        <f>IFERROR(VLOOKUP(C445,reference!$D$3:$E$7,2,FALSE),"")</f>
        <v/>
      </c>
      <c r="H445" t="str">
        <f>IFERROR(VLOOKUP(G445,collectibles_database!G:H,2,FALSE),"")</f>
        <v/>
      </c>
      <c r="I445" t="str">
        <f>IFERROR(VLOOKUP(MIN(4,COUNTIF(G$2:G445,G445)),reference!$M$3:$N$6,2,FALSE)*VLOOKUP(MIN(5,H445),reference!$J$3:$K$7,2,FALSE),"")</f>
        <v/>
      </c>
    </row>
    <row r="446" spans="1:9" x14ac:dyDescent="0.25">
      <c r="A446" t="str">
        <f>IFERROR(INDEX(collectibles_database!A:A,MATCH(B446,collectibles_database!B:B,0)),"")</f>
        <v/>
      </c>
      <c r="C446" t="str">
        <f>IFERROR(VLOOKUP(B446,collectibles_database!B:C,2,FALSE),"")</f>
        <v/>
      </c>
      <c r="D446" t="str">
        <f>IFERROR(VLOOKUP(MIN(4,COUNTIF(B$2:B446,B446)),reference!$A$3:$B$6,2,FALSE),"")</f>
        <v/>
      </c>
      <c r="E446" t="str">
        <f>IFERROR(VLOOKUP(C446,reference!$D$3:$E$7,2,FALSE),"")</f>
        <v/>
      </c>
      <c r="H446" t="str">
        <f>IFERROR(VLOOKUP(G446,collectibles_database!G:H,2,FALSE),"")</f>
        <v/>
      </c>
      <c r="I446" t="str">
        <f>IFERROR(VLOOKUP(MIN(4,COUNTIF(G$2:G446,G446)),reference!$M$3:$N$6,2,FALSE)*VLOOKUP(MIN(5,H446),reference!$J$3:$K$7,2,FALSE),"")</f>
        <v/>
      </c>
    </row>
    <row r="447" spans="1:9" x14ac:dyDescent="0.25">
      <c r="A447" t="str">
        <f>IFERROR(INDEX(collectibles_database!A:A,MATCH(B447,collectibles_database!B:B,0)),"")</f>
        <v/>
      </c>
      <c r="C447" t="str">
        <f>IFERROR(VLOOKUP(B447,collectibles_database!B:C,2,FALSE),"")</f>
        <v/>
      </c>
      <c r="D447" t="str">
        <f>IFERROR(VLOOKUP(MIN(4,COUNTIF(B$2:B447,B447)),reference!$A$3:$B$6,2,FALSE),"")</f>
        <v/>
      </c>
      <c r="E447" t="str">
        <f>IFERROR(VLOOKUP(C447,reference!$D$3:$E$7,2,FALSE),"")</f>
        <v/>
      </c>
      <c r="H447" t="str">
        <f>IFERROR(VLOOKUP(G447,collectibles_database!G:H,2,FALSE),"")</f>
        <v/>
      </c>
      <c r="I447" t="str">
        <f>IFERROR(VLOOKUP(MIN(4,COUNTIF(G$2:G447,G447)),reference!$M$3:$N$6,2,FALSE)*VLOOKUP(MIN(5,H447),reference!$J$3:$K$7,2,FALSE),"")</f>
        <v/>
      </c>
    </row>
    <row r="448" spans="1:9" x14ac:dyDescent="0.25">
      <c r="A448" t="str">
        <f>IFERROR(INDEX(collectibles_database!A:A,MATCH(B448,collectibles_database!B:B,0)),"")</f>
        <v/>
      </c>
      <c r="C448" t="str">
        <f>IFERROR(VLOOKUP(B448,collectibles_database!B:C,2,FALSE),"")</f>
        <v/>
      </c>
      <c r="D448" t="str">
        <f>IFERROR(VLOOKUP(MIN(4,COUNTIF(B$2:B448,B448)),reference!$A$3:$B$6,2,FALSE),"")</f>
        <v/>
      </c>
      <c r="E448" t="str">
        <f>IFERROR(VLOOKUP(C448,reference!$D$3:$E$7,2,FALSE),"")</f>
        <v/>
      </c>
      <c r="H448" t="str">
        <f>IFERROR(VLOOKUP(G448,collectibles_database!G:H,2,FALSE),"")</f>
        <v/>
      </c>
      <c r="I448" t="str">
        <f>IFERROR(VLOOKUP(MIN(4,COUNTIF(G$2:G448,G448)),reference!$M$3:$N$6,2,FALSE)*VLOOKUP(MIN(5,H448),reference!$J$3:$K$7,2,FALSE),"")</f>
        <v/>
      </c>
    </row>
    <row r="449" spans="1:9" x14ac:dyDescent="0.25">
      <c r="A449" t="str">
        <f>IFERROR(INDEX(collectibles_database!A:A,MATCH(B449,collectibles_database!B:B,0)),"")</f>
        <v/>
      </c>
      <c r="C449" t="str">
        <f>IFERROR(VLOOKUP(B449,collectibles_database!B:C,2,FALSE),"")</f>
        <v/>
      </c>
      <c r="D449" t="str">
        <f>IFERROR(VLOOKUP(MIN(4,COUNTIF(B$2:B449,B449)),reference!$A$3:$B$6,2,FALSE),"")</f>
        <v/>
      </c>
      <c r="E449" t="str">
        <f>IFERROR(VLOOKUP(C449,reference!$D$3:$E$7,2,FALSE),"")</f>
        <v/>
      </c>
      <c r="H449" t="str">
        <f>IFERROR(VLOOKUP(G449,collectibles_database!G:H,2,FALSE),"")</f>
        <v/>
      </c>
      <c r="I449" t="str">
        <f>IFERROR(VLOOKUP(MIN(4,COUNTIF(G$2:G449,G449)),reference!$M$3:$N$6,2,FALSE)*VLOOKUP(MIN(5,H449),reference!$J$3:$K$7,2,FALSE),"")</f>
        <v/>
      </c>
    </row>
    <row r="450" spans="1:9" x14ac:dyDescent="0.25">
      <c r="A450" t="str">
        <f>IFERROR(INDEX(collectibles_database!A:A,MATCH(B450,collectibles_database!B:B,0)),"")</f>
        <v/>
      </c>
      <c r="C450" t="str">
        <f>IFERROR(VLOOKUP(B450,collectibles_database!B:C,2,FALSE),"")</f>
        <v/>
      </c>
      <c r="D450" t="str">
        <f>IFERROR(VLOOKUP(MIN(4,COUNTIF(B$2:B450,B450)),reference!$A$3:$B$6,2,FALSE),"")</f>
        <v/>
      </c>
      <c r="E450" t="str">
        <f>IFERROR(VLOOKUP(C450,reference!$D$3:$E$7,2,FALSE),"")</f>
        <v/>
      </c>
      <c r="H450" t="str">
        <f>IFERROR(VLOOKUP(G450,collectibles_database!G:H,2,FALSE),"")</f>
        <v/>
      </c>
      <c r="I450" t="str">
        <f>IFERROR(VLOOKUP(MIN(4,COUNTIF(G$2:G450,G450)),reference!$M$3:$N$6,2,FALSE)*VLOOKUP(MIN(5,H450),reference!$J$3:$K$7,2,FALSE),"")</f>
        <v/>
      </c>
    </row>
    <row r="451" spans="1:9" x14ac:dyDescent="0.25">
      <c r="A451" t="str">
        <f>IFERROR(INDEX(collectibles_database!A:A,MATCH(B451,collectibles_database!B:B,0)),"")</f>
        <v/>
      </c>
      <c r="C451" t="str">
        <f>IFERROR(VLOOKUP(B451,collectibles_database!B:C,2,FALSE),"")</f>
        <v/>
      </c>
      <c r="D451" t="str">
        <f>IFERROR(VLOOKUP(MIN(4,COUNTIF(B$2:B451,B451)),reference!$A$3:$B$6,2,FALSE),"")</f>
        <v/>
      </c>
      <c r="E451" t="str">
        <f>IFERROR(VLOOKUP(C451,reference!$D$3:$E$7,2,FALSE),"")</f>
        <v/>
      </c>
      <c r="H451" t="str">
        <f>IFERROR(VLOOKUP(G451,collectibles_database!G:H,2,FALSE),"")</f>
        <v/>
      </c>
      <c r="I451" t="str">
        <f>IFERROR(VLOOKUP(MIN(4,COUNTIF(G$2:G451,G451)),reference!$M$3:$N$6,2,FALSE)*VLOOKUP(MIN(5,H451),reference!$J$3:$K$7,2,FALSE),"")</f>
        <v/>
      </c>
    </row>
    <row r="452" spans="1:9" x14ac:dyDescent="0.25">
      <c r="A452" t="str">
        <f>IFERROR(INDEX(collectibles_database!A:A,MATCH(B452,collectibles_database!B:B,0)),"")</f>
        <v/>
      </c>
      <c r="C452" t="str">
        <f>IFERROR(VLOOKUP(B452,collectibles_database!B:C,2,FALSE),"")</f>
        <v/>
      </c>
      <c r="D452" t="str">
        <f>IFERROR(VLOOKUP(MIN(4,COUNTIF(B$2:B452,B452)),reference!$A$3:$B$6,2,FALSE),"")</f>
        <v/>
      </c>
      <c r="E452" t="str">
        <f>IFERROR(VLOOKUP(C452,reference!$D$3:$E$7,2,FALSE),"")</f>
        <v/>
      </c>
      <c r="H452" t="str">
        <f>IFERROR(VLOOKUP(G452,collectibles_database!G:H,2,FALSE),"")</f>
        <v/>
      </c>
      <c r="I452" t="str">
        <f>IFERROR(VLOOKUP(MIN(4,COUNTIF(G$2:G452,G452)),reference!$M$3:$N$6,2,FALSE)*VLOOKUP(MIN(5,H452),reference!$J$3:$K$7,2,FALSE),"")</f>
        <v/>
      </c>
    </row>
    <row r="453" spans="1:9" x14ac:dyDescent="0.25">
      <c r="A453" t="str">
        <f>IFERROR(INDEX(collectibles_database!A:A,MATCH(B453,collectibles_database!B:B,0)),"")</f>
        <v/>
      </c>
      <c r="C453" t="str">
        <f>IFERROR(VLOOKUP(B453,collectibles_database!B:C,2,FALSE),"")</f>
        <v/>
      </c>
      <c r="D453" t="str">
        <f>IFERROR(VLOOKUP(MIN(4,COUNTIF(B$2:B453,B453)),reference!$A$3:$B$6,2,FALSE),"")</f>
        <v/>
      </c>
      <c r="E453" t="str">
        <f>IFERROR(VLOOKUP(C453,reference!$D$3:$E$7,2,FALSE),"")</f>
        <v/>
      </c>
      <c r="H453" t="str">
        <f>IFERROR(VLOOKUP(G453,collectibles_database!G:H,2,FALSE),"")</f>
        <v/>
      </c>
      <c r="I453" t="str">
        <f>IFERROR(VLOOKUP(MIN(4,COUNTIF(G$2:G453,G453)),reference!$M$3:$N$6,2,FALSE)*VLOOKUP(MIN(5,H453),reference!$J$3:$K$7,2,FALSE),"")</f>
        <v/>
      </c>
    </row>
    <row r="454" spans="1:9" x14ac:dyDescent="0.25">
      <c r="A454" t="str">
        <f>IFERROR(INDEX(collectibles_database!A:A,MATCH(B454,collectibles_database!B:B,0)),"")</f>
        <v/>
      </c>
      <c r="C454" t="str">
        <f>IFERROR(VLOOKUP(B454,collectibles_database!B:C,2,FALSE),"")</f>
        <v/>
      </c>
      <c r="D454" t="str">
        <f>IFERROR(VLOOKUP(MIN(4,COUNTIF(B$2:B454,B454)),reference!$A$3:$B$6,2,FALSE),"")</f>
        <v/>
      </c>
      <c r="E454" t="str">
        <f>IFERROR(VLOOKUP(C454,reference!$D$3:$E$7,2,FALSE),"")</f>
        <v/>
      </c>
      <c r="H454" t="str">
        <f>IFERROR(VLOOKUP(G454,collectibles_database!G:H,2,FALSE),"")</f>
        <v/>
      </c>
      <c r="I454" t="str">
        <f>IFERROR(VLOOKUP(MIN(4,COUNTIF(G$2:G454,G454)),reference!$M$3:$N$6,2,FALSE)*VLOOKUP(MIN(5,H454),reference!$J$3:$K$7,2,FALSE),"")</f>
        <v/>
      </c>
    </row>
    <row r="455" spans="1:9" x14ac:dyDescent="0.25">
      <c r="A455" t="str">
        <f>IFERROR(INDEX(collectibles_database!A:A,MATCH(B455,collectibles_database!B:B,0)),"")</f>
        <v/>
      </c>
      <c r="C455" t="str">
        <f>IFERROR(VLOOKUP(B455,collectibles_database!B:C,2,FALSE),"")</f>
        <v/>
      </c>
      <c r="D455" t="str">
        <f>IFERROR(VLOOKUP(MIN(4,COUNTIF(B$2:B455,B455)),reference!$A$3:$B$6,2,FALSE),"")</f>
        <v/>
      </c>
      <c r="E455" t="str">
        <f>IFERROR(VLOOKUP(C455,reference!$D$3:$E$7,2,FALSE),"")</f>
        <v/>
      </c>
      <c r="H455" t="str">
        <f>IFERROR(VLOOKUP(G455,collectibles_database!G:H,2,FALSE),"")</f>
        <v/>
      </c>
      <c r="I455" t="str">
        <f>IFERROR(VLOOKUP(MIN(4,COUNTIF(G$2:G455,G455)),reference!$M$3:$N$6,2,FALSE)*VLOOKUP(MIN(5,H455),reference!$J$3:$K$7,2,FALSE),"")</f>
        <v/>
      </c>
    </row>
    <row r="456" spans="1:9" x14ac:dyDescent="0.25">
      <c r="A456" t="str">
        <f>IFERROR(INDEX(collectibles_database!A:A,MATCH(B456,collectibles_database!B:B,0)),"")</f>
        <v/>
      </c>
      <c r="C456" t="str">
        <f>IFERROR(VLOOKUP(B456,collectibles_database!B:C,2,FALSE),"")</f>
        <v/>
      </c>
      <c r="D456" t="str">
        <f>IFERROR(VLOOKUP(MIN(4,COUNTIF(B$2:B456,B456)),reference!$A$3:$B$6,2,FALSE),"")</f>
        <v/>
      </c>
      <c r="E456" t="str">
        <f>IFERROR(VLOOKUP(C456,reference!$D$3:$E$7,2,FALSE),"")</f>
        <v/>
      </c>
      <c r="H456" t="str">
        <f>IFERROR(VLOOKUP(G456,collectibles_database!G:H,2,FALSE),"")</f>
        <v/>
      </c>
      <c r="I456" t="str">
        <f>IFERROR(VLOOKUP(MIN(4,COUNTIF(G$2:G456,G456)),reference!$M$3:$N$6,2,FALSE)*VLOOKUP(MIN(5,H456),reference!$J$3:$K$7,2,FALSE),"")</f>
        <v/>
      </c>
    </row>
    <row r="457" spans="1:9" x14ac:dyDescent="0.25">
      <c r="A457" t="str">
        <f>IFERROR(INDEX(collectibles_database!A:A,MATCH(B457,collectibles_database!B:B,0)),"")</f>
        <v/>
      </c>
      <c r="C457" t="str">
        <f>IFERROR(VLOOKUP(B457,collectibles_database!B:C,2,FALSE),"")</f>
        <v/>
      </c>
      <c r="D457" t="str">
        <f>IFERROR(VLOOKUP(MIN(4,COUNTIF(B$2:B457,B457)),reference!$A$3:$B$6,2,FALSE),"")</f>
        <v/>
      </c>
      <c r="E457" t="str">
        <f>IFERROR(VLOOKUP(C457,reference!$D$3:$E$7,2,FALSE),"")</f>
        <v/>
      </c>
      <c r="H457" t="str">
        <f>IFERROR(VLOOKUP(G457,collectibles_database!G:H,2,FALSE),"")</f>
        <v/>
      </c>
      <c r="I457" t="str">
        <f>IFERROR(VLOOKUP(MIN(4,COUNTIF(G$2:G457,G457)),reference!$M$3:$N$6,2,FALSE)*VLOOKUP(MIN(5,H457),reference!$J$3:$K$7,2,FALSE),"")</f>
        <v/>
      </c>
    </row>
    <row r="458" spans="1:9" x14ac:dyDescent="0.25">
      <c r="A458" t="str">
        <f>IFERROR(INDEX(collectibles_database!A:A,MATCH(B458,collectibles_database!B:B,0)),"")</f>
        <v/>
      </c>
      <c r="C458" t="str">
        <f>IFERROR(VLOOKUP(B458,collectibles_database!B:C,2,FALSE),"")</f>
        <v/>
      </c>
      <c r="D458" t="str">
        <f>IFERROR(VLOOKUP(MIN(4,COUNTIF(B$2:B458,B458)),reference!$A$3:$B$6,2,FALSE),"")</f>
        <v/>
      </c>
      <c r="E458" t="str">
        <f>IFERROR(VLOOKUP(C458,reference!$D$3:$E$7,2,FALSE),"")</f>
        <v/>
      </c>
      <c r="H458" t="str">
        <f>IFERROR(VLOOKUP(G458,collectibles_database!G:H,2,FALSE),"")</f>
        <v/>
      </c>
      <c r="I458" t="str">
        <f>IFERROR(VLOOKUP(MIN(4,COUNTIF(G$2:G458,G458)),reference!$M$3:$N$6,2,FALSE)*VLOOKUP(MIN(5,H458),reference!$J$3:$K$7,2,FALSE),"")</f>
        <v/>
      </c>
    </row>
    <row r="459" spans="1:9" x14ac:dyDescent="0.25">
      <c r="A459" t="str">
        <f>IFERROR(INDEX(collectibles_database!A:A,MATCH(B459,collectibles_database!B:B,0)),"")</f>
        <v/>
      </c>
      <c r="C459" t="str">
        <f>IFERROR(VLOOKUP(B459,collectibles_database!B:C,2,FALSE),"")</f>
        <v/>
      </c>
      <c r="D459" t="str">
        <f>IFERROR(VLOOKUP(MIN(4,COUNTIF(B$2:B459,B459)),reference!$A$3:$B$6,2,FALSE),"")</f>
        <v/>
      </c>
      <c r="E459" t="str">
        <f>IFERROR(VLOOKUP(C459,reference!$D$3:$E$7,2,FALSE),"")</f>
        <v/>
      </c>
      <c r="H459" t="str">
        <f>IFERROR(VLOOKUP(G459,collectibles_database!G:H,2,FALSE),"")</f>
        <v/>
      </c>
      <c r="I459" t="str">
        <f>IFERROR(VLOOKUP(MIN(4,COUNTIF(G$2:G459,G459)),reference!$M$3:$N$6,2,FALSE)*VLOOKUP(MIN(5,H459),reference!$J$3:$K$7,2,FALSE),"")</f>
        <v/>
      </c>
    </row>
    <row r="460" spans="1:9" x14ac:dyDescent="0.25">
      <c r="A460" t="str">
        <f>IFERROR(INDEX(collectibles_database!A:A,MATCH(B460,collectibles_database!B:B,0)),"")</f>
        <v/>
      </c>
      <c r="C460" t="str">
        <f>IFERROR(VLOOKUP(B460,collectibles_database!B:C,2,FALSE),"")</f>
        <v/>
      </c>
      <c r="D460" t="str">
        <f>IFERROR(VLOOKUP(MIN(4,COUNTIF(B$2:B460,B460)),reference!$A$3:$B$6,2,FALSE),"")</f>
        <v/>
      </c>
      <c r="E460" t="str">
        <f>IFERROR(VLOOKUP(C460,reference!$D$3:$E$7,2,FALSE),"")</f>
        <v/>
      </c>
      <c r="H460" t="str">
        <f>IFERROR(VLOOKUP(G460,collectibles_database!G:H,2,FALSE),"")</f>
        <v/>
      </c>
      <c r="I460" t="str">
        <f>IFERROR(VLOOKUP(MIN(4,COUNTIF(G$2:G460,G460)),reference!$M$3:$N$6,2,FALSE)*VLOOKUP(MIN(5,H460),reference!$J$3:$K$7,2,FALSE),"")</f>
        <v/>
      </c>
    </row>
    <row r="461" spans="1:9" x14ac:dyDescent="0.25">
      <c r="A461" t="str">
        <f>IFERROR(INDEX(collectibles_database!A:A,MATCH(B461,collectibles_database!B:B,0)),"")</f>
        <v/>
      </c>
      <c r="C461" t="str">
        <f>IFERROR(VLOOKUP(B461,collectibles_database!B:C,2,FALSE),"")</f>
        <v/>
      </c>
      <c r="D461" t="str">
        <f>IFERROR(VLOOKUP(MIN(4,COUNTIF(B$2:B461,B461)),reference!$A$3:$B$6,2,FALSE),"")</f>
        <v/>
      </c>
      <c r="E461" t="str">
        <f>IFERROR(VLOOKUP(C461,reference!$D$3:$E$7,2,FALSE),"")</f>
        <v/>
      </c>
      <c r="H461" t="str">
        <f>IFERROR(VLOOKUP(G461,collectibles_database!G:H,2,FALSE),"")</f>
        <v/>
      </c>
      <c r="I461" t="str">
        <f>IFERROR(VLOOKUP(MIN(4,COUNTIF(G$2:G461,G461)),reference!$M$3:$N$6,2,FALSE)*VLOOKUP(MIN(5,H461),reference!$J$3:$K$7,2,FALSE),"")</f>
        <v/>
      </c>
    </row>
    <row r="462" spans="1:9" x14ac:dyDescent="0.25">
      <c r="A462" t="str">
        <f>IFERROR(INDEX(collectibles_database!A:A,MATCH(B462,collectibles_database!B:B,0)),"")</f>
        <v/>
      </c>
      <c r="C462" t="str">
        <f>IFERROR(VLOOKUP(B462,collectibles_database!B:C,2,FALSE),"")</f>
        <v/>
      </c>
      <c r="D462" t="str">
        <f>IFERROR(VLOOKUP(MIN(4,COUNTIF(B$2:B462,B462)),reference!$A$3:$B$6,2,FALSE),"")</f>
        <v/>
      </c>
      <c r="E462" t="str">
        <f>IFERROR(VLOOKUP(C462,reference!$D$3:$E$7,2,FALSE),"")</f>
        <v/>
      </c>
      <c r="H462" t="str">
        <f>IFERROR(VLOOKUP(G462,collectibles_database!G:H,2,FALSE),"")</f>
        <v/>
      </c>
      <c r="I462" t="str">
        <f>IFERROR(VLOOKUP(MIN(4,COUNTIF(G$2:G462,G462)),reference!$M$3:$N$6,2,FALSE)*VLOOKUP(MIN(5,H462),reference!$J$3:$K$7,2,FALSE),"")</f>
        <v/>
      </c>
    </row>
    <row r="463" spans="1:9" x14ac:dyDescent="0.25">
      <c r="A463" t="str">
        <f>IFERROR(INDEX(collectibles_database!A:A,MATCH(B463,collectibles_database!B:B,0)),"")</f>
        <v/>
      </c>
      <c r="C463" t="str">
        <f>IFERROR(VLOOKUP(B463,collectibles_database!B:C,2,FALSE),"")</f>
        <v/>
      </c>
      <c r="D463" t="str">
        <f>IFERROR(VLOOKUP(MIN(4,COUNTIF(B$2:B463,B463)),reference!$A$3:$B$6,2,FALSE),"")</f>
        <v/>
      </c>
      <c r="E463" t="str">
        <f>IFERROR(VLOOKUP(C463,reference!$D$3:$E$7,2,FALSE),"")</f>
        <v/>
      </c>
      <c r="H463" t="str">
        <f>IFERROR(VLOOKUP(G463,collectibles_database!G:H,2,FALSE),"")</f>
        <v/>
      </c>
      <c r="I463" t="str">
        <f>IFERROR(VLOOKUP(MIN(4,COUNTIF(G$2:G463,G463)),reference!$M$3:$N$6,2,FALSE)*VLOOKUP(MIN(5,H463),reference!$J$3:$K$7,2,FALSE),"")</f>
        <v/>
      </c>
    </row>
    <row r="464" spans="1:9" x14ac:dyDescent="0.25">
      <c r="A464" t="str">
        <f>IFERROR(INDEX(collectibles_database!A:A,MATCH(B464,collectibles_database!B:B,0)),"")</f>
        <v/>
      </c>
      <c r="C464" t="str">
        <f>IFERROR(VLOOKUP(B464,collectibles_database!B:C,2,FALSE),"")</f>
        <v/>
      </c>
      <c r="D464" t="str">
        <f>IFERROR(VLOOKUP(MIN(4,COUNTIF(B$2:B464,B464)),reference!$A$3:$B$6,2,FALSE),"")</f>
        <v/>
      </c>
      <c r="E464" t="str">
        <f>IFERROR(VLOOKUP(C464,reference!$D$3:$E$7,2,FALSE),"")</f>
        <v/>
      </c>
      <c r="H464" t="str">
        <f>IFERROR(VLOOKUP(G464,collectibles_database!G:H,2,FALSE),"")</f>
        <v/>
      </c>
      <c r="I464" t="str">
        <f>IFERROR(VLOOKUP(MIN(4,COUNTIF(G$2:G464,G464)),reference!$M$3:$N$6,2,FALSE)*VLOOKUP(MIN(5,H464),reference!$J$3:$K$7,2,FALSE),"")</f>
        <v/>
      </c>
    </row>
    <row r="465" spans="1:9" x14ac:dyDescent="0.25">
      <c r="A465" t="str">
        <f>IFERROR(INDEX(collectibles_database!A:A,MATCH(B465,collectibles_database!B:B,0)),"")</f>
        <v/>
      </c>
      <c r="C465" t="str">
        <f>IFERROR(VLOOKUP(B465,collectibles_database!B:C,2,FALSE),"")</f>
        <v/>
      </c>
      <c r="D465" t="str">
        <f>IFERROR(VLOOKUP(MIN(4,COUNTIF(B$2:B465,B465)),reference!$A$3:$B$6,2,FALSE),"")</f>
        <v/>
      </c>
      <c r="E465" t="str">
        <f>IFERROR(VLOOKUP(C465,reference!$D$3:$E$7,2,FALSE),"")</f>
        <v/>
      </c>
      <c r="H465" t="str">
        <f>IFERROR(VLOOKUP(G465,collectibles_database!G:H,2,FALSE),"")</f>
        <v/>
      </c>
      <c r="I465" t="str">
        <f>IFERROR(VLOOKUP(MIN(4,COUNTIF(G$2:G465,G465)),reference!$M$3:$N$6,2,FALSE)*VLOOKUP(MIN(5,H465),reference!$J$3:$K$7,2,FALSE),"")</f>
        <v/>
      </c>
    </row>
    <row r="466" spans="1:9" x14ac:dyDescent="0.25">
      <c r="A466" t="str">
        <f>IFERROR(INDEX(collectibles_database!A:A,MATCH(B466,collectibles_database!B:B,0)),"")</f>
        <v/>
      </c>
      <c r="C466" t="str">
        <f>IFERROR(VLOOKUP(B466,collectibles_database!B:C,2,FALSE),"")</f>
        <v/>
      </c>
      <c r="D466" t="str">
        <f>IFERROR(VLOOKUP(MIN(4,COUNTIF(B$2:B466,B466)),reference!$A$3:$B$6,2,FALSE),"")</f>
        <v/>
      </c>
      <c r="E466" t="str">
        <f>IFERROR(VLOOKUP(C466,reference!$D$3:$E$7,2,FALSE),"")</f>
        <v/>
      </c>
      <c r="H466" t="str">
        <f>IFERROR(VLOOKUP(G466,collectibles_database!G:H,2,FALSE),"")</f>
        <v/>
      </c>
      <c r="I466" t="str">
        <f>IFERROR(VLOOKUP(MIN(4,COUNTIF(G$2:G466,G466)),reference!$M$3:$N$6,2,FALSE)*VLOOKUP(MIN(5,H466),reference!$J$3:$K$7,2,FALSE),"")</f>
        <v/>
      </c>
    </row>
    <row r="467" spans="1:9" x14ac:dyDescent="0.25">
      <c r="A467" t="str">
        <f>IFERROR(INDEX(collectibles_database!A:A,MATCH(B467,collectibles_database!B:B,0)),"")</f>
        <v/>
      </c>
      <c r="C467" t="str">
        <f>IFERROR(VLOOKUP(B467,collectibles_database!B:C,2,FALSE),"")</f>
        <v/>
      </c>
      <c r="D467" t="str">
        <f>IFERROR(VLOOKUP(MIN(4,COUNTIF(B$2:B467,B467)),reference!$A$3:$B$6,2,FALSE),"")</f>
        <v/>
      </c>
      <c r="E467" t="str">
        <f>IFERROR(VLOOKUP(C467,reference!$D$3:$E$7,2,FALSE),"")</f>
        <v/>
      </c>
      <c r="H467" t="str">
        <f>IFERROR(VLOOKUP(G467,collectibles_database!G:H,2,FALSE),"")</f>
        <v/>
      </c>
      <c r="I467" t="str">
        <f>IFERROR(VLOOKUP(MIN(4,COUNTIF(G$2:G467,G467)),reference!$M$3:$N$6,2,FALSE)*VLOOKUP(MIN(5,H467),reference!$J$3:$K$7,2,FALSE),"")</f>
        <v/>
      </c>
    </row>
    <row r="468" spans="1:9" x14ac:dyDescent="0.25">
      <c r="A468" t="str">
        <f>IFERROR(INDEX(collectibles_database!A:A,MATCH(B468,collectibles_database!B:B,0)),"")</f>
        <v/>
      </c>
      <c r="C468" t="str">
        <f>IFERROR(VLOOKUP(B468,collectibles_database!B:C,2,FALSE),"")</f>
        <v/>
      </c>
      <c r="D468" t="str">
        <f>IFERROR(VLOOKUP(MIN(4,COUNTIF(B$2:B468,B468)),reference!$A$3:$B$6,2,FALSE),"")</f>
        <v/>
      </c>
      <c r="E468" t="str">
        <f>IFERROR(VLOOKUP(C468,reference!$D$3:$E$7,2,FALSE),"")</f>
        <v/>
      </c>
      <c r="H468" t="str">
        <f>IFERROR(VLOOKUP(G468,collectibles_database!G:H,2,FALSE),"")</f>
        <v/>
      </c>
      <c r="I468" t="str">
        <f>IFERROR(VLOOKUP(MIN(4,COUNTIF(G$2:G468,G468)),reference!$M$3:$N$6,2,FALSE)*VLOOKUP(MIN(5,H468),reference!$J$3:$K$7,2,FALSE),"")</f>
        <v/>
      </c>
    </row>
    <row r="469" spans="1:9" x14ac:dyDescent="0.25">
      <c r="A469" t="str">
        <f>IFERROR(INDEX(collectibles_database!A:A,MATCH(B469,collectibles_database!B:B,0)),"")</f>
        <v/>
      </c>
      <c r="C469" t="str">
        <f>IFERROR(VLOOKUP(B469,collectibles_database!B:C,2,FALSE),"")</f>
        <v/>
      </c>
      <c r="D469" t="str">
        <f>IFERROR(VLOOKUP(MIN(4,COUNTIF(B$2:B469,B469)),reference!$A$3:$B$6,2,FALSE),"")</f>
        <v/>
      </c>
      <c r="E469" t="str">
        <f>IFERROR(VLOOKUP(C469,reference!$D$3:$E$7,2,FALSE),"")</f>
        <v/>
      </c>
      <c r="H469" t="str">
        <f>IFERROR(VLOOKUP(G469,collectibles_database!G:H,2,FALSE),"")</f>
        <v/>
      </c>
      <c r="I469" t="str">
        <f>IFERROR(VLOOKUP(MIN(4,COUNTIF(G$2:G469,G469)),reference!$M$3:$N$6,2,FALSE)*VLOOKUP(MIN(5,H469),reference!$J$3:$K$7,2,FALSE),"")</f>
        <v/>
      </c>
    </row>
    <row r="470" spans="1:9" x14ac:dyDescent="0.25">
      <c r="A470" t="str">
        <f>IFERROR(INDEX(collectibles_database!A:A,MATCH(B470,collectibles_database!B:B,0)),"")</f>
        <v/>
      </c>
      <c r="C470" t="str">
        <f>IFERROR(VLOOKUP(B470,collectibles_database!B:C,2,FALSE),"")</f>
        <v/>
      </c>
      <c r="D470" t="str">
        <f>IFERROR(VLOOKUP(MIN(4,COUNTIF(B$2:B470,B470)),reference!$A$3:$B$6,2,FALSE),"")</f>
        <v/>
      </c>
      <c r="E470" t="str">
        <f>IFERROR(VLOOKUP(C470,reference!$D$3:$E$7,2,FALSE),"")</f>
        <v/>
      </c>
      <c r="H470" t="str">
        <f>IFERROR(VLOOKUP(G470,collectibles_database!G:H,2,FALSE),"")</f>
        <v/>
      </c>
      <c r="I470" t="str">
        <f>IFERROR(VLOOKUP(MIN(4,COUNTIF(G$2:G470,G470)),reference!$M$3:$N$6,2,FALSE)*VLOOKUP(MIN(5,H470),reference!$J$3:$K$7,2,FALSE),"")</f>
        <v/>
      </c>
    </row>
    <row r="471" spans="1:9" x14ac:dyDescent="0.25">
      <c r="A471" t="str">
        <f>IFERROR(INDEX(collectibles_database!A:A,MATCH(B471,collectibles_database!B:B,0)),"")</f>
        <v/>
      </c>
      <c r="C471" t="str">
        <f>IFERROR(VLOOKUP(B471,collectibles_database!B:C,2,FALSE),"")</f>
        <v/>
      </c>
      <c r="D471" t="str">
        <f>IFERROR(VLOOKUP(MIN(4,COUNTIF(B$2:B471,B471)),reference!$A$3:$B$6,2,FALSE),"")</f>
        <v/>
      </c>
      <c r="E471" t="str">
        <f>IFERROR(VLOOKUP(C471,reference!$D$3:$E$7,2,FALSE),"")</f>
        <v/>
      </c>
      <c r="H471" t="str">
        <f>IFERROR(VLOOKUP(G471,collectibles_database!G:H,2,FALSE),"")</f>
        <v/>
      </c>
      <c r="I471" t="str">
        <f>IFERROR(VLOOKUP(MIN(4,COUNTIF(G$2:G471,G471)),reference!$M$3:$N$6,2,FALSE)*VLOOKUP(MIN(5,H471),reference!$J$3:$K$7,2,FALSE),"")</f>
        <v/>
      </c>
    </row>
    <row r="472" spans="1:9" x14ac:dyDescent="0.25">
      <c r="A472" t="str">
        <f>IFERROR(INDEX(collectibles_database!A:A,MATCH(B472,collectibles_database!B:B,0)),"")</f>
        <v/>
      </c>
      <c r="C472" t="str">
        <f>IFERROR(VLOOKUP(B472,collectibles_database!B:C,2,FALSE),"")</f>
        <v/>
      </c>
      <c r="D472" t="str">
        <f>IFERROR(VLOOKUP(MIN(4,COUNTIF(B$2:B472,B472)),reference!$A$3:$B$6,2,FALSE),"")</f>
        <v/>
      </c>
      <c r="E472" t="str">
        <f>IFERROR(VLOOKUP(C472,reference!$D$3:$E$7,2,FALSE),"")</f>
        <v/>
      </c>
      <c r="H472" t="str">
        <f>IFERROR(VLOOKUP(G472,collectibles_database!G:H,2,FALSE),"")</f>
        <v/>
      </c>
      <c r="I472" t="str">
        <f>IFERROR(VLOOKUP(MIN(4,COUNTIF(G$2:G472,G472)),reference!$M$3:$N$6,2,FALSE)*VLOOKUP(MIN(5,H472),reference!$J$3:$K$7,2,FALSE),"")</f>
        <v/>
      </c>
    </row>
    <row r="473" spans="1:9" x14ac:dyDescent="0.25">
      <c r="A473" t="str">
        <f>IFERROR(INDEX(collectibles_database!A:A,MATCH(B473,collectibles_database!B:B,0)),"")</f>
        <v/>
      </c>
      <c r="C473" t="str">
        <f>IFERROR(VLOOKUP(B473,collectibles_database!B:C,2,FALSE),"")</f>
        <v/>
      </c>
      <c r="D473" t="str">
        <f>IFERROR(VLOOKUP(MIN(4,COUNTIF(B$2:B473,B473)),reference!$A$3:$B$6,2,FALSE),"")</f>
        <v/>
      </c>
      <c r="E473" t="str">
        <f>IFERROR(VLOOKUP(C473,reference!$D$3:$E$7,2,FALSE),"")</f>
        <v/>
      </c>
      <c r="H473" t="str">
        <f>IFERROR(VLOOKUP(G473,collectibles_database!G:H,2,FALSE),"")</f>
        <v/>
      </c>
      <c r="I473" t="str">
        <f>IFERROR(VLOOKUP(MIN(4,COUNTIF(G$2:G473,G473)),reference!$M$3:$N$6,2,FALSE)*VLOOKUP(MIN(5,H473),reference!$J$3:$K$7,2,FALSE),"")</f>
        <v/>
      </c>
    </row>
    <row r="474" spans="1:9" x14ac:dyDescent="0.25">
      <c r="A474" t="str">
        <f>IFERROR(INDEX(collectibles_database!A:A,MATCH(B474,collectibles_database!B:B,0)),"")</f>
        <v/>
      </c>
      <c r="C474" t="str">
        <f>IFERROR(VLOOKUP(B474,collectibles_database!B:C,2,FALSE),"")</f>
        <v/>
      </c>
      <c r="D474" t="str">
        <f>IFERROR(VLOOKUP(MIN(4,COUNTIF(B$2:B474,B474)),reference!$A$3:$B$6,2,FALSE),"")</f>
        <v/>
      </c>
      <c r="E474" t="str">
        <f>IFERROR(VLOOKUP(C474,reference!$D$3:$E$7,2,FALSE),"")</f>
        <v/>
      </c>
      <c r="H474" t="str">
        <f>IFERROR(VLOOKUP(G474,collectibles_database!G:H,2,FALSE),"")</f>
        <v/>
      </c>
      <c r="I474" t="str">
        <f>IFERROR(VLOOKUP(MIN(4,COUNTIF(G$2:G474,G474)),reference!$M$3:$N$6,2,FALSE)*VLOOKUP(MIN(5,H474),reference!$J$3:$K$7,2,FALSE),"")</f>
        <v/>
      </c>
    </row>
    <row r="475" spans="1:9" x14ac:dyDescent="0.25">
      <c r="A475" t="str">
        <f>IFERROR(INDEX(collectibles_database!A:A,MATCH(B475,collectibles_database!B:B,0)),"")</f>
        <v/>
      </c>
      <c r="C475" t="str">
        <f>IFERROR(VLOOKUP(B475,collectibles_database!B:C,2,FALSE),"")</f>
        <v/>
      </c>
      <c r="D475" t="str">
        <f>IFERROR(VLOOKUP(MIN(4,COUNTIF(B$2:B475,B475)),reference!$A$3:$B$6,2,FALSE),"")</f>
        <v/>
      </c>
      <c r="E475" t="str">
        <f>IFERROR(VLOOKUP(C475,reference!$D$3:$E$7,2,FALSE),"")</f>
        <v/>
      </c>
      <c r="H475" t="str">
        <f>IFERROR(VLOOKUP(G475,collectibles_database!G:H,2,FALSE),"")</f>
        <v/>
      </c>
      <c r="I475" t="str">
        <f>IFERROR(VLOOKUP(MIN(4,COUNTIF(G$2:G475,G475)),reference!$M$3:$N$6,2,FALSE)*VLOOKUP(MIN(5,H475),reference!$J$3:$K$7,2,FALSE),"")</f>
        <v/>
      </c>
    </row>
    <row r="476" spans="1:9" x14ac:dyDescent="0.25">
      <c r="A476" t="str">
        <f>IFERROR(INDEX(collectibles_database!A:A,MATCH(B476,collectibles_database!B:B,0)),"")</f>
        <v/>
      </c>
      <c r="C476" t="str">
        <f>IFERROR(VLOOKUP(B476,collectibles_database!B:C,2,FALSE),"")</f>
        <v/>
      </c>
      <c r="D476" t="str">
        <f>IFERROR(VLOOKUP(MIN(4,COUNTIF(B$2:B476,B476)),reference!$A$3:$B$6,2,FALSE),"")</f>
        <v/>
      </c>
      <c r="E476" t="str">
        <f>IFERROR(VLOOKUP(C476,reference!$D$3:$E$7,2,FALSE),"")</f>
        <v/>
      </c>
      <c r="H476" t="str">
        <f>IFERROR(VLOOKUP(G476,collectibles_database!G:H,2,FALSE),"")</f>
        <v/>
      </c>
      <c r="I476" t="str">
        <f>IFERROR(VLOOKUP(MIN(4,COUNTIF(G$2:G476,G476)),reference!$M$3:$N$6,2,FALSE)*VLOOKUP(MIN(5,H476),reference!$J$3:$K$7,2,FALSE),"")</f>
        <v/>
      </c>
    </row>
    <row r="477" spans="1:9" x14ac:dyDescent="0.25">
      <c r="A477" t="str">
        <f>IFERROR(INDEX(collectibles_database!A:A,MATCH(B477,collectibles_database!B:B,0)),"")</f>
        <v/>
      </c>
      <c r="C477" t="str">
        <f>IFERROR(VLOOKUP(B477,collectibles_database!B:C,2,FALSE),"")</f>
        <v/>
      </c>
      <c r="D477" t="str">
        <f>IFERROR(VLOOKUP(MIN(4,COUNTIF(B$2:B477,B477)),reference!$A$3:$B$6,2,FALSE),"")</f>
        <v/>
      </c>
      <c r="E477" t="str">
        <f>IFERROR(VLOOKUP(C477,reference!$D$3:$E$7,2,FALSE),"")</f>
        <v/>
      </c>
      <c r="H477" t="str">
        <f>IFERROR(VLOOKUP(G477,collectibles_database!G:H,2,FALSE),"")</f>
        <v/>
      </c>
      <c r="I477" t="str">
        <f>IFERROR(VLOOKUP(MIN(4,COUNTIF(G$2:G477,G477)),reference!$M$3:$N$6,2,FALSE)*VLOOKUP(MIN(5,H477),reference!$J$3:$K$7,2,FALSE),"")</f>
        <v/>
      </c>
    </row>
    <row r="478" spans="1:9" x14ac:dyDescent="0.25">
      <c r="A478" t="str">
        <f>IFERROR(INDEX(collectibles_database!A:A,MATCH(B478,collectibles_database!B:B,0)),"")</f>
        <v/>
      </c>
      <c r="C478" t="str">
        <f>IFERROR(VLOOKUP(B478,collectibles_database!B:C,2,FALSE),"")</f>
        <v/>
      </c>
      <c r="D478" t="str">
        <f>IFERROR(VLOOKUP(MIN(4,COUNTIF(B$2:B478,B478)),reference!$A$3:$B$6,2,FALSE),"")</f>
        <v/>
      </c>
      <c r="E478" t="str">
        <f>IFERROR(VLOOKUP(C478,reference!$D$3:$E$7,2,FALSE),"")</f>
        <v/>
      </c>
      <c r="H478" t="str">
        <f>IFERROR(VLOOKUP(G478,collectibles_database!G:H,2,FALSE),"")</f>
        <v/>
      </c>
      <c r="I478" t="str">
        <f>IFERROR(VLOOKUP(MIN(4,COUNTIF(G$2:G478,G478)),reference!$M$3:$N$6,2,FALSE)*VLOOKUP(MIN(5,H478),reference!$J$3:$K$7,2,FALSE),"")</f>
        <v/>
      </c>
    </row>
    <row r="479" spans="1:9" x14ac:dyDescent="0.25">
      <c r="A479" t="str">
        <f>IFERROR(INDEX(collectibles_database!A:A,MATCH(B479,collectibles_database!B:B,0)),"")</f>
        <v/>
      </c>
      <c r="C479" t="str">
        <f>IFERROR(VLOOKUP(B479,collectibles_database!B:C,2,FALSE),"")</f>
        <v/>
      </c>
      <c r="D479" t="str">
        <f>IFERROR(VLOOKUP(MIN(4,COUNTIF(B$2:B479,B479)),reference!$A$3:$B$6,2,FALSE),"")</f>
        <v/>
      </c>
      <c r="E479" t="str">
        <f>IFERROR(VLOOKUP(C479,reference!$D$3:$E$7,2,FALSE),"")</f>
        <v/>
      </c>
      <c r="H479" t="str">
        <f>IFERROR(VLOOKUP(G479,collectibles_database!G:H,2,FALSE),"")</f>
        <v/>
      </c>
      <c r="I479" t="str">
        <f>IFERROR(VLOOKUP(MIN(4,COUNTIF(G$2:G479,G479)),reference!$M$3:$N$6,2,FALSE)*VLOOKUP(MIN(5,H479),reference!$J$3:$K$7,2,FALSE),"")</f>
        <v/>
      </c>
    </row>
    <row r="480" spans="1:9" x14ac:dyDescent="0.25">
      <c r="A480" t="str">
        <f>IFERROR(INDEX(collectibles_database!A:A,MATCH(B480,collectibles_database!B:B,0)),"")</f>
        <v/>
      </c>
      <c r="C480" t="str">
        <f>IFERROR(VLOOKUP(B480,collectibles_database!B:C,2,FALSE),"")</f>
        <v/>
      </c>
      <c r="D480" t="str">
        <f>IFERROR(VLOOKUP(MIN(4,COUNTIF(B$2:B480,B480)),reference!$A$3:$B$6,2,FALSE),"")</f>
        <v/>
      </c>
      <c r="E480" t="str">
        <f>IFERROR(VLOOKUP(C480,reference!$D$3:$E$7,2,FALSE),"")</f>
        <v/>
      </c>
      <c r="H480" t="str">
        <f>IFERROR(VLOOKUP(G480,collectibles_database!G:H,2,FALSE),"")</f>
        <v/>
      </c>
      <c r="I480" t="str">
        <f>IFERROR(VLOOKUP(MIN(4,COUNTIF(G$2:G480,G480)),reference!$M$3:$N$6,2,FALSE)*VLOOKUP(MIN(5,H480),reference!$J$3:$K$7,2,FALSE),"")</f>
        <v/>
      </c>
    </row>
    <row r="481" spans="1:9" x14ac:dyDescent="0.25">
      <c r="A481" t="str">
        <f>IFERROR(INDEX(collectibles_database!A:A,MATCH(B481,collectibles_database!B:B,0)),"")</f>
        <v/>
      </c>
      <c r="C481" t="str">
        <f>IFERROR(VLOOKUP(B481,collectibles_database!B:C,2,FALSE),"")</f>
        <v/>
      </c>
      <c r="D481" t="str">
        <f>IFERROR(VLOOKUP(MIN(4,COUNTIF(B$2:B481,B481)),reference!$A$3:$B$6,2,FALSE),"")</f>
        <v/>
      </c>
      <c r="E481" t="str">
        <f>IFERROR(VLOOKUP(C481,reference!$D$3:$E$7,2,FALSE),"")</f>
        <v/>
      </c>
      <c r="H481" t="str">
        <f>IFERROR(VLOOKUP(G481,collectibles_database!G:H,2,FALSE),"")</f>
        <v/>
      </c>
      <c r="I481" t="str">
        <f>IFERROR(VLOOKUP(MIN(4,COUNTIF(G$2:G481,G481)),reference!$M$3:$N$6,2,FALSE)*VLOOKUP(MIN(5,H481),reference!$J$3:$K$7,2,FALSE),"")</f>
        <v/>
      </c>
    </row>
    <row r="482" spans="1:9" x14ac:dyDescent="0.25">
      <c r="A482" t="str">
        <f>IFERROR(INDEX(collectibles_database!A:A,MATCH(B482,collectibles_database!B:B,0)),"")</f>
        <v/>
      </c>
      <c r="C482" t="str">
        <f>IFERROR(VLOOKUP(B482,collectibles_database!B:C,2,FALSE),"")</f>
        <v/>
      </c>
      <c r="D482" t="str">
        <f>IFERROR(VLOOKUP(MIN(4,COUNTIF(B$2:B482,B482)),reference!$A$3:$B$6,2,FALSE),"")</f>
        <v/>
      </c>
      <c r="E482" t="str">
        <f>IFERROR(VLOOKUP(C482,reference!$D$3:$E$7,2,FALSE),"")</f>
        <v/>
      </c>
      <c r="H482" t="str">
        <f>IFERROR(VLOOKUP(G482,collectibles_database!G:H,2,FALSE),"")</f>
        <v/>
      </c>
      <c r="I482" t="str">
        <f>IFERROR(VLOOKUP(MIN(4,COUNTIF(G$2:G482,G482)),reference!$M$3:$N$6,2,FALSE)*VLOOKUP(MIN(5,H482),reference!$J$3:$K$7,2,FALSE),"")</f>
        <v/>
      </c>
    </row>
    <row r="483" spans="1:9" x14ac:dyDescent="0.25">
      <c r="A483" t="str">
        <f>IFERROR(INDEX(collectibles_database!A:A,MATCH(B483,collectibles_database!B:B,0)),"")</f>
        <v/>
      </c>
      <c r="C483" t="str">
        <f>IFERROR(VLOOKUP(B483,collectibles_database!B:C,2,FALSE),"")</f>
        <v/>
      </c>
      <c r="D483" t="str">
        <f>IFERROR(VLOOKUP(MIN(4,COUNTIF(B$2:B483,B483)),reference!$A$3:$B$6,2,FALSE),"")</f>
        <v/>
      </c>
      <c r="E483" t="str">
        <f>IFERROR(VLOOKUP(C483,reference!$D$3:$E$7,2,FALSE),"")</f>
        <v/>
      </c>
      <c r="H483" t="str">
        <f>IFERROR(VLOOKUP(G483,collectibles_database!G:H,2,FALSE),"")</f>
        <v/>
      </c>
      <c r="I483" t="str">
        <f>IFERROR(VLOOKUP(MIN(4,COUNTIF(G$2:G483,G483)),reference!$M$3:$N$6,2,FALSE)*VLOOKUP(MIN(5,H483),reference!$J$3:$K$7,2,FALSE),"")</f>
        <v/>
      </c>
    </row>
    <row r="484" spans="1:9" x14ac:dyDescent="0.25">
      <c r="A484" t="str">
        <f>IFERROR(INDEX(collectibles_database!A:A,MATCH(B484,collectibles_database!B:B,0)),"")</f>
        <v/>
      </c>
      <c r="C484" t="str">
        <f>IFERROR(VLOOKUP(B484,collectibles_database!B:C,2,FALSE),"")</f>
        <v/>
      </c>
      <c r="D484" t="str">
        <f>IFERROR(VLOOKUP(MIN(4,COUNTIF(B$2:B484,B484)),reference!$A$3:$B$6,2,FALSE),"")</f>
        <v/>
      </c>
      <c r="E484" t="str">
        <f>IFERROR(VLOOKUP(C484,reference!$D$3:$E$7,2,FALSE),"")</f>
        <v/>
      </c>
      <c r="H484" t="str">
        <f>IFERROR(VLOOKUP(G484,collectibles_database!G:H,2,FALSE),"")</f>
        <v/>
      </c>
      <c r="I484" t="str">
        <f>IFERROR(VLOOKUP(MIN(4,COUNTIF(G$2:G484,G484)),reference!$M$3:$N$6,2,FALSE)*VLOOKUP(MIN(5,H484),reference!$J$3:$K$7,2,FALSE),"")</f>
        <v/>
      </c>
    </row>
    <row r="485" spans="1:9" x14ac:dyDescent="0.25">
      <c r="A485" t="str">
        <f>IFERROR(INDEX(collectibles_database!A:A,MATCH(B485,collectibles_database!B:B,0)),"")</f>
        <v/>
      </c>
      <c r="C485" t="str">
        <f>IFERROR(VLOOKUP(B485,collectibles_database!B:C,2,FALSE),"")</f>
        <v/>
      </c>
      <c r="D485" t="str">
        <f>IFERROR(VLOOKUP(MIN(4,COUNTIF(B$2:B485,B485)),reference!$A$3:$B$6,2,FALSE),"")</f>
        <v/>
      </c>
      <c r="E485" t="str">
        <f>IFERROR(VLOOKUP(C485,reference!$D$3:$E$7,2,FALSE),"")</f>
        <v/>
      </c>
      <c r="H485" t="str">
        <f>IFERROR(VLOOKUP(G485,collectibles_database!G:H,2,FALSE),"")</f>
        <v/>
      </c>
      <c r="I485" t="str">
        <f>IFERROR(VLOOKUP(MIN(4,COUNTIF(G$2:G485,G485)),reference!$M$3:$N$6,2,FALSE)*VLOOKUP(MIN(5,H485),reference!$J$3:$K$7,2,FALSE),"")</f>
        <v/>
      </c>
    </row>
    <row r="486" spans="1:9" x14ac:dyDescent="0.25">
      <c r="A486" t="str">
        <f>IFERROR(INDEX(collectibles_database!A:A,MATCH(B486,collectibles_database!B:B,0)),"")</f>
        <v/>
      </c>
      <c r="C486" t="str">
        <f>IFERROR(VLOOKUP(B486,collectibles_database!B:C,2,FALSE),"")</f>
        <v/>
      </c>
      <c r="D486" t="str">
        <f>IFERROR(VLOOKUP(MIN(4,COUNTIF(B$2:B486,B486)),reference!$A$3:$B$6,2,FALSE),"")</f>
        <v/>
      </c>
      <c r="E486" t="str">
        <f>IFERROR(VLOOKUP(C486,reference!$D$3:$E$7,2,FALSE),"")</f>
        <v/>
      </c>
      <c r="H486" t="str">
        <f>IFERROR(VLOOKUP(G486,collectibles_database!G:H,2,FALSE),"")</f>
        <v/>
      </c>
      <c r="I486" t="str">
        <f>IFERROR(VLOOKUP(MIN(4,COUNTIF(G$2:G486,G486)),reference!$M$3:$N$6,2,FALSE)*VLOOKUP(MIN(5,H486),reference!$J$3:$K$7,2,FALSE),"")</f>
        <v/>
      </c>
    </row>
    <row r="487" spans="1:9" x14ac:dyDescent="0.25">
      <c r="A487" t="str">
        <f>IFERROR(INDEX(collectibles_database!A:A,MATCH(B487,collectibles_database!B:B,0)),"")</f>
        <v/>
      </c>
      <c r="C487" t="str">
        <f>IFERROR(VLOOKUP(B487,collectibles_database!B:C,2,FALSE),"")</f>
        <v/>
      </c>
      <c r="D487" t="str">
        <f>IFERROR(VLOOKUP(MIN(4,COUNTIF(B$2:B487,B487)),reference!$A$3:$B$6,2,FALSE),"")</f>
        <v/>
      </c>
      <c r="E487" t="str">
        <f>IFERROR(VLOOKUP(C487,reference!$D$3:$E$7,2,FALSE),"")</f>
        <v/>
      </c>
      <c r="H487" t="str">
        <f>IFERROR(VLOOKUP(G487,collectibles_database!G:H,2,FALSE),"")</f>
        <v/>
      </c>
      <c r="I487" t="str">
        <f>IFERROR(VLOOKUP(MIN(4,COUNTIF(G$2:G487,G487)),reference!$M$3:$N$6,2,FALSE)*VLOOKUP(MIN(5,H487),reference!$J$3:$K$7,2,FALSE),"")</f>
        <v/>
      </c>
    </row>
    <row r="488" spans="1:9" x14ac:dyDescent="0.25">
      <c r="A488" t="str">
        <f>IFERROR(INDEX(collectibles_database!A:A,MATCH(B488,collectibles_database!B:B,0)),"")</f>
        <v/>
      </c>
      <c r="C488" t="str">
        <f>IFERROR(VLOOKUP(B488,collectibles_database!B:C,2,FALSE),"")</f>
        <v/>
      </c>
      <c r="D488" t="str">
        <f>IFERROR(VLOOKUP(MIN(4,COUNTIF(B$2:B488,B488)),reference!$A$3:$B$6,2,FALSE),"")</f>
        <v/>
      </c>
      <c r="E488" t="str">
        <f>IFERROR(VLOOKUP(C488,reference!$D$3:$E$7,2,FALSE),"")</f>
        <v/>
      </c>
      <c r="H488" t="str">
        <f>IFERROR(VLOOKUP(G488,collectibles_database!G:H,2,FALSE),"")</f>
        <v/>
      </c>
      <c r="I488" t="str">
        <f>IFERROR(VLOOKUP(MIN(4,COUNTIF(G$2:G488,G488)),reference!$M$3:$N$6,2,FALSE)*VLOOKUP(MIN(5,H488),reference!$J$3:$K$7,2,FALSE),"")</f>
        <v/>
      </c>
    </row>
    <row r="489" spans="1:9" x14ac:dyDescent="0.25">
      <c r="A489" t="str">
        <f>IFERROR(INDEX(collectibles_database!A:A,MATCH(B489,collectibles_database!B:B,0)),"")</f>
        <v/>
      </c>
      <c r="C489" t="str">
        <f>IFERROR(VLOOKUP(B489,collectibles_database!B:C,2,FALSE),"")</f>
        <v/>
      </c>
      <c r="D489" t="str">
        <f>IFERROR(VLOOKUP(MIN(4,COUNTIF(B$2:B489,B489)),reference!$A$3:$B$6,2,FALSE),"")</f>
        <v/>
      </c>
      <c r="E489" t="str">
        <f>IFERROR(VLOOKUP(C489,reference!$D$3:$E$7,2,FALSE),"")</f>
        <v/>
      </c>
      <c r="H489" t="str">
        <f>IFERROR(VLOOKUP(G489,collectibles_database!G:H,2,FALSE),"")</f>
        <v/>
      </c>
      <c r="I489" t="str">
        <f>IFERROR(VLOOKUP(MIN(4,COUNTIF(G$2:G489,G489)),reference!$M$3:$N$6,2,FALSE)*VLOOKUP(MIN(5,H489),reference!$J$3:$K$7,2,FALSE),"")</f>
        <v/>
      </c>
    </row>
    <row r="490" spans="1:9" x14ac:dyDescent="0.25">
      <c r="A490" t="str">
        <f>IFERROR(INDEX(collectibles_database!A:A,MATCH(B490,collectibles_database!B:B,0)),"")</f>
        <v/>
      </c>
      <c r="C490" t="str">
        <f>IFERROR(VLOOKUP(B490,collectibles_database!B:C,2,FALSE),"")</f>
        <v/>
      </c>
      <c r="D490" t="str">
        <f>IFERROR(VLOOKUP(MIN(4,COUNTIF(B$2:B490,B490)),reference!$A$3:$B$6,2,FALSE),"")</f>
        <v/>
      </c>
      <c r="E490" t="str">
        <f>IFERROR(VLOOKUP(C490,reference!$D$3:$E$7,2,FALSE),"")</f>
        <v/>
      </c>
      <c r="H490" t="str">
        <f>IFERROR(VLOOKUP(G490,collectibles_database!G:H,2,FALSE),"")</f>
        <v/>
      </c>
      <c r="I490" t="str">
        <f>IFERROR(VLOOKUP(MIN(4,COUNTIF(G$2:G490,G490)),reference!$M$3:$N$6,2,FALSE)*VLOOKUP(MIN(5,H490),reference!$J$3:$K$7,2,FALSE),"")</f>
        <v/>
      </c>
    </row>
    <row r="491" spans="1:9" x14ac:dyDescent="0.25">
      <c r="A491" t="str">
        <f>IFERROR(INDEX(collectibles_database!A:A,MATCH(B491,collectibles_database!B:B,0)),"")</f>
        <v/>
      </c>
      <c r="C491" t="str">
        <f>IFERROR(VLOOKUP(B491,collectibles_database!B:C,2,FALSE),"")</f>
        <v/>
      </c>
      <c r="D491" t="str">
        <f>IFERROR(VLOOKUP(MIN(4,COUNTIF(B$2:B491,B491)),reference!$A$3:$B$6,2,FALSE),"")</f>
        <v/>
      </c>
      <c r="E491" t="str">
        <f>IFERROR(VLOOKUP(C491,reference!$D$3:$E$7,2,FALSE),"")</f>
        <v/>
      </c>
      <c r="H491" t="str">
        <f>IFERROR(VLOOKUP(G491,collectibles_database!G:H,2,FALSE),"")</f>
        <v/>
      </c>
      <c r="I491" t="str">
        <f>IFERROR(VLOOKUP(MIN(4,COUNTIF(G$2:G491,G491)),reference!$M$3:$N$6,2,FALSE)*VLOOKUP(MIN(5,H491),reference!$J$3:$K$7,2,FALSE),"")</f>
        <v/>
      </c>
    </row>
    <row r="492" spans="1:9" x14ac:dyDescent="0.25">
      <c r="A492" t="str">
        <f>IFERROR(INDEX(collectibles_database!A:A,MATCH(B492,collectibles_database!B:B,0)),"")</f>
        <v/>
      </c>
      <c r="C492" t="str">
        <f>IFERROR(VLOOKUP(B492,collectibles_database!B:C,2,FALSE),"")</f>
        <v/>
      </c>
      <c r="D492" t="str">
        <f>IFERROR(VLOOKUP(MIN(4,COUNTIF(B$2:B492,B492)),reference!$A$3:$B$6,2,FALSE),"")</f>
        <v/>
      </c>
      <c r="E492" t="str">
        <f>IFERROR(VLOOKUP(C492,reference!$D$3:$E$7,2,FALSE),"")</f>
        <v/>
      </c>
      <c r="H492" t="str">
        <f>IFERROR(VLOOKUP(G492,collectibles_database!G:H,2,FALSE),"")</f>
        <v/>
      </c>
      <c r="I492" t="str">
        <f>IFERROR(VLOOKUP(MIN(4,COUNTIF(G$2:G492,G492)),reference!$M$3:$N$6,2,FALSE)*VLOOKUP(MIN(5,H492),reference!$J$3:$K$7,2,FALSE),"")</f>
        <v/>
      </c>
    </row>
    <row r="493" spans="1:9" x14ac:dyDescent="0.25">
      <c r="A493" t="str">
        <f>IFERROR(INDEX(collectibles_database!A:A,MATCH(B493,collectibles_database!B:B,0)),"")</f>
        <v/>
      </c>
      <c r="C493" t="str">
        <f>IFERROR(VLOOKUP(B493,collectibles_database!B:C,2,FALSE),"")</f>
        <v/>
      </c>
      <c r="D493" t="str">
        <f>IFERROR(VLOOKUP(MIN(4,COUNTIF(B$2:B493,B493)),reference!$A$3:$B$6,2,FALSE),"")</f>
        <v/>
      </c>
      <c r="E493" t="str">
        <f>IFERROR(VLOOKUP(C493,reference!$D$3:$E$7,2,FALSE),"")</f>
        <v/>
      </c>
      <c r="H493" t="str">
        <f>IFERROR(VLOOKUP(G493,collectibles_database!G:H,2,FALSE),"")</f>
        <v/>
      </c>
      <c r="I493" t="str">
        <f>IFERROR(VLOOKUP(MIN(4,COUNTIF(G$2:G493,G493)),reference!$M$3:$N$6,2,FALSE)*VLOOKUP(MIN(5,H493),reference!$J$3:$K$7,2,FALSE),"")</f>
        <v/>
      </c>
    </row>
    <row r="494" spans="1:9" x14ac:dyDescent="0.25">
      <c r="A494" t="str">
        <f>IFERROR(INDEX(collectibles_database!A:A,MATCH(B494,collectibles_database!B:B,0)),"")</f>
        <v/>
      </c>
      <c r="C494" t="str">
        <f>IFERROR(VLOOKUP(B494,collectibles_database!B:C,2,FALSE),"")</f>
        <v/>
      </c>
      <c r="D494" t="str">
        <f>IFERROR(VLOOKUP(MIN(4,COUNTIF(B$2:B494,B494)),reference!$A$3:$B$6,2,FALSE),"")</f>
        <v/>
      </c>
      <c r="E494" t="str">
        <f>IFERROR(VLOOKUP(C494,reference!$D$3:$E$7,2,FALSE),"")</f>
        <v/>
      </c>
      <c r="H494" t="str">
        <f>IFERROR(VLOOKUP(G494,collectibles_database!G:H,2,FALSE),"")</f>
        <v/>
      </c>
      <c r="I494" t="str">
        <f>IFERROR(VLOOKUP(MIN(4,COUNTIF(G$2:G494,G494)),reference!$M$3:$N$6,2,FALSE)*VLOOKUP(MIN(5,H494),reference!$J$3:$K$7,2,FALSE),"")</f>
        <v/>
      </c>
    </row>
    <row r="495" spans="1:9" x14ac:dyDescent="0.25">
      <c r="A495" t="str">
        <f>IFERROR(INDEX(collectibles_database!A:A,MATCH(B495,collectibles_database!B:B,0)),"")</f>
        <v/>
      </c>
      <c r="C495" t="str">
        <f>IFERROR(VLOOKUP(B495,collectibles_database!B:C,2,FALSE),"")</f>
        <v/>
      </c>
      <c r="D495" t="str">
        <f>IFERROR(VLOOKUP(MIN(4,COUNTIF(B$2:B495,B495)),reference!$A$3:$B$6,2,FALSE),"")</f>
        <v/>
      </c>
      <c r="E495" t="str">
        <f>IFERROR(VLOOKUP(C495,reference!$D$3:$E$7,2,FALSE),"")</f>
        <v/>
      </c>
      <c r="H495" t="str">
        <f>IFERROR(VLOOKUP(G495,collectibles_database!G:H,2,FALSE),"")</f>
        <v/>
      </c>
      <c r="I495" t="str">
        <f>IFERROR(VLOOKUP(MIN(4,COUNTIF(G$2:G495,G495)),reference!$M$3:$N$6,2,FALSE)*VLOOKUP(MIN(5,H495),reference!$J$3:$K$7,2,FALSE),"")</f>
        <v/>
      </c>
    </row>
    <row r="496" spans="1:9" x14ac:dyDescent="0.25">
      <c r="A496" t="str">
        <f>IFERROR(INDEX(collectibles_database!A:A,MATCH(B496,collectibles_database!B:B,0)),"")</f>
        <v/>
      </c>
      <c r="C496" t="str">
        <f>IFERROR(VLOOKUP(B496,collectibles_database!B:C,2,FALSE),"")</f>
        <v/>
      </c>
      <c r="D496" t="str">
        <f>IFERROR(VLOOKUP(MIN(4,COUNTIF(B$2:B496,B496)),reference!$A$3:$B$6,2,FALSE),"")</f>
        <v/>
      </c>
      <c r="E496" t="str">
        <f>IFERROR(VLOOKUP(C496,reference!$D$3:$E$7,2,FALSE),"")</f>
        <v/>
      </c>
      <c r="H496" t="str">
        <f>IFERROR(VLOOKUP(G496,collectibles_database!G:H,2,FALSE),"")</f>
        <v/>
      </c>
      <c r="I496" t="str">
        <f>IFERROR(VLOOKUP(MIN(4,COUNTIF(G$2:G496,G496)),reference!$M$3:$N$6,2,FALSE)*VLOOKUP(MIN(5,H496),reference!$J$3:$K$7,2,FALSE),"")</f>
        <v/>
      </c>
    </row>
    <row r="497" spans="1:9" x14ac:dyDescent="0.25">
      <c r="A497" t="str">
        <f>IFERROR(INDEX(collectibles_database!A:A,MATCH(B497,collectibles_database!B:B,0)),"")</f>
        <v/>
      </c>
      <c r="C497" t="str">
        <f>IFERROR(VLOOKUP(B497,collectibles_database!B:C,2,FALSE),"")</f>
        <v/>
      </c>
      <c r="D497" t="str">
        <f>IFERROR(VLOOKUP(MIN(4,COUNTIF(B$2:B497,B497)),reference!$A$3:$B$6,2,FALSE),"")</f>
        <v/>
      </c>
      <c r="E497" t="str">
        <f>IFERROR(VLOOKUP(C497,reference!$D$3:$E$7,2,FALSE),"")</f>
        <v/>
      </c>
      <c r="H497" t="str">
        <f>IFERROR(VLOOKUP(G497,collectibles_database!G:H,2,FALSE),"")</f>
        <v/>
      </c>
      <c r="I497" t="str">
        <f>IFERROR(VLOOKUP(MIN(4,COUNTIF(G$2:G497,G497)),reference!$M$3:$N$6,2,FALSE)*VLOOKUP(MIN(5,H497),reference!$J$3:$K$7,2,FALSE),"")</f>
        <v/>
      </c>
    </row>
    <row r="498" spans="1:9" x14ac:dyDescent="0.25">
      <c r="A498" t="str">
        <f>IFERROR(INDEX(collectibles_database!A:A,MATCH(B498,collectibles_database!B:B,0)),"")</f>
        <v/>
      </c>
      <c r="C498" t="str">
        <f>IFERROR(VLOOKUP(B498,collectibles_database!B:C,2,FALSE),"")</f>
        <v/>
      </c>
      <c r="D498" t="str">
        <f>IFERROR(VLOOKUP(MIN(4,COUNTIF(B$2:B498,B498)),reference!$A$3:$B$6,2,FALSE),"")</f>
        <v/>
      </c>
      <c r="E498" t="str">
        <f>IFERROR(VLOOKUP(C498,reference!$D$3:$E$7,2,FALSE),"")</f>
        <v/>
      </c>
      <c r="H498" t="str">
        <f>IFERROR(VLOOKUP(G498,collectibles_database!G:H,2,FALSE),"")</f>
        <v/>
      </c>
      <c r="I498" t="str">
        <f>IFERROR(VLOOKUP(MIN(4,COUNTIF(G$2:G498,G498)),reference!$M$3:$N$6,2,FALSE)*VLOOKUP(MIN(5,H498),reference!$J$3:$K$7,2,FALSE),"")</f>
        <v/>
      </c>
    </row>
    <row r="499" spans="1:9" x14ac:dyDescent="0.25">
      <c r="A499" t="str">
        <f>IFERROR(INDEX(collectibles_database!A:A,MATCH(B499,collectibles_database!B:B,0)),"")</f>
        <v/>
      </c>
      <c r="C499" t="str">
        <f>IFERROR(VLOOKUP(B499,collectibles_database!B:C,2,FALSE),"")</f>
        <v/>
      </c>
      <c r="D499" t="str">
        <f>IFERROR(VLOOKUP(MIN(4,COUNTIF(B$2:B499,B499)),reference!$A$3:$B$6,2,FALSE),"")</f>
        <v/>
      </c>
      <c r="E499" t="str">
        <f>IFERROR(VLOOKUP(C499,reference!$D$3:$E$7,2,FALSE),"")</f>
        <v/>
      </c>
      <c r="H499" t="str">
        <f>IFERROR(VLOOKUP(G499,collectibles_database!G:H,2,FALSE),"")</f>
        <v/>
      </c>
      <c r="I499" t="str">
        <f>IFERROR(VLOOKUP(MIN(4,COUNTIF(G$2:G499,G499)),reference!$M$3:$N$6,2,FALSE)*VLOOKUP(MIN(5,H499),reference!$J$3:$K$7,2,FALSE),"")</f>
        <v/>
      </c>
    </row>
    <row r="500" spans="1:9" x14ac:dyDescent="0.25">
      <c r="A500" t="str">
        <f>IFERROR(INDEX(collectibles_database!A:A,MATCH(B500,collectibles_database!B:B,0)),"")</f>
        <v/>
      </c>
      <c r="C500" t="str">
        <f>IFERROR(VLOOKUP(B500,collectibles_database!B:C,2,FALSE),"")</f>
        <v/>
      </c>
      <c r="D500" t="str">
        <f>IFERROR(VLOOKUP(MIN(4,COUNTIF(B$2:B500,B500)),reference!$A$3:$B$6,2,FALSE),"")</f>
        <v/>
      </c>
      <c r="E500" t="str">
        <f>IFERROR(VLOOKUP(C500,reference!$D$3:$E$7,2,FALSE),"")</f>
        <v/>
      </c>
      <c r="H500" t="str">
        <f>IFERROR(VLOOKUP(G500,collectibles_database!G:H,2,FALSE),"")</f>
        <v/>
      </c>
      <c r="I500" t="str">
        <f>IFERROR(VLOOKUP(MIN(4,COUNTIF(G$2:G500,G500)),reference!$M$3:$N$6,2,FALSE)*VLOOKUP(MIN(5,H500),reference!$J$3:$K$7,2,FALSE),"")</f>
        <v/>
      </c>
    </row>
    <row r="501" spans="1:9" x14ac:dyDescent="0.25">
      <c r="A501" t="str">
        <f>IFERROR(INDEX(collectibles_database!A:A,MATCH(B501,collectibles_database!B:B,0)),"")</f>
        <v/>
      </c>
      <c r="C501" t="str">
        <f>IFERROR(VLOOKUP(B501,collectibles_database!B:C,2,FALSE),"")</f>
        <v/>
      </c>
      <c r="D501" t="str">
        <f>IFERROR(VLOOKUP(MIN(4,COUNTIF(B$2:B501,B501)),reference!$A$3:$B$6,2,FALSE),"")</f>
        <v/>
      </c>
      <c r="E501" t="str">
        <f>IFERROR(VLOOKUP(C501,reference!$D$3:$E$7,2,FALSE),"")</f>
        <v/>
      </c>
      <c r="H501" t="str">
        <f>IFERROR(VLOOKUP(G501,collectibles_database!G:H,2,FALSE),"")</f>
        <v/>
      </c>
      <c r="I501" t="str">
        <f>IFERROR(VLOOKUP(MIN(4,COUNTIF(G$2:G501,G501)),reference!$M$3:$N$6,2,FALSE)*VLOOKUP(MIN(5,H501),reference!$J$3:$K$7,2,FALSE),"")</f>
        <v/>
      </c>
    </row>
    <row r="502" spans="1:9" x14ac:dyDescent="0.25">
      <c r="A502" t="str">
        <f>IFERROR(INDEX(collectibles_database!A:A,MATCH(B502,collectibles_database!B:B,0)),"")</f>
        <v/>
      </c>
      <c r="C502" t="str">
        <f>IFERROR(VLOOKUP(B502,collectibles_database!B:C,2,FALSE),"")</f>
        <v/>
      </c>
      <c r="D502" t="str">
        <f>IFERROR(VLOOKUP(MIN(4,COUNTIF(B$2:B502,B502)),reference!$A$3:$B$6,2,FALSE),"")</f>
        <v/>
      </c>
      <c r="E502" t="str">
        <f>IFERROR(VLOOKUP(C502,reference!$D$3:$E$7,2,FALSE),"")</f>
        <v/>
      </c>
      <c r="H502" t="str">
        <f>IFERROR(VLOOKUP(G502,collectibles_database!G:H,2,FALSE),"")</f>
        <v/>
      </c>
      <c r="I502" t="str">
        <f>IFERROR(VLOOKUP(MIN(4,COUNTIF(G$2:G502,G502)),reference!$M$3:$N$6,2,FALSE)*VLOOKUP(MIN(5,H502),reference!$J$3:$K$7,2,FALSE),"")</f>
        <v/>
      </c>
    </row>
    <row r="503" spans="1:9" x14ac:dyDescent="0.25">
      <c r="A503" t="str">
        <f>IFERROR(INDEX(collectibles_database!A:A,MATCH(B503,collectibles_database!B:B,0)),"")</f>
        <v/>
      </c>
      <c r="C503" t="str">
        <f>IFERROR(VLOOKUP(B503,collectibles_database!B:C,2,FALSE),"")</f>
        <v/>
      </c>
      <c r="D503" t="str">
        <f>IFERROR(VLOOKUP(MIN(4,COUNTIF(B$2:B503,B503)),reference!$A$3:$B$6,2,FALSE),"")</f>
        <v/>
      </c>
      <c r="E503" t="str">
        <f>IFERROR(VLOOKUP(C503,reference!$D$3:$E$7,2,FALSE),"")</f>
        <v/>
      </c>
      <c r="H503" t="str">
        <f>IFERROR(VLOOKUP(G503,collectibles_database!G:H,2,FALSE),"")</f>
        <v/>
      </c>
      <c r="I503" t="str">
        <f>IFERROR(VLOOKUP(MIN(4,COUNTIF(G$2:G503,G503)),reference!$M$3:$N$6,2,FALSE)*VLOOKUP(MIN(5,H503),reference!$J$3:$K$7,2,FALSE),"")</f>
        <v/>
      </c>
    </row>
    <row r="504" spans="1:9" x14ac:dyDescent="0.25">
      <c r="A504" t="str">
        <f>IFERROR(INDEX(collectibles_database!A:A,MATCH(B504,collectibles_database!B:B,0)),"")</f>
        <v/>
      </c>
      <c r="C504" t="str">
        <f>IFERROR(VLOOKUP(B504,collectibles_database!B:C,2,FALSE),"")</f>
        <v/>
      </c>
      <c r="D504" t="str">
        <f>IFERROR(VLOOKUP(MIN(4,COUNTIF(B$2:B504,B504)),reference!$A$3:$B$6,2,FALSE),"")</f>
        <v/>
      </c>
      <c r="E504" t="str">
        <f>IFERROR(VLOOKUP(C504,reference!$D$3:$E$7,2,FALSE),"")</f>
        <v/>
      </c>
      <c r="H504" t="str">
        <f>IFERROR(VLOOKUP(G504,collectibles_database!G:H,2,FALSE),"")</f>
        <v/>
      </c>
      <c r="I504" t="str">
        <f>IFERROR(VLOOKUP(MIN(4,COUNTIF(G$2:G504,G504)),reference!$M$3:$N$6,2,FALSE)*VLOOKUP(MIN(5,H504),reference!$J$3:$K$7,2,FALSE),"")</f>
        <v/>
      </c>
    </row>
    <row r="505" spans="1:9" x14ac:dyDescent="0.25">
      <c r="A505" t="str">
        <f>IFERROR(INDEX(collectibles_database!A:A,MATCH(B505,collectibles_database!B:B,0)),"")</f>
        <v/>
      </c>
      <c r="C505" t="str">
        <f>IFERROR(VLOOKUP(B505,collectibles_database!B:C,2,FALSE),"")</f>
        <v/>
      </c>
      <c r="D505" t="str">
        <f>IFERROR(VLOOKUP(MIN(4,COUNTIF(B$2:B505,B505)),reference!$A$3:$B$6,2,FALSE),"")</f>
        <v/>
      </c>
      <c r="E505" t="str">
        <f>IFERROR(VLOOKUP(C505,reference!$D$3:$E$7,2,FALSE),"")</f>
        <v/>
      </c>
      <c r="H505" t="str">
        <f>IFERROR(VLOOKUP(G505,collectibles_database!G:H,2,FALSE),"")</f>
        <v/>
      </c>
      <c r="I505" t="str">
        <f>IFERROR(VLOOKUP(MIN(4,COUNTIF(G$2:G505,G505)),reference!$M$3:$N$6,2,FALSE)*VLOOKUP(MIN(5,H505),reference!$J$3:$K$7,2,FALSE),"")</f>
        <v/>
      </c>
    </row>
    <row r="506" spans="1:9" x14ac:dyDescent="0.25">
      <c r="A506" t="str">
        <f>IFERROR(INDEX(collectibles_database!A:A,MATCH(B506,collectibles_database!B:B,0)),"")</f>
        <v/>
      </c>
      <c r="C506" t="str">
        <f>IFERROR(VLOOKUP(B506,collectibles_database!B:C,2,FALSE),"")</f>
        <v/>
      </c>
      <c r="D506" t="str">
        <f>IFERROR(VLOOKUP(MIN(4,COUNTIF(B$2:B506,B506)),reference!$A$3:$B$6,2,FALSE),"")</f>
        <v/>
      </c>
      <c r="E506" t="str">
        <f>IFERROR(VLOOKUP(C506,reference!$D$3:$E$7,2,FALSE),"")</f>
        <v/>
      </c>
      <c r="H506" t="str">
        <f>IFERROR(VLOOKUP(G506,collectibles_database!G:H,2,FALSE),"")</f>
        <v/>
      </c>
      <c r="I506" t="str">
        <f>IFERROR(VLOOKUP(MIN(4,COUNTIF(G$2:G506,G506)),reference!$M$3:$N$6,2,FALSE)*VLOOKUP(MIN(5,H506),reference!$J$3:$K$7,2,FALSE),"")</f>
        <v/>
      </c>
    </row>
    <row r="507" spans="1:9" x14ac:dyDescent="0.25">
      <c r="A507" t="str">
        <f>IFERROR(INDEX(collectibles_database!A:A,MATCH(B507,collectibles_database!B:B,0)),"")</f>
        <v/>
      </c>
      <c r="C507" t="str">
        <f>IFERROR(VLOOKUP(B507,collectibles_database!B:C,2,FALSE),"")</f>
        <v/>
      </c>
      <c r="D507" t="str">
        <f>IFERROR(VLOOKUP(MIN(4,COUNTIF(B$2:B507,B507)),reference!$A$3:$B$6,2,FALSE),"")</f>
        <v/>
      </c>
      <c r="E507" t="str">
        <f>IFERROR(VLOOKUP(C507,reference!$D$3:$E$7,2,FALSE),"")</f>
        <v/>
      </c>
      <c r="H507" t="str">
        <f>IFERROR(VLOOKUP(G507,collectibles_database!G:H,2,FALSE),"")</f>
        <v/>
      </c>
      <c r="I507" t="str">
        <f>IFERROR(VLOOKUP(MIN(4,COUNTIF(G$2:G507,G507)),reference!$M$3:$N$6,2,FALSE)*VLOOKUP(MIN(5,H507),reference!$J$3:$K$7,2,FALSE),"")</f>
        <v/>
      </c>
    </row>
    <row r="508" spans="1:9" x14ac:dyDescent="0.25">
      <c r="A508" t="str">
        <f>IFERROR(INDEX(collectibles_database!A:A,MATCH(B508,collectibles_database!B:B,0)),"")</f>
        <v/>
      </c>
      <c r="C508" t="str">
        <f>IFERROR(VLOOKUP(B508,collectibles_database!B:C,2,FALSE),"")</f>
        <v/>
      </c>
      <c r="D508" t="str">
        <f>IFERROR(VLOOKUP(MIN(4,COUNTIF(B$2:B508,B508)),reference!$A$3:$B$6,2,FALSE),"")</f>
        <v/>
      </c>
      <c r="E508" t="str">
        <f>IFERROR(VLOOKUP(C508,reference!$D$3:$E$7,2,FALSE),"")</f>
        <v/>
      </c>
      <c r="H508" t="str">
        <f>IFERROR(VLOOKUP(G508,collectibles_database!G:H,2,FALSE),"")</f>
        <v/>
      </c>
      <c r="I508" t="str">
        <f>IFERROR(VLOOKUP(MIN(4,COUNTIF(G$2:G508,G508)),reference!$M$3:$N$6,2,FALSE)*VLOOKUP(MIN(5,H508),reference!$J$3:$K$7,2,FALSE),"")</f>
        <v/>
      </c>
    </row>
    <row r="509" spans="1:9" x14ac:dyDescent="0.25">
      <c r="A509" t="str">
        <f>IFERROR(INDEX(collectibles_database!A:A,MATCH(B509,collectibles_database!B:B,0)),"")</f>
        <v/>
      </c>
      <c r="C509" t="str">
        <f>IFERROR(VLOOKUP(B509,collectibles_database!B:C,2,FALSE),"")</f>
        <v/>
      </c>
      <c r="D509" t="str">
        <f>IFERROR(VLOOKUP(MIN(4,COUNTIF(B$2:B509,B509)),reference!$A$3:$B$6,2,FALSE),"")</f>
        <v/>
      </c>
      <c r="E509" t="str">
        <f>IFERROR(VLOOKUP(C509,reference!$D$3:$E$7,2,FALSE),"")</f>
        <v/>
      </c>
      <c r="H509" t="str">
        <f>IFERROR(VLOOKUP(G509,collectibles_database!G:H,2,FALSE),"")</f>
        <v/>
      </c>
      <c r="I509" t="str">
        <f>IFERROR(VLOOKUP(MIN(4,COUNTIF(G$2:G509,G509)),reference!$M$3:$N$6,2,FALSE)*VLOOKUP(MIN(5,H509),reference!$J$3:$K$7,2,FALSE),"")</f>
        <v/>
      </c>
    </row>
    <row r="510" spans="1:9" x14ac:dyDescent="0.25">
      <c r="A510" t="str">
        <f>IFERROR(INDEX(collectibles_database!A:A,MATCH(B510,collectibles_database!B:B,0)),"")</f>
        <v/>
      </c>
      <c r="C510" t="str">
        <f>IFERROR(VLOOKUP(B510,collectibles_database!B:C,2,FALSE),"")</f>
        <v/>
      </c>
      <c r="D510" t="str">
        <f>IFERROR(VLOOKUP(MIN(4,COUNTIF(B$2:B510,B510)),reference!$A$3:$B$6,2,FALSE),"")</f>
        <v/>
      </c>
      <c r="E510" t="str">
        <f>IFERROR(VLOOKUP(C510,reference!$D$3:$E$7,2,FALSE),"")</f>
        <v/>
      </c>
      <c r="H510" t="str">
        <f>IFERROR(VLOOKUP(G510,collectibles_database!G:H,2,FALSE),"")</f>
        <v/>
      </c>
      <c r="I510" t="str">
        <f>IFERROR(VLOOKUP(MIN(4,COUNTIF(G$2:G510,G510)),reference!$M$3:$N$6,2,FALSE)*VLOOKUP(MIN(5,H510),reference!$J$3:$K$7,2,FALSE),"")</f>
        <v/>
      </c>
    </row>
    <row r="511" spans="1:9" x14ac:dyDescent="0.25">
      <c r="A511" t="str">
        <f>IFERROR(INDEX(collectibles_database!A:A,MATCH(B511,collectibles_database!B:B,0)),"")</f>
        <v/>
      </c>
      <c r="C511" t="str">
        <f>IFERROR(VLOOKUP(B511,collectibles_database!B:C,2,FALSE),"")</f>
        <v/>
      </c>
      <c r="D511" t="str">
        <f>IFERROR(VLOOKUP(MIN(4,COUNTIF(B$2:B511,B511)),reference!$A$3:$B$6,2,FALSE),"")</f>
        <v/>
      </c>
      <c r="E511" t="str">
        <f>IFERROR(VLOOKUP(C511,reference!$D$3:$E$7,2,FALSE),"")</f>
        <v/>
      </c>
      <c r="H511" t="str">
        <f>IFERROR(VLOOKUP(G511,collectibles_database!G:H,2,FALSE),"")</f>
        <v/>
      </c>
      <c r="I511" t="str">
        <f>IFERROR(VLOOKUP(MIN(4,COUNTIF(G$2:G511,G511)),reference!$M$3:$N$6,2,FALSE)*VLOOKUP(MIN(5,H511),reference!$J$3:$K$7,2,FALSE),"")</f>
        <v/>
      </c>
    </row>
    <row r="512" spans="1:9" x14ac:dyDescent="0.25">
      <c r="A512" t="str">
        <f>IFERROR(INDEX(collectibles_database!A:A,MATCH(B512,collectibles_database!B:B,0)),"")</f>
        <v/>
      </c>
      <c r="C512" t="str">
        <f>IFERROR(VLOOKUP(B512,collectibles_database!B:C,2,FALSE),"")</f>
        <v/>
      </c>
      <c r="D512" t="str">
        <f>IFERROR(VLOOKUP(MIN(4,COUNTIF(B$2:B512,B512)),reference!$A$3:$B$6,2,FALSE),"")</f>
        <v/>
      </c>
      <c r="E512" t="str">
        <f>IFERROR(VLOOKUP(C512,reference!$D$3:$E$7,2,FALSE),"")</f>
        <v/>
      </c>
      <c r="H512" t="str">
        <f>IFERROR(VLOOKUP(G512,collectibles_database!G:H,2,FALSE),"")</f>
        <v/>
      </c>
      <c r="I512" t="str">
        <f>IFERROR(VLOOKUP(MIN(4,COUNTIF(G$2:G512,G512)),reference!$M$3:$N$6,2,FALSE)*VLOOKUP(MIN(5,H512),reference!$J$3:$K$7,2,FALSE),"")</f>
        <v/>
      </c>
    </row>
    <row r="513" spans="1:9" x14ac:dyDescent="0.25">
      <c r="A513" t="str">
        <f>IFERROR(INDEX(collectibles_database!A:A,MATCH(B513,collectibles_database!B:B,0)),"")</f>
        <v/>
      </c>
      <c r="C513" t="str">
        <f>IFERROR(VLOOKUP(B513,collectibles_database!B:C,2,FALSE),"")</f>
        <v/>
      </c>
      <c r="D513" t="str">
        <f>IFERROR(VLOOKUP(MIN(4,COUNTIF(B$2:B513,B513)),reference!$A$3:$B$6,2,FALSE),"")</f>
        <v/>
      </c>
      <c r="E513" t="str">
        <f>IFERROR(VLOOKUP(C513,reference!$D$3:$E$7,2,FALSE),"")</f>
        <v/>
      </c>
      <c r="H513" t="str">
        <f>IFERROR(VLOOKUP(G513,collectibles_database!G:H,2,FALSE),"")</f>
        <v/>
      </c>
      <c r="I513" t="str">
        <f>IFERROR(VLOOKUP(MIN(4,COUNTIF(G$2:G513,G513)),reference!$M$3:$N$6,2,FALSE)*VLOOKUP(MIN(5,H513),reference!$J$3:$K$7,2,FALSE),"")</f>
        <v/>
      </c>
    </row>
    <row r="514" spans="1:9" x14ac:dyDescent="0.25">
      <c r="A514" t="str">
        <f>IFERROR(INDEX(collectibles_database!A:A,MATCH(B514,collectibles_database!B:B,0)),"")</f>
        <v/>
      </c>
      <c r="C514" t="str">
        <f>IFERROR(VLOOKUP(B514,collectibles_database!B:C,2,FALSE),"")</f>
        <v/>
      </c>
      <c r="D514" t="str">
        <f>IFERROR(VLOOKUP(MIN(4,COUNTIF(B$2:B514,B514)),reference!$A$3:$B$6,2,FALSE),"")</f>
        <v/>
      </c>
      <c r="E514" t="str">
        <f>IFERROR(VLOOKUP(C514,reference!$D$3:$E$7,2,FALSE),"")</f>
        <v/>
      </c>
      <c r="H514" t="str">
        <f>IFERROR(VLOOKUP(G514,collectibles_database!G:H,2,FALSE),"")</f>
        <v/>
      </c>
      <c r="I514" t="str">
        <f>IFERROR(VLOOKUP(MIN(4,COUNTIF(G$2:G514,G514)),reference!$M$3:$N$6,2,FALSE)*VLOOKUP(MIN(5,H514),reference!$J$3:$K$7,2,FALSE),"")</f>
        <v/>
      </c>
    </row>
    <row r="515" spans="1:9" x14ac:dyDescent="0.25">
      <c r="A515" t="str">
        <f>IFERROR(INDEX(collectibles_database!A:A,MATCH(B515,collectibles_database!B:B,0)),"")</f>
        <v/>
      </c>
      <c r="C515" t="str">
        <f>IFERROR(VLOOKUP(B515,collectibles_database!B:C,2,FALSE),"")</f>
        <v/>
      </c>
      <c r="D515" t="str">
        <f>IFERROR(VLOOKUP(MIN(4,COUNTIF(B$2:B515,B515)),reference!$A$3:$B$6,2,FALSE),"")</f>
        <v/>
      </c>
      <c r="E515" t="str">
        <f>IFERROR(VLOOKUP(C515,reference!$D$3:$E$7,2,FALSE),"")</f>
        <v/>
      </c>
      <c r="H515" t="str">
        <f>IFERROR(VLOOKUP(G515,collectibles_database!G:H,2,FALSE),"")</f>
        <v/>
      </c>
      <c r="I515" t="str">
        <f>IFERROR(VLOOKUP(MIN(4,COUNTIF(G$2:G515,G515)),reference!$M$3:$N$6,2,FALSE)*VLOOKUP(MIN(5,H515),reference!$J$3:$K$7,2,FALSE),"")</f>
        <v/>
      </c>
    </row>
    <row r="516" spans="1:9" x14ac:dyDescent="0.25">
      <c r="A516" t="str">
        <f>IFERROR(INDEX(collectibles_database!A:A,MATCH(B516,collectibles_database!B:B,0)),"")</f>
        <v/>
      </c>
      <c r="C516" t="str">
        <f>IFERROR(VLOOKUP(B516,collectibles_database!B:C,2,FALSE),"")</f>
        <v/>
      </c>
      <c r="D516" t="str">
        <f>IFERROR(VLOOKUP(MIN(4,COUNTIF(B$2:B516,B516)),reference!$A$3:$B$6,2,FALSE),"")</f>
        <v/>
      </c>
      <c r="E516" t="str">
        <f>IFERROR(VLOOKUP(C516,reference!$D$3:$E$7,2,FALSE),"")</f>
        <v/>
      </c>
      <c r="H516" t="str">
        <f>IFERROR(VLOOKUP(G516,collectibles_database!G:H,2,FALSE),"")</f>
        <v/>
      </c>
      <c r="I516" t="str">
        <f>IFERROR(VLOOKUP(MIN(4,COUNTIF(G$2:G516,G516)),reference!$M$3:$N$6,2,FALSE)*VLOOKUP(MIN(5,H516),reference!$J$3:$K$7,2,FALSE),"")</f>
        <v/>
      </c>
    </row>
    <row r="517" spans="1:9" x14ac:dyDescent="0.25">
      <c r="A517" t="str">
        <f>IFERROR(INDEX(collectibles_database!A:A,MATCH(B517,collectibles_database!B:B,0)),"")</f>
        <v/>
      </c>
      <c r="C517" t="str">
        <f>IFERROR(VLOOKUP(B517,collectibles_database!B:C,2,FALSE),"")</f>
        <v/>
      </c>
      <c r="D517" t="str">
        <f>IFERROR(VLOOKUP(MIN(4,COUNTIF(B$2:B517,B517)),reference!$A$3:$B$6,2,FALSE),"")</f>
        <v/>
      </c>
      <c r="E517" t="str">
        <f>IFERROR(VLOOKUP(C517,reference!$D$3:$E$7,2,FALSE),"")</f>
        <v/>
      </c>
      <c r="H517" t="str">
        <f>IFERROR(VLOOKUP(G517,collectibles_database!G:H,2,FALSE),"")</f>
        <v/>
      </c>
      <c r="I517" t="str">
        <f>IFERROR(VLOOKUP(MIN(4,COUNTIF(G$2:G517,G517)),reference!$M$3:$N$6,2,FALSE)*VLOOKUP(MIN(5,H517),reference!$J$3:$K$7,2,FALSE),"")</f>
        <v/>
      </c>
    </row>
    <row r="518" spans="1:9" x14ac:dyDescent="0.25">
      <c r="A518" t="str">
        <f>IFERROR(INDEX(collectibles_database!A:A,MATCH(B518,collectibles_database!B:B,0)),"")</f>
        <v/>
      </c>
      <c r="C518" t="str">
        <f>IFERROR(VLOOKUP(B518,collectibles_database!B:C,2,FALSE),"")</f>
        <v/>
      </c>
      <c r="D518" t="str">
        <f>IFERROR(VLOOKUP(MIN(4,COUNTIF(B$2:B518,B518)),reference!$A$3:$B$6,2,FALSE),"")</f>
        <v/>
      </c>
      <c r="E518" t="str">
        <f>IFERROR(VLOOKUP(C518,reference!$D$3:$E$7,2,FALSE),"")</f>
        <v/>
      </c>
      <c r="H518" t="str">
        <f>IFERROR(VLOOKUP(G518,collectibles_database!G:H,2,FALSE),"")</f>
        <v/>
      </c>
      <c r="I518" t="str">
        <f>IFERROR(VLOOKUP(MIN(4,COUNTIF(G$2:G518,G518)),reference!$M$3:$N$6,2,FALSE)*VLOOKUP(MIN(5,H518),reference!$J$3:$K$7,2,FALSE),"")</f>
        <v/>
      </c>
    </row>
    <row r="519" spans="1:9" x14ac:dyDescent="0.25">
      <c r="A519" t="str">
        <f>IFERROR(INDEX(collectibles_database!A:A,MATCH(B519,collectibles_database!B:B,0)),"")</f>
        <v/>
      </c>
      <c r="C519" t="str">
        <f>IFERROR(VLOOKUP(B519,collectibles_database!B:C,2,FALSE),"")</f>
        <v/>
      </c>
      <c r="D519" t="str">
        <f>IFERROR(VLOOKUP(MIN(4,COUNTIF(B$2:B519,B519)),reference!$A$3:$B$6,2,FALSE),"")</f>
        <v/>
      </c>
      <c r="E519" t="str">
        <f>IFERROR(VLOOKUP(C519,reference!$D$3:$E$7,2,FALSE),"")</f>
        <v/>
      </c>
      <c r="H519" t="str">
        <f>IFERROR(VLOOKUP(G519,collectibles_database!G:H,2,FALSE),"")</f>
        <v/>
      </c>
      <c r="I519" t="str">
        <f>IFERROR(VLOOKUP(MIN(4,COUNTIF(G$2:G519,G519)),reference!$M$3:$N$6,2,FALSE)*VLOOKUP(MIN(5,H519),reference!$J$3:$K$7,2,FALSE),"")</f>
        <v/>
      </c>
    </row>
    <row r="520" spans="1:9" x14ac:dyDescent="0.25">
      <c r="A520" t="str">
        <f>IFERROR(INDEX(collectibles_database!A:A,MATCH(B520,collectibles_database!B:B,0)),"")</f>
        <v/>
      </c>
      <c r="C520" t="str">
        <f>IFERROR(VLOOKUP(B520,collectibles_database!B:C,2,FALSE),"")</f>
        <v/>
      </c>
      <c r="D520" t="str">
        <f>IFERROR(VLOOKUP(MIN(4,COUNTIF(B$2:B520,B520)),reference!$A$3:$B$6,2,FALSE),"")</f>
        <v/>
      </c>
      <c r="E520" t="str">
        <f>IFERROR(VLOOKUP(C520,reference!$D$3:$E$7,2,FALSE),"")</f>
        <v/>
      </c>
      <c r="H520" t="str">
        <f>IFERROR(VLOOKUP(G520,collectibles_database!G:H,2,FALSE),"")</f>
        <v/>
      </c>
      <c r="I520" t="str">
        <f>IFERROR(VLOOKUP(MIN(4,COUNTIF(G$2:G520,G520)),reference!$M$3:$N$6,2,FALSE)*VLOOKUP(MIN(5,H520),reference!$J$3:$K$7,2,FALSE),"")</f>
        <v/>
      </c>
    </row>
    <row r="521" spans="1:9" x14ac:dyDescent="0.25">
      <c r="A521" t="str">
        <f>IFERROR(INDEX(collectibles_database!A:A,MATCH(B521,collectibles_database!B:B,0)),"")</f>
        <v/>
      </c>
      <c r="C521" t="str">
        <f>IFERROR(VLOOKUP(B521,collectibles_database!B:C,2,FALSE),"")</f>
        <v/>
      </c>
      <c r="D521" t="str">
        <f>IFERROR(VLOOKUP(MIN(4,COUNTIF(B$2:B521,B521)),reference!$A$3:$B$6,2,FALSE),"")</f>
        <v/>
      </c>
      <c r="E521" t="str">
        <f>IFERROR(VLOOKUP(C521,reference!$D$3:$E$7,2,FALSE),"")</f>
        <v/>
      </c>
      <c r="H521" t="str">
        <f>IFERROR(VLOOKUP(G521,collectibles_database!G:H,2,FALSE),"")</f>
        <v/>
      </c>
      <c r="I521" t="str">
        <f>IFERROR(VLOOKUP(MIN(4,COUNTIF(G$2:G521,G521)),reference!$M$3:$N$6,2,FALSE)*VLOOKUP(MIN(5,H521),reference!$J$3:$K$7,2,FALSE),"")</f>
        <v/>
      </c>
    </row>
    <row r="522" spans="1:9" x14ac:dyDescent="0.25">
      <c r="A522" t="str">
        <f>IFERROR(INDEX(collectibles_database!A:A,MATCH(B522,collectibles_database!B:B,0)),"")</f>
        <v/>
      </c>
      <c r="C522" t="str">
        <f>IFERROR(VLOOKUP(B522,collectibles_database!B:C,2,FALSE),"")</f>
        <v/>
      </c>
      <c r="D522" t="str">
        <f>IFERROR(VLOOKUP(MIN(4,COUNTIF(B$2:B522,B522)),reference!$A$3:$B$6,2,FALSE),"")</f>
        <v/>
      </c>
      <c r="E522" t="str">
        <f>IFERROR(VLOOKUP(C522,reference!$D$3:$E$7,2,FALSE),"")</f>
        <v/>
      </c>
      <c r="H522" t="str">
        <f>IFERROR(VLOOKUP(G522,collectibles_database!G:H,2,FALSE),"")</f>
        <v/>
      </c>
      <c r="I522" t="str">
        <f>IFERROR(VLOOKUP(MIN(4,COUNTIF(G$2:G522,G522)),reference!$M$3:$N$6,2,FALSE)*VLOOKUP(MIN(5,H522),reference!$J$3:$K$7,2,FALSE),"")</f>
        <v/>
      </c>
    </row>
    <row r="523" spans="1:9" x14ac:dyDescent="0.25">
      <c r="A523" t="str">
        <f>IFERROR(INDEX(collectibles_database!A:A,MATCH(B523,collectibles_database!B:B,0)),"")</f>
        <v/>
      </c>
      <c r="C523" t="str">
        <f>IFERROR(VLOOKUP(B523,collectibles_database!B:C,2,FALSE),"")</f>
        <v/>
      </c>
      <c r="D523" t="str">
        <f>IFERROR(VLOOKUP(MIN(4,COUNTIF(B$2:B523,B523)),reference!$A$3:$B$6,2,FALSE),"")</f>
        <v/>
      </c>
      <c r="E523" t="str">
        <f>IFERROR(VLOOKUP(C523,reference!$D$3:$E$7,2,FALSE),"")</f>
        <v/>
      </c>
      <c r="H523" t="str">
        <f>IFERROR(VLOOKUP(G523,collectibles_database!G:H,2,FALSE),"")</f>
        <v/>
      </c>
      <c r="I523" t="str">
        <f>IFERROR(VLOOKUP(MIN(4,COUNTIF(G$2:G523,G523)),reference!$M$3:$N$6,2,FALSE)*VLOOKUP(MIN(5,H523),reference!$J$3:$K$7,2,FALSE),"")</f>
        <v/>
      </c>
    </row>
    <row r="524" spans="1:9" x14ac:dyDescent="0.25">
      <c r="A524" t="str">
        <f>IFERROR(INDEX(collectibles_database!A:A,MATCH(B524,collectibles_database!B:B,0)),"")</f>
        <v/>
      </c>
      <c r="C524" t="str">
        <f>IFERROR(VLOOKUP(B524,collectibles_database!B:C,2,FALSE),"")</f>
        <v/>
      </c>
      <c r="D524" t="str">
        <f>IFERROR(VLOOKUP(MIN(4,COUNTIF(B$2:B524,B524)),reference!$A$3:$B$6,2,FALSE),"")</f>
        <v/>
      </c>
      <c r="E524" t="str">
        <f>IFERROR(VLOOKUP(C524,reference!$D$3:$E$7,2,FALSE),"")</f>
        <v/>
      </c>
      <c r="H524" t="str">
        <f>IFERROR(VLOOKUP(G524,collectibles_database!G:H,2,FALSE),"")</f>
        <v/>
      </c>
      <c r="I524" t="str">
        <f>IFERROR(VLOOKUP(MIN(4,COUNTIF(G$2:G524,G524)),reference!$M$3:$N$6,2,FALSE)*VLOOKUP(MIN(5,H524),reference!$J$3:$K$7,2,FALSE),"")</f>
        <v/>
      </c>
    </row>
    <row r="525" spans="1:9" x14ac:dyDescent="0.25">
      <c r="A525" t="str">
        <f>IFERROR(INDEX(collectibles_database!A:A,MATCH(B525,collectibles_database!B:B,0)),"")</f>
        <v/>
      </c>
      <c r="C525" t="str">
        <f>IFERROR(VLOOKUP(B525,collectibles_database!B:C,2,FALSE),"")</f>
        <v/>
      </c>
      <c r="D525" t="str">
        <f>IFERROR(VLOOKUP(MIN(4,COUNTIF(B$2:B525,B525)),reference!$A$3:$B$6,2,FALSE),"")</f>
        <v/>
      </c>
      <c r="E525" t="str">
        <f>IFERROR(VLOOKUP(C525,reference!$D$3:$E$7,2,FALSE),"")</f>
        <v/>
      </c>
      <c r="H525" t="str">
        <f>IFERROR(VLOOKUP(G525,collectibles_database!G:H,2,FALSE),"")</f>
        <v/>
      </c>
      <c r="I525" t="str">
        <f>IFERROR(VLOOKUP(MIN(4,COUNTIF(G$2:G525,G525)),reference!$M$3:$N$6,2,FALSE)*VLOOKUP(MIN(5,H525),reference!$J$3:$K$7,2,FALSE),"")</f>
        <v/>
      </c>
    </row>
    <row r="526" spans="1:9" x14ac:dyDescent="0.25">
      <c r="A526" t="str">
        <f>IFERROR(INDEX(collectibles_database!A:A,MATCH(B526,collectibles_database!B:B,0)),"")</f>
        <v/>
      </c>
      <c r="C526" t="str">
        <f>IFERROR(VLOOKUP(B526,collectibles_database!B:C,2,FALSE),"")</f>
        <v/>
      </c>
      <c r="D526" t="str">
        <f>IFERROR(VLOOKUP(MIN(4,COUNTIF(B$2:B526,B526)),reference!$A$3:$B$6,2,FALSE),"")</f>
        <v/>
      </c>
      <c r="E526" t="str">
        <f>IFERROR(VLOOKUP(C526,reference!$D$3:$E$7,2,FALSE),"")</f>
        <v/>
      </c>
      <c r="H526" t="str">
        <f>IFERROR(VLOOKUP(G526,collectibles_database!G:H,2,FALSE),"")</f>
        <v/>
      </c>
      <c r="I526" t="str">
        <f>IFERROR(VLOOKUP(MIN(4,COUNTIF(G$2:G526,G526)),reference!$M$3:$N$6,2,FALSE)*VLOOKUP(MIN(5,H526),reference!$J$3:$K$7,2,FALSE),"")</f>
        <v/>
      </c>
    </row>
    <row r="527" spans="1:9" x14ac:dyDescent="0.25">
      <c r="A527" t="str">
        <f>IFERROR(INDEX(collectibles_database!A:A,MATCH(B527,collectibles_database!B:B,0)),"")</f>
        <v/>
      </c>
      <c r="C527" t="str">
        <f>IFERROR(VLOOKUP(B527,collectibles_database!B:C,2,FALSE),"")</f>
        <v/>
      </c>
      <c r="D527" t="str">
        <f>IFERROR(VLOOKUP(MIN(4,COUNTIF(B$2:B527,B527)),reference!$A$3:$B$6,2,FALSE),"")</f>
        <v/>
      </c>
      <c r="E527" t="str">
        <f>IFERROR(VLOOKUP(C527,reference!$D$3:$E$7,2,FALSE),"")</f>
        <v/>
      </c>
      <c r="H527" t="str">
        <f>IFERROR(VLOOKUP(G527,collectibles_database!G:H,2,FALSE),"")</f>
        <v/>
      </c>
      <c r="I527" t="str">
        <f>IFERROR(VLOOKUP(MIN(4,COUNTIF(G$2:G527,G527)),reference!$M$3:$N$6,2,FALSE)*VLOOKUP(MIN(5,H527),reference!$J$3:$K$7,2,FALSE),"")</f>
        <v/>
      </c>
    </row>
    <row r="528" spans="1:9" x14ac:dyDescent="0.25">
      <c r="A528" t="str">
        <f>IFERROR(INDEX(collectibles_database!A:A,MATCH(B528,collectibles_database!B:B,0)),"")</f>
        <v/>
      </c>
      <c r="C528" t="str">
        <f>IFERROR(VLOOKUP(B528,collectibles_database!B:C,2,FALSE),"")</f>
        <v/>
      </c>
      <c r="D528" t="str">
        <f>IFERROR(VLOOKUP(MIN(4,COUNTIF(B$2:B528,B528)),reference!$A$3:$B$6,2,FALSE),"")</f>
        <v/>
      </c>
      <c r="E528" t="str">
        <f>IFERROR(VLOOKUP(C528,reference!$D$3:$E$7,2,FALSE),"")</f>
        <v/>
      </c>
      <c r="H528" t="str">
        <f>IFERROR(VLOOKUP(G528,collectibles_database!G:H,2,FALSE),"")</f>
        <v/>
      </c>
      <c r="I528" t="str">
        <f>IFERROR(VLOOKUP(MIN(4,COUNTIF(G$2:G528,G528)),reference!$M$3:$N$6,2,FALSE)*VLOOKUP(MIN(5,H528),reference!$J$3:$K$7,2,FALSE),"")</f>
        <v/>
      </c>
    </row>
    <row r="529" spans="1:9" x14ac:dyDescent="0.25">
      <c r="A529" t="str">
        <f>IFERROR(INDEX(collectibles_database!A:A,MATCH(B529,collectibles_database!B:B,0)),"")</f>
        <v/>
      </c>
      <c r="C529" t="str">
        <f>IFERROR(VLOOKUP(B529,collectibles_database!B:C,2,FALSE),"")</f>
        <v/>
      </c>
      <c r="D529" t="str">
        <f>IFERROR(VLOOKUP(MIN(4,COUNTIF(B$2:B529,B529)),reference!$A$3:$B$6,2,FALSE),"")</f>
        <v/>
      </c>
      <c r="E529" t="str">
        <f>IFERROR(VLOOKUP(C529,reference!$D$3:$E$7,2,FALSE),"")</f>
        <v/>
      </c>
      <c r="H529" t="str">
        <f>IFERROR(VLOOKUP(G529,collectibles_database!G:H,2,FALSE),"")</f>
        <v/>
      </c>
      <c r="I529" t="str">
        <f>IFERROR(VLOOKUP(MIN(4,COUNTIF(G$2:G529,G529)),reference!$M$3:$N$6,2,FALSE)*VLOOKUP(MIN(5,H529),reference!$J$3:$K$7,2,FALSE),"")</f>
        <v/>
      </c>
    </row>
    <row r="530" spans="1:9" x14ac:dyDescent="0.25">
      <c r="A530" t="str">
        <f>IFERROR(INDEX(collectibles_database!A:A,MATCH(B530,collectibles_database!B:B,0)),"")</f>
        <v/>
      </c>
      <c r="C530" t="str">
        <f>IFERROR(VLOOKUP(B530,collectibles_database!B:C,2,FALSE),"")</f>
        <v/>
      </c>
      <c r="D530" t="str">
        <f>IFERROR(VLOOKUP(MIN(4,COUNTIF(B$2:B530,B530)),reference!$A$3:$B$6,2,FALSE),"")</f>
        <v/>
      </c>
      <c r="E530" t="str">
        <f>IFERROR(VLOOKUP(C530,reference!$D$3:$E$7,2,FALSE),"")</f>
        <v/>
      </c>
      <c r="H530" t="str">
        <f>IFERROR(VLOOKUP(G530,collectibles_database!G:H,2,FALSE),"")</f>
        <v/>
      </c>
      <c r="I530" t="str">
        <f>IFERROR(VLOOKUP(MIN(4,COUNTIF(G$2:G530,G530)),reference!$M$3:$N$6,2,FALSE)*VLOOKUP(MIN(5,H530),reference!$J$3:$K$7,2,FALSE),"")</f>
        <v/>
      </c>
    </row>
    <row r="531" spans="1:9" x14ac:dyDescent="0.25">
      <c r="A531" t="str">
        <f>IFERROR(INDEX(collectibles_database!A:A,MATCH(B531,collectibles_database!B:B,0)),"")</f>
        <v/>
      </c>
      <c r="C531" t="str">
        <f>IFERROR(VLOOKUP(B531,collectibles_database!B:C,2,FALSE),"")</f>
        <v/>
      </c>
      <c r="D531" t="str">
        <f>IFERROR(VLOOKUP(MIN(4,COUNTIF(B$2:B531,B531)),reference!$A$3:$B$6,2,FALSE),"")</f>
        <v/>
      </c>
      <c r="E531" t="str">
        <f>IFERROR(VLOOKUP(C531,reference!$D$3:$E$7,2,FALSE),"")</f>
        <v/>
      </c>
      <c r="H531" t="str">
        <f>IFERROR(VLOOKUP(G531,collectibles_database!G:H,2,FALSE),"")</f>
        <v/>
      </c>
      <c r="I531" t="str">
        <f>IFERROR(VLOOKUP(MIN(4,COUNTIF(G$2:G531,G531)),reference!$M$3:$N$6,2,FALSE)*VLOOKUP(MIN(5,H531),reference!$J$3:$K$7,2,FALSE),"")</f>
        <v/>
      </c>
    </row>
    <row r="532" spans="1:9" x14ac:dyDescent="0.25">
      <c r="A532" t="str">
        <f>IFERROR(INDEX(collectibles_database!A:A,MATCH(B532,collectibles_database!B:B,0)),"")</f>
        <v/>
      </c>
      <c r="C532" t="str">
        <f>IFERROR(VLOOKUP(B532,collectibles_database!B:C,2,FALSE),"")</f>
        <v/>
      </c>
      <c r="D532" t="str">
        <f>IFERROR(VLOOKUP(MIN(4,COUNTIF(B$2:B532,B532)),reference!$A$3:$B$6,2,FALSE),"")</f>
        <v/>
      </c>
      <c r="E532" t="str">
        <f>IFERROR(VLOOKUP(C532,reference!$D$3:$E$7,2,FALSE),"")</f>
        <v/>
      </c>
      <c r="H532" t="str">
        <f>IFERROR(VLOOKUP(G532,collectibles_database!G:H,2,FALSE),"")</f>
        <v/>
      </c>
      <c r="I532" t="str">
        <f>IFERROR(VLOOKUP(MIN(4,COUNTIF(G$2:G532,G532)),reference!$M$3:$N$6,2,FALSE)*VLOOKUP(MIN(5,H532),reference!$J$3:$K$7,2,FALSE),"")</f>
        <v/>
      </c>
    </row>
    <row r="533" spans="1:9" x14ac:dyDescent="0.25">
      <c r="A533" t="str">
        <f>IFERROR(INDEX(collectibles_database!A:A,MATCH(B533,collectibles_database!B:B,0)),"")</f>
        <v/>
      </c>
      <c r="C533" t="str">
        <f>IFERROR(VLOOKUP(B533,collectibles_database!B:C,2,FALSE),"")</f>
        <v/>
      </c>
      <c r="D533" t="str">
        <f>IFERROR(VLOOKUP(MIN(4,COUNTIF(B$2:B533,B533)),reference!$A$3:$B$6,2,FALSE),"")</f>
        <v/>
      </c>
      <c r="E533" t="str">
        <f>IFERROR(VLOOKUP(C533,reference!$D$3:$E$7,2,FALSE),"")</f>
        <v/>
      </c>
      <c r="H533" t="str">
        <f>IFERROR(VLOOKUP(G533,collectibles_database!G:H,2,FALSE),"")</f>
        <v/>
      </c>
      <c r="I533" t="str">
        <f>IFERROR(VLOOKUP(MIN(4,COUNTIF(G$2:G533,G533)),reference!$M$3:$N$6,2,FALSE)*VLOOKUP(MIN(5,H533),reference!$J$3:$K$7,2,FALSE),"")</f>
        <v/>
      </c>
    </row>
    <row r="534" spans="1:9" x14ac:dyDescent="0.25">
      <c r="A534" t="str">
        <f>IFERROR(INDEX(collectibles_database!A:A,MATCH(B534,collectibles_database!B:B,0)),"")</f>
        <v/>
      </c>
      <c r="C534" t="str">
        <f>IFERROR(VLOOKUP(B534,collectibles_database!B:C,2,FALSE),"")</f>
        <v/>
      </c>
      <c r="D534" t="str">
        <f>IFERROR(VLOOKUP(MIN(4,COUNTIF(B$2:B534,B534)),reference!$A$3:$B$6,2,FALSE),"")</f>
        <v/>
      </c>
      <c r="E534" t="str">
        <f>IFERROR(VLOOKUP(C534,reference!$D$3:$E$7,2,FALSE),"")</f>
        <v/>
      </c>
      <c r="H534" t="str">
        <f>IFERROR(VLOOKUP(G534,collectibles_database!G:H,2,FALSE),"")</f>
        <v/>
      </c>
      <c r="I534" t="str">
        <f>IFERROR(VLOOKUP(MIN(4,COUNTIF(G$2:G534,G534)),reference!$M$3:$N$6,2,FALSE)*VLOOKUP(MIN(5,H534),reference!$J$3:$K$7,2,FALSE),"")</f>
        <v/>
      </c>
    </row>
    <row r="535" spans="1:9" x14ac:dyDescent="0.25">
      <c r="A535" t="str">
        <f>IFERROR(INDEX(collectibles_database!A:A,MATCH(B535,collectibles_database!B:B,0)),"")</f>
        <v/>
      </c>
      <c r="C535" t="str">
        <f>IFERROR(VLOOKUP(B535,collectibles_database!B:C,2,FALSE),"")</f>
        <v/>
      </c>
      <c r="D535" t="str">
        <f>IFERROR(VLOOKUP(MIN(4,COUNTIF(B$2:B535,B535)),reference!$A$3:$B$6,2,FALSE),"")</f>
        <v/>
      </c>
      <c r="E535" t="str">
        <f>IFERROR(VLOOKUP(C535,reference!$D$3:$E$7,2,FALSE),"")</f>
        <v/>
      </c>
      <c r="H535" t="str">
        <f>IFERROR(VLOOKUP(G535,collectibles_database!G:H,2,FALSE),"")</f>
        <v/>
      </c>
      <c r="I535" t="str">
        <f>IFERROR(VLOOKUP(MIN(4,COUNTIF(G$2:G535,G535)),reference!$M$3:$N$6,2,FALSE)*VLOOKUP(MIN(5,H535),reference!$J$3:$K$7,2,FALSE),"")</f>
        <v/>
      </c>
    </row>
    <row r="536" spans="1:9" x14ac:dyDescent="0.25">
      <c r="A536" t="str">
        <f>IFERROR(INDEX(collectibles_database!A:A,MATCH(B536,collectibles_database!B:B,0)),"")</f>
        <v/>
      </c>
      <c r="C536" t="str">
        <f>IFERROR(VLOOKUP(B536,collectibles_database!B:C,2,FALSE),"")</f>
        <v/>
      </c>
      <c r="D536" t="str">
        <f>IFERROR(VLOOKUP(MIN(4,COUNTIF(B$2:B536,B536)),reference!$A$3:$B$6,2,FALSE),"")</f>
        <v/>
      </c>
      <c r="E536" t="str">
        <f>IFERROR(VLOOKUP(C536,reference!$D$3:$E$7,2,FALSE),"")</f>
        <v/>
      </c>
      <c r="H536" t="str">
        <f>IFERROR(VLOOKUP(G536,collectibles_database!G:H,2,FALSE),"")</f>
        <v/>
      </c>
      <c r="I536" t="str">
        <f>IFERROR(VLOOKUP(MIN(4,COUNTIF(G$2:G536,G536)),reference!$M$3:$N$6,2,FALSE)*VLOOKUP(MIN(5,H536),reference!$J$3:$K$7,2,FALSE),"")</f>
        <v/>
      </c>
    </row>
    <row r="537" spans="1:9" x14ac:dyDescent="0.25">
      <c r="A537" t="str">
        <f>IFERROR(INDEX(collectibles_database!A:A,MATCH(B537,collectibles_database!B:B,0)),"")</f>
        <v/>
      </c>
      <c r="C537" t="str">
        <f>IFERROR(VLOOKUP(B537,collectibles_database!B:C,2,FALSE),"")</f>
        <v/>
      </c>
      <c r="D537" t="str">
        <f>IFERROR(VLOOKUP(MIN(4,COUNTIF(B$2:B537,B537)),reference!$A$3:$B$6,2,FALSE),"")</f>
        <v/>
      </c>
      <c r="E537" t="str">
        <f>IFERROR(VLOOKUP(C537,reference!$D$3:$E$7,2,FALSE),"")</f>
        <v/>
      </c>
      <c r="H537" t="str">
        <f>IFERROR(VLOOKUP(G537,collectibles_database!G:H,2,FALSE),"")</f>
        <v/>
      </c>
      <c r="I537" t="str">
        <f>IFERROR(VLOOKUP(MIN(4,COUNTIF(G$2:G537,G537)),reference!$M$3:$N$6,2,FALSE)*VLOOKUP(MIN(5,H537),reference!$J$3:$K$7,2,FALSE),"")</f>
        <v/>
      </c>
    </row>
    <row r="538" spans="1:9" x14ac:dyDescent="0.25">
      <c r="A538" t="str">
        <f>IFERROR(INDEX(collectibles_database!A:A,MATCH(B538,collectibles_database!B:B,0)),"")</f>
        <v/>
      </c>
      <c r="C538" t="str">
        <f>IFERROR(VLOOKUP(B538,collectibles_database!B:C,2,FALSE),"")</f>
        <v/>
      </c>
      <c r="D538" t="str">
        <f>IFERROR(VLOOKUP(MIN(4,COUNTIF(B$2:B538,B538)),reference!$A$3:$B$6,2,FALSE),"")</f>
        <v/>
      </c>
      <c r="E538" t="str">
        <f>IFERROR(VLOOKUP(C538,reference!$D$3:$E$7,2,FALSE),"")</f>
        <v/>
      </c>
      <c r="H538" t="str">
        <f>IFERROR(VLOOKUP(G538,collectibles_database!G:H,2,FALSE),"")</f>
        <v/>
      </c>
      <c r="I538" t="str">
        <f>IFERROR(VLOOKUP(MIN(4,COUNTIF(G$2:G538,G538)),reference!$M$3:$N$6,2,FALSE)*VLOOKUP(MIN(5,H538),reference!$J$3:$K$7,2,FALSE),"")</f>
        <v/>
      </c>
    </row>
    <row r="539" spans="1:9" x14ac:dyDescent="0.25">
      <c r="A539" t="str">
        <f>IFERROR(INDEX(collectibles_database!A:A,MATCH(B539,collectibles_database!B:B,0)),"")</f>
        <v/>
      </c>
      <c r="C539" t="str">
        <f>IFERROR(VLOOKUP(B539,collectibles_database!B:C,2,FALSE),"")</f>
        <v/>
      </c>
      <c r="D539" t="str">
        <f>IFERROR(VLOOKUP(MIN(4,COUNTIF(B$2:B539,B539)),reference!$A$3:$B$6,2,FALSE),"")</f>
        <v/>
      </c>
      <c r="E539" t="str">
        <f>IFERROR(VLOOKUP(C539,reference!$D$3:$E$7,2,FALSE),"")</f>
        <v/>
      </c>
      <c r="H539" t="str">
        <f>IFERROR(VLOOKUP(G539,collectibles_database!G:H,2,FALSE),"")</f>
        <v/>
      </c>
      <c r="I539" t="str">
        <f>IFERROR(VLOOKUP(MIN(4,COUNTIF(G$2:G539,G539)),reference!$M$3:$N$6,2,FALSE)*VLOOKUP(MIN(5,H539),reference!$J$3:$K$7,2,FALSE),"")</f>
        <v/>
      </c>
    </row>
    <row r="540" spans="1:9" x14ac:dyDescent="0.25">
      <c r="A540" t="str">
        <f>IFERROR(INDEX(collectibles_database!A:A,MATCH(B540,collectibles_database!B:B,0)),"")</f>
        <v/>
      </c>
      <c r="C540" t="str">
        <f>IFERROR(VLOOKUP(B540,collectibles_database!B:C,2,FALSE),"")</f>
        <v/>
      </c>
      <c r="D540" t="str">
        <f>IFERROR(VLOOKUP(MIN(4,COUNTIF(B$2:B540,B540)),reference!$A$3:$B$6,2,FALSE),"")</f>
        <v/>
      </c>
      <c r="E540" t="str">
        <f>IFERROR(VLOOKUP(C540,reference!$D$3:$E$7,2,FALSE),"")</f>
        <v/>
      </c>
      <c r="H540" t="str">
        <f>IFERROR(VLOOKUP(G540,collectibles_database!G:H,2,FALSE),"")</f>
        <v/>
      </c>
      <c r="I540" t="str">
        <f>IFERROR(VLOOKUP(MIN(4,COUNTIF(G$2:G540,G540)),reference!$M$3:$N$6,2,FALSE)*VLOOKUP(MIN(5,H540),reference!$J$3:$K$7,2,FALSE),"")</f>
        <v/>
      </c>
    </row>
    <row r="541" spans="1:9" x14ac:dyDescent="0.25">
      <c r="A541" t="str">
        <f>IFERROR(INDEX(collectibles_database!A:A,MATCH(B541,collectibles_database!B:B,0)),"")</f>
        <v/>
      </c>
      <c r="C541" t="str">
        <f>IFERROR(VLOOKUP(B541,collectibles_database!B:C,2,FALSE),"")</f>
        <v/>
      </c>
      <c r="D541" t="str">
        <f>IFERROR(VLOOKUP(MIN(4,COUNTIF(B$2:B541,B541)),reference!$A$3:$B$6,2,FALSE),"")</f>
        <v/>
      </c>
      <c r="E541" t="str">
        <f>IFERROR(VLOOKUP(C541,reference!$D$3:$E$7,2,FALSE),"")</f>
        <v/>
      </c>
      <c r="H541" t="str">
        <f>IFERROR(VLOOKUP(G541,collectibles_database!G:H,2,FALSE),"")</f>
        <v/>
      </c>
      <c r="I541" t="str">
        <f>IFERROR(VLOOKUP(MIN(4,COUNTIF(G$2:G541,G541)),reference!$M$3:$N$6,2,FALSE)*VLOOKUP(MIN(5,H541),reference!$J$3:$K$7,2,FALSE),"")</f>
        <v/>
      </c>
    </row>
    <row r="542" spans="1:9" x14ac:dyDescent="0.25">
      <c r="A542" t="str">
        <f>IFERROR(INDEX(collectibles_database!A:A,MATCH(B542,collectibles_database!B:B,0)),"")</f>
        <v/>
      </c>
      <c r="C542" t="str">
        <f>IFERROR(VLOOKUP(B542,collectibles_database!B:C,2,FALSE),"")</f>
        <v/>
      </c>
      <c r="D542" t="str">
        <f>IFERROR(VLOOKUP(MIN(4,COUNTIF(B$2:B542,B542)),reference!$A$3:$B$6,2,FALSE),"")</f>
        <v/>
      </c>
      <c r="E542" t="str">
        <f>IFERROR(VLOOKUP(C542,reference!$D$3:$E$7,2,FALSE),"")</f>
        <v/>
      </c>
      <c r="H542" t="str">
        <f>IFERROR(VLOOKUP(G542,collectibles_database!G:H,2,FALSE),"")</f>
        <v/>
      </c>
      <c r="I542" t="str">
        <f>IFERROR(VLOOKUP(MIN(4,COUNTIF(G$2:G542,G542)),reference!$M$3:$N$6,2,FALSE)*VLOOKUP(MIN(5,H542),reference!$J$3:$K$7,2,FALSE),"")</f>
        <v/>
      </c>
    </row>
    <row r="543" spans="1:9" x14ac:dyDescent="0.25">
      <c r="A543" t="str">
        <f>IFERROR(INDEX(collectibles_database!A:A,MATCH(B543,collectibles_database!B:B,0)),"")</f>
        <v/>
      </c>
      <c r="C543" t="str">
        <f>IFERROR(VLOOKUP(B543,collectibles_database!B:C,2,FALSE),"")</f>
        <v/>
      </c>
      <c r="D543" t="str">
        <f>IFERROR(VLOOKUP(MIN(4,COUNTIF(B$2:B543,B543)),reference!$A$3:$B$6,2,FALSE),"")</f>
        <v/>
      </c>
      <c r="E543" t="str">
        <f>IFERROR(VLOOKUP(C543,reference!$D$3:$E$7,2,FALSE),"")</f>
        <v/>
      </c>
      <c r="H543" t="str">
        <f>IFERROR(VLOOKUP(G543,collectibles_database!G:H,2,FALSE),"")</f>
        <v/>
      </c>
      <c r="I543" t="str">
        <f>IFERROR(VLOOKUP(MIN(4,COUNTIF(G$2:G543,G543)),reference!$M$3:$N$6,2,FALSE)*VLOOKUP(MIN(5,H543),reference!$J$3:$K$7,2,FALSE),"")</f>
        <v/>
      </c>
    </row>
    <row r="544" spans="1:9" x14ac:dyDescent="0.25">
      <c r="A544" t="str">
        <f>IFERROR(INDEX(collectibles_database!A:A,MATCH(B544,collectibles_database!B:B,0)),"")</f>
        <v/>
      </c>
      <c r="C544" t="str">
        <f>IFERROR(VLOOKUP(B544,collectibles_database!B:C,2,FALSE),"")</f>
        <v/>
      </c>
      <c r="D544" t="str">
        <f>IFERROR(VLOOKUP(MIN(4,COUNTIF(B$2:B544,B544)),reference!$A$3:$B$6,2,FALSE),"")</f>
        <v/>
      </c>
      <c r="E544" t="str">
        <f>IFERROR(VLOOKUP(C544,reference!$D$3:$E$7,2,FALSE),"")</f>
        <v/>
      </c>
      <c r="H544" t="str">
        <f>IFERROR(VLOOKUP(G544,collectibles_database!G:H,2,FALSE),"")</f>
        <v/>
      </c>
      <c r="I544" t="str">
        <f>IFERROR(VLOOKUP(MIN(4,COUNTIF(G$2:G544,G544)),reference!$M$3:$N$6,2,FALSE)*VLOOKUP(MIN(5,H544),reference!$J$3:$K$7,2,FALSE),"")</f>
        <v/>
      </c>
    </row>
    <row r="545" spans="1:9" x14ac:dyDescent="0.25">
      <c r="A545" t="str">
        <f>IFERROR(INDEX(collectibles_database!A:A,MATCH(B545,collectibles_database!B:B,0)),"")</f>
        <v/>
      </c>
      <c r="C545" t="str">
        <f>IFERROR(VLOOKUP(B545,collectibles_database!B:C,2,FALSE),"")</f>
        <v/>
      </c>
      <c r="D545" t="str">
        <f>IFERROR(VLOOKUP(MIN(4,COUNTIF(B$2:B545,B545)),reference!$A$3:$B$6,2,FALSE),"")</f>
        <v/>
      </c>
      <c r="E545" t="str">
        <f>IFERROR(VLOOKUP(C545,reference!$D$3:$E$7,2,FALSE),"")</f>
        <v/>
      </c>
      <c r="H545" t="str">
        <f>IFERROR(VLOOKUP(G545,collectibles_database!G:H,2,FALSE),"")</f>
        <v/>
      </c>
      <c r="I545" t="str">
        <f>IFERROR(VLOOKUP(MIN(4,COUNTIF(G$2:G545,G545)),reference!$M$3:$N$6,2,FALSE)*VLOOKUP(MIN(5,H545),reference!$J$3:$K$7,2,FALSE),"")</f>
        <v/>
      </c>
    </row>
    <row r="546" spans="1:9" x14ac:dyDescent="0.25">
      <c r="A546" t="str">
        <f>IFERROR(INDEX(collectibles_database!A:A,MATCH(B546,collectibles_database!B:B,0)),"")</f>
        <v/>
      </c>
      <c r="C546" t="str">
        <f>IFERROR(VLOOKUP(B546,collectibles_database!B:C,2,FALSE),"")</f>
        <v/>
      </c>
      <c r="D546" t="str">
        <f>IFERROR(VLOOKUP(MIN(4,COUNTIF(B$2:B546,B546)),reference!$A$3:$B$6,2,FALSE),"")</f>
        <v/>
      </c>
      <c r="E546" t="str">
        <f>IFERROR(VLOOKUP(C546,reference!$D$3:$E$7,2,FALSE),"")</f>
        <v/>
      </c>
      <c r="H546" t="str">
        <f>IFERROR(VLOOKUP(G546,collectibles_database!G:H,2,FALSE),"")</f>
        <v/>
      </c>
      <c r="I546" t="str">
        <f>IFERROR(VLOOKUP(MIN(4,COUNTIF(G$2:G546,G546)),reference!$M$3:$N$6,2,FALSE)*VLOOKUP(MIN(5,H546),reference!$J$3:$K$7,2,FALSE),"")</f>
        <v/>
      </c>
    </row>
    <row r="547" spans="1:9" x14ac:dyDescent="0.25">
      <c r="A547" t="str">
        <f>IFERROR(INDEX(collectibles_database!A:A,MATCH(B547,collectibles_database!B:B,0)),"")</f>
        <v/>
      </c>
      <c r="C547" t="str">
        <f>IFERROR(VLOOKUP(B547,collectibles_database!B:C,2,FALSE),"")</f>
        <v/>
      </c>
      <c r="D547" t="str">
        <f>IFERROR(VLOOKUP(MIN(4,COUNTIF(B$2:B547,B547)),reference!$A$3:$B$6,2,FALSE),"")</f>
        <v/>
      </c>
      <c r="E547" t="str">
        <f>IFERROR(VLOOKUP(C547,reference!$D$3:$E$7,2,FALSE),"")</f>
        <v/>
      </c>
      <c r="H547" t="str">
        <f>IFERROR(VLOOKUP(G547,collectibles_database!G:H,2,FALSE),"")</f>
        <v/>
      </c>
      <c r="I547" t="str">
        <f>IFERROR(VLOOKUP(MIN(4,COUNTIF(G$2:G547,G547)),reference!$M$3:$N$6,2,FALSE)*VLOOKUP(MIN(5,H547),reference!$J$3:$K$7,2,FALSE),"")</f>
        <v/>
      </c>
    </row>
    <row r="548" spans="1:9" x14ac:dyDescent="0.25">
      <c r="A548" t="str">
        <f>IFERROR(INDEX(collectibles_database!A:A,MATCH(B548,collectibles_database!B:B,0)),"")</f>
        <v/>
      </c>
      <c r="C548" t="str">
        <f>IFERROR(VLOOKUP(B548,collectibles_database!B:C,2,FALSE),"")</f>
        <v/>
      </c>
      <c r="D548" t="str">
        <f>IFERROR(VLOOKUP(MIN(4,COUNTIF(B$2:B548,B548)),reference!$A$3:$B$6,2,FALSE),"")</f>
        <v/>
      </c>
      <c r="E548" t="str">
        <f>IFERROR(VLOOKUP(C548,reference!$D$3:$E$7,2,FALSE),"")</f>
        <v/>
      </c>
      <c r="H548" t="str">
        <f>IFERROR(VLOOKUP(G548,collectibles_database!G:H,2,FALSE),"")</f>
        <v/>
      </c>
      <c r="I548" t="str">
        <f>IFERROR(VLOOKUP(MIN(4,COUNTIF(G$2:G548,G548)),reference!$M$3:$N$6,2,FALSE)*VLOOKUP(MIN(5,H548),reference!$J$3:$K$7,2,FALSE),"")</f>
        <v/>
      </c>
    </row>
    <row r="549" spans="1:9" x14ac:dyDescent="0.25">
      <c r="A549" t="str">
        <f>IFERROR(INDEX(collectibles_database!A:A,MATCH(B549,collectibles_database!B:B,0)),"")</f>
        <v/>
      </c>
      <c r="C549" t="str">
        <f>IFERROR(VLOOKUP(B549,collectibles_database!B:C,2,FALSE),"")</f>
        <v/>
      </c>
      <c r="D549" t="str">
        <f>IFERROR(VLOOKUP(MIN(4,COUNTIF(B$2:B549,B549)),reference!$A$3:$B$6,2,FALSE),"")</f>
        <v/>
      </c>
      <c r="E549" t="str">
        <f>IFERROR(VLOOKUP(C549,reference!$D$3:$E$7,2,FALSE),"")</f>
        <v/>
      </c>
      <c r="H549" t="str">
        <f>IFERROR(VLOOKUP(G549,collectibles_database!G:H,2,FALSE),"")</f>
        <v/>
      </c>
      <c r="I549" t="str">
        <f>IFERROR(VLOOKUP(MIN(4,COUNTIF(G$2:G549,G549)),reference!$M$3:$N$6,2,FALSE)*VLOOKUP(MIN(5,H549),reference!$J$3:$K$7,2,FALSE),"")</f>
        <v/>
      </c>
    </row>
    <row r="550" spans="1:9" x14ac:dyDescent="0.25">
      <c r="A550" t="str">
        <f>IFERROR(INDEX(collectibles_database!A:A,MATCH(B550,collectibles_database!B:B,0)),"")</f>
        <v/>
      </c>
      <c r="C550" t="str">
        <f>IFERROR(VLOOKUP(B550,collectibles_database!B:C,2,FALSE),"")</f>
        <v/>
      </c>
      <c r="D550" t="str">
        <f>IFERROR(VLOOKUP(MIN(4,COUNTIF(B$2:B550,B550)),reference!$A$3:$B$6,2,FALSE),"")</f>
        <v/>
      </c>
      <c r="E550" t="str">
        <f>IFERROR(VLOOKUP(C550,reference!$D$3:$E$7,2,FALSE),"")</f>
        <v/>
      </c>
      <c r="H550" t="str">
        <f>IFERROR(VLOOKUP(G550,collectibles_database!G:H,2,FALSE),"")</f>
        <v/>
      </c>
      <c r="I550" t="str">
        <f>IFERROR(VLOOKUP(MIN(4,COUNTIF(G$2:G550,G550)),reference!$M$3:$N$6,2,FALSE)*VLOOKUP(MIN(5,H550),reference!$J$3:$K$7,2,FALSE),"")</f>
        <v/>
      </c>
    </row>
    <row r="551" spans="1:9" x14ac:dyDescent="0.25">
      <c r="A551" t="str">
        <f>IFERROR(INDEX(collectibles_database!A:A,MATCH(B551,collectibles_database!B:B,0)),"")</f>
        <v/>
      </c>
      <c r="C551" t="str">
        <f>IFERROR(VLOOKUP(B551,collectibles_database!B:C,2,FALSE),"")</f>
        <v/>
      </c>
      <c r="D551" t="str">
        <f>IFERROR(VLOOKUP(MIN(4,COUNTIF(B$2:B551,B551)),reference!$A$3:$B$6,2,FALSE),"")</f>
        <v/>
      </c>
      <c r="E551" t="str">
        <f>IFERROR(VLOOKUP(C551,reference!$D$3:$E$7,2,FALSE),"")</f>
        <v/>
      </c>
      <c r="H551" t="str">
        <f>IFERROR(VLOOKUP(G551,collectibles_database!G:H,2,FALSE),"")</f>
        <v/>
      </c>
      <c r="I551" t="str">
        <f>IFERROR(VLOOKUP(MIN(4,COUNTIF(G$2:G551,G551)),reference!$M$3:$N$6,2,FALSE)*VLOOKUP(MIN(5,H551),reference!$J$3:$K$7,2,FALSE),"")</f>
        <v/>
      </c>
    </row>
    <row r="552" spans="1:9" x14ac:dyDescent="0.25">
      <c r="A552" t="str">
        <f>IFERROR(INDEX(collectibles_database!A:A,MATCH(B552,collectibles_database!B:B,0)),"")</f>
        <v/>
      </c>
      <c r="C552" t="str">
        <f>IFERROR(VLOOKUP(B552,collectibles_database!B:C,2,FALSE),"")</f>
        <v/>
      </c>
      <c r="D552" t="str">
        <f>IFERROR(VLOOKUP(MIN(4,COUNTIF(B$2:B552,B552)),reference!$A$3:$B$6,2,FALSE),"")</f>
        <v/>
      </c>
      <c r="E552" t="str">
        <f>IFERROR(VLOOKUP(C552,reference!$D$3:$E$7,2,FALSE),"")</f>
        <v/>
      </c>
      <c r="H552" t="str">
        <f>IFERROR(VLOOKUP(G552,collectibles_database!G:H,2,FALSE),"")</f>
        <v/>
      </c>
      <c r="I552" t="str">
        <f>IFERROR(VLOOKUP(MIN(4,COUNTIF(G$2:G552,G552)),reference!$M$3:$N$6,2,FALSE)*VLOOKUP(MIN(5,H552),reference!$J$3:$K$7,2,FALSE),"")</f>
        <v/>
      </c>
    </row>
    <row r="553" spans="1:9" x14ac:dyDescent="0.25">
      <c r="A553" t="str">
        <f>IFERROR(INDEX(collectibles_database!A:A,MATCH(B553,collectibles_database!B:B,0)),"")</f>
        <v/>
      </c>
      <c r="C553" t="str">
        <f>IFERROR(VLOOKUP(B553,collectibles_database!B:C,2,FALSE),"")</f>
        <v/>
      </c>
      <c r="D553" t="str">
        <f>IFERROR(VLOOKUP(MIN(4,COUNTIF(B$2:B553,B553)),reference!$A$3:$B$6,2,FALSE),"")</f>
        <v/>
      </c>
      <c r="E553" t="str">
        <f>IFERROR(VLOOKUP(C553,reference!$D$3:$E$7,2,FALSE),"")</f>
        <v/>
      </c>
      <c r="H553" t="str">
        <f>IFERROR(VLOOKUP(G553,collectibles_database!G:H,2,FALSE),"")</f>
        <v/>
      </c>
      <c r="I553" t="str">
        <f>IFERROR(VLOOKUP(MIN(4,COUNTIF(G$2:G553,G553)),reference!$M$3:$N$6,2,FALSE)*VLOOKUP(MIN(5,H553),reference!$J$3:$K$7,2,FALSE),"")</f>
        <v/>
      </c>
    </row>
    <row r="554" spans="1:9" x14ac:dyDescent="0.25">
      <c r="A554" t="str">
        <f>IFERROR(INDEX(collectibles_database!A:A,MATCH(B554,collectibles_database!B:B,0)),"")</f>
        <v/>
      </c>
      <c r="C554" t="str">
        <f>IFERROR(VLOOKUP(B554,collectibles_database!B:C,2,FALSE),"")</f>
        <v/>
      </c>
      <c r="D554" t="str">
        <f>IFERROR(VLOOKUP(MIN(4,COUNTIF(B$2:B554,B554)),reference!$A$3:$B$6,2,FALSE),"")</f>
        <v/>
      </c>
      <c r="E554" t="str">
        <f>IFERROR(VLOOKUP(C554,reference!$D$3:$E$7,2,FALSE),"")</f>
        <v/>
      </c>
      <c r="H554" t="str">
        <f>IFERROR(VLOOKUP(G554,collectibles_database!G:H,2,FALSE),"")</f>
        <v/>
      </c>
      <c r="I554" t="str">
        <f>IFERROR(VLOOKUP(MIN(4,COUNTIF(G$2:G554,G554)),reference!$M$3:$N$6,2,FALSE)*VLOOKUP(MIN(5,H554),reference!$J$3:$K$7,2,FALSE),"")</f>
        <v/>
      </c>
    </row>
    <row r="555" spans="1:9" x14ac:dyDescent="0.25">
      <c r="A555" t="str">
        <f>IFERROR(INDEX(collectibles_database!A:A,MATCH(B555,collectibles_database!B:B,0)),"")</f>
        <v/>
      </c>
      <c r="C555" t="str">
        <f>IFERROR(VLOOKUP(B555,collectibles_database!B:C,2,FALSE),"")</f>
        <v/>
      </c>
      <c r="D555" t="str">
        <f>IFERROR(VLOOKUP(MIN(4,COUNTIF(B$2:B555,B555)),reference!$A$3:$B$6,2,FALSE),"")</f>
        <v/>
      </c>
      <c r="E555" t="str">
        <f>IFERROR(VLOOKUP(C555,reference!$D$3:$E$7,2,FALSE),"")</f>
        <v/>
      </c>
      <c r="H555" t="str">
        <f>IFERROR(VLOOKUP(G555,collectibles_database!G:H,2,FALSE),"")</f>
        <v/>
      </c>
      <c r="I555" t="str">
        <f>IFERROR(VLOOKUP(MIN(4,COUNTIF(G$2:G555,G555)),reference!$M$3:$N$6,2,FALSE)*VLOOKUP(MIN(5,H555),reference!$J$3:$K$7,2,FALSE),"")</f>
        <v/>
      </c>
    </row>
    <row r="556" spans="1:9" x14ac:dyDescent="0.25">
      <c r="A556" t="str">
        <f>IFERROR(INDEX(collectibles_database!A:A,MATCH(B556,collectibles_database!B:B,0)),"")</f>
        <v/>
      </c>
      <c r="C556" t="str">
        <f>IFERROR(VLOOKUP(B556,collectibles_database!B:C,2,FALSE),"")</f>
        <v/>
      </c>
      <c r="D556" t="str">
        <f>IFERROR(VLOOKUP(MIN(4,COUNTIF(B$2:B556,B556)),reference!$A$3:$B$6,2,FALSE),"")</f>
        <v/>
      </c>
      <c r="E556" t="str">
        <f>IFERROR(VLOOKUP(C556,reference!$D$3:$E$7,2,FALSE),"")</f>
        <v/>
      </c>
      <c r="H556" t="str">
        <f>IFERROR(VLOOKUP(G556,collectibles_database!G:H,2,FALSE),"")</f>
        <v/>
      </c>
      <c r="I556" t="str">
        <f>IFERROR(VLOOKUP(MIN(4,COUNTIF(G$2:G556,G556)),reference!$M$3:$N$6,2,FALSE)*VLOOKUP(MIN(5,H556),reference!$J$3:$K$7,2,FALSE),"")</f>
        <v/>
      </c>
    </row>
    <row r="557" spans="1:9" x14ac:dyDescent="0.25">
      <c r="A557" t="str">
        <f>IFERROR(INDEX(collectibles_database!A:A,MATCH(B557,collectibles_database!B:B,0)),"")</f>
        <v/>
      </c>
      <c r="C557" t="str">
        <f>IFERROR(VLOOKUP(B557,collectibles_database!B:C,2,FALSE),"")</f>
        <v/>
      </c>
      <c r="D557" t="str">
        <f>IFERROR(VLOOKUP(MIN(4,COUNTIF(B$2:B557,B557)),reference!$A$3:$B$6,2,FALSE),"")</f>
        <v/>
      </c>
      <c r="E557" t="str">
        <f>IFERROR(VLOOKUP(C557,reference!$D$3:$E$7,2,FALSE),"")</f>
        <v/>
      </c>
      <c r="H557" t="str">
        <f>IFERROR(VLOOKUP(G557,collectibles_database!G:H,2,FALSE),"")</f>
        <v/>
      </c>
      <c r="I557" t="str">
        <f>IFERROR(VLOOKUP(MIN(4,COUNTIF(G$2:G557,G557)),reference!$M$3:$N$6,2,FALSE)*VLOOKUP(MIN(5,H557),reference!$J$3:$K$7,2,FALSE),"")</f>
        <v/>
      </c>
    </row>
    <row r="558" spans="1:9" x14ac:dyDescent="0.25">
      <c r="A558" t="str">
        <f>IFERROR(INDEX(collectibles_database!A:A,MATCH(B558,collectibles_database!B:B,0)),"")</f>
        <v/>
      </c>
      <c r="C558" t="str">
        <f>IFERROR(VLOOKUP(B558,collectibles_database!B:C,2,FALSE),"")</f>
        <v/>
      </c>
      <c r="D558" t="str">
        <f>IFERROR(VLOOKUP(MIN(4,COUNTIF(B$2:B558,B558)),reference!$A$3:$B$6,2,FALSE),"")</f>
        <v/>
      </c>
      <c r="E558" t="str">
        <f>IFERROR(VLOOKUP(C558,reference!$D$3:$E$7,2,FALSE),"")</f>
        <v/>
      </c>
      <c r="H558" t="str">
        <f>IFERROR(VLOOKUP(G558,collectibles_database!G:H,2,FALSE),"")</f>
        <v/>
      </c>
      <c r="I558" t="str">
        <f>IFERROR(VLOOKUP(MIN(4,COUNTIF(G$2:G558,G558)),reference!$M$3:$N$6,2,FALSE)*VLOOKUP(MIN(5,H558),reference!$J$3:$K$7,2,FALSE),"")</f>
        <v/>
      </c>
    </row>
    <row r="559" spans="1:9" x14ac:dyDescent="0.25">
      <c r="A559" t="str">
        <f>IFERROR(INDEX(collectibles_database!A:A,MATCH(B559,collectibles_database!B:B,0)),"")</f>
        <v/>
      </c>
      <c r="C559" t="str">
        <f>IFERROR(VLOOKUP(B559,collectibles_database!B:C,2,FALSE),"")</f>
        <v/>
      </c>
      <c r="D559" t="str">
        <f>IFERROR(VLOOKUP(MIN(4,COUNTIF(B$2:B559,B559)),reference!$A$3:$B$6,2,FALSE),"")</f>
        <v/>
      </c>
      <c r="E559" t="str">
        <f>IFERROR(VLOOKUP(C559,reference!$D$3:$E$7,2,FALSE),"")</f>
        <v/>
      </c>
      <c r="H559" t="str">
        <f>IFERROR(VLOOKUP(G559,collectibles_database!G:H,2,FALSE),"")</f>
        <v/>
      </c>
      <c r="I559" t="str">
        <f>IFERROR(VLOOKUP(MIN(4,COUNTIF(G$2:G559,G559)),reference!$M$3:$N$6,2,FALSE)*VLOOKUP(MIN(5,H559),reference!$J$3:$K$7,2,FALSE),"")</f>
        <v/>
      </c>
    </row>
    <row r="560" spans="1:9" x14ac:dyDescent="0.25">
      <c r="A560" t="str">
        <f>IFERROR(INDEX(collectibles_database!A:A,MATCH(B560,collectibles_database!B:B,0)),"")</f>
        <v/>
      </c>
      <c r="C560" t="str">
        <f>IFERROR(VLOOKUP(B560,collectibles_database!B:C,2,FALSE),"")</f>
        <v/>
      </c>
      <c r="D560" t="str">
        <f>IFERROR(VLOOKUP(MIN(4,COUNTIF(B$2:B560,B560)),reference!$A$3:$B$6,2,FALSE),"")</f>
        <v/>
      </c>
      <c r="E560" t="str">
        <f>IFERROR(VLOOKUP(C560,reference!$D$3:$E$7,2,FALSE),"")</f>
        <v/>
      </c>
      <c r="H560" t="str">
        <f>IFERROR(VLOOKUP(G560,collectibles_database!G:H,2,FALSE),"")</f>
        <v/>
      </c>
      <c r="I560" t="str">
        <f>IFERROR(VLOOKUP(MIN(4,COUNTIF(G$2:G560,G560)),reference!$M$3:$N$6,2,FALSE)*VLOOKUP(MIN(5,H560),reference!$J$3:$K$7,2,FALSE),"")</f>
        <v/>
      </c>
    </row>
    <row r="561" spans="1:9" x14ac:dyDescent="0.25">
      <c r="A561" t="str">
        <f>IFERROR(INDEX(collectibles_database!A:A,MATCH(B561,collectibles_database!B:B,0)),"")</f>
        <v/>
      </c>
      <c r="C561" t="str">
        <f>IFERROR(VLOOKUP(B561,collectibles_database!B:C,2,FALSE),"")</f>
        <v/>
      </c>
      <c r="D561" t="str">
        <f>IFERROR(VLOOKUP(MIN(4,COUNTIF(B$2:B561,B561)),reference!$A$3:$B$6,2,FALSE),"")</f>
        <v/>
      </c>
      <c r="E561" t="str">
        <f>IFERROR(VLOOKUP(C561,reference!$D$3:$E$7,2,FALSE),"")</f>
        <v/>
      </c>
      <c r="H561" t="str">
        <f>IFERROR(VLOOKUP(G561,collectibles_database!G:H,2,FALSE),"")</f>
        <v/>
      </c>
      <c r="I561" t="str">
        <f>IFERROR(VLOOKUP(MIN(4,COUNTIF(G$2:G561,G561)),reference!$M$3:$N$6,2,FALSE)*VLOOKUP(MIN(5,H561),reference!$J$3:$K$7,2,FALSE),"")</f>
        <v/>
      </c>
    </row>
    <row r="562" spans="1:9" x14ac:dyDescent="0.25">
      <c r="A562" t="str">
        <f>IFERROR(INDEX(collectibles_database!A:A,MATCH(B562,collectibles_database!B:B,0)),"")</f>
        <v/>
      </c>
      <c r="C562" t="str">
        <f>IFERROR(VLOOKUP(B562,collectibles_database!B:C,2,FALSE),"")</f>
        <v/>
      </c>
      <c r="D562" t="str">
        <f>IFERROR(VLOOKUP(MIN(4,COUNTIF(B$2:B562,B562)),reference!$A$3:$B$6,2,FALSE),"")</f>
        <v/>
      </c>
      <c r="E562" t="str">
        <f>IFERROR(VLOOKUP(C562,reference!$D$3:$E$7,2,FALSE),"")</f>
        <v/>
      </c>
      <c r="H562" t="str">
        <f>IFERROR(VLOOKUP(G562,collectibles_database!G:H,2,FALSE),"")</f>
        <v/>
      </c>
      <c r="I562" t="str">
        <f>IFERROR(VLOOKUP(MIN(4,COUNTIF(G$2:G562,G562)),reference!$M$3:$N$6,2,FALSE)*VLOOKUP(MIN(5,H562),reference!$J$3:$K$7,2,FALSE),"")</f>
        <v/>
      </c>
    </row>
    <row r="563" spans="1:9" x14ac:dyDescent="0.25">
      <c r="A563" t="str">
        <f>IFERROR(INDEX(collectibles_database!A:A,MATCH(B563,collectibles_database!B:B,0)),"")</f>
        <v/>
      </c>
      <c r="C563" t="str">
        <f>IFERROR(VLOOKUP(B563,collectibles_database!B:C,2,FALSE),"")</f>
        <v/>
      </c>
      <c r="D563" t="str">
        <f>IFERROR(VLOOKUP(MIN(4,COUNTIF(B$2:B563,B563)),reference!$A$3:$B$6,2,FALSE),"")</f>
        <v/>
      </c>
      <c r="E563" t="str">
        <f>IFERROR(VLOOKUP(C563,reference!$D$3:$E$7,2,FALSE),"")</f>
        <v/>
      </c>
      <c r="H563" t="str">
        <f>IFERROR(VLOOKUP(G563,collectibles_database!G:H,2,FALSE),"")</f>
        <v/>
      </c>
      <c r="I563" t="str">
        <f>IFERROR(VLOOKUP(MIN(4,COUNTIF(G$2:G563,G563)),reference!$M$3:$N$6,2,FALSE)*VLOOKUP(MIN(5,H563),reference!$J$3:$K$7,2,FALSE),"")</f>
        <v/>
      </c>
    </row>
    <row r="564" spans="1:9" x14ac:dyDescent="0.25">
      <c r="A564" t="str">
        <f>IFERROR(INDEX(collectibles_database!A:A,MATCH(B564,collectibles_database!B:B,0)),"")</f>
        <v/>
      </c>
      <c r="C564" t="str">
        <f>IFERROR(VLOOKUP(B564,collectibles_database!B:C,2,FALSE),"")</f>
        <v/>
      </c>
      <c r="D564" t="str">
        <f>IFERROR(VLOOKUP(MIN(4,COUNTIF(B$2:B564,B564)),reference!$A$3:$B$6,2,FALSE),"")</f>
        <v/>
      </c>
      <c r="E564" t="str">
        <f>IFERROR(VLOOKUP(C564,reference!$D$3:$E$7,2,FALSE),"")</f>
        <v/>
      </c>
      <c r="H564" t="str">
        <f>IFERROR(VLOOKUP(G564,collectibles_database!G:H,2,FALSE),"")</f>
        <v/>
      </c>
      <c r="I564" t="str">
        <f>IFERROR(VLOOKUP(MIN(4,COUNTIF(G$2:G564,G564)),reference!$M$3:$N$6,2,FALSE)*VLOOKUP(MIN(5,H564),reference!$J$3:$K$7,2,FALSE),"")</f>
        <v/>
      </c>
    </row>
    <row r="565" spans="1:9" x14ac:dyDescent="0.25">
      <c r="A565" t="str">
        <f>IFERROR(INDEX(collectibles_database!A:A,MATCH(B565,collectibles_database!B:B,0)),"")</f>
        <v/>
      </c>
      <c r="C565" t="str">
        <f>IFERROR(VLOOKUP(B565,collectibles_database!B:C,2,FALSE),"")</f>
        <v/>
      </c>
      <c r="D565" t="str">
        <f>IFERROR(VLOOKUP(MIN(4,COUNTIF(B$2:B565,B565)),reference!$A$3:$B$6,2,FALSE),"")</f>
        <v/>
      </c>
      <c r="E565" t="str">
        <f>IFERROR(VLOOKUP(C565,reference!$D$3:$E$7,2,FALSE),"")</f>
        <v/>
      </c>
      <c r="H565" t="str">
        <f>IFERROR(VLOOKUP(G565,collectibles_database!G:H,2,FALSE),"")</f>
        <v/>
      </c>
      <c r="I565" t="str">
        <f>IFERROR(VLOOKUP(MIN(4,COUNTIF(G$2:G565,G565)),reference!$M$3:$N$6,2,FALSE)*VLOOKUP(MIN(5,H565),reference!$J$3:$K$7,2,FALSE),"")</f>
        <v/>
      </c>
    </row>
    <row r="566" spans="1:9" x14ac:dyDescent="0.25">
      <c r="A566" t="str">
        <f>IFERROR(INDEX(collectibles_database!A:A,MATCH(B566,collectibles_database!B:B,0)),"")</f>
        <v/>
      </c>
      <c r="C566" t="str">
        <f>IFERROR(VLOOKUP(B566,collectibles_database!B:C,2,FALSE),"")</f>
        <v/>
      </c>
      <c r="D566" t="str">
        <f>IFERROR(VLOOKUP(MIN(4,COUNTIF(B$2:B566,B566)),reference!$A$3:$B$6,2,FALSE),"")</f>
        <v/>
      </c>
      <c r="E566" t="str">
        <f>IFERROR(VLOOKUP(C566,reference!$D$3:$E$7,2,FALSE),"")</f>
        <v/>
      </c>
      <c r="H566" t="str">
        <f>IFERROR(VLOOKUP(G566,collectibles_database!G:H,2,FALSE),"")</f>
        <v/>
      </c>
      <c r="I566" t="str">
        <f>IFERROR(VLOOKUP(MIN(4,COUNTIF(G$2:G566,G566)),reference!$M$3:$N$6,2,FALSE)*VLOOKUP(MIN(5,H566),reference!$J$3:$K$7,2,FALSE),"")</f>
        <v/>
      </c>
    </row>
    <row r="567" spans="1:9" x14ac:dyDescent="0.25">
      <c r="A567" t="str">
        <f>IFERROR(INDEX(collectibles_database!A:A,MATCH(B567,collectibles_database!B:B,0)),"")</f>
        <v/>
      </c>
      <c r="C567" t="str">
        <f>IFERROR(VLOOKUP(B567,collectibles_database!B:C,2,FALSE),"")</f>
        <v/>
      </c>
      <c r="D567" t="str">
        <f>IFERROR(VLOOKUP(MIN(4,COUNTIF(B$2:B567,B567)),reference!$A$3:$B$6,2,FALSE),"")</f>
        <v/>
      </c>
      <c r="E567" t="str">
        <f>IFERROR(VLOOKUP(C567,reference!$D$3:$E$7,2,FALSE),"")</f>
        <v/>
      </c>
      <c r="H567" t="str">
        <f>IFERROR(VLOOKUP(G567,collectibles_database!G:H,2,FALSE),"")</f>
        <v/>
      </c>
      <c r="I567" t="str">
        <f>IFERROR(VLOOKUP(MIN(4,COUNTIF(G$2:G567,G567)),reference!$M$3:$N$6,2,FALSE)*VLOOKUP(MIN(5,H567),reference!$J$3:$K$7,2,FALSE),"")</f>
        <v/>
      </c>
    </row>
    <row r="568" spans="1:9" x14ac:dyDescent="0.25">
      <c r="A568" t="str">
        <f>IFERROR(INDEX(collectibles_database!A:A,MATCH(B568,collectibles_database!B:B,0)),"")</f>
        <v/>
      </c>
      <c r="C568" t="str">
        <f>IFERROR(VLOOKUP(B568,collectibles_database!B:C,2,FALSE),"")</f>
        <v/>
      </c>
      <c r="D568" t="str">
        <f>IFERROR(VLOOKUP(MIN(4,COUNTIF(B$2:B568,B568)),reference!$A$3:$B$6,2,FALSE),"")</f>
        <v/>
      </c>
      <c r="E568" t="str">
        <f>IFERROR(VLOOKUP(C568,reference!$D$3:$E$7,2,FALSE),"")</f>
        <v/>
      </c>
      <c r="H568" t="str">
        <f>IFERROR(VLOOKUP(G568,collectibles_database!G:H,2,FALSE),"")</f>
        <v/>
      </c>
      <c r="I568" t="str">
        <f>IFERROR(VLOOKUP(MIN(4,COUNTIF(G$2:G568,G568)),reference!$M$3:$N$6,2,FALSE)*VLOOKUP(MIN(5,H568),reference!$J$3:$K$7,2,FALSE),"")</f>
        <v/>
      </c>
    </row>
    <row r="569" spans="1:9" x14ac:dyDescent="0.25">
      <c r="A569" t="str">
        <f>IFERROR(INDEX(collectibles_database!A:A,MATCH(B569,collectibles_database!B:B,0)),"")</f>
        <v/>
      </c>
      <c r="C569" t="str">
        <f>IFERROR(VLOOKUP(B569,collectibles_database!B:C,2,FALSE),"")</f>
        <v/>
      </c>
      <c r="D569" t="str">
        <f>IFERROR(VLOOKUP(MIN(4,COUNTIF(B$2:B569,B569)),reference!$A$3:$B$6,2,FALSE),"")</f>
        <v/>
      </c>
      <c r="E569" t="str">
        <f>IFERROR(VLOOKUP(C569,reference!$D$3:$E$7,2,FALSE),"")</f>
        <v/>
      </c>
      <c r="H569" t="str">
        <f>IFERROR(VLOOKUP(G569,collectibles_database!G:H,2,FALSE),"")</f>
        <v/>
      </c>
      <c r="I569" t="str">
        <f>IFERROR(VLOOKUP(MIN(4,COUNTIF(G$2:G569,G569)),reference!$M$3:$N$6,2,FALSE)*VLOOKUP(MIN(5,H569),reference!$J$3:$K$7,2,FALSE),"")</f>
        <v/>
      </c>
    </row>
    <row r="570" spans="1:9" x14ac:dyDescent="0.25">
      <c r="A570" t="str">
        <f>IFERROR(INDEX(collectibles_database!A:A,MATCH(B570,collectibles_database!B:B,0)),"")</f>
        <v/>
      </c>
      <c r="C570" t="str">
        <f>IFERROR(VLOOKUP(B570,collectibles_database!B:C,2,FALSE),"")</f>
        <v/>
      </c>
      <c r="D570" t="str">
        <f>IFERROR(VLOOKUP(MIN(4,COUNTIF(B$2:B570,B570)),reference!$A$3:$B$6,2,FALSE),"")</f>
        <v/>
      </c>
      <c r="E570" t="str">
        <f>IFERROR(VLOOKUP(C570,reference!$D$3:$E$7,2,FALSE),"")</f>
        <v/>
      </c>
      <c r="H570" t="str">
        <f>IFERROR(VLOOKUP(G570,collectibles_database!G:H,2,FALSE),"")</f>
        <v/>
      </c>
      <c r="I570" t="str">
        <f>IFERROR(VLOOKUP(MIN(4,COUNTIF(G$2:G570,G570)),reference!$M$3:$N$6,2,FALSE)*VLOOKUP(MIN(5,H570),reference!$J$3:$K$7,2,FALSE),"")</f>
        <v/>
      </c>
    </row>
    <row r="571" spans="1:9" x14ac:dyDescent="0.25">
      <c r="A571" t="str">
        <f>IFERROR(INDEX(collectibles_database!A:A,MATCH(B571,collectibles_database!B:B,0)),"")</f>
        <v/>
      </c>
      <c r="C571" t="str">
        <f>IFERROR(VLOOKUP(B571,collectibles_database!B:C,2,FALSE),"")</f>
        <v/>
      </c>
      <c r="D571" t="str">
        <f>IFERROR(VLOOKUP(MIN(4,COUNTIF(B$2:B571,B571)),reference!$A$3:$B$6,2,FALSE),"")</f>
        <v/>
      </c>
      <c r="E571" t="str">
        <f>IFERROR(VLOOKUP(C571,reference!$D$3:$E$7,2,FALSE),"")</f>
        <v/>
      </c>
      <c r="H571" t="str">
        <f>IFERROR(VLOOKUP(G571,collectibles_database!G:H,2,FALSE),"")</f>
        <v/>
      </c>
      <c r="I571" t="str">
        <f>IFERROR(VLOOKUP(MIN(4,COUNTIF(G$2:G571,G571)),reference!$M$3:$N$6,2,FALSE)*VLOOKUP(MIN(5,H571),reference!$J$3:$K$7,2,FALSE),"")</f>
        <v/>
      </c>
    </row>
    <row r="572" spans="1:9" x14ac:dyDescent="0.25">
      <c r="A572" t="str">
        <f>IFERROR(INDEX(collectibles_database!A:A,MATCH(B572,collectibles_database!B:B,0)),"")</f>
        <v/>
      </c>
      <c r="C572" t="str">
        <f>IFERROR(VLOOKUP(B572,collectibles_database!B:C,2,FALSE),"")</f>
        <v/>
      </c>
      <c r="D572" t="str">
        <f>IFERROR(VLOOKUP(MIN(4,COUNTIF(B$2:B572,B572)),reference!$A$3:$B$6,2,FALSE),"")</f>
        <v/>
      </c>
      <c r="E572" t="str">
        <f>IFERROR(VLOOKUP(C572,reference!$D$3:$E$7,2,FALSE),"")</f>
        <v/>
      </c>
      <c r="H572" t="str">
        <f>IFERROR(VLOOKUP(G572,collectibles_database!G:H,2,FALSE),"")</f>
        <v/>
      </c>
      <c r="I572" t="str">
        <f>IFERROR(VLOOKUP(MIN(4,COUNTIF(G$2:G572,G572)),reference!$M$3:$N$6,2,FALSE)*VLOOKUP(MIN(5,H572),reference!$J$3:$K$7,2,FALSE),"")</f>
        <v/>
      </c>
    </row>
    <row r="573" spans="1:9" x14ac:dyDescent="0.25">
      <c r="A573" t="str">
        <f>IFERROR(INDEX(collectibles_database!A:A,MATCH(B573,collectibles_database!B:B,0)),"")</f>
        <v/>
      </c>
      <c r="C573" t="str">
        <f>IFERROR(VLOOKUP(B573,collectibles_database!B:C,2,FALSE),"")</f>
        <v/>
      </c>
      <c r="D573" t="str">
        <f>IFERROR(VLOOKUP(MIN(4,COUNTIF(B$2:B573,B573)),reference!$A$3:$B$6,2,FALSE),"")</f>
        <v/>
      </c>
      <c r="E573" t="str">
        <f>IFERROR(VLOOKUP(C573,reference!$D$3:$E$7,2,FALSE),"")</f>
        <v/>
      </c>
      <c r="H573" t="str">
        <f>IFERROR(VLOOKUP(G573,collectibles_database!G:H,2,FALSE),"")</f>
        <v/>
      </c>
      <c r="I573" t="str">
        <f>IFERROR(VLOOKUP(MIN(4,COUNTIF(G$2:G573,G573)),reference!$M$3:$N$6,2,FALSE)*VLOOKUP(MIN(5,H573),reference!$J$3:$K$7,2,FALSE),"")</f>
        <v/>
      </c>
    </row>
    <row r="574" spans="1:9" x14ac:dyDescent="0.25">
      <c r="A574" t="str">
        <f>IFERROR(INDEX(collectibles_database!A:A,MATCH(B574,collectibles_database!B:B,0)),"")</f>
        <v/>
      </c>
      <c r="C574" t="str">
        <f>IFERROR(VLOOKUP(B574,collectibles_database!B:C,2,FALSE),"")</f>
        <v/>
      </c>
      <c r="D574" t="str">
        <f>IFERROR(VLOOKUP(MIN(4,COUNTIF(B$2:B574,B574)),reference!$A$3:$B$6,2,FALSE),"")</f>
        <v/>
      </c>
      <c r="E574" t="str">
        <f>IFERROR(VLOOKUP(C574,reference!$D$3:$E$7,2,FALSE),"")</f>
        <v/>
      </c>
      <c r="H574" t="str">
        <f>IFERROR(VLOOKUP(G574,collectibles_database!G:H,2,FALSE),"")</f>
        <v/>
      </c>
      <c r="I574" t="str">
        <f>IFERROR(VLOOKUP(MIN(4,COUNTIF(G$2:G574,G574)),reference!$M$3:$N$6,2,FALSE)*VLOOKUP(MIN(5,H574),reference!$J$3:$K$7,2,FALSE),"")</f>
        <v/>
      </c>
    </row>
    <row r="575" spans="1:9" x14ac:dyDescent="0.25">
      <c r="A575" t="str">
        <f>IFERROR(INDEX(collectibles_database!A:A,MATCH(B575,collectibles_database!B:B,0)),"")</f>
        <v/>
      </c>
      <c r="C575" t="str">
        <f>IFERROR(VLOOKUP(B575,collectibles_database!B:C,2,FALSE),"")</f>
        <v/>
      </c>
      <c r="D575" t="str">
        <f>IFERROR(VLOOKUP(MIN(4,COUNTIF(B$2:B575,B575)),reference!$A$3:$B$6,2,FALSE),"")</f>
        <v/>
      </c>
      <c r="E575" t="str">
        <f>IFERROR(VLOOKUP(C575,reference!$D$3:$E$7,2,FALSE),"")</f>
        <v/>
      </c>
      <c r="H575" t="str">
        <f>IFERROR(VLOOKUP(G575,collectibles_database!G:H,2,FALSE),"")</f>
        <v/>
      </c>
      <c r="I575" t="str">
        <f>IFERROR(VLOOKUP(MIN(4,COUNTIF(G$2:G575,G575)),reference!$M$3:$N$6,2,FALSE)*VLOOKUP(MIN(5,H575),reference!$J$3:$K$7,2,FALSE),"")</f>
        <v/>
      </c>
    </row>
    <row r="576" spans="1:9" x14ac:dyDescent="0.25">
      <c r="A576" t="str">
        <f>IFERROR(INDEX(collectibles_database!A:A,MATCH(B576,collectibles_database!B:B,0)),"")</f>
        <v/>
      </c>
      <c r="C576" t="str">
        <f>IFERROR(VLOOKUP(B576,collectibles_database!B:C,2,FALSE),"")</f>
        <v/>
      </c>
      <c r="D576" t="str">
        <f>IFERROR(VLOOKUP(MIN(4,COUNTIF(B$2:B576,B576)),reference!$A$3:$B$6,2,FALSE),"")</f>
        <v/>
      </c>
      <c r="E576" t="str">
        <f>IFERROR(VLOOKUP(C576,reference!$D$3:$E$7,2,FALSE),"")</f>
        <v/>
      </c>
      <c r="H576" t="str">
        <f>IFERROR(VLOOKUP(G576,collectibles_database!G:H,2,FALSE),"")</f>
        <v/>
      </c>
      <c r="I576" t="str">
        <f>IFERROR(VLOOKUP(MIN(4,COUNTIF(G$2:G576,G576)),reference!$M$3:$N$6,2,FALSE)*VLOOKUP(MIN(5,H576),reference!$J$3:$K$7,2,FALSE),"")</f>
        <v/>
      </c>
    </row>
    <row r="577" spans="1:9" x14ac:dyDescent="0.25">
      <c r="A577" t="str">
        <f>IFERROR(INDEX(collectibles_database!A:A,MATCH(B577,collectibles_database!B:B,0)),"")</f>
        <v/>
      </c>
      <c r="C577" t="str">
        <f>IFERROR(VLOOKUP(B577,collectibles_database!B:C,2,FALSE),"")</f>
        <v/>
      </c>
      <c r="D577" t="str">
        <f>IFERROR(VLOOKUP(MIN(4,COUNTIF(B$2:B577,B577)),reference!$A$3:$B$6,2,FALSE),"")</f>
        <v/>
      </c>
      <c r="E577" t="str">
        <f>IFERROR(VLOOKUP(C577,reference!$D$3:$E$7,2,FALSE),"")</f>
        <v/>
      </c>
      <c r="H577" t="str">
        <f>IFERROR(VLOOKUP(G577,collectibles_database!G:H,2,FALSE),"")</f>
        <v/>
      </c>
      <c r="I577" t="str">
        <f>IFERROR(VLOOKUP(MIN(4,COUNTIF(G$2:G577,G577)),reference!$M$3:$N$6,2,FALSE)*VLOOKUP(MIN(5,H577),reference!$J$3:$K$7,2,FALSE),"")</f>
        <v/>
      </c>
    </row>
    <row r="578" spans="1:9" x14ac:dyDescent="0.25">
      <c r="A578" t="str">
        <f>IFERROR(INDEX(collectibles_database!A:A,MATCH(B578,collectibles_database!B:B,0)),"")</f>
        <v/>
      </c>
      <c r="C578" t="str">
        <f>IFERROR(VLOOKUP(B578,collectibles_database!B:C,2,FALSE),"")</f>
        <v/>
      </c>
      <c r="D578" t="str">
        <f>IFERROR(VLOOKUP(MIN(4,COUNTIF(B$2:B578,B578)),reference!$A$3:$B$6,2,FALSE),"")</f>
        <v/>
      </c>
      <c r="E578" t="str">
        <f>IFERROR(VLOOKUP(C578,reference!$D$3:$E$7,2,FALSE),"")</f>
        <v/>
      </c>
      <c r="H578" t="str">
        <f>IFERROR(VLOOKUP(G578,collectibles_database!G:H,2,FALSE),"")</f>
        <v/>
      </c>
      <c r="I578" t="str">
        <f>IFERROR(VLOOKUP(MIN(4,COUNTIF(G$2:G578,G578)),reference!$M$3:$N$6,2,FALSE)*VLOOKUP(MIN(5,H578),reference!$J$3:$K$7,2,FALSE),"")</f>
        <v/>
      </c>
    </row>
    <row r="579" spans="1:9" x14ac:dyDescent="0.25">
      <c r="A579" t="str">
        <f>IFERROR(INDEX(collectibles_database!A:A,MATCH(B579,collectibles_database!B:B,0)),"")</f>
        <v/>
      </c>
      <c r="C579" t="str">
        <f>IFERROR(VLOOKUP(B579,collectibles_database!B:C,2,FALSE),"")</f>
        <v/>
      </c>
      <c r="D579" t="str">
        <f>IFERROR(VLOOKUP(MIN(4,COUNTIF(B$2:B579,B579)),reference!$A$3:$B$6,2,FALSE),"")</f>
        <v/>
      </c>
      <c r="E579" t="str">
        <f>IFERROR(VLOOKUP(C579,reference!$D$3:$E$7,2,FALSE),"")</f>
        <v/>
      </c>
      <c r="H579" t="str">
        <f>IFERROR(VLOOKUP(G579,collectibles_database!G:H,2,FALSE),"")</f>
        <v/>
      </c>
      <c r="I579" t="str">
        <f>IFERROR(VLOOKUP(MIN(4,COUNTIF(G$2:G579,G579)),reference!$M$3:$N$6,2,FALSE)*VLOOKUP(MIN(5,H579),reference!$J$3:$K$7,2,FALSE),"")</f>
        <v/>
      </c>
    </row>
    <row r="580" spans="1:9" x14ac:dyDescent="0.25">
      <c r="A580" t="str">
        <f>IFERROR(INDEX(collectibles_database!A:A,MATCH(B580,collectibles_database!B:B,0)),"")</f>
        <v/>
      </c>
      <c r="C580" t="str">
        <f>IFERROR(VLOOKUP(B580,collectibles_database!B:C,2,FALSE),"")</f>
        <v/>
      </c>
      <c r="D580" t="str">
        <f>IFERROR(VLOOKUP(MIN(4,COUNTIF(B$2:B580,B580)),reference!$A$3:$B$6,2,FALSE),"")</f>
        <v/>
      </c>
      <c r="E580" t="str">
        <f>IFERROR(VLOOKUP(C580,reference!$D$3:$E$7,2,FALSE),"")</f>
        <v/>
      </c>
      <c r="H580" t="str">
        <f>IFERROR(VLOOKUP(G580,collectibles_database!G:H,2,FALSE),"")</f>
        <v/>
      </c>
      <c r="I580" t="str">
        <f>IFERROR(VLOOKUP(MIN(4,COUNTIF(G$2:G580,G580)),reference!$M$3:$N$6,2,FALSE)*VLOOKUP(MIN(5,H580),reference!$J$3:$K$7,2,FALSE),"")</f>
        <v/>
      </c>
    </row>
    <row r="581" spans="1:9" x14ac:dyDescent="0.25">
      <c r="A581" t="str">
        <f>IFERROR(INDEX(collectibles_database!A:A,MATCH(B581,collectibles_database!B:B,0)),"")</f>
        <v/>
      </c>
      <c r="C581" t="str">
        <f>IFERROR(VLOOKUP(B581,collectibles_database!B:C,2,FALSE),"")</f>
        <v/>
      </c>
      <c r="D581" t="str">
        <f>IFERROR(VLOOKUP(MIN(4,COUNTIF(B$2:B581,B581)),reference!$A$3:$B$6,2,FALSE),"")</f>
        <v/>
      </c>
      <c r="E581" t="str">
        <f>IFERROR(VLOOKUP(C581,reference!$D$3:$E$7,2,FALSE),"")</f>
        <v/>
      </c>
      <c r="H581" t="str">
        <f>IFERROR(VLOOKUP(G581,collectibles_database!G:H,2,FALSE),"")</f>
        <v/>
      </c>
      <c r="I581" t="str">
        <f>IFERROR(VLOOKUP(MIN(4,COUNTIF(G$2:G581,G581)),reference!$M$3:$N$6,2,FALSE)*VLOOKUP(MIN(5,H581),reference!$J$3:$K$7,2,FALSE),"")</f>
        <v/>
      </c>
    </row>
    <row r="582" spans="1:9" x14ac:dyDescent="0.25">
      <c r="A582" t="str">
        <f>IFERROR(INDEX(collectibles_database!A:A,MATCH(B582,collectibles_database!B:B,0)),"")</f>
        <v/>
      </c>
      <c r="C582" t="str">
        <f>IFERROR(VLOOKUP(B582,collectibles_database!B:C,2,FALSE),"")</f>
        <v/>
      </c>
      <c r="D582" t="str">
        <f>IFERROR(VLOOKUP(MIN(4,COUNTIF(B$2:B582,B582)),reference!$A$3:$B$6,2,FALSE),"")</f>
        <v/>
      </c>
      <c r="E582" t="str">
        <f>IFERROR(VLOOKUP(C582,reference!$D$3:$E$7,2,FALSE),"")</f>
        <v/>
      </c>
      <c r="H582" t="str">
        <f>IFERROR(VLOOKUP(G582,collectibles_database!G:H,2,FALSE),"")</f>
        <v/>
      </c>
      <c r="I582" t="str">
        <f>IFERROR(VLOOKUP(MIN(4,COUNTIF(G$2:G582,G582)),reference!$M$3:$N$6,2,FALSE)*VLOOKUP(MIN(5,H582),reference!$J$3:$K$7,2,FALSE),"")</f>
        <v/>
      </c>
    </row>
    <row r="583" spans="1:9" x14ac:dyDescent="0.25">
      <c r="A583" t="str">
        <f>IFERROR(INDEX(collectibles_database!A:A,MATCH(B583,collectibles_database!B:B,0)),"")</f>
        <v/>
      </c>
      <c r="C583" t="str">
        <f>IFERROR(VLOOKUP(B583,collectibles_database!B:C,2,FALSE),"")</f>
        <v/>
      </c>
      <c r="D583" t="str">
        <f>IFERROR(VLOOKUP(MIN(4,COUNTIF(B$2:B583,B583)),reference!$A$3:$B$6,2,FALSE),"")</f>
        <v/>
      </c>
      <c r="E583" t="str">
        <f>IFERROR(VLOOKUP(C583,reference!$D$3:$E$7,2,FALSE),"")</f>
        <v/>
      </c>
      <c r="H583" t="str">
        <f>IFERROR(VLOOKUP(G583,collectibles_database!G:H,2,FALSE),"")</f>
        <v/>
      </c>
      <c r="I583" t="str">
        <f>IFERROR(VLOOKUP(MIN(4,COUNTIF(G$2:G583,G583)),reference!$M$3:$N$6,2,FALSE)*VLOOKUP(MIN(5,H583),reference!$J$3:$K$7,2,FALSE),"")</f>
        <v/>
      </c>
    </row>
    <row r="584" spans="1:9" x14ac:dyDescent="0.25">
      <c r="A584" t="str">
        <f>IFERROR(INDEX(collectibles_database!A:A,MATCH(B584,collectibles_database!B:B,0)),"")</f>
        <v/>
      </c>
      <c r="C584" t="str">
        <f>IFERROR(VLOOKUP(B584,collectibles_database!B:C,2,FALSE),"")</f>
        <v/>
      </c>
      <c r="D584" t="str">
        <f>IFERROR(VLOOKUP(MIN(4,COUNTIF(B$2:B584,B584)),reference!$A$3:$B$6,2,FALSE),"")</f>
        <v/>
      </c>
      <c r="E584" t="str">
        <f>IFERROR(VLOOKUP(C584,reference!$D$3:$E$7,2,FALSE),"")</f>
        <v/>
      </c>
      <c r="H584" t="str">
        <f>IFERROR(VLOOKUP(G584,collectibles_database!G:H,2,FALSE),"")</f>
        <v/>
      </c>
      <c r="I584" t="str">
        <f>IFERROR(VLOOKUP(MIN(4,COUNTIF(G$2:G584,G584)),reference!$M$3:$N$6,2,FALSE)*VLOOKUP(MIN(5,H584),reference!$J$3:$K$7,2,FALSE),"")</f>
        <v/>
      </c>
    </row>
    <row r="585" spans="1:9" x14ac:dyDescent="0.25">
      <c r="A585" t="str">
        <f>IFERROR(INDEX(collectibles_database!A:A,MATCH(B585,collectibles_database!B:B,0)),"")</f>
        <v/>
      </c>
      <c r="C585" t="str">
        <f>IFERROR(VLOOKUP(B585,collectibles_database!B:C,2,FALSE),"")</f>
        <v/>
      </c>
      <c r="D585" t="str">
        <f>IFERROR(VLOOKUP(MIN(4,COUNTIF(B$2:B585,B585)),reference!$A$3:$B$6,2,FALSE),"")</f>
        <v/>
      </c>
      <c r="E585" t="str">
        <f>IFERROR(VLOOKUP(C585,reference!$D$3:$E$7,2,FALSE),"")</f>
        <v/>
      </c>
      <c r="H585" t="str">
        <f>IFERROR(VLOOKUP(G585,collectibles_database!G:H,2,FALSE),"")</f>
        <v/>
      </c>
      <c r="I585" t="str">
        <f>IFERROR(VLOOKUP(MIN(4,COUNTIF(G$2:G585,G585)),reference!$M$3:$N$6,2,FALSE)*VLOOKUP(MIN(5,H585),reference!$J$3:$K$7,2,FALSE),"")</f>
        <v/>
      </c>
    </row>
    <row r="586" spans="1:9" x14ac:dyDescent="0.25">
      <c r="A586" t="str">
        <f>IFERROR(INDEX(collectibles_database!A:A,MATCH(B586,collectibles_database!B:B,0)),"")</f>
        <v/>
      </c>
      <c r="C586" t="str">
        <f>IFERROR(VLOOKUP(B586,collectibles_database!B:C,2,FALSE),"")</f>
        <v/>
      </c>
      <c r="D586" t="str">
        <f>IFERROR(VLOOKUP(MIN(4,COUNTIF(B$2:B586,B586)),reference!$A$3:$B$6,2,FALSE),"")</f>
        <v/>
      </c>
      <c r="E586" t="str">
        <f>IFERROR(VLOOKUP(C586,reference!$D$3:$E$7,2,FALSE),"")</f>
        <v/>
      </c>
      <c r="H586" t="str">
        <f>IFERROR(VLOOKUP(G586,collectibles_database!G:H,2,FALSE),"")</f>
        <v/>
      </c>
      <c r="I586" t="str">
        <f>IFERROR(VLOOKUP(MIN(4,COUNTIF(G$2:G586,G586)),reference!$M$3:$N$6,2,FALSE)*VLOOKUP(MIN(5,H586),reference!$J$3:$K$7,2,FALSE),"")</f>
        <v/>
      </c>
    </row>
    <row r="587" spans="1:9" x14ac:dyDescent="0.25">
      <c r="A587" t="str">
        <f>IFERROR(INDEX(collectibles_database!A:A,MATCH(B587,collectibles_database!B:B,0)),"")</f>
        <v/>
      </c>
      <c r="C587" t="str">
        <f>IFERROR(VLOOKUP(B587,collectibles_database!B:C,2,FALSE),"")</f>
        <v/>
      </c>
      <c r="D587" t="str">
        <f>IFERROR(VLOOKUP(MIN(4,COUNTIF(B$2:B587,B587)),reference!$A$3:$B$6,2,FALSE),"")</f>
        <v/>
      </c>
      <c r="E587" t="str">
        <f>IFERROR(VLOOKUP(C587,reference!$D$3:$E$7,2,FALSE),"")</f>
        <v/>
      </c>
      <c r="H587" t="str">
        <f>IFERROR(VLOOKUP(G587,collectibles_database!G:H,2,FALSE),"")</f>
        <v/>
      </c>
      <c r="I587" t="str">
        <f>IFERROR(VLOOKUP(MIN(4,COUNTIF(G$2:G587,G587)),reference!$M$3:$N$6,2,FALSE)*VLOOKUP(MIN(5,H587),reference!$J$3:$K$7,2,FALSE),"")</f>
        <v/>
      </c>
    </row>
    <row r="588" spans="1:9" x14ac:dyDescent="0.25">
      <c r="A588" t="str">
        <f>IFERROR(INDEX(collectibles_database!A:A,MATCH(B588,collectibles_database!B:B,0)),"")</f>
        <v/>
      </c>
      <c r="C588" t="str">
        <f>IFERROR(VLOOKUP(B588,collectibles_database!B:C,2,FALSE),"")</f>
        <v/>
      </c>
      <c r="D588" t="str">
        <f>IFERROR(VLOOKUP(MIN(4,COUNTIF(B$2:B588,B588)),reference!$A$3:$B$6,2,FALSE),"")</f>
        <v/>
      </c>
      <c r="E588" t="str">
        <f>IFERROR(VLOOKUP(C588,reference!$D$3:$E$7,2,FALSE),"")</f>
        <v/>
      </c>
      <c r="H588" t="str">
        <f>IFERROR(VLOOKUP(G588,collectibles_database!G:H,2,FALSE),"")</f>
        <v/>
      </c>
      <c r="I588" t="str">
        <f>IFERROR(VLOOKUP(MIN(4,COUNTIF(G$2:G588,G588)),reference!$M$3:$N$6,2,FALSE)*VLOOKUP(MIN(5,H588),reference!$J$3:$K$7,2,FALSE),"")</f>
        <v/>
      </c>
    </row>
    <row r="589" spans="1:9" x14ac:dyDescent="0.25">
      <c r="A589" t="str">
        <f>IFERROR(INDEX(collectibles_database!A:A,MATCH(B589,collectibles_database!B:B,0)),"")</f>
        <v/>
      </c>
      <c r="C589" t="str">
        <f>IFERROR(VLOOKUP(B589,collectibles_database!B:C,2,FALSE),"")</f>
        <v/>
      </c>
      <c r="D589" t="str">
        <f>IFERROR(VLOOKUP(MIN(4,COUNTIF(B$2:B589,B589)),reference!$A$3:$B$6,2,FALSE),"")</f>
        <v/>
      </c>
      <c r="E589" t="str">
        <f>IFERROR(VLOOKUP(C589,reference!$D$3:$E$7,2,FALSE),"")</f>
        <v/>
      </c>
      <c r="H589" t="str">
        <f>IFERROR(VLOOKUP(G589,collectibles_database!G:H,2,FALSE),"")</f>
        <v/>
      </c>
      <c r="I589" t="str">
        <f>IFERROR(VLOOKUP(MIN(4,COUNTIF(G$2:G589,G589)),reference!$M$3:$N$6,2,FALSE)*VLOOKUP(MIN(5,H589),reference!$J$3:$K$7,2,FALSE),"")</f>
        <v/>
      </c>
    </row>
    <row r="590" spans="1:9" x14ac:dyDescent="0.25">
      <c r="A590" t="str">
        <f>IFERROR(INDEX(collectibles_database!A:A,MATCH(B590,collectibles_database!B:B,0)),"")</f>
        <v/>
      </c>
      <c r="C590" t="str">
        <f>IFERROR(VLOOKUP(B590,collectibles_database!B:C,2,FALSE),"")</f>
        <v/>
      </c>
      <c r="D590" t="str">
        <f>IFERROR(VLOOKUP(MIN(4,COUNTIF(B$2:B590,B590)),reference!$A$3:$B$6,2,FALSE),"")</f>
        <v/>
      </c>
      <c r="E590" t="str">
        <f>IFERROR(VLOOKUP(C590,reference!$D$3:$E$7,2,FALSE),"")</f>
        <v/>
      </c>
      <c r="H590" t="str">
        <f>IFERROR(VLOOKUP(G590,collectibles_database!G:H,2,FALSE),"")</f>
        <v/>
      </c>
      <c r="I590" t="str">
        <f>IFERROR(VLOOKUP(MIN(4,COUNTIF(G$2:G590,G590)),reference!$M$3:$N$6,2,FALSE)*VLOOKUP(MIN(5,H590),reference!$J$3:$K$7,2,FALSE),"")</f>
        <v/>
      </c>
    </row>
    <row r="591" spans="1:9" x14ac:dyDescent="0.25">
      <c r="A591" t="str">
        <f>IFERROR(INDEX(collectibles_database!A:A,MATCH(B591,collectibles_database!B:B,0)),"")</f>
        <v/>
      </c>
      <c r="C591" t="str">
        <f>IFERROR(VLOOKUP(B591,collectibles_database!B:C,2,FALSE),"")</f>
        <v/>
      </c>
      <c r="D591" t="str">
        <f>IFERROR(VLOOKUP(MIN(4,COUNTIF(B$2:B591,B591)),reference!$A$3:$B$6,2,FALSE),"")</f>
        <v/>
      </c>
      <c r="E591" t="str">
        <f>IFERROR(VLOOKUP(C591,reference!$D$3:$E$7,2,FALSE),"")</f>
        <v/>
      </c>
      <c r="H591" t="str">
        <f>IFERROR(VLOOKUP(G591,collectibles_database!G:H,2,FALSE),"")</f>
        <v/>
      </c>
      <c r="I591" t="str">
        <f>IFERROR(VLOOKUP(MIN(4,COUNTIF(G$2:G591,G591)),reference!$M$3:$N$6,2,FALSE)*VLOOKUP(MIN(5,H591),reference!$J$3:$K$7,2,FALSE),"")</f>
        <v/>
      </c>
    </row>
    <row r="592" spans="1:9" x14ac:dyDescent="0.25">
      <c r="A592" t="str">
        <f>IFERROR(INDEX(collectibles_database!A:A,MATCH(B592,collectibles_database!B:B,0)),"")</f>
        <v/>
      </c>
      <c r="C592" t="str">
        <f>IFERROR(VLOOKUP(B592,collectibles_database!B:C,2,FALSE),"")</f>
        <v/>
      </c>
      <c r="D592" t="str">
        <f>IFERROR(VLOOKUP(MIN(4,COUNTIF(B$2:B592,B592)),reference!$A$3:$B$6,2,FALSE),"")</f>
        <v/>
      </c>
      <c r="E592" t="str">
        <f>IFERROR(VLOOKUP(C592,reference!$D$3:$E$7,2,FALSE),"")</f>
        <v/>
      </c>
      <c r="H592" t="str">
        <f>IFERROR(VLOOKUP(G592,collectibles_database!G:H,2,FALSE),"")</f>
        <v/>
      </c>
      <c r="I592" t="str">
        <f>IFERROR(VLOOKUP(MIN(4,COUNTIF(G$2:G592,G592)),reference!$M$3:$N$6,2,FALSE)*VLOOKUP(MIN(5,H592),reference!$J$3:$K$7,2,FALSE),"")</f>
        <v/>
      </c>
    </row>
    <row r="593" spans="1:9" x14ac:dyDescent="0.25">
      <c r="A593" t="str">
        <f>IFERROR(INDEX(collectibles_database!A:A,MATCH(B593,collectibles_database!B:B,0)),"")</f>
        <v/>
      </c>
      <c r="C593" t="str">
        <f>IFERROR(VLOOKUP(B593,collectibles_database!B:C,2,FALSE),"")</f>
        <v/>
      </c>
      <c r="D593" t="str">
        <f>IFERROR(VLOOKUP(MIN(4,COUNTIF(B$2:B593,B593)),reference!$A$3:$B$6,2,FALSE),"")</f>
        <v/>
      </c>
      <c r="E593" t="str">
        <f>IFERROR(VLOOKUP(C593,reference!$D$3:$E$7,2,FALSE),"")</f>
        <v/>
      </c>
      <c r="H593" t="str">
        <f>IFERROR(VLOOKUP(G593,collectibles_database!G:H,2,FALSE),"")</f>
        <v/>
      </c>
      <c r="I593" t="str">
        <f>IFERROR(VLOOKUP(MIN(4,COUNTIF(G$2:G593,G593)),reference!$M$3:$N$6,2,FALSE)*VLOOKUP(MIN(5,H593),reference!$J$3:$K$7,2,FALSE),"")</f>
        <v/>
      </c>
    </row>
    <row r="594" spans="1:9" x14ac:dyDescent="0.25">
      <c r="A594" t="str">
        <f>IFERROR(INDEX(collectibles_database!A:A,MATCH(B594,collectibles_database!B:B,0)),"")</f>
        <v/>
      </c>
      <c r="C594" t="str">
        <f>IFERROR(VLOOKUP(B594,collectibles_database!B:C,2,FALSE),"")</f>
        <v/>
      </c>
      <c r="D594" t="str">
        <f>IFERROR(VLOOKUP(MIN(4,COUNTIF(B$2:B594,B594)),reference!$A$3:$B$6,2,FALSE),"")</f>
        <v/>
      </c>
      <c r="E594" t="str">
        <f>IFERROR(VLOOKUP(C594,reference!$D$3:$E$7,2,FALSE),"")</f>
        <v/>
      </c>
      <c r="H594" t="str">
        <f>IFERROR(VLOOKUP(G594,collectibles_database!G:H,2,FALSE),"")</f>
        <v/>
      </c>
      <c r="I594" t="str">
        <f>IFERROR(VLOOKUP(MIN(4,COUNTIF(G$2:G594,G594)),reference!$M$3:$N$6,2,FALSE)*VLOOKUP(MIN(5,H594),reference!$J$3:$K$7,2,FALSE),"")</f>
        <v/>
      </c>
    </row>
    <row r="595" spans="1:9" x14ac:dyDescent="0.25">
      <c r="A595" t="str">
        <f>IFERROR(INDEX(collectibles_database!A:A,MATCH(B595,collectibles_database!B:B,0)),"")</f>
        <v/>
      </c>
      <c r="C595" t="str">
        <f>IFERROR(VLOOKUP(B595,collectibles_database!B:C,2,FALSE),"")</f>
        <v/>
      </c>
      <c r="D595" t="str">
        <f>IFERROR(VLOOKUP(MIN(4,COUNTIF(B$2:B595,B595)),reference!$A$3:$B$6,2,FALSE),"")</f>
        <v/>
      </c>
      <c r="E595" t="str">
        <f>IFERROR(VLOOKUP(C595,reference!$D$3:$E$7,2,FALSE),"")</f>
        <v/>
      </c>
      <c r="H595" t="str">
        <f>IFERROR(VLOOKUP(G595,collectibles_database!G:H,2,FALSE),"")</f>
        <v/>
      </c>
      <c r="I595" t="str">
        <f>IFERROR(VLOOKUP(MIN(4,COUNTIF(G$2:G595,G595)),reference!$M$3:$N$6,2,FALSE)*VLOOKUP(MIN(5,H595),reference!$J$3:$K$7,2,FALSE),"")</f>
        <v/>
      </c>
    </row>
    <row r="596" spans="1:9" x14ac:dyDescent="0.25">
      <c r="A596" t="str">
        <f>IFERROR(INDEX(collectibles_database!A:A,MATCH(B596,collectibles_database!B:B,0)),"")</f>
        <v/>
      </c>
      <c r="C596" t="str">
        <f>IFERROR(VLOOKUP(B596,collectibles_database!B:C,2,FALSE),"")</f>
        <v/>
      </c>
      <c r="D596" t="str">
        <f>IFERROR(VLOOKUP(MIN(4,COUNTIF(B$2:B596,B596)),reference!$A$3:$B$6,2,FALSE),"")</f>
        <v/>
      </c>
      <c r="E596" t="str">
        <f>IFERROR(VLOOKUP(C596,reference!$D$3:$E$7,2,FALSE),"")</f>
        <v/>
      </c>
      <c r="H596" t="str">
        <f>IFERROR(VLOOKUP(G596,collectibles_database!G:H,2,FALSE),"")</f>
        <v/>
      </c>
      <c r="I596" t="str">
        <f>IFERROR(VLOOKUP(MIN(4,COUNTIF(G$2:G596,G596)),reference!$M$3:$N$6,2,FALSE)*VLOOKUP(MIN(5,H596),reference!$J$3:$K$7,2,FALSE),"")</f>
        <v/>
      </c>
    </row>
    <row r="597" spans="1:9" x14ac:dyDescent="0.25">
      <c r="A597" t="str">
        <f>IFERROR(INDEX(collectibles_database!A:A,MATCH(B597,collectibles_database!B:B,0)),"")</f>
        <v/>
      </c>
      <c r="C597" t="str">
        <f>IFERROR(VLOOKUP(B597,collectibles_database!B:C,2,FALSE),"")</f>
        <v/>
      </c>
      <c r="D597" t="str">
        <f>IFERROR(VLOOKUP(MIN(4,COUNTIF(B$2:B597,B597)),reference!$A$3:$B$6,2,FALSE),"")</f>
        <v/>
      </c>
      <c r="E597" t="str">
        <f>IFERROR(VLOOKUP(C597,reference!$D$3:$E$7,2,FALSE),"")</f>
        <v/>
      </c>
      <c r="H597" t="str">
        <f>IFERROR(VLOOKUP(G597,collectibles_database!G:H,2,FALSE),"")</f>
        <v/>
      </c>
      <c r="I597" t="str">
        <f>IFERROR(VLOOKUP(MIN(4,COUNTIF(G$2:G597,G597)),reference!$M$3:$N$6,2,FALSE)*VLOOKUP(MIN(5,H597),reference!$J$3:$K$7,2,FALSE),"")</f>
        <v/>
      </c>
    </row>
    <row r="598" spans="1:9" x14ac:dyDescent="0.25">
      <c r="A598" t="str">
        <f>IFERROR(INDEX(collectibles_database!A:A,MATCH(B598,collectibles_database!B:B,0)),"")</f>
        <v/>
      </c>
      <c r="C598" t="str">
        <f>IFERROR(VLOOKUP(B598,collectibles_database!B:C,2,FALSE),"")</f>
        <v/>
      </c>
      <c r="D598" t="str">
        <f>IFERROR(VLOOKUP(MIN(4,COUNTIF(B$2:B598,B598)),reference!$A$3:$B$6,2,FALSE),"")</f>
        <v/>
      </c>
      <c r="E598" t="str">
        <f>IFERROR(VLOOKUP(C598,reference!$D$3:$E$7,2,FALSE),"")</f>
        <v/>
      </c>
      <c r="H598" t="str">
        <f>IFERROR(VLOOKUP(G598,collectibles_database!G:H,2,FALSE),"")</f>
        <v/>
      </c>
      <c r="I598" t="str">
        <f>IFERROR(VLOOKUP(MIN(4,COUNTIF(G$2:G598,G598)),reference!$M$3:$N$6,2,FALSE)*VLOOKUP(MIN(5,H598),reference!$J$3:$K$7,2,FALSE),"")</f>
        <v/>
      </c>
    </row>
    <row r="599" spans="1:9" x14ac:dyDescent="0.25">
      <c r="A599" t="str">
        <f>IFERROR(INDEX(collectibles_database!A:A,MATCH(B599,collectibles_database!B:B,0)),"")</f>
        <v/>
      </c>
      <c r="C599" t="str">
        <f>IFERROR(VLOOKUP(B599,collectibles_database!B:C,2,FALSE),"")</f>
        <v/>
      </c>
      <c r="D599" t="str">
        <f>IFERROR(VLOOKUP(MIN(4,COUNTIF(B$2:B599,B599)),reference!$A$3:$B$6,2,FALSE),"")</f>
        <v/>
      </c>
      <c r="E599" t="str">
        <f>IFERROR(VLOOKUP(C599,reference!$D$3:$E$7,2,FALSE),"")</f>
        <v/>
      </c>
      <c r="H599" t="str">
        <f>IFERROR(VLOOKUP(G599,collectibles_database!G:H,2,FALSE),"")</f>
        <v/>
      </c>
      <c r="I599" t="str">
        <f>IFERROR(VLOOKUP(MIN(4,COUNTIF(G$2:G599,G599)),reference!$M$3:$N$6,2,FALSE)*VLOOKUP(MIN(5,H599),reference!$J$3:$K$7,2,FALSE),"")</f>
        <v/>
      </c>
    </row>
    <row r="600" spans="1:9" x14ac:dyDescent="0.25">
      <c r="A600" t="str">
        <f>IFERROR(INDEX(collectibles_database!A:A,MATCH(B600,collectibles_database!B:B,0)),"")</f>
        <v/>
      </c>
      <c r="C600" t="str">
        <f>IFERROR(VLOOKUP(B600,collectibles_database!B:C,2,FALSE),"")</f>
        <v/>
      </c>
      <c r="D600" t="str">
        <f>IFERROR(VLOOKUP(MIN(4,COUNTIF(B$2:B600,B600)),reference!$A$3:$B$6,2,FALSE),"")</f>
        <v/>
      </c>
      <c r="E600" t="str">
        <f>IFERROR(VLOOKUP(C600,reference!$D$3:$E$7,2,FALSE),"")</f>
        <v/>
      </c>
      <c r="H600" t="str">
        <f>IFERROR(VLOOKUP(G600,collectibles_database!G:H,2,FALSE),"")</f>
        <v/>
      </c>
      <c r="I600" t="str">
        <f>IFERROR(VLOOKUP(MIN(4,COUNTIF(G$2:G600,G600)),reference!$M$3:$N$6,2,FALSE)*VLOOKUP(MIN(5,H600),reference!$J$3:$K$7,2,FALSE),"")</f>
        <v/>
      </c>
    </row>
    <row r="601" spans="1:9" x14ac:dyDescent="0.25">
      <c r="A601" t="str">
        <f>IFERROR(INDEX(collectibles_database!A:A,MATCH(B601,collectibles_database!B:B,0)),"")</f>
        <v/>
      </c>
      <c r="C601" t="str">
        <f>IFERROR(VLOOKUP(B601,collectibles_database!B:C,2,FALSE),"")</f>
        <v/>
      </c>
      <c r="D601" t="str">
        <f>IFERROR(VLOOKUP(MIN(4,COUNTIF(B$2:B601,B601)),reference!$A$3:$B$6,2,FALSE),"")</f>
        <v/>
      </c>
      <c r="E601" t="str">
        <f>IFERROR(VLOOKUP(C601,reference!$D$3:$E$7,2,FALSE),"")</f>
        <v/>
      </c>
      <c r="H601" t="str">
        <f>IFERROR(VLOOKUP(G601,collectibles_database!G:H,2,FALSE),"")</f>
        <v/>
      </c>
      <c r="I601" t="str">
        <f>IFERROR(VLOOKUP(MIN(4,COUNTIF(G$2:G601,G601)),reference!$M$3:$N$6,2,FALSE)*VLOOKUP(MIN(5,H601),reference!$J$3:$K$7,2,FALSE),"")</f>
        <v/>
      </c>
    </row>
    <row r="602" spans="1:9" x14ac:dyDescent="0.25">
      <c r="A602" t="str">
        <f>IFERROR(INDEX(collectibles_database!A:A,MATCH(B602,collectibles_database!B:B,0)),"")</f>
        <v/>
      </c>
      <c r="C602" t="str">
        <f>IFERROR(VLOOKUP(B602,collectibles_database!B:C,2,FALSE),"")</f>
        <v/>
      </c>
      <c r="D602" t="str">
        <f>IFERROR(VLOOKUP(MIN(4,COUNTIF(B$2:B602,B602)),reference!$A$3:$B$6,2,FALSE),"")</f>
        <v/>
      </c>
      <c r="E602" t="str">
        <f>IFERROR(VLOOKUP(C602,reference!$D$3:$E$7,2,FALSE),"")</f>
        <v/>
      </c>
      <c r="H602" t="str">
        <f>IFERROR(VLOOKUP(G602,collectibles_database!G:H,2,FALSE),"")</f>
        <v/>
      </c>
      <c r="I602" t="str">
        <f>IFERROR(VLOOKUP(MIN(4,COUNTIF(G$2:G602,G602)),reference!$M$3:$N$6,2,FALSE)*VLOOKUP(MIN(5,H602),reference!$J$3:$K$7,2,FALSE),"")</f>
        <v/>
      </c>
    </row>
    <row r="603" spans="1:9" x14ac:dyDescent="0.25">
      <c r="A603" t="str">
        <f>IFERROR(INDEX(collectibles_database!A:A,MATCH(B603,collectibles_database!B:B,0)),"")</f>
        <v/>
      </c>
      <c r="C603" t="str">
        <f>IFERROR(VLOOKUP(B603,collectibles_database!B:C,2,FALSE),"")</f>
        <v/>
      </c>
      <c r="D603" t="str">
        <f>IFERROR(VLOOKUP(MIN(4,COUNTIF(B$2:B603,B603)),reference!$A$3:$B$6,2,FALSE),"")</f>
        <v/>
      </c>
      <c r="E603" t="str">
        <f>IFERROR(VLOOKUP(C603,reference!$D$3:$E$7,2,FALSE),"")</f>
        <v/>
      </c>
      <c r="H603" t="str">
        <f>IFERROR(VLOOKUP(G603,collectibles_database!G:H,2,FALSE),"")</f>
        <v/>
      </c>
      <c r="I603" t="str">
        <f>IFERROR(VLOOKUP(MIN(4,COUNTIF(G$2:G603,G603)),reference!$M$3:$N$6,2,FALSE)*VLOOKUP(MIN(5,H603),reference!$J$3:$K$7,2,FALSE),"")</f>
        <v/>
      </c>
    </row>
    <row r="604" spans="1:9" x14ac:dyDescent="0.25">
      <c r="A604" t="str">
        <f>IFERROR(INDEX(collectibles_database!A:A,MATCH(B604,collectibles_database!B:B,0)),"")</f>
        <v/>
      </c>
      <c r="C604" t="str">
        <f>IFERROR(VLOOKUP(B604,collectibles_database!B:C,2,FALSE),"")</f>
        <v/>
      </c>
      <c r="D604" t="str">
        <f>IFERROR(VLOOKUP(MIN(4,COUNTIF(B$2:B604,B604)),reference!$A$3:$B$6,2,FALSE),"")</f>
        <v/>
      </c>
      <c r="E604" t="str">
        <f>IFERROR(VLOOKUP(C604,reference!$D$3:$E$7,2,FALSE),"")</f>
        <v/>
      </c>
      <c r="H604" t="str">
        <f>IFERROR(VLOOKUP(G604,collectibles_database!G:H,2,FALSE),"")</f>
        <v/>
      </c>
      <c r="I604" t="str">
        <f>IFERROR(VLOOKUP(MIN(4,COUNTIF(G$2:G604,G604)),reference!$M$3:$N$6,2,FALSE)*VLOOKUP(MIN(5,H604),reference!$J$3:$K$7,2,FALSE),"")</f>
        <v/>
      </c>
    </row>
    <row r="605" spans="1:9" x14ac:dyDescent="0.25">
      <c r="A605" t="str">
        <f>IFERROR(INDEX(collectibles_database!A:A,MATCH(B605,collectibles_database!B:B,0)),"")</f>
        <v/>
      </c>
      <c r="C605" t="str">
        <f>IFERROR(VLOOKUP(B605,collectibles_database!B:C,2,FALSE),"")</f>
        <v/>
      </c>
      <c r="D605" t="str">
        <f>IFERROR(VLOOKUP(MIN(4,COUNTIF(B$2:B605,B605)),reference!$A$3:$B$6,2,FALSE),"")</f>
        <v/>
      </c>
      <c r="E605" t="str">
        <f>IFERROR(VLOOKUP(C605,reference!$D$3:$E$7,2,FALSE),"")</f>
        <v/>
      </c>
      <c r="H605" t="str">
        <f>IFERROR(VLOOKUP(G605,collectibles_database!G:H,2,FALSE),"")</f>
        <v/>
      </c>
      <c r="I605" t="str">
        <f>IFERROR(VLOOKUP(MIN(4,COUNTIF(G$2:G605,G605)),reference!$M$3:$N$6,2,FALSE)*VLOOKUP(MIN(5,H605),reference!$J$3:$K$7,2,FALSE),"")</f>
        <v/>
      </c>
    </row>
    <row r="606" spans="1:9" x14ac:dyDescent="0.25">
      <c r="A606" t="str">
        <f>IFERROR(INDEX(collectibles_database!A:A,MATCH(B606,collectibles_database!B:B,0)),"")</f>
        <v/>
      </c>
      <c r="C606" t="str">
        <f>IFERROR(VLOOKUP(B606,collectibles_database!B:C,2,FALSE),"")</f>
        <v/>
      </c>
      <c r="D606" t="str">
        <f>IFERROR(VLOOKUP(MIN(4,COUNTIF(B$2:B606,B606)),reference!$A$3:$B$6,2,FALSE),"")</f>
        <v/>
      </c>
      <c r="E606" t="str">
        <f>IFERROR(VLOOKUP(C606,reference!$D$3:$E$7,2,FALSE),"")</f>
        <v/>
      </c>
      <c r="H606" t="str">
        <f>IFERROR(VLOOKUP(G606,collectibles_database!G:H,2,FALSE),"")</f>
        <v/>
      </c>
      <c r="I606" t="str">
        <f>IFERROR(VLOOKUP(MIN(4,COUNTIF(G$2:G606,G606)),reference!$M$3:$N$6,2,FALSE)*VLOOKUP(MIN(5,H606),reference!$J$3:$K$7,2,FALSE),"")</f>
        <v/>
      </c>
    </row>
    <row r="607" spans="1:9" x14ac:dyDescent="0.25">
      <c r="A607" t="str">
        <f>IFERROR(INDEX(collectibles_database!A:A,MATCH(B607,collectibles_database!B:B,0)),"")</f>
        <v/>
      </c>
      <c r="C607" t="str">
        <f>IFERROR(VLOOKUP(B607,collectibles_database!B:C,2,FALSE),"")</f>
        <v/>
      </c>
      <c r="D607" t="str">
        <f>IFERROR(VLOOKUP(MIN(4,COUNTIF(B$2:B607,B607)),reference!$A$3:$B$6,2,FALSE),"")</f>
        <v/>
      </c>
      <c r="E607" t="str">
        <f>IFERROR(VLOOKUP(C607,reference!$D$3:$E$7,2,FALSE),"")</f>
        <v/>
      </c>
      <c r="H607" t="str">
        <f>IFERROR(VLOOKUP(G607,collectibles_database!G:H,2,FALSE),"")</f>
        <v/>
      </c>
      <c r="I607" t="str">
        <f>IFERROR(VLOOKUP(MIN(4,COUNTIF(G$2:G607,G607)),reference!$M$3:$N$6,2,FALSE)*VLOOKUP(MIN(5,H607),reference!$J$3:$K$7,2,FALSE),"")</f>
        <v/>
      </c>
    </row>
    <row r="608" spans="1:9" x14ac:dyDescent="0.25">
      <c r="A608" t="str">
        <f>IFERROR(INDEX(collectibles_database!A:A,MATCH(B608,collectibles_database!B:B,0)),"")</f>
        <v/>
      </c>
      <c r="C608" t="str">
        <f>IFERROR(VLOOKUP(B608,collectibles_database!B:C,2,FALSE),"")</f>
        <v/>
      </c>
      <c r="D608" t="str">
        <f>IFERROR(VLOOKUP(MIN(4,COUNTIF(B$2:B608,B608)),reference!$A$3:$B$6,2,FALSE),"")</f>
        <v/>
      </c>
      <c r="E608" t="str">
        <f>IFERROR(VLOOKUP(C608,reference!$D$3:$E$7,2,FALSE),"")</f>
        <v/>
      </c>
      <c r="H608" t="str">
        <f>IFERROR(VLOOKUP(G608,collectibles_database!G:H,2,FALSE),"")</f>
        <v/>
      </c>
      <c r="I608" t="str">
        <f>IFERROR(VLOOKUP(MIN(4,COUNTIF(G$2:G608,G608)),reference!$M$3:$N$6,2,FALSE)*VLOOKUP(MIN(5,H608),reference!$J$3:$K$7,2,FALSE),"")</f>
        <v/>
      </c>
    </row>
    <row r="609" spans="1:9" x14ac:dyDescent="0.25">
      <c r="A609" t="str">
        <f>IFERROR(INDEX(collectibles_database!A:A,MATCH(B609,collectibles_database!B:B,0)),"")</f>
        <v/>
      </c>
      <c r="C609" t="str">
        <f>IFERROR(VLOOKUP(B609,collectibles_database!B:C,2,FALSE),"")</f>
        <v/>
      </c>
      <c r="D609" t="str">
        <f>IFERROR(VLOOKUP(MIN(4,COUNTIF(B$2:B609,B609)),reference!$A$3:$B$6,2,FALSE),"")</f>
        <v/>
      </c>
      <c r="E609" t="str">
        <f>IFERROR(VLOOKUP(C609,reference!$D$3:$E$7,2,FALSE),"")</f>
        <v/>
      </c>
      <c r="H609" t="str">
        <f>IFERROR(VLOOKUP(G609,collectibles_database!G:H,2,FALSE),"")</f>
        <v/>
      </c>
      <c r="I609" t="str">
        <f>IFERROR(VLOOKUP(MIN(4,COUNTIF(G$2:G609,G609)),reference!$M$3:$N$6,2,FALSE)*VLOOKUP(MIN(5,H609),reference!$J$3:$K$7,2,FALSE),"")</f>
        <v/>
      </c>
    </row>
    <row r="610" spans="1:9" x14ac:dyDescent="0.25">
      <c r="A610" t="str">
        <f>IFERROR(INDEX(collectibles_database!A:A,MATCH(B610,collectibles_database!B:B,0)),"")</f>
        <v/>
      </c>
      <c r="C610" t="str">
        <f>IFERROR(VLOOKUP(B610,collectibles_database!B:C,2,FALSE),"")</f>
        <v/>
      </c>
      <c r="D610" t="str">
        <f>IFERROR(VLOOKUP(MIN(4,COUNTIF(B$2:B610,B610)),reference!$A$3:$B$6,2,FALSE),"")</f>
        <v/>
      </c>
      <c r="E610" t="str">
        <f>IFERROR(VLOOKUP(C610,reference!$D$3:$E$7,2,FALSE),"")</f>
        <v/>
      </c>
      <c r="H610" t="str">
        <f>IFERROR(VLOOKUP(G610,collectibles_database!G:H,2,FALSE),"")</f>
        <v/>
      </c>
      <c r="I610" t="str">
        <f>IFERROR(VLOOKUP(MIN(4,COUNTIF(G$2:G610,G610)),reference!$M$3:$N$6,2,FALSE)*VLOOKUP(MIN(5,H610),reference!$J$3:$K$7,2,FALSE),"")</f>
        <v/>
      </c>
    </row>
    <row r="611" spans="1:9" x14ac:dyDescent="0.25">
      <c r="A611" t="str">
        <f>IFERROR(INDEX(collectibles_database!A:A,MATCH(B611,collectibles_database!B:B,0)),"")</f>
        <v/>
      </c>
      <c r="C611" t="str">
        <f>IFERROR(VLOOKUP(B611,collectibles_database!B:C,2,FALSE),"")</f>
        <v/>
      </c>
      <c r="D611" t="str">
        <f>IFERROR(VLOOKUP(MIN(4,COUNTIF(B$2:B611,B611)),reference!$A$3:$B$6,2,FALSE),"")</f>
        <v/>
      </c>
      <c r="E611" t="str">
        <f>IFERROR(VLOOKUP(C611,reference!$D$3:$E$7,2,FALSE),"")</f>
        <v/>
      </c>
      <c r="H611" t="str">
        <f>IFERROR(VLOOKUP(G611,collectibles_database!G:H,2,FALSE),"")</f>
        <v/>
      </c>
      <c r="I611" t="str">
        <f>IFERROR(VLOOKUP(MIN(4,COUNTIF(G$2:G611,G611)),reference!$M$3:$N$6,2,FALSE)*VLOOKUP(MIN(5,H611),reference!$J$3:$K$7,2,FALSE),"")</f>
        <v/>
      </c>
    </row>
    <row r="612" spans="1:9" x14ac:dyDescent="0.25">
      <c r="A612" t="str">
        <f>IFERROR(INDEX(collectibles_database!A:A,MATCH(B612,collectibles_database!B:B,0)),"")</f>
        <v/>
      </c>
      <c r="C612" t="str">
        <f>IFERROR(VLOOKUP(B612,collectibles_database!B:C,2,FALSE),"")</f>
        <v/>
      </c>
      <c r="D612" t="str">
        <f>IFERROR(VLOOKUP(MIN(4,COUNTIF(B$2:B612,B612)),reference!$A$3:$B$6,2,FALSE),"")</f>
        <v/>
      </c>
      <c r="E612" t="str">
        <f>IFERROR(VLOOKUP(C612,reference!$D$3:$E$7,2,FALSE),"")</f>
        <v/>
      </c>
      <c r="H612" t="str">
        <f>IFERROR(VLOOKUP(G612,collectibles_database!G:H,2,FALSE),"")</f>
        <v/>
      </c>
      <c r="I612" t="str">
        <f>IFERROR(VLOOKUP(MIN(4,COUNTIF(G$2:G612,G612)),reference!$M$3:$N$6,2,FALSE)*VLOOKUP(MIN(5,H612),reference!$J$3:$K$7,2,FALSE),"")</f>
        <v/>
      </c>
    </row>
    <row r="613" spans="1:9" x14ac:dyDescent="0.25">
      <c r="A613" t="str">
        <f>IFERROR(INDEX(collectibles_database!A:A,MATCH(B613,collectibles_database!B:B,0)),"")</f>
        <v/>
      </c>
      <c r="C613" t="str">
        <f>IFERROR(VLOOKUP(B613,collectibles_database!B:C,2,FALSE),"")</f>
        <v/>
      </c>
      <c r="D613" t="str">
        <f>IFERROR(VLOOKUP(MIN(4,COUNTIF(B$2:B613,B613)),reference!$A$3:$B$6,2,FALSE),"")</f>
        <v/>
      </c>
      <c r="E613" t="str">
        <f>IFERROR(VLOOKUP(C613,reference!$D$3:$E$7,2,FALSE),"")</f>
        <v/>
      </c>
      <c r="H613" t="str">
        <f>IFERROR(VLOOKUP(G613,collectibles_database!G:H,2,FALSE),"")</f>
        <v/>
      </c>
      <c r="I613" t="str">
        <f>IFERROR(VLOOKUP(MIN(4,COUNTIF(G$2:G613,G613)),reference!$M$3:$N$6,2,FALSE)*VLOOKUP(MIN(5,H613),reference!$J$3:$K$7,2,FALSE),"")</f>
        <v/>
      </c>
    </row>
    <row r="614" spans="1:9" x14ac:dyDescent="0.25">
      <c r="A614" t="str">
        <f>IFERROR(INDEX(collectibles_database!A:A,MATCH(B614,collectibles_database!B:B,0)),"")</f>
        <v/>
      </c>
      <c r="C614" t="str">
        <f>IFERROR(VLOOKUP(B614,collectibles_database!B:C,2,FALSE),"")</f>
        <v/>
      </c>
      <c r="D614" t="str">
        <f>IFERROR(VLOOKUP(MIN(4,COUNTIF(B$2:B614,B614)),reference!$A$3:$B$6,2,FALSE),"")</f>
        <v/>
      </c>
      <c r="E614" t="str">
        <f>IFERROR(VLOOKUP(C614,reference!$D$3:$E$7,2,FALSE),"")</f>
        <v/>
      </c>
      <c r="H614" t="str">
        <f>IFERROR(VLOOKUP(G614,collectibles_database!G:H,2,FALSE),"")</f>
        <v/>
      </c>
      <c r="I614" t="str">
        <f>IFERROR(VLOOKUP(MIN(4,COUNTIF(G$2:G614,G614)),reference!$M$3:$N$6,2,FALSE)*VLOOKUP(MIN(5,H614),reference!$J$3:$K$7,2,FALSE),"")</f>
        <v/>
      </c>
    </row>
    <row r="615" spans="1:9" x14ac:dyDescent="0.25">
      <c r="A615" t="str">
        <f>IFERROR(INDEX(collectibles_database!A:A,MATCH(B615,collectibles_database!B:B,0)),"")</f>
        <v/>
      </c>
      <c r="C615" t="str">
        <f>IFERROR(VLOOKUP(B615,collectibles_database!B:C,2,FALSE),"")</f>
        <v/>
      </c>
      <c r="D615" t="str">
        <f>IFERROR(VLOOKUP(MIN(4,COUNTIF(B$2:B615,B615)),reference!$A$3:$B$6,2,FALSE),"")</f>
        <v/>
      </c>
      <c r="E615" t="str">
        <f>IFERROR(VLOOKUP(C615,reference!$D$3:$E$7,2,FALSE),"")</f>
        <v/>
      </c>
      <c r="H615" t="str">
        <f>IFERROR(VLOOKUP(G615,collectibles_database!G:H,2,FALSE),"")</f>
        <v/>
      </c>
      <c r="I615" t="str">
        <f>IFERROR(VLOOKUP(MIN(4,COUNTIF(G$2:G615,G615)),reference!$M$3:$N$6,2,FALSE)*VLOOKUP(MIN(5,H615),reference!$J$3:$K$7,2,FALSE),"")</f>
        <v/>
      </c>
    </row>
    <row r="616" spans="1:9" x14ac:dyDescent="0.25">
      <c r="A616" t="str">
        <f>IFERROR(INDEX(collectibles_database!A:A,MATCH(B616,collectibles_database!B:B,0)),"")</f>
        <v/>
      </c>
      <c r="C616" t="str">
        <f>IFERROR(VLOOKUP(B616,collectibles_database!B:C,2,FALSE),"")</f>
        <v/>
      </c>
      <c r="D616" t="str">
        <f>IFERROR(VLOOKUP(MIN(4,COUNTIF(B$2:B616,B616)),reference!$A$3:$B$6,2,FALSE),"")</f>
        <v/>
      </c>
      <c r="E616" t="str">
        <f>IFERROR(VLOOKUP(C616,reference!$D$3:$E$7,2,FALSE),"")</f>
        <v/>
      </c>
      <c r="H616" t="str">
        <f>IFERROR(VLOOKUP(G616,collectibles_database!G:H,2,FALSE),"")</f>
        <v/>
      </c>
      <c r="I616" t="str">
        <f>IFERROR(VLOOKUP(MIN(4,COUNTIF(G$2:G616,G616)),reference!$M$3:$N$6,2,FALSE)*VLOOKUP(MIN(5,H616),reference!$J$3:$K$7,2,FALSE),"")</f>
        <v/>
      </c>
    </row>
    <row r="617" spans="1:9" x14ac:dyDescent="0.25">
      <c r="A617" t="str">
        <f>IFERROR(INDEX(collectibles_database!A:A,MATCH(B617,collectibles_database!B:B,0)),"")</f>
        <v/>
      </c>
      <c r="C617" t="str">
        <f>IFERROR(VLOOKUP(B617,collectibles_database!B:C,2,FALSE),"")</f>
        <v/>
      </c>
      <c r="D617" t="str">
        <f>IFERROR(VLOOKUP(MIN(4,COUNTIF(B$2:B617,B617)),reference!$A$3:$B$6,2,FALSE),"")</f>
        <v/>
      </c>
      <c r="E617" t="str">
        <f>IFERROR(VLOOKUP(C617,reference!$D$3:$E$7,2,FALSE),"")</f>
        <v/>
      </c>
      <c r="H617" t="str">
        <f>IFERROR(VLOOKUP(G617,collectibles_database!G:H,2,FALSE),"")</f>
        <v/>
      </c>
      <c r="I617" t="str">
        <f>IFERROR(VLOOKUP(MIN(4,COUNTIF(G$2:G617,G617)),reference!$M$3:$N$6,2,FALSE)*VLOOKUP(MIN(5,H617),reference!$J$3:$K$7,2,FALSE),"")</f>
        <v/>
      </c>
    </row>
    <row r="618" spans="1:9" x14ac:dyDescent="0.25">
      <c r="A618" t="str">
        <f>IFERROR(INDEX(collectibles_database!A:A,MATCH(B618,collectibles_database!B:B,0)),"")</f>
        <v/>
      </c>
      <c r="C618" t="str">
        <f>IFERROR(VLOOKUP(B618,collectibles_database!B:C,2,FALSE),"")</f>
        <v/>
      </c>
      <c r="D618" t="str">
        <f>IFERROR(VLOOKUP(MIN(4,COUNTIF(B$2:B618,B618)),reference!$A$3:$B$6,2,FALSE),"")</f>
        <v/>
      </c>
      <c r="E618" t="str">
        <f>IFERROR(VLOOKUP(C618,reference!$D$3:$E$7,2,FALSE),"")</f>
        <v/>
      </c>
      <c r="H618" t="str">
        <f>IFERROR(VLOOKUP(G618,collectibles_database!G:H,2,FALSE),"")</f>
        <v/>
      </c>
      <c r="I618" t="str">
        <f>IFERROR(VLOOKUP(MIN(4,COUNTIF(G$2:G618,G618)),reference!$M$3:$N$6,2,FALSE)*VLOOKUP(MIN(5,H618),reference!$J$3:$K$7,2,FALSE),"")</f>
        <v/>
      </c>
    </row>
    <row r="619" spans="1:9" x14ac:dyDescent="0.25">
      <c r="A619" t="str">
        <f>IFERROR(INDEX(collectibles_database!A:A,MATCH(B619,collectibles_database!B:B,0)),"")</f>
        <v/>
      </c>
      <c r="C619" t="str">
        <f>IFERROR(VLOOKUP(B619,collectibles_database!B:C,2,FALSE),"")</f>
        <v/>
      </c>
      <c r="D619" t="str">
        <f>IFERROR(VLOOKUP(MIN(4,COUNTIF(B$2:B619,B619)),reference!$A$3:$B$6,2,FALSE),"")</f>
        <v/>
      </c>
      <c r="E619" t="str">
        <f>IFERROR(VLOOKUP(C619,reference!$D$3:$E$7,2,FALSE),"")</f>
        <v/>
      </c>
      <c r="H619" t="str">
        <f>IFERROR(VLOOKUP(G619,collectibles_database!G:H,2,FALSE),"")</f>
        <v/>
      </c>
      <c r="I619" t="str">
        <f>IFERROR(VLOOKUP(MIN(4,COUNTIF(G$2:G619,G619)),reference!$M$3:$N$6,2,FALSE)*VLOOKUP(MIN(5,H619),reference!$J$3:$K$7,2,FALSE),"")</f>
        <v/>
      </c>
    </row>
    <row r="620" spans="1:9" x14ac:dyDescent="0.25">
      <c r="A620" t="str">
        <f>IFERROR(INDEX(collectibles_database!A:A,MATCH(B620,collectibles_database!B:B,0)),"")</f>
        <v/>
      </c>
      <c r="C620" t="str">
        <f>IFERROR(VLOOKUP(B620,collectibles_database!B:C,2,FALSE),"")</f>
        <v/>
      </c>
      <c r="D620" t="str">
        <f>IFERROR(VLOOKUP(MIN(4,COUNTIF(B$2:B620,B620)),reference!$A$3:$B$6,2,FALSE),"")</f>
        <v/>
      </c>
      <c r="E620" t="str">
        <f>IFERROR(VLOOKUP(C620,reference!$D$3:$E$7,2,FALSE),"")</f>
        <v/>
      </c>
      <c r="H620" t="str">
        <f>IFERROR(VLOOKUP(G620,collectibles_database!G:H,2,FALSE),"")</f>
        <v/>
      </c>
      <c r="I620" t="str">
        <f>IFERROR(VLOOKUP(MIN(4,COUNTIF(G$2:G620,G620)),reference!$M$3:$N$6,2,FALSE)*VLOOKUP(MIN(5,H620),reference!$J$3:$K$7,2,FALSE),"")</f>
        <v/>
      </c>
    </row>
    <row r="621" spans="1:9" x14ac:dyDescent="0.25">
      <c r="A621" t="str">
        <f>IFERROR(INDEX(collectibles_database!A:A,MATCH(B621,collectibles_database!B:B,0)),"")</f>
        <v/>
      </c>
      <c r="C621" t="str">
        <f>IFERROR(VLOOKUP(B621,collectibles_database!B:C,2,FALSE),"")</f>
        <v/>
      </c>
      <c r="D621" t="str">
        <f>IFERROR(VLOOKUP(MIN(4,COUNTIF(B$2:B621,B621)),reference!$A$3:$B$6,2,FALSE),"")</f>
        <v/>
      </c>
      <c r="E621" t="str">
        <f>IFERROR(VLOOKUP(C621,reference!$D$3:$E$7,2,FALSE),"")</f>
        <v/>
      </c>
      <c r="H621" t="str">
        <f>IFERROR(VLOOKUP(G621,collectibles_database!G:H,2,FALSE),"")</f>
        <v/>
      </c>
      <c r="I621" t="str">
        <f>IFERROR(VLOOKUP(MIN(4,COUNTIF(G$2:G621,G621)),reference!$M$3:$N$6,2,FALSE)*VLOOKUP(MIN(5,H621),reference!$J$3:$K$7,2,FALSE),"")</f>
        <v/>
      </c>
    </row>
    <row r="622" spans="1:9" x14ac:dyDescent="0.25">
      <c r="A622" t="str">
        <f>IFERROR(INDEX(collectibles_database!A:A,MATCH(B622,collectibles_database!B:B,0)),"")</f>
        <v/>
      </c>
      <c r="C622" t="str">
        <f>IFERROR(VLOOKUP(B622,collectibles_database!B:C,2,FALSE),"")</f>
        <v/>
      </c>
      <c r="D622" t="str">
        <f>IFERROR(VLOOKUP(MIN(4,COUNTIF(B$2:B622,B622)),reference!$A$3:$B$6,2,FALSE),"")</f>
        <v/>
      </c>
      <c r="E622" t="str">
        <f>IFERROR(VLOOKUP(C622,reference!$D$3:$E$7,2,FALSE),"")</f>
        <v/>
      </c>
      <c r="H622" t="str">
        <f>IFERROR(VLOOKUP(G622,collectibles_database!G:H,2,FALSE),"")</f>
        <v/>
      </c>
      <c r="I622" t="str">
        <f>IFERROR(VLOOKUP(MIN(4,COUNTIF(G$2:G622,G622)),reference!$M$3:$N$6,2,FALSE)*VLOOKUP(MIN(5,H622),reference!$J$3:$K$7,2,FALSE),"")</f>
        <v/>
      </c>
    </row>
    <row r="623" spans="1:9" x14ac:dyDescent="0.25">
      <c r="A623" t="str">
        <f>IFERROR(INDEX(collectibles_database!A:A,MATCH(B623,collectibles_database!B:B,0)),"")</f>
        <v/>
      </c>
      <c r="C623" t="str">
        <f>IFERROR(VLOOKUP(B623,collectibles_database!B:C,2,FALSE),"")</f>
        <v/>
      </c>
      <c r="D623" t="str">
        <f>IFERROR(VLOOKUP(MIN(4,COUNTIF(B$2:B623,B623)),reference!$A$3:$B$6,2,FALSE),"")</f>
        <v/>
      </c>
      <c r="E623" t="str">
        <f>IFERROR(VLOOKUP(C623,reference!$D$3:$E$7,2,FALSE),"")</f>
        <v/>
      </c>
      <c r="H623" t="str">
        <f>IFERROR(VLOOKUP(G623,collectibles_database!G:H,2,FALSE),"")</f>
        <v/>
      </c>
      <c r="I623" t="str">
        <f>IFERROR(VLOOKUP(MIN(4,COUNTIF(G$2:G623,G623)),reference!$M$3:$N$6,2,FALSE)*VLOOKUP(MIN(5,H623),reference!$J$3:$K$7,2,FALSE),"")</f>
        <v/>
      </c>
    </row>
    <row r="624" spans="1:9" x14ac:dyDescent="0.25">
      <c r="A624" t="str">
        <f>IFERROR(INDEX(collectibles_database!A:A,MATCH(B624,collectibles_database!B:B,0)),"")</f>
        <v/>
      </c>
      <c r="C624" t="str">
        <f>IFERROR(VLOOKUP(B624,collectibles_database!B:C,2,FALSE),"")</f>
        <v/>
      </c>
      <c r="D624" t="str">
        <f>IFERROR(VLOOKUP(MIN(4,COUNTIF(B$2:B624,B624)),reference!$A$3:$B$6,2,FALSE),"")</f>
        <v/>
      </c>
      <c r="E624" t="str">
        <f>IFERROR(VLOOKUP(C624,reference!$D$3:$E$7,2,FALSE),"")</f>
        <v/>
      </c>
      <c r="H624" t="str">
        <f>IFERROR(VLOOKUP(G624,collectibles_database!G:H,2,FALSE),"")</f>
        <v/>
      </c>
      <c r="I624" t="str">
        <f>IFERROR(VLOOKUP(MIN(4,COUNTIF(G$2:G624,G624)),reference!$M$3:$N$6,2,FALSE)*VLOOKUP(MIN(5,H624),reference!$J$3:$K$7,2,FALSE),"")</f>
        <v/>
      </c>
    </row>
    <row r="625" spans="1:9" x14ac:dyDescent="0.25">
      <c r="A625" t="str">
        <f>IFERROR(INDEX(collectibles_database!A:A,MATCH(B625,collectibles_database!B:B,0)),"")</f>
        <v/>
      </c>
      <c r="C625" t="str">
        <f>IFERROR(VLOOKUP(B625,collectibles_database!B:C,2,FALSE),"")</f>
        <v/>
      </c>
      <c r="D625" t="str">
        <f>IFERROR(VLOOKUP(MIN(4,COUNTIF(B$2:B625,B625)),reference!$A$3:$B$6,2,FALSE),"")</f>
        <v/>
      </c>
      <c r="E625" t="str">
        <f>IFERROR(VLOOKUP(C625,reference!$D$3:$E$7,2,FALSE),"")</f>
        <v/>
      </c>
      <c r="H625" t="str">
        <f>IFERROR(VLOOKUP(G625,collectibles_database!G:H,2,FALSE),"")</f>
        <v/>
      </c>
      <c r="I625" t="str">
        <f>IFERROR(VLOOKUP(MIN(4,COUNTIF(G$2:G625,G625)),reference!$M$3:$N$6,2,FALSE)*VLOOKUP(MIN(5,H625),reference!$J$3:$K$7,2,FALSE),"")</f>
        <v/>
      </c>
    </row>
    <row r="626" spans="1:9" x14ac:dyDescent="0.25">
      <c r="A626" t="str">
        <f>IFERROR(INDEX(collectibles_database!A:A,MATCH(B626,collectibles_database!B:B,0)),"")</f>
        <v/>
      </c>
      <c r="C626" t="str">
        <f>IFERROR(VLOOKUP(B626,collectibles_database!B:C,2,FALSE),"")</f>
        <v/>
      </c>
      <c r="D626" t="str">
        <f>IFERROR(VLOOKUP(MIN(4,COUNTIF(B$2:B626,B626)),reference!$A$3:$B$6,2,FALSE),"")</f>
        <v/>
      </c>
      <c r="E626" t="str">
        <f>IFERROR(VLOOKUP(C626,reference!$D$3:$E$7,2,FALSE),"")</f>
        <v/>
      </c>
      <c r="H626" t="str">
        <f>IFERROR(VLOOKUP(G626,collectibles_database!G:H,2,FALSE),"")</f>
        <v/>
      </c>
      <c r="I626" t="str">
        <f>IFERROR(VLOOKUP(MIN(4,COUNTIF(G$2:G626,G626)),reference!$M$3:$N$6,2,FALSE)*VLOOKUP(MIN(5,H626),reference!$J$3:$K$7,2,FALSE),"")</f>
        <v/>
      </c>
    </row>
    <row r="627" spans="1:9" x14ac:dyDescent="0.25">
      <c r="A627" t="str">
        <f>IFERROR(INDEX(collectibles_database!A:A,MATCH(B627,collectibles_database!B:B,0)),"")</f>
        <v/>
      </c>
      <c r="C627" t="str">
        <f>IFERROR(VLOOKUP(B627,collectibles_database!B:C,2,FALSE),"")</f>
        <v/>
      </c>
      <c r="D627" t="str">
        <f>IFERROR(VLOOKUP(MIN(4,COUNTIF(B$2:B627,B627)),reference!$A$3:$B$6,2,FALSE),"")</f>
        <v/>
      </c>
      <c r="E627" t="str">
        <f>IFERROR(VLOOKUP(C627,reference!$D$3:$E$7,2,FALSE),"")</f>
        <v/>
      </c>
      <c r="H627" t="str">
        <f>IFERROR(VLOOKUP(G627,collectibles_database!G:H,2,FALSE),"")</f>
        <v/>
      </c>
      <c r="I627" t="str">
        <f>IFERROR(VLOOKUP(MIN(4,COUNTIF(G$2:G627,G627)),reference!$M$3:$N$6,2,FALSE)*VLOOKUP(MIN(5,H627),reference!$J$3:$K$7,2,FALSE),"")</f>
        <v/>
      </c>
    </row>
    <row r="628" spans="1:9" x14ac:dyDescent="0.25">
      <c r="A628" t="str">
        <f>IFERROR(INDEX(collectibles_database!A:A,MATCH(B628,collectibles_database!B:B,0)),"")</f>
        <v/>
      </c>
      <c r="C628" t="str">
        <f>IFERROR(VLOOKUP(B628,collectibles_database!B:C,2,FALSE),"")</f>
        <v/>
      </c>
      <c r="D628" t="str">
        <f>IFERROR(VLOOKUP(MIN(4,COUNTIF(B$2:B628,B628)),reference!$A$3:$B$6,2,FALSE),"")</f>
        <v/>
      </c>
      <c r="E628" t="str">
        <f>IFERROR(VLOOKUP(C628,reference!$D$3:$E$7,2,FALSE),"")</f>
        <v/>
      </c>
      <c r="H628" t="str">
        <f>IFERROR(VLOOKUP(G628,collectibles_database!G:H,2,FALSE),"")</f>
        <v/>
      </c>
      <c r="I628" t="str">
        <f>IFERROR(VLOOKUP(MIN(4,COUNTIF(G$2:G628,G628)),reference!$M$3:$N$6,2,FALSE)*VLOOKUP(MIN(5,H628),reference!$J$3:$K$7,2,FALSE),"")</f>
        <v/>
      </c>
    </row>
    <row r="629" spans="1:9" x14ac:dyDescent="0.25">
      <c r="A629" t="str">
        <f>IFERROR(INDEX(collectibles_database!A:A,MATCH(B629,collectibles_database!B:B,0)),"")</f>
        <v/>
      </c>
      <c r="C629" t="str">
        <f>IFERROR(VLOOKUP(B629,collectibles_database!B:C,2,FALSE),"")</f>
        <v/>
      </c>
      <c r="D629" t="str">
        <f>IFERROR(VLOOKUP(MIN(4,COUNTIF(B$2:B629,B629)),reference!$A$3:$B$6,2,FALSE),"")</f>
        <v/>
      </c>
      <c r="E629" t="str">
        <f>IFERROR(VLOOKUP(C629,reference!$D$3:$E$7,2,FALSE),"")</f>
        <v/>
      </c>
      <c r="H629" t="str">
        <f>IFERROR(VLOOKUP(G629,collectibles_database!G:H,2,FALSE),"")</f>
        <v/>
      </c>
      <c r="I629" t="str">
        <f>IFERROR(VLOOKUP(MIN(4,COUNTIF(G$2:G629,G629)),reference!$M$3:$N$6,2,FALSE)*VLOOKUP(MIN(5,H629),reference!$J$3:$K$7,2,FALSE),"")</f>
        <v/>
      </c>
    </row>
    <row r="630" spans="1:9" x14ac:dyDescent="0.25">
      <c r="A630" t="str">
        <f>IFERROR(INDEX(collectibles_database!A:A,MATCH(B630,collectibles_database!B:B,0)),"")</f>
        <v/>
      </c>
      <c r="C630" t="str">
        <f>IFERROR(VLOOKUP(B630,collectibles_database!B:C,2,FALSE),"")</f>
        <v/>
      </c>
      <c r="D630" t="str">
        <f>IFERROR(VLOOKUP(MIN(4,COUNTIF(B$2:B630,B630)),reference!$A$3:$B$6,2,FALSE),"")</f>
        <v/>
      </c>
      <c r="E630" t="str">
        <f>IFERROR(VLOOKUP(C630,reference!$D$3:$E$7,2,FALSE),"")</f>
        <v/>
      </c>
      <c r="H630" t="str">
        <f>IFERROR(VLOOKUP(G630,collectibles_database!G:H,2,FALSE),"")</f>
        <v/>
      </c>
      <c r="I630" t="str">
        <f>IFERROR(VLOOKUP(MIN(4,COUNTIF(G$2:G630,G630)),reference!$M$3:$N$6,2,FALSE)*VLOOKUP(MIN(5,H630),reference!$J$3:$K$7,2,FALSE),"")</f>
        <v/>
      </c>
    </row>
    <row r="631" spans="1:9" x14ac:dyDescent="0.25">
      <c r="A631" t="str">
        <f>IFERROR(INDEX(collectibles_database!A:A,MATCH(B631,collectibles_database!B:B,0)),"")</f>
        <v/>
      </c>
      <c r="C631" t="str">
        <f>IFERROR(VLOOKUP(B631,collectibles_database!B:C,2,FALSE),"")</f>
        <v/>
      </c>
      <c r="D631" t="str">
        <f>IFERROR(VLOOKUP(MIN(4,COUNTIF(B$2:B631,B631)),reference!$A$3:$B$6,2,FALSE),"")</f>
        <v/>
      </c>
      <c r="E631" t="str">
        <f>IFERROR(VLOOKUP(C631,reference!$D$3:$E$7,2,FALSE),"")</f>
        <v/>
      </c>
      <c r="H631" t="str">
        <f>IFERROR(VLOOKUP(G631,collectibles_database!G:H,2,FALSE),"")</f>
        <v/>
      </c>
      <c r="I631" t="str">
        <f>IFERROR(VLOOKUP(MIN(4,COUNTIF(G$2:G631,G631)),reference!$M$3:$N$6,2,FALSE)*VLOOKUP(MIN(5,H631),reference!$J$3:$K$7,2,FALSE),"")</f>
        <v/>
      </c>
    </row>
    <row r="632" spans="1:9" x14ac:dyDescent="0.25">
      <c r="A632" t="str">
        <f>IFERROR(INDEX(collectibles_database!A:A,MATCH(B632,collectibles_database!B:B,0)),"")</f>
        <v/>
      </c>
      <c r="C632" t="str">
        <f>IFERROR(VLOOKUP(B632,collectibles_database!B:C,2,FALSE),"")</f>
        <v/>
      </c>
      <c r="D632" t="str">
        <f>IFERROR(VLOOKUP(MIN(4,COUNTIF(B$2:B632,B632)),reference!$A$3:$B$6,2,FALSE),"")</f>
        <v/>
      </c>
      <c r="E632" t="str">
        <f>IFERROR(VLOOKUP(C632,reference!$D$3:$E$7,2,FALSE),"")</f>
        <v/>
      </c>
      <c r="H632" t="str">
        <f>IFERROR(VLOOKUP(G632,collectibles_database!G:H,2,FALSE),"")</f>
        <v/>
      </c>
      <c r="I632" t="str">
        <f>IFERROR(VLOOKUP(MIN(4,COUNTIF(G$2:G632,G632)),reference!$M$3:$N$6,2,FALSE)*VLOOKUP(MIN(5,H632),reference!$J$3:$K$7,2,FALSE),"")</f>
        <v/>
      </c>
    </row>
    <row r="633" spans="1:9" x14ac:dyDescent="0.25">
      <c r="A633" t="str">
        <f>IFERROR(INDEX(collectibles_database!A:A,MATCH(B633,collectibles_database!B:B,0)),"")</f>
        <v/>
      </c>
      <c r="C633" t="str">
        <f>IFERROR(VLOOKUP(B633,collectibles_database!B:C,2,FALSE),"")</f>
        <v/>
      </c>
      <c r="D633" t="str">
        <f>IFERROR(VLOOKUP(MIN(4,COUNTIF(B$2:B633,B633)),reference!$A$3:$B$6,2,FALSE),"")</f>
        <v/>
      </c>
      <c r="E633" t="str">
        <f>IFERROR(VLOOKUP(C633,reference!$D$3:$E$7,2,FALSE),"")</f>
        <v/>
      </c>
      <c r="H633" t="str">
        <f>IFERROR(VLOOKUP(G633,collectibles_database!G:H,2,FALSE),"")</f>
        <v/>
      </c>
      <c r="I633" t="str">
        <f>IFERROR(VLOOKUP(MIN(4,COUNTIF(G$2:G633,G633)),reference!$M$3:$N$6,2,FALSE)*VLOOKUP(MIN(5,H633),reference!$J$3:$K$7,2,FALSE),"")</f>
        <v/>
      </c>
    </row>
    <row r="634" spans="1:9" x14ac:dyDescent="0.25">
      <c r="A634" t="str">
        <f>IFERROR(INDEX(collectibles_database!A:A,MATCH(B634,collectibles_database!B:B,0)),"")</f>
        <v/>
      </c>
      <c r="C634" t="str">
        <f>IFERROR(VLOOKUP(B634,collectibles_database!B:C,2,FALSE),"")</f>
        <v/>
      </c>
      <c r="D634" t="str">
        <f>IFERROR(VLOOKUP(MIN(4,COUNTIF(B$2:B634,B634)),reference!$A$3:$B$6,2,FALSE),"")</f>
        <v/>
      </c>
      <c r="E634" t="str">
        <f>IFERROR(VLOOKUP(C634,reference!$D$3:$E$7,2,FALSE),"")</f>
        <v/>
      </c>
      <c r="H634" t="str">
        <f>IFERROR(VLOOKUP(G634,collectibles_database!G:H,2,FALSE),"")</f>
        <v/>
      </c>
      <c r="I634" t="str">
        <f>IFERROR(VLOOKUP(MIN(4,COUNTIF(G$2:G634,G634)),reference!$M$3:$N$6,2,FALSE)*VLOOKUP(MIN(5,H634),reference!$J$3:$K$7,2,FALSE),"")</f>
        <v/>
      </c>
    </row>
    <row r="635" spans="1:9" x14ac:dyDescent="0.25">
      <c r="A635" t="str">
        <f>IFERROR(INDEX(collectibles_database!A:A,MATCH(B635,collectibles_database!B:B,0)),"")</f>
        <v/>
      </c>
      <c r="C635" t="str">
        <f>IFERROR(VLOOKUP(B635,collectibles_database!B:C,2,FALSE),"")</f>
        <v/>
      </c>
      <c r="D635" t="str">
        <f>IFERROR(VLOOKUP(MIN(4,COUNTIF(B$2:B635,B635)),reference!$A$3:$B$6,2,FALSE),"")</f>
        <v/>
      </c>
      <c r="E635" t="str">
        <f>IFERROR(VLOOKUP(C635,reference!$D$3:$E$7,2,FALSE),"")</f>
        <v/>
      </c>
      <c r="H635" t="str">
        <f>IFERROR(VLOOKUP(G635,collectibles_database!G:H,2,FALSE),"")</f>
        <v/>
      </c>
      <c r="I635" t="str">
        <f>IFERROR(VLOOKUP(MIN(4,COUNTIF(G$2:G635,G635)),reference!$M$3:$N$6,2,FALSE)*VLOOKUP(MIN(5,H635),reference!$J$3:$K$7,2,FALSE),"")</f>
        <v/>
      </c>
    </row>
    <row r="636" spans="1:9" x14ac:dyDescent="0.25">
      <c r="A636" t="str">
        <f>IFERROR(INDEX(collectibles_database!A:A,MATCH(B636,collectibles_database!B:B,0)),"")</f>
        <v/>
      </c>
      <c r="C636" t="str">
        <f>IFERROR(VLOOKUP(B636,collectibles_database!B:C,2,FALSE),"")</f>
        <v/>
      </c>
      <c r="D636" t="str">
        <f>IFERROR(VLOOKUP(MIN(4,COUNTIF(B$2:B636,B636)),reference!$A$3:$B$6,2,FALSE),"")</f>
        <v/>
      </c>
      <c r="E636" t="str">
        <f>IFERROR(VLOOKUP(C636,reference!$D$3:$E$7,2,FALSE),"")</f>
        <v/>
      </c>
      <c r="H636" t="str">
        <f>IFERROR(VLOOKUP(G636,collectibles_database!G:H,2,FALSE),"")</f>
        <v/>
      </c>
      <c r="I636" t="str">
        <f>IFERROR(VLOOKUP(MIN(4,COUNTIF(G$2:G636,G636)),reference!$M$3:$N$6,2,FALSE)*VLOOKUP(MIN(5,H636),reference!$J$3:$K$7,2,FALSE),"")</f>
        <v/>
      </c>
    </row>
    <row r="637" spans="1:9" x14ac:dyDescent="0.25">
      <c r="A637" t="str">
        <f>IFERROR(INDEX(collectibles_database!A:A,MATCH(B637,collectibles_database!B:B,0)),"")</f>
        <v/>
      </c>
      <c r="C637" t="str">
        <f>IFERROR(VLOOKUP(B637,collectibles_database!B:C,2,FALSE),"")</f>
        <v/>
      </c>
      <c r="D637" t="str">
        <f>IFERROR(VLOOKUP(MIN(4,COUNTIF(B$2:B637,B637)),reference!$A$3:$B$6,2,FALSE),"")</f>
        <v/>
      </c>
      <c r="E637" t="str">
        <f>IFERROR(VLOOKUP(C637,reference!$D$3:$E$7,2,FALSE),"")</f>
        <v/>
      </c>
      <c r="H637" t="str">
        <f>IFERROR(VLOOKUP(G637,collectibles_database!G:H,2,FALSE),"")</f>
        <v/>
      </c>
      <c r="I637" t="str">
        <f>IFERROR(VLOOKUP(MIN(4,COUNTIF(G$2:G637,G637)),reference!$M$3:$N$6,2,FALSE)*VLOOKUP(MIN(5,H637),reference!$J$3:$K$7,2,FALSE),"")</f>
        <v/>
      </c>
    </row>
    <row r="638" spans="1:9" x14ac:dyDescent="0.25">
      <c r="A638" t="str">
        <f>IFERROR(INDEX(collectibles_database!A:A,MATCH(B638,collectibles_database!B:B,0)),"")</f>
        <v/>
      </c>
      <c r="C638" t="str">
        <f>IFERROR(VLOOKUP(B638,collectibles_database!B:C,2,FALSE),"")</f>
        <v/>
      </c>
      <c r="D638" t="str">
        <f>IFERROR(VLOOKUP(MIN(4,COUNTIF(B$2:B638,B638)),reference!$A$3:$B$6,2,FALSE),"")</f>
        <v/>
      </c>
      <c r="E638" t="str">
        <f>IFERROR(VLOOKUP(C638,reference!$D$3:$E$7,2,FALSE),"")</f>
        <v/>
      </c>
      <c r="H638" t="str">
        <f>IFERROR(VLOOKUP(G638,collectibles_database!G:H,2,FALSE),"")</f>
        <v/>
      </c>
      <c r="I638" t="str">
        <f>IFERROR(VLOOKUP(MIN(4,COUNTIF(G$2:G638,G638)),reference!$M$3:$N$6,2,FALSE)*VLOOKUP(MIN(5,H638),reference!$J$3:$K$7,2,FALSE),"")</f>
        <v/>
      </c>
    </row>
    <row r="639" spans="1:9" x14ac:dyDescent="0.25">
      <c r="A639" t="str">
        <f>IFERROR(INDEX(collectibles_database!A:A,MATCH(B639,collectibles_database!B:B,0)),"")</f>
        <v/>
      </c>
      <c r="C639" t="str">
        <f>IFERROR(VLOOKUP(B639,collectibles_database!B:C,2,FALSE),"")</f>
        <v/>
      </c>
      <c r="D639" t="str">
        <f>IFERROR(VLOOKUP(MIN(4,COUNTIF(B$2:B639,B639)),reference!$A$3:$B$6,2,FALSE),"")</f>
        <v/>
      </c>
      <c r="E639" t="str">
        <f>IFERROR(VLOOKUP(C639,reference!$D$3:$E$7,2,FALSE),"")</f>
        <v/>
      </c>
      <c r="H639" t="str">
        <f>IFERROR(VLOOKUP(G639,collectibles_database!G:H,2,FALSE),"")</f>
        <v/>
      </c>
      <c r="I639" t="str">
        <f>IFERROR(VLOOKUP(MIN(4,COUNTIF(G$2:G639,G639)),reference!$M$3:$N$6,2,FALSE)*VLOOKUP(MIN(5,H639),reference!$J$3:$K$7,2,FALSE),"")</f>
        <v/>
      </c>
    </row>
    <row r="640" spans="1:9" x14ac:dyDescent="0.25">
      <c r="A640" t="str">
        <f>IFERROR(INDEX(collectibles_database!A:A,MATCH(B640,collectibles_database!B:B,0)),"")</f>
        <v/>
      </c>
      <c r="C640" t="str">
        <f>IFERROR(VLOOKUP(B640,collectibles_database!B:C,2,FALSE),"")</f>
        <v/>
      </c>
      <c r="D640" t="str">
        <f>IFERROR(VLOOKUP(MIN(4,COUNTIF(B$2:B640,B640)),reference!$A$3:$B$6,2,FALSE),"")</f>
        <v/>
      </c>
      <c r="E640" t="str">
        <f>IFERROR(VLOOKUP(C640,reference!$D$3:$E$7,2,FALSE),"")</f>
        <v/>
      </c>
      <c r="H640" t="str">
        <f>IFERROR(VLOOKUP(G640,collectibles_database!G:H,2,FALSE),"")</f>
        <v/>
      </c>
      <c r="I640" t="str">
        <f>IFERROR(VLOOKUP(MIN(4,COUNTIF(G$2:G640,G640)),reference!$M$3:$N$6,2,FALSE)*VLOOKUP(MIN(5,H640),reference!$J$3:$K$7,2,FALSE),"")</f>
        <v/>
      </c>
    </row>
    <row r="641" spans="1:9" x14ac:dyDescent="0.25">
      <c r="A641" t="str">
        <f>IFERROR(INDEX(collectibles_database!A:A,MATCH(B641,collectibles_database!B:B,0)),"")</f>
        <v/>
      </c>
      <c r="C641" t="str">
        <f>IFERROR(VLOOKUP(B641,collectibles_database!B:C,2,FALSE),"")</f>
        <v/>
      </c>
      <c r="D641" t="str">
        <f>IFERROR(VLOOKUP(MIN(4,COUNTIF(B$2:B641,B641)),reference!$A$3:$B$6,2,FALSE),"")</f>
        <v/>
      </c>
      <c r="E641" t="str">
        <f>IFERROR(VLOOKUP(C641,reference!$D$3:$E$7,2,FALSE),"")</f>
        <v/>
      </c>
      <c r="H641" t="str">
        <f>IFERROR(VLOOKUP(G641,collectibles_database!G:H,2,FALSE),"")</f>
        <v/>
      </c>
      <c r="I641" t="str">
        <f>IFERROR(VLOOKUP(MIN(4,COUNTIF(G$2:G641,G641)),reference!$M$3:$N$6,2,FALSE)*VLOOKUP(MIN(5,H641),reference!$J$3:$K$7,2,FALSE),"")</f>
        <v/>
      </c>
    </row>
    <row r="642" spans="1:9" x14ac:dyDescent="0.25">
      <c r="A642" t="str">
        <f>IFERROR(INDEX(collectibles_database!A:A,MATCH(B642,collectibles_database!B:B,0)),"")</f>
        <v/>
      </c>
      <c r="C642" t="str">
        <f>IFERROR(VLOOKUP(B642,collectibles_database!B:C,2,FALSE),"")</f>
        <v/>
      </c>
      <c r="D642" t="str">
        <f>IFERROR(VLOOKUP(MIN(4,COUNTIF(B$2:B642,B642)),reference!$A$3:$B$6,2,FALSE),"")</f>
        <v/>
      </c>
      <c r="E642" t="str">
        <f>IFERROR(VLOOKUP(C642,reference!$D$3:$E$7,2,FALSE),"")</f>
        <v/>
      </c>
      <c r="H642" t="str">
        <f>IFERROR(VLOOKUP(G642,collectibles_database!G:H,2,FALSE),"")</f>
        <v/>
      </c>
      <c r="I642" t="str">
        <f>IFERROR(VLOOKUP(MIN(4,COUNTIF(G$2:G642,G642)),reference!$M$3:$N$6,2,FALSE)*VLOOKUP(MIN(5,H642),reference!$J$3:$K$7,2,FALSE),"")</f>
        <v/>
      </c>
    </row>
    <row r="643" spans="1:9" x14ac:dyDescent="0.25">
      <c r="A643" t="str">
        <f>IFERROR(INDEX(collectibles_database!A:A,MATCH(B643,collectibles_database!B:B,0)),"")</f>
        <v/>
      </c>
      <c r="C643" t="str">
        <f>IFERROR(VLOOKUP(B643,collectibles_database!B:C,2,FALSE),"")</f>
        <v/>
      </c>
      <c r="D643" t="str">
        <f>IFERROR(VLOOKUP(MIN(4,COUNTIF(B$2:B643,B643)),reference!$A$3:$B$6,2,FALSE),"")</f>
        <v/>
      </c>
      <c r="E643" t="str">
        <f>IFERROR(VLOOKUP(C643,reference!$D$3:$E$7,2,FALSE),"")</f>
        <v/>
      </c>
      <c r="H643" t="str">
        <f>IFERROR(VLOOKUP(G643,collectibles_database!G:H,2,FALSE),"")</f>
        <v/>
      </c>
      <c r="I643" t="str">
        <f>IFERROR(VLOOKUP(MIN(4,COUNTIF(G$2:G643,G643)),reference!$M$3:$N$6,2,FALSE)*VLOOKUP(MIN(5,H643),reference!$J$3:$K$7,2,FALSE),"")</f>
        <v/>
      </c>
    </row>
    <row r="644" spans="1:9" x14ac:dyDescent="0.25">
      <c r="A644" t="str">
        <f>IFERROR(INDEX(collectibles_database!A:A,MATCH(B644,collectibles_database!B:B,0)),"")</f>
        <v/>
      </c>
      <c r="C644" t="str">
        <f>IFERROR(VLOOKUP(B644,collectibles_database!B:C,2,FALSE),"")</f>
        <v/>
      </c>
      <c r="D644" t="str">
        <f>IFERROR(VLOOKUP(MIN(4,COUNTIF(B$2:B644,B644)),reference!$A$3:$B$6,2,FALSE),"")</f>
        <v/>
      </c>
      <c r="E644" t="str">
        <f>IFERROR(VLOOKUP(C644,reference!$D$3:$E$7,2,FALSE),"")</f>
        <v/>
      </c>
      <c r="H644" t="str">
        <f>IFERROR(VLOOKUP(G644,collectibles_database!G:H,2,FALSE),"")</f>
        <v/>
      </c>
      <c r="I644" t="str">
        <f>IFERROR(VLOOKUP(MIN(4,COUNTIF(G$2:G644,G644)),reference!$M$3:$N$6,2,FALSE)*VLOOKUP(MIN(5,H644),reference!$J$3:$K$7,2,FALSE),"")</f>
        <v/>
      </c>
    </row>
    <row r="645" spans="1:9" x14ac:dyDescent="0.25">
      <c r="A645" t="str">
        <f>IFERROR(INDEX(collectibles_database!A:A,MATCH(B645,collectibles_database!B:B,0)),"")</f>
        <v/>
      </c>
      <c r="C645" t="str">
        <f>IFERROR(VLOOKUP(B645,collectibles_database!B:C,2,FALSE),"")</f>
        <v/>
      </c>
      <c r="D645" t="str">
        <f>IFERROR(VLOOKUP(MIN(4,COUNTIF(B$2:B645,B645)),reference!$A$3:$B$6,2,FALSE),"")</f>
        <v/>
      </c>
      <c r="E645" t="str">
        <f>IFERROR(VLOOKUP(C645,reference!$D$3:$E$7,2,FALSE),"")</f>
        <v/>
      </c>
      <c r="H645" t="str">
        <f>IFERROR(VLOOKUP(G645,collectibles_database!G:H,2,FALSE),"")</f>
        <v/>
      </c>
      <c r="I645" t="str">
        <f>IFERROR(VLOOKUP(MIN(4,COUNTIF(G$2:G645,G645)),reference!$M$3:$N$6,2,FALSE)*VLOOKUP(MIN(5,H645),reference!$J$3:$K$7,2,FALSE),"")</f>
        <v/>
      </c>
    </row>
    <row r="646" spans="1:9" x14ac:dyDescent="0.25">
      <c r="A646" t="str">
        <f>IFERROR(INDEX(collectibles_database!A:A,MATCH(B646,collectibles_database!B:B,0)),"")</f>
        <v/>
      </c>
      <c r="C646" t="str">
        <f>IFERROR(VLOOKUP(B646,collectibles_database!B:C,2,FALSE),"")</f>
        <v/>
      </c>
      <c r="D646" t="str">
        <f>IFERROR(VLOOKUP(MIN(4,COUNTIF(B$2:B646,B646)),reference!$A$3:$B$6,2,FALSE),"")</f>
        <v/>
      </c>
      <c r="E646" t="str">
        <f>IFERROR(VLOOKUP(C646,reference!$D$3:$E$7,2,FALSE),"")</f>
        <v/>
      </c>
      <c r="H646" t="str">
        <f>IFERROR(VLOOKUP(G646,collectibles_database!G:H,2,FALSE),"")</f>
        <v/>
      </c>
      <c r="I646" t="str">
        <f>IFERROR(VLOOKUP(MIN(4,COUNTIF(G$2:G646,G646)),reference!$M$3:$N$6,2,FALSE)*VLOOKUP(MIN(5,H646),reference!$J$3:$K$7,2,FALSE),"")</f>
        <v/>
      </c>
    </row>
    <row r="647" spans="1:9" x14ac:dyDescent="0.25">
      <c r="A647" t="str">
        <f>IFERROR(INDEX(collectibles_database!A:A,MATCH(B647,collectibles_database!B:B,0)),"")</f>
        <v/>
      </c>
      <c r="C647" t="str">
        <f>IFERROR(VLOOKUP(B647,collectibles_database!B:C,2,FALSE),"")</f>
        <v/>
      </c>
      <c r="D647" t="str">
        <f>IFERROR(VLOOKUP(MIN(4,COUNTIF(B$2:B647,B647)),reference!$A$3:$B$6,2,FALSE),"")</f>
        <v/>
      </c>
      <c r="E647" t="str">
        <f>IFERROR(VLOOKUP(C647,reference!$D$3:$E$7,2,FALSE),"")</f>
        <v/>
      </c>
      <c r="H647" t="str">
        <f>IFERROR(VLOOKUP(G647,collectibles_database!G:H,2,FALSE),"")</f>
        <v/>
      </c>
      <c r="I647" t="str">
        <f>IFERROR(VLOOKUP(MIN(4,COUNTIF(G$2:G647,G647)),reference!$M$3:$N$6,2,FALSE)*VLOOKUP(MIN(5,H647),reference!$J$3:$K$7,2,FALSE),"")</f>
        <v/>
      </c>
    </row>
    <row r="648" spans="1:9" x14ac:dyDescent="0.25">
      <c r="A648" t="str">
        <f>IFERROR(INDEX(collectibles_database!A:A,MATCH(B648,collectibles_database!B:B,0)),"")</f>
        <v/>
      </c>
      <c r="C648" t="str">
        <f>IFERROR(VLOOKUP(B648,collectibles_database!B:C,2,FALSE),"")</f>
        <v/>
      </c>
      <c r="D648" t="str">
        <f>IFERROR(VLOOKUP(MIN(4,COUNTIF(B$2:B648,B648)),reference!$A$3:$B$6,2,FALSE),"")</f>
        <v/>
      </c>
      <c r="E648" t="str">
        <f>IFERROR(VLOOKUP(C648,reference!$D$3:$E$7,2,FALSE),"")</f>
        <v/>
      </c>
      <c r="H648" t="str">
        <f>IFERROR(VLOOKUP(G648,collectibles_database!G:H,2,FALSE),"")</f>
        <v/>
      </c>
      <c r="I648" t="str">
        <f>IFERROR(VLOOKUP(MIN(4,COUNTIF(G$2:G648,G648)),reference!$M$3:$N$6,2,FALSE)*VLOOKUP(MIN(5,H648),reference!$J$3:$K$7,2,FALSE),"")</f>
        <v/>
      </c>
    </row>
    <row r="649" spans="1:9" x14ac:dyDescent="0.25">
      <c r="A649" t="str">
        <f>IFERROR(INDEX(collectibles_database!A:A,MATCH(B649,collectibles_database!B:B,0)),"")</f>
        <v/>
      </c>
      <c r="C649" t="str">
        <f>IFERROR(VLOOKUP(B649,collectibles_database!B:C,2,FALSE),"")</f>
        <v/>
      </c>
      <c r="D649" t="str">
        <f>IFERROR(VLOOKUP(MIN(4,COUNTIF(B$2:B649,B649)),reference!$A$3:$B$6,2,FALSE),"")</f>
        <v/>
      </c>
      <c r="E649" t="str">
        <f>IFERROR(VLOOKUP(C649,reference!$D$3:$E$7,2,FALSE),"")</f>
        <v/>
      </c>
      <c r="H649" t="str">
        <f>IFERROR(VLOOKUP(G649,collectibles_database!G:H,2,FALSE),"")</f>
        <v/>
      </c>
      <c r="I649" t="str">
        <f>IFERROR(VLOOKUP(MIN(4,COUNTIF(G$2:G649,G649)),reference!$M$3:$N$6,2,FALSE)*VLOOKUP(MIN(5,H649),reference!$J$3:$K$7,2,FALSE),"")</f>
        <v/>
      </c>
    </row>
    <row r="650" spans="1:9" x14ac:dyDescent="0.25">
      <c r="A650" t="str">
        <f>IFERROR(INDEX(collectibles_database!A:A,MATCH(B650,collectibles_database!B:B,0)),"")</f>
        <v/>
      </c>
      <c r="C650" t="str">
        <f>IFERROR(VLOOKUP(B650,collectibles_database!B:C,2,FALSE),"")</f>
        <v/>
      </c>
      <c r="D650" t="str">
        <f>IFERROR(VLOOKUP(MIN(4,COUNTIF(B$2:B650,B650)),reference!$A$3:$B$6,2,FALSE),"")</f>
        <v/>
      </c>
      <c r="E650" t="str">
        <f>IFERROR(VLOOKUP(C650,reference!$D$3:$E$7,2,FALSE),"")</f>
        <v/>
      </c>
      <c r="H650" t="str">
        <f>IFERROR(VLOOKUP(G650,collectibles_database!G:H,2,FALSE),"")</f>
        <v/>
      </c>
      <c r="I650" t="str">
        <f>IFERROR(VLOOKUP(MIN(4,COUNTIF(G$2:G650,G650)),reference!$M$3:$N$6,2,FALSE)*VLOOKUP(MIN(5,H650),reference!$J$3:$K$7,2,FALSE),"")</f>
        <v/>
      </c>
    </row>
    <row r="651" spans="1:9" x14ac:dyDescent="0.25">
      <c r="A651" t="str">
        <f>IFERROR(INDEX(collectibles_database!A:A,MATCH(B651,collectibles_database!B:B,0)),"")</f>
        <v/>
      </c>
      <c r="C651" t="str">
        <f>IFERROR(VLOOKUP(B651,collectibles_database!B:C,2,FALSE),"")</f>
        <v/>
      </c>
      <c r="D651" t="str">
        <f>IFERROR(VLOOKUP(MIN(4,COUNTIF(B$2:B651,B651)),reference!$A$3:$B$6,2,FALSE),"")</f>
        <v/>
      </c>
      <c r="E651" t="str">
        <f>IFERROR(VLOOKUP(C651,reference!$D$3:$E$7,2,FALSE),"")</f>
        <v/>
      </c>
      <c r="H651" t="str">
        <f>IFERROR(VLOOKUP(G651,collectibles_database!G:H,2,FALSE),"")</f>
        <v/>
      </c>
      <c r="I651" t="str">
        <f>IFERROR(VLOOKUP(MIN(4,COUNTIF(G$2:G651,G651)),reference!$M$3:$N$6,2,FALSE)*VLOOKUP(MIN(5,H651),reference!$J$3:$K$7,2,FALSE),"")</f>
        <v/>
      </c>
    </row>
    <row r="652" spans="1:9" x14ac:dyDescent="0.25">
      <c r="A652" t="str">
        <f>IFERROR(INDEX(collectibles_database!A:A,MATCH(B652,collectibles_database!B:B,0)),"")</f>
        <v/>
      </c>
      <c r="C652" t="str">
        <f>IFERROR(VLOOKUP(B652,collectibles_database!B:C,2,FALSE),"")</f>
        <v/>
      </c>
      <c r="D652" t="str">
        <f>IFERROR(VLOOKUP(MIN(4,COUNTIF(B$2:B652,B652)),reference!$A$3:$B$6,2,FALSE),"")</f>
        <v/>
      </c>
      <c r="E652" t="str">
        <f>IFERROR(VLOOKUP(C652,reference!$D$3:$E$7,2,FALSE),"")</f>
        <v/>
      </c>
      <c r="H652" t="str">
        <f>IFERROR(VLOOKUP(G652,collectibles_database!G:H,2,FALSE),"")</f>
        <v/>
      </c>
      <c r="I652" t="str">
        <f>IFERROR(VLOOKUP(MIN(4,COUNTIF(G$2:G652,G652)),reference!$M$3:$N$6,2,FALSE)*VLOOKUP(MIN(5,H652),reference!$J$3:$K$7,2,FALSE),"")</f>
        <v/>
      </c>
    </row>
    <row r="653" spans="1:9" x14ac:dyDescent="0.25">
      <c r="A653" t="str">
        <f>IFERROR(INDEX(collectibles_database!A:A,MATCH(B653,collectibles_database!B:B,0)),"")</f>
        <v/>
      </c>
      <c r="C653" t="str">
        <f>IFERROR(VLOOKUP(B653,collectibles_database!B:C,2,FALSE),"")</f>
        <v/>
      </c>
      <c r="D653" t="str">
        <f>IFERROR(VLOOKUP(MIN(4,COUNTIF(B$2:B653,B653)),reference!$A$3:$B$6,2,FALSE),"")</f>
        <v/>
      </c>
      <c r="E653" t="str">
        <f>IFERROR(VLOOKUP(C653,reference!$D$3:$E$7,2,FALSE),"")</f>
        <v/>
      </c>
      <c r="H653" t="str">
        <f>IFERROR(VLOOKUP(G653,collectibles_database!G:H,2,FALSE),"")</f>
        <v/>
      </c>
      <c r="I653" t="str">
        <f>IFERROR(VLOOKUP(MIN(4,COUNTIF(G$2:G653,G653)),reference!$M$3:$N$6,2,FALSE)*VLOOKUP(MIN(5,H653),reference!$J$3:$K$7,2,FALSE),"")</f>
        <v/>
      </c>
    </row>
    <row r="654" spans="1:9" x14ac:dyDescent="0.25">
      <c r="A654" t="str">
        <f>IFERROR(INDEX(collectibles_database!A:A,MATCH(B654,collectibles_database!B:B,0)),"")</f>
        <v/>
      </c>
      <c r="C654" t="str">
        <f>IFERROR(VLOOKUP(B654,collectibles_database!B:C,2,FALSE),"")</f>
        <v/>
      </c>
      <c r="D654" t="str">
        <f>IFERROR(VLOOKUP(MIN(4,COUNTIF(B$2:B654,B654)),reference!$A$3:$B$6,2,FALSE),"")</f>
        <v/>
      </c>
      <c r="E654" t="str">
        <f>IFERROR(VLOOKUP(C654,reference!$D$3:$E$7,2,FALSE),"")</f>
        <v/>
      </c>
      <c r="H654" t="str">
        <f>IFERROR(VLOOKUP(G654,collectibles_database!G:H,2,FALSE),"")</f>
        <v/>
      </c>
      <c r="I654" t="str">
        <f>IFERROR(VLOOKUP(MIN(4,COUNTIF(G$2:G654,G654)),reference!$M$3:$N$6,2,FALSE)*VLOOKUP(MIN(5,H654),reference!$J$3:$K$7,2,FALSE),"")</f>
        <v/>
      </c>
    </row>
    <row r="655" spans="1:9" x14ac:dyDescent="0.25">
      <c r="A655" t="str">
        <f>IFERROR(INDEX(collectibles_database!A:A,MATCH(B655,collectibles_database!B:B,0)),"")</f>
        <v/>
      </c>
      <c r="C655" t="str">
        <f>IFERROR(VLOOKUP(B655,collectibles_database!B:C,2,FALSE),"")</f>
        <v/>
      </c>
      <c r="D655" t="str">
        <f>IFERROR(VLOOKUP(MIN(4,COUNTIF(B$2:B655,B655)),reference!$A$3:$B$6,2,FALSE),"")</f>
        <v/>
      </c>
      <c r="E655" t="str">
        <f>IFERROR(VLOOKUP(C655,reference!$D$3:$E$7,2,FALSE),"")</f>
        <v/>
      </c>
      <c r="H655" t="str">
        <f>IFERROR(VLOOKUP(G655,collectibles_database!G:H,2,FALSE),"")</f>
        <v/>
      </c>
      <c r="I655" t="str">
        <f>IFERROR(VLOOKUP(MIN(4,COUNTIF(G$2:G655,G655)),reference!$M$3:$N$6,2,FALSE)*VLOOKUP(MIN(5,H655),reference!$J$3:$K$7,2,FALSE),"")</f>
        <v/>
      </c>
    </row>
    <row r="656" spans="1:9" x14ac:dyDescent="0.25">
      <c r="A656" t="str">
        <f>IFERROR(INDEX(collectibles_database!A:A,MATCH(B656,collectibles_database!B:B,0)),"")</f>
        <v/>
      </c>
      <c r="C656" t="str">
        <f>IFERROR(VLOOKUP(B656,collectibles_database!B:C,2,FALSE),"")</f>
        <v/>
      </c>
      <c r="D656" t="str">
        <f>IFERROR(VLOOKUP(MIN(4,COUNTIF(B$2:B656,B656)),reference!$A$3:$B$6,2,FALSE),"")</f>
        <v/>
      </c>
      <c r="E656" t="str">
        <f>IFERROR(VLOOKUP(C656,reference!$D$3:$E$7,2,FALSE),"")</f>
        <v/>
      </c>
      <c r="H656" t="str">
        <f>IFERROR(VLOOKUP(G656,collectibles_database!G:H,2,FALSE),"")</f>
        <v/>
      </c>
      <c r="I656" t="str">
        <f>IFERROR(VLOOKUP(MIN(4,COUNTIF(G$2:G656,G656)),reference!$M$3:$N$6,2,FALSE)*VLOOKUP(MIN(5,H656),reference!$J$3:$K$7,2,FALSE),"")</f>
        <v/>
      </c>
    </row>
    <row r="657" spans="1:9" x14ac:dyDescent="0.25">
      <c r="A657" t="str">
        <f>IFERROR(INDEX(collectibles_database!A:A,MATCH(B657,collectibles_database!B:B,0)),"")</f>
        <v/>
      </c>
      <c r="C657" t="str">
        <f>IFERROR(VLOOKUP(B657,collectibles_database!B:C,2,FALSE),"")</f>
        <v/>
      </c>
      <c r="D657" t="str">
        <f>IFERROR(VLOOKUP(MIN(4,COUNTIF(B$2:B657,B657)),reference!$A$3:$B$6,2,FALSE),"")</f>
        <v/>
      </c>
      <c r="E657" t="str">
        <f>IFERROR(VLOOKUP(C657,reference!$D$3:$E$7,2,FALSE),"")</f>
        <v/>
      </c>
      <c r="H657" t="str">
        <f>IFERROR(VLOOKUP(G657,collectibles_database!G:H,2,FALSE),"")</f>
        <v/>
      </c>
      <c r="I657" t="str">
        <f>IFERROR(VLOOKUP(MIN(4,COUNTIF(G$2:G657,G657)),reference!$M$3:$N$6,2,FALSE)*VLOOKUP(MIN(5,H657),reference!$J$3:$K$7,2,FALSE),"")</f>
        <v/>
      </c>
    </row>
    <row r="658" spans="1:9" x14ac:dyDescent="0.25">
      <c r="A658" t="str">
        <f>IFERROR(INDEX(collectibles_database!A:A,MATCH(B658,collectibles_database!B:B,0)),"")</f>
        <v/>
      </c>
      <c r="C658" t="str">
        <f>IFERROR(VLOOKUP(B658,collectibles_database!B:C,2,FALSE),"")</f>
        <v/>
      </c>
      <c r="D658" t="str">
        <f>IFERROR(VLOOKUP(MIN(4,COUNTIF(B$2:B658,B658)),reference!$A$3:$B$6,2,FALSE),"")</f>
        <v/>
      </c>
      <c r="E658" t="str">
        <f>IFERROR(VLOOKUP(C658,reference!$D$3:$E$7,2,FALSE),"")</f>
        <v/>
      </c>
      <c r="H658" t="str">
        <f>IFERROR(VLOOKUP(G658,collectibles_database!G:H,2,FALSE),"")</f>
        <v/>
      </c>
      <c r="I658" t="str">
        <f>IFERROR(VLOOKUP(MIN(4,COUNTIF(G$2:G658,G658)),reference!$M$3:$N$6,2,FALSE)*VLOOKUP(MIN(5,H658),reference!$J$3:$K$7,2,FALSE),"")</f>
        <v/>
      </c>
    </row>
    <row r="659" spans="1:9" x14ac:dyDescent="0.25">
      <c r="A659" t="str">
        <f>IFERROR(INDEX(collectibles_database!A:A,MATCH(B659,collectibles_database!B:B,0)),"")</f>
        <v/>
      </c>
      <c r="C659" t="str">
        <f>IFERROR(VLOOKUP(B659,collectibles_database!B:C,2,FALSE),"")</f>
        <v/>
      </c>
      <c r="D659" t="str">
        <f>IFERROR(VLOOKUP(MIN(4,COUNTIF(B$2:B659,B659)),reference!$A$3:$B$6,2,FALSE),"")</f>
        <v/>
      </c>
      <c r="E659" t="str">
        <f>IFERROR(VLOOKUP(C659,reference!$D$3:$E$7,2,FALSE),"")</f>
        <v/>
      </c>
      <c r="H659" t="str">
        <f>IFERROR(VLOOKUP(G659,collectibles_database!G:H,2,FALSE),"")</f>
        <v/>
      </c>
      <c r="I659" t="str">
        <f>IFERROR(VLOOKUP(MIN(4,COUNTIF(G$2:G659,G659)),reference!$M$3:$N$6,2,FALSE)*VLOOKUP(MIN(5,H659),reference!$J$3:$K$7,2,FALSE),"")</f>
        <v/>
      </c>
    </row>
    <row r="660" spans="1:9" x14ac:dyDescent="0.25">
      <c r="A660" t="str">
        <f>IFERROR(INDEX(collectibles_database!A:A,MATCH(B660,collectibles_database!B:B,0)),"")</f>
        <v/>
      </c>
      <c r="C660" t="str">
        <f>IFERROR(VLOOKUP(B660,collectibles_database!B:C,2,FALSE),"")</f>
        <v/>
      </c>
      <c r="D660" t="str">
        <f>IFERROR(VLOOKUP(MIN(4,COUNTIF(B$2:B660,B660)),reference!$A$3:$B$6,2,FALSE),"")</f>
        <v/>
      </c>
      <c r="E660" t="str">
        <f>IFERROR(VLOOKUP(C660,reference!$D$3:$E$7,2,FALSE),"")</f>
        <v/>
      </c>
      <c r="H660" t="str">
        <f>IFERROR(VLOOKUP(G660,collectibles_database!G:H,2,FALSE),"")</f>
        <v/>
      </c>
      <c r="I660" t="str">
        <f>IFERROR(VLOOKUP(MIN(4,COUNTIF(G$2:G660,G660)),reference!$M$3:$N$6,2,FALSE)*VLOOKUP(MIN(5,H660),reference!$J$3:$K$7,2,FALSE),"")</f>
        <v/>
      </c>
    </row>
    <row r="661" spans="1:9" x14ac:dyDescent="0.25">
      <c r="A661" t="str">
        <f>IFERROR(INDEX(collectibles_database!A:A,MATCH(B661,collectibles_database!B:B,0)),"")</f>
        <v/>
      </c>
      <c r="C661" t="str">
        <f>IFERROR(VLOOKUP(B661,collectibles_database!B:C,2,FALSE),"")</f>
        <v/>
      </c>
      <c r="D661" t="str">
        <f>IFERROR(VLOOKUP(MIN(4,COUNTIF(B$2:B661,B661)),reference!$A$3:$B$6,2,FALSE),"")</f>
        <v/>
      </c>
      <c r="E661" t="str">
        <f>IFERROR(VLOOKUP(C661,reference!$D$3:$E$7,2,FALSE),"")</f>
        <v/>
      </c>
      <c r="H661" t="str">
        <f>IFERROR(VLOOKUP(G661,collectibles_database!G:H,2,FALSE),"")</f>
        <v/>
      </c>
      <c r="I661" t="str">
        <f>IFERROR(VLOOKUP(MIN(4,COUNTIF(G$2:G661,G661)),reference!$M$3:$N$6,2,FALSE)*VLOOKUP(MIN(5,H661),reference!$J$3:$K$7,2,FALSE),"")</f>
        <v/>
      </c>
    </row>
    <row r="662" spans="1:9" x14ac:dyDescent="0.25">
      <c r="A662" t="str">
        <f>IFERROR(INDEX(collectibles_database!A:A,MATCH(B662,collectibles_database!B:B,0)),"")</f>
        <v/>
      </c>
      <c r="C662" t="str">
        <f>IFERROR(VLOOKUP(B662,collectibles_database!B:C,2,FALSE),"")</f>
        <v/>
      </c>
      <c r="D662" t="str">
        <f>IFERROR(VLOOKUP(MIN(4,COUNTIF(B$2:B662,B662)),reference!$A$3:$B$6,2,FALSE),"")</f>
        <v/>
      </c>
      <c r="E662" t="str">
        <f>IFERROR(VLOOKUP(C662,reference!$D$3:$E$7,2,FALSE),"")</f>
        <v/>
      </c>
      <c r="H662" t="str">
        <f>IFERROR(VLOOKUP(G662,collectibles_database!G:H,2,FALSE),"")</f>
        <v/>
      </c>
      <c r="I662" t="str">
        <f>IFERROR(VLOOKUP(MIN(4,COUNTIF(G$2:G662,G662)),reference!$M$3:$N$6,2,FALSE)*VLOOKUP(MIN(5,H662),reference!$J$3:$K$7,2,FALSE),"")</f>
        <v/>
      </c>
    </row>
    <row r="663" spans="1:9" x14ac:dyDescent="0.25">
      <c r="A663" t="str">
        <f>IFERROR(INDEX(collectibles_database!A:A,MATCH(B663,collectibles_database!B:B,0)),"")</f>
        <v/>
      </c>
      <c r="C663" t="str">
        <f>IFERROR(VLOOKUP(B663,collectibles_database!B:C,2,FALSE),"")</f>
        <v/>
      </c>
      <c r="D663" t="str">
        <f>IFERROR(VLOOKUP(MIN(4,COUNTIF(B$2:B663,B663)),reference!$A$3:$B$6,2,FALSE),"")</f>
        <v/>
      </c>
      <c r="E663" t="str">
        <f>IFERROR(VLOOKUP(C663,reference!$D$3:$E$7,2,FALSE),"")</f>
        <v/>
      </c>
      <c r="H663" t="str">
        <f>IFERROR(VLOOKUP(G663,collectibles_database!G:H,2,FALSE),"")</f>
        <v/>
      </c>
      <c r="I663" t="str">
        <f>IFERROR(VLOOKUP(MIN(4,COUNTIF(G$2:G663,G663)),reference!$M$3:$N$6,2,FALSE)*VLOOKUP(MIN(5,H663),reference!$J$3:$K$7,2,FALSE),"")</f>
        <v/>
      </c>
    </row>
    <row r="664" spans="1:9" x14ac:dyDescent="0.25">
      <c r="A664" t="str">
        <f>IFERROR(INDEX(collectibles_database!A:A,MATCH(B664,collectibles_database!B:B,0)),"")</f>
        <v/>
      </c>
      <c r="C664" t="str">
        <f>IFERROR(VLOOKUP(B664,collectibles_database!B:C,2,FALSE),"")</f>
        <v/>
      </c>
      <c r="D664" t="str">
        <f>IFERROR(VLOOKUP(MIN(4,COUNTIF(B$2:B664,B664)),reference!$A$3:$B$6,2,FALSE),"")</f>
        <v/>
      </c>
      <c r="E664" t="str">
        <f>IFERROR(VLOOKUP(C664,reference!$D$3:$E$7,2,FALSE),"")</f>
        <v/>
      </c>
      <c r="H664" t="str">
        <f>IFERROR(VLOOKUP(G664,collectibles_database!G:H,2,FALSE),"")</f>
        <v/>
      </c>
      <c r="I664" t="str">
        <f>IFERROR(VLOOKUP(MIN(4,COUNTIF(G$2:G664,G664)),reference!$M$3:$N$6,2,FALSE)*VLOOKUP(MIN(5,H664),reference!$J$3:$K$7,2,FALSE),"")</f>
        <v/>
      </c>
    </row>
    <row r="665" spans="1:9" x14ac:dyDescent="0.25">
      <c r="A665" t="str">
        <f>IFERROR(INDEX(collectibles_database!A:A,MATCH(B665,collectibles_database!B:B,0)),"")</f>
        <v/>
      </c>
      <c r="C665" t="str">
        <f>IFERROR(VLOOKUP(B665,collectibles_database!B:C,2,FALSE),"")</f>
        <v/>
      </c>
      <c r="D665" t="str">
        <f>IFERROR(VLOOKUP(MIN(4,COUNTIF(B$2:B665,B665)),reference!$A$3:$B$6,2,FALSE),"")</f>
        <v/>
      </c>
      <c r="E665" t="str">
        <f>IFERROR(VLOOKUP(C665,reference!$D$3:$E$7,2,FALSE),"")</f>
        <v/>
      </c>
      <c r="H665" t="str">
        <f>IFERROR(VLOOKUP(G665,collectibles_database!G:H,2,FALSE),"")</f>
        <v/>
      </c>
      <c r="I665" t="str">
        <f>IFERROR(VLOOKUP(MIN(4,COUNTIF(G$2:G665,G665)),reference!$M$3:$N$6,2,FALSE)*VLOOKUP(MIN(5,H665),reference!$J$3:$K$7,2,FALSE),"")</f>
        <v/>
      </c>
    </row>
    <row r="666" spans="1:9" x14ac:dyDescent="0.25">
      <c r="A666" t="str">
        <f>IFERROR(INDEX(collectibles_database!A:A,MATCH(B666,collectibles_database!B:B,0)),"")</f>
        <v/>
      </c>
      <c r="C666" t="str">
        <f>IFERROR(VLOOKUP(B666,collectibles_database!B:C,2,FALSE),"")</f>
        <v/>
      </c>
      <c r="D666" t="str">
        <f>IFERROR(VLOOKUP(MIN(4,COUNTIF(B$2:B666,B666)),reference!$A$3:$B$6,2,FALSE),"")</f>
        <v/>
      </c>
      <c r="E666" t="str">
        <f>IFERROR(VLOOKUP(C666,reference!$D$3:$E$7,2,FALSE),"")</f>
        <v/>
      </c>
      <c r="H666" t="str">
        <f>IFERROR(VLOOKUP(G666,collectibles_database!G:H,2,FALSE),"")</f>
        <v/>
      </c>
      <c r="I666" t="str">
        <f>IFERROR(VLOOKUP(MIN(4,COUNTIF(G$2:G666,G666)),reference!$M$3:$N$6,2,FALSE)*VLOOKUP(MIN(5,H666),reference!$J$3:$K$7,2,FALSE),"")</f>
        <v/>
      </c>
    </row>
    <row r="667" spans="1:9" x14ac:dyDescent="0.25">
      <c r="A667" t="str">
        <f>IFERROR(INDEX(collectibles_database!A:A,MATCH(B667,collectibles_database!B:B,0)),"")</f>
        <v/>
      </c>
      <c r="C667" t="str">
        <f>IFERROR(VLOOKUP(B667,collectibles_database!B:C,2,FALSE),"")</f>
        <v/>
      </c>
      <c r="D667" t="str">
        <f>IFERROR(VLOOKUP(MIN(4,COUNTIF(B$2:B667,B667)),reference!$A$3:$B$6,2,FALSE),"")</f>
        <v/>
      </c>
      <c r="E667" t="str">
        <f>IFERROR(VLOOKUP(C667,reference!$D$3:$E$7,2,FALSE),"")</f>
        <v/>
      </c>
      <c r="H667" t="str">
        <f>IFERROR(VLOOKUP(G667,collectibles_database!G:H,2,FALSE),"")</f>
        <v/>
      </c>
      <c r="I667" t="str">
        <f>IFERROR(VLOOKUP(MIN(4,COUNTIF(G$2:G667,G667)),reference!$M$3:$N$6,2,FALSE)*VLOOKUP(MIN(5,H667),reference!$J$3:$K$7,2,FALSE),"")</f>
        <v/>
      </c>
    </row>
    <row r="668" spans="1:9" x14ac:dyDescent="0.25">
      <c r="A668" t="str">
        <f>IFERROR(INDEX(collectibles_database!A:A,MATCH(B668,collectibles_database!B:B,0)),"")</f>
        <v/>
      </c>
      <c r="C668" t="str">
        <f>IFERROR(VLOOKUP(B668,collectibles_database!B:C,2,FALSE),"")</f>
        <v/>
      </c>
      <c r="D668" t="str">
        <f>IFERROR(VLOOKUP(MIN(4,COUNTIF(B$2:B668,B668)),reference!$A$3:$B$6,2,FALSE),"")</f>
        <v/>
      </c>
      <c r="E668" t="str">
        <f>IFERROR(VLOOKUP(C668,reference!$D$3:$E$7,2,FALSE),"")</f>
        <v/>
      </c>
      <c r="H668" t="str">
        <f>IFERROR(VLOOKUP(G668,collectibles_database!G:H,2,FALSE),"")</f>
        <v/>
      </c>
      <c r="I668" t="str">
        <f>IFERROR(VLOOKUP(MIN(4,COUNTIF(G$2:G668,G668)),reference!$M$3:$N$6,2,FALSE)*VLOOKUP(MIN(5,H668),reference!$J$3:$K$7,2,FALSE),"")</f>
        <v/>
      </c>
    </row>
    <row r="669" spans="1:9" x14ac:dyDescent="0.25">
      <c r="A669" t="str">
        <f>IFERROR(INDEX(collectibles_database!A:A,MATCH(B669,collectibles_database!B:B,0)),"")</f>
        <v/>
      </c>
      <c r="C669" t="str">
        <f>IFERROR(VLOOKUP(B669,collectibles_database!B:C,2,FALSE),"")</f>
        <v/>
      </c>
      <c r="D669" t="str">
        <f>IFERROR(VLOOKUP(MIN(4,COUNTIF(B$2:B669,B669)),reference!$A$3:$B$6,2,FALSE),"")</f>
        <v/>
      </c>
      <c r="E669" t="str">
        <f>IFERROR(VLOOKUP(C669,reference!$D$3:$E$7,2,FALSE),"")</f>
        <v/>
      </c>
      <c r="H669" t="str">
        <f>IFERROR(VLOOKUP(G669,collectibles_database!G:H,2,FALSE),"")</f>
        <v/>
      </c>
      <c r="I669" t="str">
        <f>IFERROR(VLOOKUP(MIN(4,COUNTIF(G$2:G669,G669)),reference!$M$3:$N$6,2,FALSE)*VLOOKUP(MIN(5,H669),reference!$J$3:$K$7,2,FALSE),"")</f>
        <v/>
      </c>
    </row>
    <row r="670" spans="1:9" x14ac:dyDescent="0.25">
      <c r="A670" t="str">
        <f>IFERROR(INDEX(collectibles_database!A:A,MATCH(B670,collectibles_database!B:B,0)),"")</f>
        <v/>
      </c>
      <c r="C670" t="str">
        <f>IFERROR(VLOOKUP(B670,collectibles_database!B:C,2,FALSE),"")</f>
        <v/>
      </c>
      <c r="D670" t="str">
        <f>IFERROR(VLOOKUP(MIN(4,COUNTIF(B$2:B670,B670)),reference!$A$3:$B$6,2,FALSE),"")</f>
        <v/>
      </c>
      <c r="E670" t="str">
        <f>IFERROR(VLOOKUP(C670,reference!$D$3:$E$7,2,FALSE),"")</f>
        <v/>
      </c>
      <c r="H670" t="str">
        <f>IFERROR(VLOOKUP(G670,collectibles_database!G:H,2,FALSE),"")</f>
        <v/>
      </c>
      <c r="I670" t="str">
        <f>IFERROR(VLOOKUP(MIN(4,COUNTIF(G$2:G670,G670)),reference!$M$3:$N$6,2,FALSE)*VLOOKUP(MIN(5,H670),reference!$J$3:$K$7,2,FALSE),"")</f>
        <v/>
      </c>
    </row>
    <row r="671" spans="1:9" x14ac:dyDescent="0.25">
      <c r="A671" t="str">
        <f>IFERROR(INDEX(collectibles_database!A:A,MATCH(B671,collectibles_database!B:B,0)),"")</f>
        <v/>
      </c>
      <c r="C671" t="str">
        <f>IFERROR(VLOOKUP(B671,collectibles_database!B:C,2,FALSE),"")</f>
        <v/>
      </c>
      <c r="D671" t="str">
        <f>IFERROR(VLOOKUP(MIN(4,COUNTIF(B$2:B671,B671)),reference!$A$3:$B$6,2,FALSE),"")</f>
        <v/>
      </c>
      <c r="E671" t="str">
        <f>IFERROR(VLOOKUP(C671,reference!$D$3:$E$7,2,FALSE),"")</f>
        <v/>
      </c>
      <c r="H671" t="str">
        <f>IFERROR(VLOOKUP(G671,collectibles_database!G:H,2,FALSE),"")</f>
        <v/>
      </c>
      <c r="I671" t="str">
        <f>IFERROR(VLOOKUP(MIN(4,COUNTIF(G$2:G671,G671)),reference!$M$3:$N$6,2,FALSE)*VLOOKUP(MIN(5,H671),reference!$J$3:$K$7,2,FALSE),"")</f>
        <v/>
      </c>
    </row>
    <row r="672" spans="1:9" x14ac:dyDescent="0.25">
      <c r="A672" t="str">
        <f>IFERROR(INDEX(collectibles_database!A:A,MATCH(B672,collectibles_database!B:B,0)),"")</f>
        <v/>
      </c>
      <c r="C672" t="str">
        <f>IFERROR(VLOOKUP(B672,collectibles_database!B:C,2,FALSE),"")</f>
        <v/>
      </c>
      <c r="D672" t="str">
        <f>IFERROR(VLOOKUP(MIN(4,COUNTIF(B$2:B672,B672)),reference!$A$3:$B$6,2,FALSE),"")</f>
        <v/>
      </c>
      <c r="E672" t="str">
        <f>IFERROR(VLOOKUP(C672,reference!$D$3:$E$7,2,FALSE),"")</f>
        <v/>
      </c>
      <c r="H672" t="str">
        <f>IFERROR(VLOOKUP(G672,collectibles_database!G:H,2,FALSE),"")</f>
        <v/>
      </c>
      <c r="I672" t="str">
        <f>IFERROR(VLOOKUP(MIN(4,COUNTIF(G$2:G672,G672)),reference!$M$3:$N$6,2,FALSE)*VLOOKUP(MIN(5,H672),reference!$J$3:$K$7,2,FALSE),"")</f>
        <v/>
      </c>
    </row>
    <row r="673" spans="1:9" x14ac:dyDescent="0.25">
      <c r="A673" t="str">
        <f>IFERROR(INDEX(collectibles_database!A:A,MATCH(B673,collectibles_database!B:B,0)),"")</f>
        <v/>
      </c>
      <c r="C673" t="str">
        <f>IFERROR(VLOOKUP(B673,collectibles_database!B:C,2,FALSE),"")</f>
        <v/>
      </c>
      <c r="D673" t="str">
        <f>IFERROR(VLOOKUP(MIN(4,COUNTIF(B$2:B673,B673)),reference!$A$3:$B$6,2,FALSE),"")</f>
        <v/>
      </c>
      <c r="E673" t="str">
        <f>IFERROR(VLOOKUP(C673,reference!$D$3:$E$7,2,FALSE),"")</f>
        <v/>
      </c>
      <c r="H673" t="str">
        <f>IFERROR(VLOOKUP(G673,collectibles_database!G:H,2,FALSE),"")</f>
        <v/>
      </c>
      <c r="I673" t="str">
        <f>IFERROR(VLOOKUP(MIN(4,COUNTIF(G$2:G673,G673)),reference!$M$3:$N$6,2,FALSE)*VLOOKUP(MIN(5,H673),reference!$J$3:$K$7,2,FALSE),"")</f>
        <v/>
      </c>
    </row>
    <row r="674" spans="1:9" x14ac:dyDescent="0.25">
      <c r="A674" t="str">
        <f>IFERROR(INDEX(collectibles_database!A:A,MATCH(B674,collectibles_database!B:B,0)),"")</f>
        <v/>
      </c>
      <c r="C674" t="str">
        <f>IFERROR(VLOOKUP(B674,collectibles_database!B:C,2,FALSE),"")</f>
        <v/>
      </c>
      <c r="D674" t="str">
        <f>IFERROR(VLOOKUP(MIN(4,COUNTIF(B$2:B674,B674)),reference!$A$3:$B$6,2,FALSE),"")</f>
        <v/>
      </c>
      <c r="E674" t="str">
        <f>IFERROR(VLOOKUP(C674,reference!$D$3:$E$7,2,FALSE),"")</f>
        <v/>
      </c>
      <c r="H674" t="str">
        <f>IFERROR(VLOOKUP(G674,collectibles_database!G:H,2,FALSE),"")</f>
        <v/>
      </c>
      <c r="I674" t="str">
        <f>IFERROR(VLOOKUP(MIN(4,COUNTIF(G$2:G674,G674)),reference!$M$3:$N$6,2,FALSE)*VLOOKUP(MIN(5,H674),reference!$J$3:$K$7,2,FALSE),"")</f>
        <v/>
      </c>
    </row>
    <row r="675" spans="1:9" x14ac:dyDescent="0.25">
      <c r="A675" t="str">
        <f>IFERROR(INDEX(collectibles_database!A:A,MATCH(B675,collectibles_database!B:B,0)),"")</f>
        <v/>
      </c>
      <c r="C675" t="str">
        <f>IFERROR(VLOOKUP(B675,collectibles_database!B:C,2,FALSE),"")</f>
        <v/>
      </c>
      <c r="D675" t="str">
        <f>IFERROR(VLOOKUP(MIN(4,COUNTIF(B$2:B675,B675)),reference!$A$3:$B$6,2,FALSE),"")</f>
        <v/>
      </c>
      <c r="E675" t="str">
        <f>IFERROR(VLOOKUP(C675,reference!$D$3:$E$7,2,FALSE),"")</f>
        <v/>
      </c>
      <c r="H675" t="str">
        <f>IFERROR(VLOOKUP(G675,collectibles_database!G:H,2,FALSE),"")</f>
        <v/>
      </c>
      <c r="I675" t="str">
        <f>IFERROR(VLOOKUP(MIN(4,COUNTIF(G$2:G675,G675)),reference!$M$3:$N$6,2,FALSE)*VLOOKUP(MIN(5,H675),reference!$J$3:$K$7,2,FALSE),"")</f>
        <v/>
      </c>
    </row>
    <row r="676" spans="1:9" x14ac:dyDescent="0.25">
      <c r="A676" t="str">
        <f>IFERROR(INDEX(collectibles_database!A:A,MATCH(B676,collectibles_database!B:B,0)),"")</f>
        <v/>
      </c>
      <c r="C676" t="str">
        <f>IFERROR(VLOOKUP(B676,collectibles_database!B:C,2,FALSE),"")</f>
        <v/>
      </c>
      <c r="D676" t="str">
        <f>IFERROR(VLOOKUP(MIN(4,COUNTIF(B$2:B676,B676)),reference!$A$3:$B$6,2,FALSE),"")</f>
        <v/>
      </c>
      <c r="E676" t="str">
        <f>IFERROR(VLOOKUP(C676,reference!$D$3:$E$7,2,FALSE),"")</f>
        <v/>
      </c>
      <c r="H676" t="str">
        <f>IFERROR(VLOOKUP(G676,collectibles_database!G:H,2,FALSE),"")</f>
        <v/>
      </c>
      <c r="I676" t="str">
        <f>IFERROR(VLOOKUP(MIN(4,COUNTIF(G$2:G676,G676)),reference!$M$3:$N$6,2,FALSE)*VLOOKUP(MIN(5,H676),reference!$J$3:$K$7,2,FALSE),"")</f>
        <v/>
      </c>
    </row>
    <row r="677" spans="1:9" x14ac:dyDescent="0.25">
      <c r="A677" t="str">
        <f>IFERROR(INDEX(collectibles_database!A:A,MATCH(B677,collectibles_database!B:B,0)),"")</f>
        <v/>
      </c>
      <c r="C677" t="str">
        <f>IFERROR(VLOOKUP(B677,collectibles_database!B:C,2,FALSE),"")</f>
        <v/>
      </c>
      <c r="D677" t="str">
        <f>IFERROR(VLOOKUP(MIN(4,COUNTIF(B$2:B677,B677)),reference!$A$3:$B$6,2,FALSE),"")</f>
        <v/>
      </c>
      <c r="E677" t="str">
        <f>IFERROR(VLOOKUP(C677,reference!$D$3:$E$7,2,FALSE),"")</f>
        <v/>
      </c>
      <c r="H677" t="str">
        <f>IFERROR(VLOOKUP(G677,collectibles_database!G:H,2,FALSE),"")</f>
        <v/>
      </c>
      <c r="I677" t="str">
        <f>IFERROR(VLOOKUP(MIN(4,COUNTIF(G$2:G677,G677)),reference!$M$3:$N$6,2,FALSE)*VLOOKUP(MIN(5,H677),reference!$J$3:$K$7,2,FALSE),"")</f>
        <v/>
      </c>
    </row>
    <row r="678" spans="1:9" x14ac:dyDescent="0.25">
      <c r="A678" t="str">
        <f>IFERROR(INDEX(collectibles_database!A:A,MATCH(B678,collectibles_database!B:B,0)),"")</f>
        <v/>
      </c>
      <c r="C678" t="str">
        <f>IFERROR(VLOOKUP(B678,collectibles_database!B:C,2,FALSE),"")</f>
        <v/>
      </c>
      <c r="D678" t="str">
        <f>IFERROR(VLOOKUP(MIN(4,COUNTIF(B$2:B678,B678)),reference!$A$3:$B$6,2,FALSE),"")</f>
        <v/>
      </c>
      <c r="E678" t="str">
        <f>IFERROR(VLOOKUP(C678,reference!$D$3:$E$7,2,FALSE),"")</f>
        <v/>
      </c>
      <c r="H678" t="str">
        <f>IFERROR(VLOOKUP(G678,collectibles_database!G:H,2,FALSE),"")</f>
        <v/>
      </c>
      <c r="I678" t="str">
        <f>IFERROR(VLOOKUP(MIN(4,COUNTIF(G$2:G678,G678)),reference!$M$3:$N$6,2,FALSE)*VLOOKUP(MIN(5,H678),reference!$J$3:$K$7,2,FALSE),"")</f>
        <v/>
      </c>
    </row>
    <row r="679" spans="1:9" x14ac:dyDescent="0.25">
      <c r="A679" t="str">
        <f>IFERROR(INDEX(collectibles_database!A:A,MATCH(B679,collectibles_database!B:B,0)),"")</f>
        <v/>
      </c>
      <c r="C679" t="str">
        <f>IFERROR(VLOOKUP(B679,collectibles_database!B:C,2,FALSE),"")</f>
        <v/>
      </c>
      <c r="D679" t="str">
        <f>IFERROR(VLOOKUP(MIN(4,COUNTIF(B$2:B679,B679)),reference!$A$3:$B$6,2,FALSE),"")</f>
        <v/>
      </c>
      <c r="E679" t="str">
        <f>IFERROR(VLOOKUP(C679,reference!$D$3:$E$7,2,FALSE),"")</f>
        <v/>
      </c>
      <c r="H679" t="str">
        <f>IFERROR(VLOOKUP(G679,collectibles_database!G:H,2,FALSE),"")</f>
        <v/>
      </c>
      <c r="I679" t="str">
        <f>IFERROR(VLOOKUP(MIN(4,COUNTIF(G$2:G679,G679)),reference!$M$3:$N$6,2,FALSE)*VLOOKUP(MIN(5,H679),reference!$J$3:$K$7,2,FALSE),"")</f>
        <v/>
      </c>
    </row>
    <row r="680" spans="1:9" x14ac:dyDescent="0.25">
      <c r="A680" t="str">
        <f>IFERROR(INDEX(collectibles_database!A:A,MATCH(B680,collectibles_database!B:B,0)),"")</f>
        <v/>
      </c>
      <c r="C680" t="str">
        <f>IFERROR(VLOOKUP(B680,collectibles_database!B:C,2,FALSE),"")</f>
        <v/>
      </c>
      <c r="D680" t="str">
        <f>IFERROR(VLOOKUP(MIN(4,COUNTIF(B$2:B680,B680)),reference!$A$3:$B$6,2,FALSE),"")</f>
        <v/>
      </c>
      <c r="E680" t="str">
        <f>IFERROR(VLOOKUP(C680,reference!$D$3:$E$7,2,FALSE),"")</f>
        <v/>
      </c>
      <c r="H680" t="str">
        <f>IFERROR(VLOOKUP(G680,collectibles_database!G:H,2,FALSE),"")</f>
        <v/>
      </c>
      <c r="I680" t="str">
        <f>IFERROR(VLOOKUP(MIN(4,COUNTIF(G$2:G680,G680)),reference!$M$3:$N$6,2,FALSE)*VLOOKUP(MIN(5,H680),reference!$J$3:$K$7,2,FALSE),"")</f>
        <v/>
      </c>
    </row>
    <row r="681" spans="1:9" x14ac:dyDescent="0.25">
      <c r="A681" t="str">
        <f>IFERROR(INDEX(collectibles_database!A:A,MATCH(B681,collectibles_database!B:B,0)),"")</f>
        <v/>
      </c>
      <c r="C681" t="str">
        <f>IFERROR(VLOOKUP(B681,collectibles_database!B:C,2,FALSE),"")</f>
        <v/>
      </c>
      <c r="D681" t="str">
        <f>IFERROR(VLOOKUP(MIN(4,COUNTIF(B$2:B681,B681)),reference!$A$3:$B$6,2,FALSE),"")</f>
        <v/>
      </c>
      <c r="E681" t="str">
        <f>IFERROR(VLOOKUP(C681,reference!$D$3:$E$7,2,FALSE),"")</f>
        <v/>
      </c>
      <c r="H681" t="str">
        <f>IFERROR(VLOOKUP(G681,collectibles_database!G:H,2,FALSE),"")</f>
        <v/>
      </c>
      <c r="I681" t="str">
        <f>IFERROR(VLOOKUP(MIN(4,COUNTIF(G$2:G681,G681)),reference!$M$3:$N$6,2,FALSE)*VLOOKUP(MIN(5,H681),reference!$J$3:$K$7,2,FALSE),"")</f>
        <v/>
      </c>
    </row>
    <row r="682" spans="1:9" x14ac:dyDescent="0.25">
      <c r="A682" t="str">
        <f>IFERROR(INDEX(collectibles_database!A:A,MATCH(B682,collectibles_database!B:B,0)),"")</f>
        <v/>
      </c>
      <c r="C682" t="str">
        <f>IFERROR(VLOOKUP(B682,collectibles_database!B:C,2,FALSE),"")</f>
        <v/>
      </c>
      <c r="D682" t="str">
        <f>IFERROR(VLOOKUP(MIN(4,COUNTIF(B$2:B682,B682)),reference!$A$3:$B$6,2,FALSE),"")</f>
        <v/>
      </c>
      <c r="E682" t="str">
        <f>IFERROR(VLOOKUP(C682,reference!$D$3:$E$7,2,FALSE),"")</f>
        <v/>
      </c>
      <c r="H682" t="str">
        <f>IFERROR(VLOOKUP(G682,collectibles_database!G:H,2,FALSE),"")</f>
        <v/>
      </c>
      <c r="I682" t="str">
        <f>IFERROR(VLOOKUP(MIN(4,COUNTIF(G$2:G682,G682)),reference!$M$3:$N$6,2,FALSE)*VLOOKUP(MIN(5,H682),reference!$J$3:$K$7,2,FALSE),"")</f>
        <v/>
      </c>
    </row>
    <row r="683" spans="1:9" x14ac:dyDescent="0.25">
      <c r="A683" t="str">
        <f>IFERROR(INDEX(collectibles_database!A:A,MATCH(B683,collectibles_database!B:B,0)),"")</f>
        <v/>
      </c>
      <c r="C683" t="str">
        <f>IFERROR(VLOOKUP(B683,collectibles_database!B:C,2,FALSE),"")</f>
        <v/>
      </c>
      <c r="D683" t="str">
        <f>IFERROR(VLOOKUP(MIN(4,COUNTIF(B$2:B683,B683)),reference!$A$3:$B$6,2,FALSE),"")</f>
        <v/>
      </c>
      <c r="E683" t="str">
        <f>IFERROR(VLOOKUP(C683,reference!$D$3:$E$7,2,FALSE),"")</f>
        <v/>
      </c>
      <c r="H683" t="str">
        <f>IFERROR(VLOOKUP(G683,collectibles_database!G:H,2,FALSE),"")</f>
        <v/>
      </c>
      <c r="I683" t="str">
        <f>IFERROR(VLOOKUP(MIN(4,COUNTIF(G$2:G683,G683)),reference!$M$3:$N$6,2,FALSE)*VLOOKUP(MIN(5,H683),reference!$J$3:$K$7,2,FALSE),"")</f>
        <v/>
      </c>
    </row>
    <row r="684" spans="1:9" x14ac:dyDescent="0.25">
      <c r="A684" t="str">
        <f>IFERROR(INDEX(collectibles_database!A:A,MATCH(B684,collectibles_database!B:B,0)),"")</f>
        <v/>
      </c>
      <c r="C684" t="str">
        <f>IFERROR(VLOOKUP(B684,collectibles_database!B:C,2,FALSE),"")</f>
        <v/>
      </c>
      <c r="D684" t="str">
        <f>IFERROR(VLOOKUP(MIN(4,COUNTIF(B$2:B684,B684)),reference!$A$3:$B$6,2,FALSE),"")</f>
        <v/>
      </c>
      <c r="E684" t="str">
        <f>IFERROR(VLOOKUP(C684,reference!$D$3:$E$7,2,FALSE),"")</f>
        <v/>
      </c>
      <c r="H684" t="str">
        <f>IFERROR(VLOOKUP(G684,collectibles_database!G:H,2,FALSE),"")</f>
        <v/>
      </c>
      <c r="I684" t="str">
        <f>IFERROR(VLOOKUP(MIN(4,COUNTIF(G$2:G684,G684)),reference!$M$3:$N$6,2,FALSE)*VLOOKUP(MIN(5,H684),reference!$J$3:$K$7,2,FALSE),"")</f>
        <v/>
      </c>
    </row>
    <row r="685" spans="1:9" x14ac:dyDescent="0.25">
      <c r="A685" t="str">
        <f>IFERROR(INDEX(collectibles_database!A:A,MATCH(B685,collectibles_database!B:B,0)),"")</f>
        <v/>
      </c>
      <c r="C685" t="str">
        <f>IFERROR(VLOOKUP(B685,collectibles_database!B:C,2,FALSE),"")</f>
        <v/>
      </c>
      <c r="D685" t="str">
        <f>IFERROR(VLOOKUP(MIN(4,COUNTIF(B$2:B685,B685)),reference!$A$3:$B$6,2,FALSE),"")</f>
        <v/>
      </c>
      <c r="E685" t="str">
        <f>IFERROR(VLOOKUP(C685,reference!$D$3:$E$7,2,FALSE),"")</f>
        <v/>
      </c>
      <c r="H685" t="str">
        <f>IFERROR(VLOOKUP(G685,collectibles_database!G:H,2,FALSE),"")</f>
        <v/>
      </c>
      <c r="I685" t="str">
        <f>IFERROR(VLOOKUP(MIN(4,COUNTIF(G$2:G685,G685)),reference!$M$3:$N$6,2,FALSE)*VLOOKUP(MIN(5,H685),reference!$J$3:$K$7,2,FALSE),"")</f>
        <v/>
      </c>
    </row>
    <row r="686" spans="1:9" x14ac:dyDescent="0.25">
      <c r="A686" t="str">
        <f>IFERROR(INDEX(collectibles_database!A:A,MATCH(B686,collectibles_database!B:B,0)),"")</f>
        <v/>
      </c>
      <c r="C686" t="str">
        <f>IFERROR(VLOOKUP(B686,collectibles_database!B:C,2,FALSE),"")</f>
        <v/>
      </c>
      <c r="D686" t="str">
        <f>IFERROR(VLOOKUP(MIN(4,COUNTIF(B$2:B686,B686)),reference!$A$3:$B$6,2,FALSE),"")</f>
        <v/>
      </c>
      <c r="E686" t="str">
        <f>IFERROR(VLOOKUP(C686,reference!$D$3:$E$7,2,FALSE),"")</f>
        <v/>
      </c>
      <c r="H686" t="str">
        <f>IFERROR(VLOOKUP(G686,collectibles_database!G:H,2,FALSE),"")</f>
        <v/>
      </c>
      <c r="I686" t="str">
        <f>IFERROR(VLOOKUP(MIN(4,COUNTIF(G$2:G686,G686)),reference!$M$3:$N$6,2,FALSE)*VLOOKUP(MIN(5,H686),reference!$J$3:$K$7,2,FALSE),"")</f>
        <v/>
      </c>
    </row>
    <row r="687" spans="1:9" x14ac:dyDescent="0.25">
      <c r="A687" t="str">
        <f>IFERROR(INDEX(collectibles_database!A:A,MATCH(B687,collectibles_database!B:B,0)),"")</f>
        <v/>
      </c>
      <c r="C687" t="str">
        <f>IFERROR(VLOOKUP(B687,collectibles_database!B:C,2,FALSE),"")</f>
        <v/>
      </c>
      <c r="D687" t="str">
        <f>IFERROR(VLOOKUP(MIN(4,COUNTIF(B$2:B687,B687)),reference!$A$3:$B$6,2,FALSE),"")</f>
        <v/>
      </c>
      <c r="E687" t="str">
        <f>IFERROR(VLOOKUP(C687,reference!$D$3:$E$7,2,FALSE),"")</f>
        <v/>
      </c>
      <c r="H687" t="str">
        <f>IFERROR(VLOOKUP(G687,collectibles_database!G:H,2,FALSE),"")</f>
        <v/>
      </c>
      <c r="I687" t="str">
        <f>IFERROR(VLOOKUP(MIN(4,COUNTIF(G$2:G687,G687)),reference!$M$3:$N$6,2,FALSE)*VLOOKUP(MIN(5,H687),reference!$J$3:$K$7,2,FALSE),"")</f>
        <v/>
      </c>
    </row>
    <row r="688" spans="1:9" x14ac:dyDescent="0.25">
      <c r="A688" t="str">
        <f>IFERROR(INDEX(collectibles_database!A:A,MATCH(B688,collectibles_database!B:B,0)),"")</f>
        <v/>
      </c>
      <c r="C688" t="str">
        <f>IFERROR(VLOOKUP(B688,collectibles_database!B:C,2,FALSE),"")</f>
        <v/>
      </c>
      <c r="D688" t="str">
        <f>IFERROR(VLOOKUP(MIN(4,COUNTIF(B$2:B688,B688)),reference!$A$3:$B$6,2,FALSE),"")</f>
        <v/>
      </c>
      <c r="E688" t="str">
        <f>IFERROR(VLOOKUP(C688,reference!$D$3:$E$7,2,FALSE),"")</f>
        <v/>
      </c>
      <c r="H688" t="str">
        <f>IFERROR(VLOOKUP(G688,collectibles_database!G:H,2,FALSE),"")</f>
        <v/>
      </c>
      <c r="I688" t="str">
        <f>IFERROR(VLOOKUP(MIN(4,COUNTIF(G$2:G688,G688)),reference!$M$3:$N$6,2,FALSE)*VLOOKUP(MIN(5,H688),reference!$J$3:$K$7,2,FALSE),"")</f>
        <v/>
      </c>
    </row>
    <row r="689" spans="1:9" x14ac:dyDescent="0.25">
      <c r="A689" t="str">
        <f>IFERROR(INDEX(collectibles_database!A:A,MATCH(B689,collectibles_database!B:B,0)),"")</f>
        <v/>
      </c>
      <c r="C689" t="str">
        <f>IFERROR(VLOOKUP(B689,collectibles_database!B:C,2,FALSE),"")</f>
        <v/>
      </c>
      <c r="D689" t="str">
        <f>IFERROR(VLOOKUP(MIN(4,COUNTIF(B$2:B689,B689)),reference!$A$3:$B$6,2,FALSE),"")</f>
        <v/>
      </c>
      <c r="E689" t="str">
        <f>IFERROR(VLOOKUP(C689,reference!$D$3:$E$7,2,FALSE),"")</f>
        <v/>
      </c>
      <c r="H689" t="str">
        <f>IFERROR(VLOOKUP(G689,collectibles_database!G:H,2,FALSE),"")</f>
        <v/>
      </c>
      <c r="I689" t="str">
        <f>IFERROR(VLOOKUP(MIN(4,COUNTIF(G$2:G689,G689)),reference!$M$3:$N$6,2,FALSE)*VLOOKUP(MIN(5,H689),reference!$J$3:$K$7,2,FALSE),"")</f>
        <v/>
      </c>
    </row>
    <row r="690" spans="1:9" x14ac:dyDescent="0.25">
      <c r="A690" t="str">
        <f>IFERROR(INDEX(collectibles_database!A:A,MATCH(B690,collectibles_database!B:B,0)),"")</f>
        <v/>
      </c>
      <c r="C690" t="str">
        <f>IFERROR(VLOOKUP(B690,collectibles_database!B:C,2,FALSE),"")</f>
        <v/>
      </c>
      <c r="D690" t="str">
        <f>IFERROR(VLOOKUP(MIN(4,COUNTIF(B$2:B690,B690)),reference!$A$3:$B$6,2,FALSE),"")</f>
        <v/>
      </c>
      <c r="E690" t="str">
        <f>IFERROR(VLOOKUP(C690,reference!$D$3:$E$7,2,FALSE),"")</f>
        <v/>
      </c>
      <c r="H690" t="str">
        <f>IFERROR(VLOOKUP(G690,collectibles_database!G:H,2,FALSE),"")</f>
        <v/>
      </c>
      <c r="I690" t="str">
        <f>IFERROR(VLOOKUP(MIN(4,COUNTIF(G$2:G690,G690)),reference!$M$3:$N$6,2,FALSE)*VLOOKUP(MIN(5,H690),reference!$J$3:$K$7,2,FALSE),"")</f>
        <v/>
      </c>
    </row>
    <row r="691" spans="1:9" x14ac:dyDescent="0.25">
      <c r="A691" t="str">
        <f>IFERROR(INDEX(collectibles_database!A:A,MATCH(B691,collectibles_database!B:B,0)),"")</f>
        <v/>
      </c>
      <c r="C691" t="str">
        <f>IFERROR(VLOOKUP(B691,collectibles_database!B:C,2,FALSE),"")</f>
        <v/>
      </c>
      <c r="D691" t="str">
        <f>IFERROR(VLOOKUP(MIN(4,COUNTIF(B$2:B691,B691)),reference!$A$3:$B$6,2,FALSE),"")</f>
        <v/>
      </c>
      <c r="E691" t="str">
        <f>IFERROR(VLOOKUP(C691,reference!$D$3:$E$7,2,FALSE),"")</f>
        <v/>
      </c>
      <c r="H691" t="str">
        <f>IFERROR(VLOOKUP(G691,collectibles_database!G:H,2,FALSE),"")</f>
        <v/>
      </c>
      <c r="I691" t="str">
        <f>IFERROR(VLOOKUP(MIN(4,COUNTIF(G$2:G691,G691)),reference!$M$3:$N$6,2,FALSE)*VLOOKUP(MIN(5,H691),reference!$J$3:$K$7,2,FALSE),"")</f>
        <v/>
      </c>
    </row>
    <row r="692" spans="1:9" x14ac:dyDescent="0.25">
      <c r="A692" t="str">
        <f>IFERROR(INDEX(collectibles_database!A:A,MATCH(B692,collectibles_database!B:B,0)),"")</f>
        <v/>
      </c>
      <c r="C692" t="str">
        <f>IFERROR(VLOOKUP(B692,collectibles_database!B:C,2,FALSE),"")</f>
        <v/>
      </c>
      <c r="D692" t="str">
        <f>IFERROR(VLOOKUP(MIN(4,COUNTIF(B$2:B692,B692)),reference!$A$3:$B$6,2,FALSE),"")</f>
        <v/>
      </c>
      <c r="E692" t="str">
        <f>IFERROR(VLOOKUP(C692,reference!$D$3:$E$7,2,FALSE),"")</f>
        <v/>
      </c>
      <c r="H692" t="str">
        <f>IFERROR(VLOOKUP(G692,collectibles_database!G:H,2,FALSE),"")</f>
        <v/>
      </c>
      <c r="I692" t="str">
        <f>IFERROR(VLOOKUP(MIN(4,COUNTIF(G$2:G692,G692)),reference!$M$3:$N$6,2,FALSE)*VLOOKUP(MIN(5,H692),reference!$J$3:$K$7,2,FALSE),"")</f>
        <v/>
      </c>
    </row>
    <row r="693" spans="1:9" x14ac:dyDescent="0.25">
      <c r="A693" t="str">
        <f>IFERROR(INDEX(collectibles_database!A:A,MATCH(B693,collectibles_database!B:B,0)),"")</f>
        <v/>
      </c>
      <c r="C693" t="str">
        <f>IFERROR(VLOOKUP(B693,collectibles_database!B:C,2,FALSE),"")</f>
        <v/>
      </c>
      <c r="D693" t="str">
        <f>IFERROR(VLOOKUP(MIN(4,COUNTIF(B$2:B693,B693)),reference!$A$3:$B$6,2,FALSE),"")</f>
        <v/>
      </c>
      <c r="E693" t="str">
        <f>IFERROR(VLOOKUP(C693,reference!$D$3:$E$7,2,FALSE),"")</f>
        <v/>
      </c>
      <c r="H693" t="str">
        <f>IFERROR(VLOOKUP(G693,collectibles_database!G:H,2,FALSE),"")</f>
        <v/>
      </c>
      <c r="I693" t="str">
        <f>IFERROR(VLOOKUP(MIN(4,COUNTIF(G$2:G693,G693)),reference!$M$3:$N$6,2,FALSE)*VLOOKUP(MIN(5,H693),reference!$J$3:$K$7,2,FALSE),"")</f>
        <v/>
      </c>
    </row>
    <row r="694" spans="1:9" x14ac:dyDescent="0.25">
      <c r="A694" t="str">
        <f>IFERROR(INDEX(collectibles_database!A:A,MATCH(B694,collectibles_database!B:B,0)),"")</f>
        <v/>
      </c>
      <c r="C694" t="str">
        <f>IFERROR(VLOOKUP(B694,collectibles_database!B:C,2,FALSE),"")</f>
        <v/>
      </c>
      <c r="D694" t="str">
        <f>IFERROR(VLOOKUP(MIN(4,COUNTIF(B$2:B694,B694)),reference!$A$3:$B$6,2,FALSE),"")</f>
        <v/>
      </c>
      <c r="E694" t="str">
        <f>IFERROR(VLOOKUP(C694,reference!$D$3:$E$7,2,FALSE),"")</f>
        <v/>
      </c>
      <c r="H694" t="str">
        <f>IFERROR(VLOOKUP(G694,collectibles_database!G:H,2,FALSE),"")</f>
        <v/>
      </c>
      <c r="I694" t="str">
        <f>IFERROR(VLOOKUP(MIN(4,COUNTIF(G$2:G694,G694)),reference!$M$3:$N$6,2,FALSE)*VLOOKUP(MIN(5,H694),reference!$J$3:$K$7,2,FALSE),"")</f>
        <v/>
      </c>
    </row>
    <row r="695" spans="1:9" x14ac:dyDescent="0.25">
      <c r="A695" t="str">
        <f>IFERROR(INDEX(collectibles_database!A:A,MATCH(B695,collectibles_database!B:B,0)),"")</f>
        <v/>
      </c>
      <c r="C695" t="str">
        <f>IFERROR(VLOOKUP(B695,collectibles_database!B:C,2,FALSE),"")</f>
        <v/>
      </c>
      <c r="D695" t="str">
        <f>IFERROR(VLOOKUP(MIN(4,COUNTIF(B$2:B695,B695)),reference!$A$3:$B$6,2,FALSE),"")</f>
        <v/>
      </c>
      <c r="E695" t="str">
        <f>IFERROR(VLOOKUP(C695,reference!$D$3:$E$7,2,FALSE),"")</f>
        <v/>
      </c>
      <c r="H695" t="str">
        <f>IFERROR(VLOOKUP(G695,collectibles_database!G:H,2,FALSE),"")</f>
        <v/>
      </c>
      <c r="I695" t="str">
        <f>IFERROR(VLOOKUP(MIN(4,COUNTIF(G$2:G695,G695)),reference!$M$3:$N$6,2,FALSE)*VLOOKUP(MIN(5,H695),reference!$J$3:$K$7,2,FALSE),"")</f>
        <v/>
      </c>
    </row>
    <row r="696" spans="1:9" x14ac:dyDescent="0.25">
      <c r="A696" t="str">
        <f>IFERROR(INDEX(collectibles_database!A:A,MATCH(B696,collectibles_database!B:B,0)),"")</f>
        <v/>
      </c>
      <c r="C696" t="str">
        <f>IFERROR(VLOOKUP(B696,collectibles_database!B:C,2,FALSE),"")</f>
        <v/>
      </c>
      <c r="D696" t="str">
        <f>IFERROR(VLOOKUP(MIN(4,COUNTIF(B$2:B696,B696)),reference!$A$3:$B$6,2,FALSE),"")</f>
        <v/>
      </c>
      <c r="E696" t="str">
        <f>IFERROR(VLOOKUP(C696,reference!$D$3:$E$7,2,FALSE),"")</f>
        <v/>
      </c>
      <c r="H696" t="str">
        <f>IFERROR(VLOOKUP(G696,collectibles_database!G:H,2,FALSE),"")</f>
        <v/>
      </c>
      <c r="I696" t="str">
        <f>IFERROR(VLOOKUP(MIN(4,COUNTIF(G$2:G696,G696)),reference!$M$3:$N$6,2,FALSE)*VLOOKUP(MIN(5,H696),reference!$J$3:$K$7,2,FALSE),"")</f>
        <v/>
      </c>
    </row>
    <row r="697" spans="1:9" x14ac:dyDescent="0.25">
      <c r="A697" t="str">
        <f>IFERROR(INDEX(collectibles_database!A:A,MATCH(B697,collectibles_database!B:B,0)),"")</f>
        <v/>
      </c>
      <c r="C697" t="str">
        <f>IFERROR(VLOOKUP(B697,collectibles_database!B:C,2,FALSE),"")</f>
        <v/>
      </c>
      <c r="D697" t="str">
        <f>IFERROR(VLOOKUP(MIN(4,COUNTIF(B$2:B697,B697)),reference!$A$3:$B$6,2,FALSE),"")</f>
        <v/>
      </c>
      <c r="E697" t="str">
        <f>IFERROR(VLOOKUP(C697,reference!$D$3:$E$7,2,FALSE),"")</f>
        <v/>
      </c>
      <c r="H697" t="str">
        <f>IFERROR(VLOOKUP(G697,collectibles_database!G:H,2,FALSE),"")</f>
        <v/>
      </c>
      <c r="I697" t="str">
        <f>IFERROR(VLOOKUP(MIN(4,COUNTIF(G$2:G697,G697)),reference!$M$3:$N$6,2,FALSE)*VLOOKUP(MIN(5,H697),reference!$J$3:$K$7,2,FALSE),"")</f>
        <v/>
      </c>
    </row>
    <row r="698" spans="1:9" x14ac:dyDescent="0.25">
      <c r="A698" t="str">
        <f>IFERROR(INDEX(collectibles_database!A:A,MATCH(B698,collectibles_database!B:B,0)),"")</f>
        <v/>
      </c>
      <c r="C698" t="str">
        <f>IFERROR(VLOOKUP(B698,collectibles_database!B:C,2,FALSE),"")</f>
        <v/>
      </c>
      <c r="D698" t="str">
        <f>IFERROR(VLOOKUP(MIN(4,COUNTIF(B$2:B698,B698)),reference!$A$3:$B$6,2,FALSE),"")</f>
        <v/>
      </c>
      <c r="E698" t="str">
        <f>IFERROR(VLOOKUP(C698,reference!$D$3:$E$7,2,FALSE),"")</f>
        <v/>
      </c>
      <c r="H698" t="str">
        <f>IFERROR(VLOOKUP(G698,collectibles_database!G:H,2,FALSE),"")</f>
        <v/>
      </c>
      <c r="I698" t="str">
        <f>IFERROR(VLOOKUP(MIN(4,COUNTIF(G$2:G698,G698)),reference!$M$3:$N$6,2,FALSE)*VLOOKUP(MIN(5,H698),reference!$J$3:$K$7,2,FALSE),"")</f>
        <v/>
      </c>
    </row>
    <row r="699" spans="1:9" x14ac:dyDescent="0.25">
      <c r="A699" t="str">
        <f>IFERROR(INDEX(collectibles_database!A:A,MATCH(B699,collectibles_database!B:B,0)),"")</f>
        <v/>
      </c>
      <c r="C699" t="str">
        <f>IFERROR(VLOOKUP(B699,collectibles_database!B:C,2,FALSE),"")</f>
        <v/>
      </c>
      <c r="D699" t="str">
        <f>IFERROR(VLOOKUP(MIN(4,COUNTIF(B$2:B699,B699)),reference!$A$3:$B$6,2,FALSE),"")</f>
        <v/>
      </c>
      <c r="E699" t="str">
        <f>IFERROR(VLOOKUP(C699,reference!$D$3:$E$7,2,FALSE),"")</f>
        <v/>
      </c>
      <c r="H699" t="str">
        <f>IFERROR(VLOOKUP(G699,collectibles_database!G:H,2,FALSE),"")</f>
        <v/>
      </c>
      <c r="I699" t="str">
        <f>IFERROR(VLOOKUP(MIN(4,COUNTIF(G$2:G699,G699)),reference!$M$3:$N$6,2,FALSE)*VLOOKUP(MIN(5,H699),reference!$J$3:$K$7,2,FALSE),"")</f>
        <v/>
      </c>
    </row>
    <row r="700" spans="1:9" x14ac:dyDescent="0.25">
      <c r="A700" t="str">
        <f>IFERROR(INDEX(collectibles_database!A:A,MATCH(B700,collectibles_database!B:B,0)),"")</f>
        <v/>
      </c>
      <c r="C700" t="str">
        <f>IFERROR(VLOOKUP(B700,collectibles_database!B:C,2,FALSE),"")</f>
        <v/>
      </c>
      <c r="D700" t="str">
        <f>IFERROR(VLOOKUP(MIN(4,COUNTIF(B$2:B700,B700)),reference!$A$3:$B$6,2,FALSE),"")</f>
        <v/>
      </c>
      <c r="E700" t="str">
        <f>IFERROR(VLOOKUP(C700,reference!$D$3:$E$7,2,FALSE),"")</f>
        <v/>
      </c>
      <c r="H700" t="str">
        <f>IFERROR(VLOOKUP(G700,collectibles_database!G:H,2,FALSE),"")</f>
        <v/>
      </c>
      <c r="I700" t="str">
        <f>IFERROR(VLOOKUP(MIN(4,COUNTIF(G$2:G700,G700)),reference!$M$3:$N$6,2,FALSE)*VLOOKUP(MIN(5,H700),reference!$J$3:$K$7,2,FALSE),"")</f>
        <v/>
      </c>
    </row>
    <row r="701" spans="1:9" x14ac:dyDescent="0.25">
      <c r="A701" t="str">
        <f>IFERROR(INDEX(collectibles_database!A:A,MATCH(B701,collectibles_database!B:B,0)),"")</f>
        <v/>
      </c>
      <c r="C701" t="str">
        <f>IFERROR(VLOOKUP(B701,collectibles_database!B:C,2,FALSE),"")</f>
        <v/>
      </c>
      <c r="D701" t="str">
        <f>IFERROR(VLOOKUP(MIN(4,COUNTIF(B$2:B701,B701)),reference!$A$3:$B$6,2,FALSE),"")</f>
        <v/>
      </c>
      <c r="E701" t="str">
        <f>IFERROR(VLOOKUP(C701,reference!$D$3:$E$7,2,FALSE),"")</f>
        <v/>
      </c>
      <c r="H701" t="str">
        <f>IFERROR(VLOOKUP(G701,collectibles_database!G:H,2,FALSE),"")</f>
        <v/>
      </c>
      <c r="I701" t="str">
        <f>IFERROR(VLOOKUP(MIN(4,COUNTIF(G$2:G701,G701)),reference!$M$3:$N$6,2,FALSE)*VLOOKUP(MIN(5,H701),reference!$J$3:$K$7,2,FALSE),"")</f>
        <v/>
      </c>
    </row>
    <row r="702" spans="1:9" x14ac:dyDescent="0.25">
      <c r="A702" t="str">
        <f>IFERROR(INDEX(collectibles_database!A:A,MATCH(B702,collectibles_database!B:B,0)),"")</f>
        <v/>
      </c>
      <c r="C702" t="str">
        <f>IFERROR(VLOOKUP(B702,collectibles_database!B:C,2,FALSE),"")</f>
        <v/>
      </c>
      <c r="D702" t="str">
        <f>IFERROR(VLOOKUP(MIN(4,COUNTIF(B$2:B702,B702)),reference!$A$3:$B$6,2,FALSE),"")</f>
        <v/>
      </c>
      <c r="E702" t="str">
        <f>IFERROR(VLOOKUP(C702,reference!$D$3:$E$7,2,FALSE),"")</f>
        <v/>
      </c>
      <c r="H702" t="str">
        <f>IFERROR(VLOOKUP(G702,collectibles_database!G:H,2,FALSE),"")</f>
        <v/>
      </c>
      <c r="I702" t="str">
        <f>IFERROR(VLOOKUP(MIN(4,COUNTIF(G$2:G702,G702)),reference!$M$3:$N$6,2,FALSE)*VLOOKUP(MIN(5,H702),reference!$J$3:$K$7,2,FALSE),"")</f>
        <v/>
      </c>
    </row>
    <row r="703" spans="1:9" x14ac:dyDescent="0.25">
      <c r="A703" t="str">
        <f>IFERROR(INDEX(collectibles_database!A:A,MATCH(B703,collectibles_database!B:B,0)),"")</f>
        <v/>
      </c>
      <c r="C703" t="str">
        <f>IFERROR(VLOOKUP(B703,collectibles_database!B:C,2,FALSE),"")</f>
        <v/>
      </c>
      <c r="D703" t="str">
        <f>IFERROR(VLOOKUP(MIN(4,COUNTIF(B$2:B703,B703)),reference!$A$3:$B$6,2,FALSE),"")</f>
        <v/>
      </c>
      <c r="E703" t="str">
        <f>IFERROR(VLOOKUP(C703,reference!$D$3:$E$7,2,FALSE),"")</f>
        <v/>
      </c>
      <c r="H703" t="str">
        <f>IFERROR(VLOOKUP(G703,collectibles_database!G:H,2,FALSE),"")</f>
        <v/>
      </c>
      <c r="I703" t="str">
        <f>IFERROR(VLOOKUP(MIN(4,COUNTIF(G$2:G703,G703)),reference!$M$3:$N$6,2,FALSE)*VLOOKUP(MIN(5,H703),reference!$J$3:$K$7,2,FALSE),"")</f>
        <v/>
      </c>
    </row>
    <row r="704" spans="1:9" x14ac:dyDescent="0.25">
      <c r="A704" t="str">
        <f>IFERROR(INDEX(collectibles_database!A:A,MATCH(B704,collectibles_database!B:B,0)),"")</f>
        <v/>
      </c>
      <c r="C704" t="str">
        <f>IFERROR(VLOOKUP(B704,collectibles_database!B:C,2,FALSE),"")</f>
        <v/>
      </c>
      <c r="D704" t="str">
        <f>IFERROR(VLOOKUP(MIN(4,COUNTIF(B$2:B704,B704)),reference!$A$3:$B$6,2,FALSE),"")</f>
        <v/>
      </c>
      <c r="E704" t="str">
        <f>IFERROR(VLOOKUP(C704,reference!$D$3:$E$7,2,FALSE),"")</f>
        <v/>
      </c>
      <c r="H704" t="str">
        <f>IFERROR(VLOOKUP(G704,collectibles_database!G:H,2,FALSE),"")</f>
        <v/>
      </c>
      <c r="I704" t="str">
        <f>IFERROR(VLOOKUP(MIN(4,COUNTIF(G$2:G704,G704)),reference!$M$3:$N$6,2,FALSE)*VLOOKUP(MIN(5,H704),reference!$J$3:$K$7,2,FALSE),"")</f>
        <v/>
      </c>
    </row>
    <row r="705" spans="1:9" x14ac:dyDescent="0.25">
      <c r="A705" t="str">
        <f>IFERROR(INDEX(collectibles_database!A:A,MATCH(B705,collectibles_database!B:B,0)),"")</f>
        <v/>
      </c>
      <c r="C705" t="str">
        <f>IFERROR(VLOOKUP(B705,collectibles_database!B:C,2,FALSE),"")</f>
        <v/>
      </c>
      <c r="D705" t="str">
        <f>IFERROR(VLOOKUP(MIN(4,COUNTIF(B$2:B705,B705)),reference!$A$3:$B$6,2,FALSE),"")</f>
        <v/>
      </c>
      <c r="E705" t="str">
        <f>IFERROR(VLOOKUP(C705,reference!$D$3:$E$7,2,FALSE),"")</f>
        <v/>
      </c>
      <c r="H705" t="str">
        <f>IFERROR(VLOOKUP(G705,collectibles_database!G:H,2,FALSE),"")</f>
        <v/>
      </c>
      <c r="I705" t="str">
        <f>IFERROR(VLOOKUP(MIN(4,COUNTIF(G$2:G705,G705)),reference!$M$3:$N$6,2,FALSE)*VLOOKUP(MIN(5,H705),reference!$J$3:$K$7,2,FALSE),"")</f>
        <v/>
      </c>
    </row>
    <row r="706" spans="1:9" x14ac:dyDescent="0.25">
      <c r="A706" t="str">
        <f>IFERROR(INDEX(collectibles_database!A:A,MATCH(B706,collectibles_database!B:B,0)),"")</f>
        <v/>
      </c>
      <c r="C706" t="str">
        <f>IFERROR(VLOOKUP(B706,collectibles_database!B:C,2,FALSE),"")</f>
        <v/>
      </c>
      <c r="D706" t="str">
        <f>IFERROR(VLOOKUP(MIN(4,COUNTIF(B$2:B706,B706)),reference!$A$3:$B$6,2,FALSE),"")</f>
        <v/>
      </c>
      <c r="E706" t="str">
        <f>IFERROR(VLOOKUP(C706,reference!$D$3:$E$7,2,FALSE),"")</f>
        <v/>
      </c>
      <c r="H706" t="str">
        <f>IFERROR(VLOOKUP(G706,collectibles_database!G:H,2,FALSE),"")</f>
        <v/>
      </c>
      <c r="I706" t="str">
        <f>IFERROR(VLOOKUP(MIN(4,COUNTIF(G$2:G706,G706)),reference!$M$3:$N$6,2,FALSE)*VLOOKUP(MIN(5,H706),reference!$J$3:$K$7,2,FALSE),"")</f>
        <v/>
      </c>
    </row>
    <row r="707" spans="1:9" x14ac:dyDescent="0.25">
      <c r="A707" t="str">
        <f>IFERROR(INDEX(collectibles_database!A:A,MATCH(B707,collectibles_database!B:B,0)),"")</f>
        <v/>
      </c>
      <c r="C707" t="str">
        <f>IFERROR(VLOOKUP(B707,collectibles_database!B:C,2,FALSE),"")</f>
        <v/>
      </c>
      <c r="D707" t="str">
        <f>IFERROR(VLOOKUP(MIN(4,COUNTIF(B$2:B707,B707)),reference!$A$3:$B$6,2,FALSE),"")</f>
        <v/>
      </c>
      <c r="E707" t="str">
        <f>IFERROR(VLOOKUP(C707,reference!$D$3:$E$7,2,FALSE),"")</f>
        <v/>
      </c>
      <c r="H707" t="str">
        <f>IFERROR(VLOOKUP(G707,collectibles_database!G:H,2,FALSE),"")</f>
        <v/>
      </c>
      <c r="I707" t="str">
        <f>IFERROR(VLOOKUP(MIN(4,COUNTIF(G$2:G707,G707)),reference!$M$3:$N$6,2,FALSE)*VLOOKUP(MIN(5,H707),reference!$J$3:$K$7,2,FALSE),"")</f>
        <v/>
      </c>
    </row>
    <row r="708" spans="1:9" x14ac:dyDescent="0.25">
      <c r="A708" t="str">
        <f>IFERROR(INDEX(collectibles_database!A:A,MATCH(B708,collectibles_database!B:B,0)),"")</f>
        <v/>
      </c>
      <c r="C708" t="str">
        <f>IFERROR(VLOOKUP(B708,collectibles_database!B:C,2,FALSE),"")</f>
        <v/>
      </c>
      <c r="D708" t="str">
        <f>IFERROR(VLOOKUP(MIN(4,COUNTIF(B$2:B708,B708)),reference!$A$3:$B$6,2,FALSE),"")</f>
        <v/>
      </c>
      <c r="E708" t="str">
        <f>IFERROR(VLOOKUP(C708,reference!$D$3:$E$7,2,FALSE),"")</f>
        <v/>
      </c>
      <c r="H708" t="str">
        <f>IFERROR(VLOOKUP(G708,collectibles_database!G:H,2,FALSE),"")</f>
        <v/>
      </c>
      <c r="I708" t="str">
        <f>IFERROR(VLOOKUP(MIN(4,COUNTIF(G$2:G708,G708)),reference!$M$3:$N$6,2,FALSE)*VLOOKUP(MIN(5,H708),reference!$J$3:$K$7,2,FALSE),"")</f>
        <v/>
      </c>
    </row>
    <row r="709" spans="1:9" x14ac:dyDescent="0.25">
      <c r="A709" t="str">
        <f>IFERROR(INDEX(collectibles_database!A:A,MATCH(B709,collectibles_database!B:B,0)),"")</f>
        <v/>
      </c>
      <c r="C709" t="str">
        <f>IFERROR(VLOOKUP(B709,collectibles_database!B:C,2,FALSE),"")</f>
        <v/>
      </c>
      <c r="D709" t="str">
        <f>IFERROR(VLOOKUP(MIN(4,COUNTIF(B$2:B709,B709)),reference!$A$3:$B$6,2,FALSE),"")</f>
        <v/>
      </c>
      <c r="E709" t="str">
        <f>IFERROR(VLOOKUP(C709,reference!$D$3:$E$7,2,FALSE),"")</f>
        <v/>
      </c>
      <c r="H709" t="str">
        <f>IFERROR(VLOOKUP(G709,collectibles_database!G:H,2,FALSE),"")</f>
        <v/>
      </c>
      <c r="I709" t="str">
        <f>IFERROR(VLOOKUP(MIN(4,COUNTIF(G$2:G709,G709)),reference!$M$3:$N$6,2,FALSE)*VLOOKUP(MIN(5,H709),reference!$J$3:$K$7,2,FALSE),"")</f>
        <v/>
      </c>
    </row>
    <row r="710" spans="1:9" x14ac:dyDescent="0.25">
      <c r="A710" t="str">
        <f>IFERROR(INDEX(collectibles_database!A:A,MATCH(B710,collectibles_database!B:B,0)),"")</f>
        <v/>
      </c>
      <c r="C710" t="str">
        <f>IFERROR(VLOOKUP(B710,collectibles_database!B:C,2,FALSE),"")</f>
        <v/>
      </c>
      <c r="D710" t="str">
        <f>IFERROR(VLOOKUP(MIN(4,COUNTIF(B$2:B710,B710)),reference!$A$3:$B$6,2,FALSE),"")</f>
        <v/>
      </c>
      <c r="E710" t="str">
        <f>IFERROR(VLOOKUP(C710,reference!$D$3:$E$7,2,FALSE),"")</f>
        <v/>
      </c>
      <c r="H710" t="str">
        <f>IFERROR(VLOOKUP(G710,collectibles_database!G:H,2,FALSE),"")</f>
        <v/>
      </c>
      <c r="I710" t="str">
        <f>IFERROR(VLOOKUP(MIN(4,COUNTIF(G$2:G710,G710)),reference!$M$3:$N$6,2,FALSE)*VLOOKUP(MIN(5,H710),reference!$J$3:$K$7,2,FALSE),"")</f>
        <v/>
      </c>
    </row>
    <row r="711" spans="1:9" x14ac:dyDescent="0.25">
      <c r="A711" t="str">
        <f>IFERROR(INDEX(collectibles_database!A:A,MATCH(B711,collectibles_database!B:B,0)),"")</f>
        <v/>
      </c>
      <c r="C711" t="str">
        <f>IFERROR(VLOOKUP(B711,collectibles_database!B:C,2,FALSE),"")</f>
        <v/>
      </c>
      <c r="D711" t="str">
        <f>IFERROR(VLOOKUP(MIN(4,COUNTIF(B$2:B711,B711)),reference!$A$3:$B$6,2,FALSE),"")</f>
        <v/>
      </c>
      <c r="E711" t="str">
        <f>IFERROR(VLOOKUP(C711,reference!$D$3:$E$7,2,FALSE),"")</f>
        <v/>
      </c>
      <c r="H711" t="str">
        <f>IFERROR(VLOOKUP(G711,collectibles_database!G:H,2,FALSE),"")</f>
        <v/>
      </c>
      <c r="I711" t="str">
        <f>IFERROR(VLOOKUP(MIN(4,COUNTIF(G$2:G711,G711)),reference!$M$3:$N$6,2,FALSE)*VLOOKUP(MIN(5,H711),reference!$J$3:$K$7,2,FALSE),"")</f>
        <v/>
      </c>
    </row>
    <row r="712" spans="1:9" x14ac:dyDescent="0.25">
      <c r="A712" t="str">
        <f>IFERROR(INDEX(collectibles_database!A:A,MATCH(B712,collectibles_database!B:B,0)),"")</f>
        <v/>
      </c>
      <c r="C712" t="str">
        <f>IFERROR(VLOOKUP(B712,collectibles_database!B:C,2,FALSE),"")</f>
        <v/>
      </c>
      <c r="D712" t="str">
        <f>IFERROR(VLOOKUP(MIN(4,COUNTIF(B$2:B712,B712)),reference!$A$3:$B$6,2,FALSE),"")</f>
        <v/>
      </c>
      <c r="E712" t="str">
        <f>IFERROR(VLOOKUP(C712,reference!$D$3:$E$7,2,FALSE),"")</f>
        <v/>
      </c>
      <c r="H712" t="str">
        <f>IFERROR(VLOOKUP(G712,collectibles_database!G:H,2,FALSE),"")</f>
        <v/>
      </c>
      <c r="I712" t="str">
        <f>IFERROR(VLOOKUP(MIN(4,COUNTIF(G$2:G712,G712)),reference!$M$3:$N$6,2,FALSE)*VLOOKUP(MIN(5,H712),reference!$J$3:$K$7,2,FALSE),"")</f>
        <v/>
      </c>
    </row>
    <row r="713" spans="1:9" x14ac:dyDescent="0.25">
      <c r="A713" t="str">
        <f>IFERROR(INDEX(collectibles_database!A:A,MATCH(B713,collectibles_database!B:B,0)),"")</f>
        <v/>
      </c>
      <c r="C713" t="str">
        <f>IFERROR(VLOOKUP(B713,collectibles_database!B:C,2,FALSE),"")</f>
        <v/>
      </c>
      <c r="D713" t="str">
        <f>IFERROR(VLOOKUP(MIN(4,COUNTIF(B$2:B713,B713)),reference!$A$3:$B$6,2,FALSE),"")</f>
        <v/>
      </c>
      <c r="E713" t="str">
        <f>IFERROR(VLOOKUP(C713,reference!$D$3:$E$7,2,FALSE),"")</f>
        <v/>
      </c>
      <c r="H713" t="str">
        <f>IFERROR(VLOOKUP(G713,collectibles_database!G:H,2,FALSE),"")</f>
        <v/>
      </c>
      <c r="I713" t="str">
        <f>IFERROR(VLOOKUP(MIN(4,COUNTIF(G$2:G713,G713)),reference!$M$3:$N$6,2,FALSE)*VLOOKUP(MIN(5,H713),reference!$J$3:$K$7,2,FALSE),"")</f>
        <v/>
      </c>
    </row>
    <row r="714" spans="1:9" x14ac:dyDescent="0.25">
      <c r="A714" t="str">
        <f>IFERROR(INDEX(collectibles_database!A:A,MATCH(B714,collectibles_database!B:B,0)),"")</f>
        <v/>
      </c>
      <c r="C714" t="str">
        <f>IFERROR(VLOOKUP(B714,collectibles_database!B:C,2,FALSE),"")</f>
        <v/>
      </c>
      <c r="D714" t="str">
        <f>IFERROR(VLOOKUP(MIN(4,COUNTIF(B$2:B714,B714)),reference!$A$3:$B$6,2,FALSE),"")</f>
        <v/>
      </c>
      <c r="E714" t="str">
        <f>IFERROR(VLOOKUP(C714,reference!$D$3:$E$7,2,FALSE),"")</f>
        <v/>
      </c>
      <c r="H714" t="str">
        <f>IFERROR(VLOOKUP(G714,collectibles_database!G:H,2,FALSE),"")</f>
        <v/>
      </c>
      <c r="I714" t="str">
        <f>IFERROR(VLOOKUP(MIN(4,COUNTIF(G$2:G714,G714)),reference!$M$3:$N$6,2,FALSE)*VLOOKUP(MIN(5,H714),reference!$J$3:$K$7,2,FALSE),"")</f>
        <v/>
      </c>
    </row>
    <row r="715" spans="1:9" x14ac:dyDescent="0.25">
      <c r="A715" t="str">
        <f>IFERROR(INDEX(collectibles_database!A:A,MATCH(B715,collectibles_database!B:B,0)),"")</f>
        <v/>
      </c>
      <c r="C715" t="str">
        <f>IFERROR(VLOOKUP(B715,collectibles_database!B:C,2,FALSE),"")</f>
        <v/>
      </c>
      <c r="D715" t="str">
        <f>IFERROR(VLOOKUP(MIN(4,COUNTIF(B$2:B715,B715)),reference!$A$3:$B$6,2,FALSE),"")</f>
        <v/>
      </c>
      <c r="E715" t="str">
        <f>IFERROR(VLOOKUP(C715,reference!$D$3:$E$7,2,FALSE),"")</f>
        <v/>
      </c>
      <c r="H715" t="str">
        <f>IFERROR(VLOOKUP(G715,collectibles_database!G:H,2,FALSE),"")</f>
        <v/>
      </c>
      <c r="I715" t="str">
        <f>IFERROR(VLOOKUP(MIN(4,COUNTIF(G$2:G715,G715)),reference!$M$3:$N$6,2,FALSE)*VLOOKUP(MIN(5,H715),reference!$J$3:$K$7,2,FALSE),"")</f>
        <v/>
      </c>
    </row>
    <row r="716" spans="1:9" x14ac:dyDescent="0.25">
      <c r="A716" t="str">
        <f>IFERROR(INDEX(collectibles_database!A:A,MATCH(B716,collectibles_database!B:B,0)),"")</f>
        <v/>
      </c>
      <c r="C716" t="str">
        <f>IFERROR(VLOOKUP(B716,collectibles_database!B:C,2,FALSE),"")</f>
        <v/>
      </c>
      <c r="D716" t="str">
        <f>IFERROR(VLOOKUP(MIN(4,COUNTIF(B$2:B716,B716)),reference!$A$3:$B$6,2,FALSE),"")</f>
        <v/>
      </c>
      <c r="E716" t="str">
        <f>IFERROR(VLOOKUP(C716,reference!$D$3:$E$7,2,FALSE),"")</f>
        <v/>
      </c>
      <c r="H716" t="str">
        <f>IFERROR(VLOOKUP(G716,collectibles_database!G:H,2,FALSE),"")</f>
        <v/>
      </c>
      <c r="I716" t="str">
        <f>IFERROR(VLOOKUP(MIN(4,COUNTIF(G$2:G716,G716)),reference!$M$3:$N$6,2,FALSE)*VLOOKUP(MIN(5,H716),reference!$J$3:$K$7,2,FALSE),"")</f>
        <v/>
      </c>
    </row>
    <row r="717" spans="1:9" x14ac:dyDescent="0.25">
      <c r="A717" t="str">
        <f>IFERROR(INDEX(collectibles_database!A:A,MATCH(B717,collectibles_database!B:B,0)),"")</f>
        <v/>
      </c>
      <c r="C717" t="str">
        <f>IFERROR(VLOOKUP(B717,collectibles_database!B:C,2,FALSE),"")</f>
        <v/>
      </c>
      <c r="D717" t="str">
        <f>IFERROR(VLOOKUP(MIN(4,COUNTIF(B$2:B717,B717)),reference!$A$3:$B$6,2,FALSE),"")</f>
        <v/>
      </c>
      <c r="E717" t="str">
        <f>IFERROR(VLOOKUP(C717,reference!$D$3:$E$7,2,FALSE),"")</f>
        <v/>
      </c>
      <c r="H717" t="str">
        <f>IFERROR(VLOOKUP(G717,collectibles_database!G:H,2,FALSE),"")</f>
        <v/>
      </c>
      <c r="I717" t="str">
        <f>IFERROR(VLOOKUP(MIN(4,COUNTIF(G$2:G717,G717)),reference!$M$3:$N$6,2,FALSE)*VLOOKUP(MIN(5,H717),reference!$J$3:$K$7,2,FALSE),"")</f>
        <v/>
      </c>
    </row>
    <row r="718" spans="1:9" x14ac:dyDescent="0.25">
      <c r="A718" t="str">
        <f>IFERROR(INDEX(collectibles_database!A:A,MATCH(B718,collectibles_database!B:B,0)),"")</f>
        <v/>
      </c>
      <c r="C718" t="str">
        <f>IFERROR(VLOOKUP(B718,collectibles_database!B:C,2,FALSE),"")</f>
        <v/>
      </c>
      <c r="D718" t="str">
        <f>IFERROR(VLOOKUP(MIN(4,COUNTIF(B$2:B718,B718)),reference!$A$3:$B$6,2,FALSE),"")</f>
        <v/>
      </c>
      <c r="E718" t="str">
        <f>IFERROR(VLOOKUP(C718,reference!$D$3:$E$7,2,FALSE),"")</f>
        <v/>
      </c>
      <c r="H718" t="str">
        <f>IFERROR(VLOOKUP(G718,collectibles_database!G:H,2,FALSE),"")</f>
        <v/>
      </c>
      <c r="I718" t="str">
        <f>IFERROR(VLOOKUP(MIN(4,COUNTIF(G$2:G718,G718)),reference!$M$3:$N$6,2,FALSE)*VLOOKUP(MIN(5,H718),reference!$J$3:$K$7,2,FALSE),"")</f>
        <v/>
      </c>
    </row>
    <row r="719" spans="1:9" x14ac:dyDescent="0.25">
      <c r="A719" t="str">
        <f>IFERROR(INDEX(collectibles_database!A:A,MATCH(B719,collectibles_database!B:B,0)),"")</f>
        <v/>
      </c>
      <c r="C719" t="str">
        <f>IFERROR(VLOOKUP(B719,collectibles_database!B:C,2,FALSE),"")</f>
        <v/>
      </c>
      <c r="D719" t="str">
        <f>IFERROR(VLOOKUP(MIN(4,COUNTIF(B$2:B719,B719)),reference!$A$3:$B$6,2,FALSE),"")</f>
        <v/>
      </c>
      <c r="E719" t="str">
        <f>IFERROR(VLOOKUP(C719,reference!$D$3:$E$7,2,FALSE),"")</f>
        <v/>
      </c>
      <c r="H719" t="str">
        <f>IFERROR(VLOOKUP(G719,collectibles_database!G:H,2,FALSE),"")</f>
        <v/>
      </c>
      <c r="I719" t="str">
        <f>IFERROR(VLOOKUP(MIN(4,COUNTIF(G$2:G719,G719)),reference!$M$3:$N$6,2,FALSE)*VLOOKUP(MIN(5,H719),reference!$J$3:$K$7,2,FALSE),"")</f>
        <v/>
      </c>
    </row>
    <row r="720" spans="1:9" x14ac:dyDescent="0.25">
      <c r="A720" t="str">
        <f>IFERROR(INDEX(collectibles_database!A:A,MATCH(B720,collectibles_database!B:B,0)),"")</f>
        <v/>
      </c>
      <c r="C720" t="str">
        <f>IFERROR(VLOOKUP(B720,collectibles_database!B:C,2,FALSE),"")</f>
        <v/>
      </c>
      <c r="D720" t="str">
        <f>IFERROR(VLOOKUP(MIN(4,COUNTIF(B$2:B720,B720)),reference!$A$3:$B$6,2,FALSE),"")</f>
        <v/>
      </c>
      <c r="E720" t="str">
        <f>IFERROR(VLOOKUP(C720,reference!$D$3:$E$7,2,FALSE),"")</f>
        <v/>
      </c>
      <c r="H720" t="str">
        <f>IFERROR(VLOOKUP(G720,collectibles_database!G:H,2,FALSE),"")</f>
        <v/>
      </c>
      <c r="I720" t="str">
        <f>IFERROR(VLOOKUP(MIN(4,COUNTIF(G$2:G720,G720)),reference!$M$3:$N$6,2,FALSE)*VLOOKUP(MIN(5,H720),reference!$J$3:$K$7,2,FALSE),"")</f>
        <v/>
      </c>
    </row>
    <row r="721" spans="1:9" x14ac:dyDescent="0.25">
      <c r="A721" t="str">
        <f>IFERROR(INDEX(collectibles_database!A:A,MATCH(B721,collectibles_database!B:B,0)),"")</f>
        <v/>
      </c>
      <c r="C721" t="str">
        <f>IFERROR(VLOOKUP(B721,collectibles_database!B:C,2,FALSE),"")</f>
        <v/>
      </c>
      <c r="D721" t="str">
        <f>IFERROR(VLOOKUP(MIN(4,COUNTIF(B$2:B721,B721)),reference!$A$3:$B$6,2,FALSE),"")</f>
        <v/>
      </c>
      <c r="E721" t="str">
        <f>IFERROR(VLOOKUP(C721,reference!$D$3:$E$7,2,FALSE),"")</f>
        <v/>
      </c>
      <c r="H721" t="str">
        <f>IFERROR(VLOOKUP(G721,collectibles_database!G:H,2,FALSE),"")</f>
        <v/>
      </c>
      <c r="I721" t="str">
        <f>IFERROR(VLOOKUP(MIN(4,COUNTIF(G$2:G721,G721)),reference!$M$3:$N$6,2,FALSE)*VLOOKUP(MIN(5,H721),reference!$J$3:$K$7,2,FALSE),"")</f>
        <v/>
      </c>
    </row>
    <row r="722" spans="1:9" x14ac:dyDescent="0.25">
      <c r="A722" t="str">
        <f>IFERROR(INDEX(collectibles_database!A:A,MATCH(B722,collectibles_database!B:B,0)),"")</f>
        <v/>
      </c>
      <c r="C722" t="str">
        <f>IFERROR(VLOOKUP(B722,collectibles_database!B:C,2,FALSE),"")</f>
        <v/>
      </c>
      <c r="D722" t="str">
        <f>IFERROR(VLOOKUP(MIN(4,COUNTIF(B$2:B722,B722)),reference!$A$3:$B$6,2,FALSE),"")</f>
        <v/>
      </c>
      <c r="E722" t="str">
        <f>IFERROR(VLOOKUP(C722,reference!$D$3:$E$7,2,FALSE),"")</f>
        <v/>
      </c>
      <c r="H722" t="str">
        <f>IFERROR(VLOOKUP(G722,collectibles_database!G:H,2,FALSE),"")</f>
        <v/>
      </c>
      <c r="I722" t="str">
        <f>IFERROR(VLOOKUP(MIN(4,COUNTIF(G$2:G722,G722)),reference!$M$3:$N$6,2,FALSE)*VLOOKUP(MIN(5,H722),reference!$J$3:$K$7,2,FALSE),"")</f>
        <v/>
      </c>
    </row>
    <row r="723" spans="1:9" x14ac:dyDescent="0.25">
      <c r="A723" t="str">
        <f>IFERROR(INDEX(collectibles_database!A:A,MATCH(B723,collectibles_database!B:B,0)),"")</f>
        <v/>
      </c>
      <c r="C723" t="str">
        <f>IFERROR(VLOOKUP(B723,collectibles_database!B:C,2,FALSE),"")</f>
        <v/>
      </c>
      <c r="D723" t="str">
        <f>IFERROR(VLOOKUP(MIN(4,COUNTIF(B$2:B723,B723)),reference!$A$3:$B$6,2,FALSE),"")</f>
        <v/>
      </c>
      <c r="E723" t="str">
        <f>IFERROR(VLOOKUP(C723,reference!$D$3:$E$7,2,FALSE),"")</f>
        <v/>
      </c>
      <c r="H723" t="str">
        <f>IFERROR(VLOOKUP(G723,collectibles_database!G:H,2,FALSE),"")</f>
        <v/>
      </c>
      <c r="I723" t="str">
        <f>IFERROR(VLOOKUP(MIN(4,COUNTIF(G$2:G723,G723)),reference!$M$3:$N$6,2,FALSE)*VLOOKUP(MIN(5,H723),reference!$J$3:$K$7,2,FALSE),"")</f>
        <v/>
      </c>
    </row>
    <row r="724" spans="1:9" x14ac:dyDescent="0.25">
      <c r="A724" t="str">
        <f>IFERROR(INDEX(collectibles_database!A:A,MATCH(B724,collectibles_database!B:B,0)),"")</f>
        <v/>
      </c>
      <c r="C724" t="str">
        <f>IFERROR(VLOOKUP(B724,collectibles_database!B:C,2,FALSE),"")</f>
        <v/>
      </c>
      <c r="D724" t="str">
        <f>IFERROR(VLOOKUP(MIN(4,COUNTIF(B$2:B724,B724)),reference!$A$3:$B$6,2,FALSE),"")</f>
        <v/>
      </c>
      <c r="E724" t="str">
        <f>IFERROR(VLOOKUP(C724,reference!$D$3:$E$7,2,FALSE),"")</f>
        <v/>
      </c>
      <c r="H724" t="str">
        <f>IFERROR(VLOOKUP(G724,collectibles_database!G:H,2,FALSE),"")</f>
        <v/>
      </c>
      <c r="I724" t="str">
        <f>IFERROR(VLOOKUP(MIN(4,COUNTIF(G$2:G724,G724)),reference!$M$3:$N$6,2,FALSE)*VLOOKUP(MIN(5,H724),reference!$J$3:$K$7,2,FALSE),"")</f>
        <v/>
      </c>
    </row>
    <row r="725" spans="1:9" x14ac:dyDescent="0.25">
      <c r="A725" t="str">
        <f>IFERROR(INDEX(collectibles_database!A:A,MATCH(B725,collectibles_database!B:B,0)),"")</f>
        <v/>
      </c>
      <c r="C725" t="str">
        <f>IFERROR(VLOOKUP(B725,collectibles_database!B:C,2,FALSE),"")</f>
        <v/>
      </c>
      <c r="D725" t="str">
        <f>IFERROR(VLOOKUP(MIN(4,COUNTIF(B$2:B725,B725)),reference!$A$3:$B$6,2,FALSE),"")</f>
        <v/>
      </c>
      <c r="E725" t="str">
        <f>IFERROR(VLOOKUP(C725,reference!$D$3:$E$7,2,FALSE),"")</f>
        <v/>
      </c>
      <c r="H725" t="str">
        <f>IFERROR(VLOOKUP(G725,collectibles_database!G:H,2,FALSE),"")</f>
        <v/>
      </c>
      <c r="I725" t="str">
        <f>IFERROR(VLOOKUP(MIN(4,COUNTIF(G$2:G725,G725)),reference!$M$3:$N$6,2,FALSE)*VLOOKUP(MIN(5,H725),reference!$J$3:$K$7,2,FALSE),"")</f>
        <v/>
      </c>
    </row>
    <row r="726" spans="1:9" x14ac:dyDescent="0.25">
      <c r="A726" t="str">
        <f>IFERROR(INDEX(collectibles_database!A:A,MATCH(B726,collectibles_database!B:B,0)),"")</f>
        <v/>
      </c>
      <c r="C726" t="str">
        <f>IFERROR(VLOOKUP(B726,collectibles_database!B:C,2,FALSE),"")</f>
        <v/>
      </c>
      <c r="D726" t="str">
        <f>IFERROR(VLOOKUP(MIN(4,COUNTIF(B$2:B726,B726)),reference!$A$3:$B$6,2,FALSE),"")</f>
        <v/>
      </c>
      <c r="E726" t="str">
        <f>IFERROR(VLOOKUP(C726,reference!$D$3:$E$7,2,FALSE),"")</f>
        <v/>
      </c>
      <c r="H726" t="str">
        <f>IFERROR(VLOOKUP(G726,collectibles_database!G:H,2,FALSE),"")</f>
        <v/>
      </c>
      <c r="I726" t="str">
        <f>IFERROR(VLOOKUP(MIN(4,COUNTIF(G$2:G726,G726)),reference!$M$3:$N$6,2,FALSE)*VLOOKUP(MIN(5,H726),reference!$J$3:$K$7,2,FALSE),"")</f>
        <v/>
      </c>
    </row>
    <row r="727" spans="1:9" x14ac:dyDescent="0.25">
      <c r="A727" t="str">
        <f>IFERROR(INDEX(collectibles_database!A:A,MATCH(B727,collectibles_database!B:B,0)),"")</f>
        <v/>
      </c>
      <c r="C727" t="str">
        <f>IFERROR(VLOOKUP(B727,collectibles_database!B:C,2,FALSE),"")</f>
        <v/>
      </c>
      <c r="D727" t="str">
        <f>IFERROR(VLOOKUP(MIN(4,COUNTIF(B$2:B727,B727)),reference!$A$3:$B$6,2,FALSE),"")</f>
        <v/>
      </c>
      <c r="E727" t="str">
        <f>IFERROR(VLOOKUP(C727,reference!$D$3:$E$7,2,FALSE),"")</f>
        <v/>
      </c>
      <c r="H727" t="str">
        <f>IFERROR(VLOOKUP(G727,collectibles_database!G:H,2,FALSE),"")</f>
        <v/>
      </c>
      <c r="I727" t="str">
        <f>IFERROR(VLOOKUP(MIN(4,COUNTIF(G$2:G727,G727)),reference!$M$3:$N$6,2,FALSE)*VLOOKUP(MIN(5,H727),reference!$J$3:$K$7,2,FALSE),"")</f>
        <v/>
      </c>
    </row>
    <row r="728" spans="1:9" x14ac:dyDescent="0.25">
      <c r="A728" t="str">
        <f>IFERROR(INDEX(collectibles_database!A:A,MATCH(B728,collectibles_database!B:B,0)),"")</f>
        <v/>
      </c>
      <c r="C728" t="str">
        <f>IFERROR(VLOOKUP(B728,collectibles_database!B:C,2,FALSE),"")</f>
        <v/>
      </c>
      <c r="D728" t="str">
        <f>IFERROR(VLOOKUP(MIN(4,COUNTIF(B$2:B728,B728)),reference!$A$3:$B$6,2,FALSE),"")</f>
        <v/>
      </c>
      <c r="E728" t="str">
        <f>IFERROR(VLOOKUP(C728,reference!$D$3:$E$7,2,FALSE),"")</f>
        <v/>
      </c>
      <c r="H728" t="str">
        <f>IFERROR(VLOOKUP(G728,collectibles_database!G:H,2,FALSE),"")</f>
        <v/>
      </c>
      <c r="I728" t="str">
        <f>IFERROR(VLOOKUP(MIN(4,COUNTIF(G$2:G728,G728)),reference!$M$3:$N$6,2,FALSE)*VLOOKUP(MIN(5,H728),reference!$J$3:$K$7,2,FALSE),"")</f>
        <v/>
      </c>
    </row>
    <row r="729" spans="1:9" x14ac:dyDescent="0.25">
      <c r="A729" t="str">
        <f>IFERROR(INDEX(collectibles_database!A:A,MATCH(B729,collectibles_database!B:B,0)),"")</f>
        <v/>
      </c>
      <c r="C729" t="str">
        <f>IFERROR(VLOOKUP(B729,collectibles_database!B:C,2,FALSE),"")</f>
        <v/>
      </c>
      <c r="D729" t="str">
        <f>IFERROR(VLOOKUP(MIN(4,COUNTIF(B$2:B729,B729)),reference!$A$3:$B$6,2,FALSE),"")</f>
        <v/>
      </c>
      <c r="E729" t="str">
        <f>IFERROR(VLOOKUP(C729,reference!$D$3:$E$7,2,FALSE),"")</f>
        <v/>
      </c>
      <c r="H729" t="str">
        <f>IFERROR(VLOOKUP(G729,collectibles_database!G:H,2,FALSE),"")</f>
        <v/>
      </c>
      <c r="I729" t="str">
        <f>IFERROR(VLOOKUP(MIN(4,COUNTIF(G$2:G729,G729)),reference!$M$3:$N$6,2,FALSE)*VLOOKUP(MIN(5,H729),reference!$J$3:$K$7,2,FALSE),"")</f>
        <v/>
      </c>
    </row>
    <row r="730" spans="1:9" x14ac:dyDescent="0.25">
      <c r="A730" t="str">
        <f>IFERROR(INDEX(collectibles_database!A:A,MATCH(B730,collectibles_database!B:B,0)),"")</f>
        <v/>
      </c>
      <c r="C730" t="str">
        <f>IFERROR(VLOOKUP(B730,collectibles_database!B:C,2,FALSE),"")</f>
        <v/>
      </c>
      <c r="D730" t="str">
        <f>IFERROR(VLOOKUP(MIN(4,COUNTIF(B$2:B730,B730)),reference!$A$3:$B$6,2,FALSE),"")</f>
        <v/>
      </c>
      <c r="E730" t="str">
        <f>IFERROR(VLOOKUP(C730,reference!$D$3:$E$7,2,FALSE),"")</f>
        <v/>
      </c>
      <c r="H730" t="str">
        <f>IFERROR(VLOOKUP(G730,collectibles_database!G:H,2,FALSE),"")</f>
        <v/>
      </c>
      <c r="I730" t="str">
        <f>IFERROR(VLOOKUP(MIN(4,COUNTIF(G$2:G730,G730)),reference!$M$3:$N$6,2,FALSE)*VLOOKUP(MIN(5,H730),reference!$J$3:$K$7,2,FALSE),"")</f>
        <v/>
      </c>
    </row>
    <row r="731" spans="1:9" x14ac:dyDescent="0.25">
      <c r="A731" t="str">
        <f>IFERROR(INDEX(collectibles_database!A:A,MATCH(B731,collectibles_database!B:B,0)),"")</f>
        <v/>
      </c>
      <c r="C731" t="str">
        <f>IFERROR(VLOOKUP(B731,collectibles_database!B:C,2,FALSE),"")</f>
        <v/>
      </c>
      <c r="D731" t="str">
        <f>IFERROR(VLOOKUP(MIN(4,COUNTIF(B$2:B731,B731)),reference!$A$3:$B$6,2,FALSE),"")</f>
        <v/>
      </c>
      <c r="E731" t="str">
        <f>IFERROR(VLOOKUP(C731,reference!$D$3:$E$7,2,FALSE),"")</f>
        <v/>
      </c>
      <c r="H731" t="str">
        <f>IFERROR(VLOOKUP(G731,collectibles_database!G:H,2,FALSE),"")</f>
        <v/>
      </c>
      <c r="I731" t="str">
        <f>IFERROR(VLOOKUP(MIN(4,COUNTIF(G$2:G731,G731)),reference!$M$3:$N$6,2,FALSE)*VLOOKUP(MIN(5,H731),reference!$J$3:$K$7,2,FALSE),"")</f>
        <v/>
      </c>
    </row>
    <row r="732" spans="1:9" x14ac:dyDescent="0.25">
      <c r="A732" t="str">
        <f>IFERROR(INDEX(collectibles_database!A:A,MATCH(B732,collectibles_database!B:B,0)),"")</f>
        <v/>
      </c>
      <c r="C732" t="str">
        <f>IFERROR(VLOOKUP(B732,collectibles_database!B:C,2,FALSE),"")</f>
        <v/>
      </c>
      <c r="D732" t="str">
        <f>IFERROR(VLOOKUP(MIN(4,COUNTIF(B$2:B732,B732)),reference!$A$3:$B$6,2,FALSE),"")</f>
        <v/>
      </c>
      <c r="E732" t="str">
        <f>IFERROR(VLOOKUP(C732,reference!$D$3:$E$7,2,FALSE),"")</f>
        <v/>
      </c>
      <c r="H732" t="str">
        <f>IFERROR(VLOOKUP(G732,collectibles_database!G:H,2,FALSE),"")</f>
        <v/>
      </c>
      <c r="I732" t="str">
        <f>IFERROR(VLOOKUP(MIN(4,COUNTIF(G$2:G732,G732)),reference!$M$3:$N$6,2,FALSE)*VLOOKUP(MIN(5,H732),reference!$J$3:$K$7,2,FALSE),"")</f>
        <v/>
      </c>
    </row>
    <row r="733" spans="1:9" x14ac:dyDescent="0.25">
      <c r="A733" t="str">
        <f>IFERROR(INDEX(collectibles_database!A:A,MATCH(B733,collectibles_database!B:B,0)),"")</f>
        <v/>
      </c>
      <c r="C733" t="str">
        <f>IFERROR(VLOOKUP(B733,collectibles_database!B:C,2,FALSE),"")</f>
        <v/>
      </c>
      <c r="D733" t="str">
        <f>IFERROR(VLOOKUP(MIN(4,COUNTIF(B$2:B733,B733)),reference!$A$3:$B$6,2,FALSE),"")</f>
        <v/>
      </c>
      <c r="E733" t="str">
        <f>IFERROR(VLOOKUP(C733,reference!$D$3:$E$7,2,FALSE),"")</f>
        <v/>
      </c>
      <c r="H733" t="str">
        <f>IFERROR(VLOOKUP(G733,collectibles_database!G:H,2,FALSE),"")</f>
        <v/>
      </c>
      <c r="I733" t="str">
        <f>IFERROR(VLOOKUP(MIN(4,COUNTIF(G$2:G733,G733)),reference!$M$3:$N$6,2,FALSE)*VLOOKUP(MIN(5,H733),reference!$J$3:$K$7,2,FALSE),"")</f>
        <v/>
      </c>
    </row>
    <row r="734" spans="1:9" x14ac:dyDescent="0.25">
      <c r="A734" t="str">
        <f>IFERROR(INDEX(collectibles_database!A:A,MATCH(B734,collectibles_database!B:B,0)),"")</f>
        <v/>
      </c>
      <c r="C734" t="str">
        <f>IFERROR(VLOOKUP(B734,collectibles_database!B:C,2,FALSE),"")</f>
        <v/>
      </c>
      <c r="D734" t="str">
        <f>IFERROR(VLOOKUP(MIN(4,COUNTIF(B$2:B734,B734)),reference!$A$3:$B$6,2,FALSE),"")</f>
        <v/>
      </c>
      <c r="E734" t="str">
        <f>IFERROR(VLOOKUP(C734,reference!$D$3:$E$7,2,FALSE),"")</f>
        <v/>
      </c>
      <c r="H734" t="str">
        <f>IFERROR(VLOOKUP(G734,collectibles_database!G:H,2,FALSE),"")</f>
        <v/>
      </c>
      <c r="I734" t="str">
        <f>IFERROR(VLOOKUP(MIN(4,COUNTIF(G$2:G734,G734)),reference!$M$3:$N$6,2,FALSE)*VLOOKUP(MIN(5,H734),reference!$J$3:$K$7,2,FALSE),"")</f>
        <v/>
      </c>
    </row>
    <row r="735" spans="1:9" x14ac:dyDescent="0.25">
      <c r="A735" t="str">
        <f>IFERROR(INDEX(collectibles_database!A:A,MATCH(B735,collectibles_database!B:B,0)),"")</f>
        <v/>
      </c>
      <c r="C735" t="str">
        <f>IFERROR(VLOOKUP(B735,collectibles_database!B:C,2,FALSE),"")</f>
        <v/>
      </c>
      <c r="D735" t="str">
        <f>IFERROR(VLOOKUP(MIN(4,COUNTIF(B$2:B735,B735)),reference!$A$3:$B$6,2,FALSE),"")</f>
        <v/>
      </c>
      <c r="E735" t="str">
        <f>IFERROR(VLOOKUP(C735,reference!$D$3:$E$7,2,FALSE),"")</f>
        <v/>
      </c>
      <c r="H735" t="str">
        <f>IFERROR(VLOOKUP(G735,collectibles_database!G:H,2,FALSE),"")</f>
        <v/>
      </c>
      <c r="I735" t="str">
        <f>IFERROR(VLOOKUP(MIN(4,COUNTIF(G$2:G735,G735)),reference!$M$3:$N$6,2,FALSE)*VLOOKUP(MIN(5,H735),reference!$J$3:$K$7,2,FALSE),"")</f>
        <v/>
      </c>
    </row>
    <row r="736" spans="1:9" x14ac:dyDescent="0.25">
      <c r="A736" t="str">
        <f>IFERROR(INDEX(collectibles_database!A:A,MATCH(B736,collectibles_database!B:B,0)),"")</f>
        <v/>
      </c>
      <c r="C736" t="str">
        <f>IFERROR(VLOOKUP(B736,collectibles_database!B:C,2,FALSE),"")</f>
        <v/>
      </c>
      <c r="D736" t="str">
        <f>IFERROR(VLOOKUP(MIN(4,COUNTIF(B$2:B736,B736)),reference!$A$3:$B$6,2,FALSE),"")</f>
        <v/>
      </c>
      <c r="E736" t="str">
        <f>IFERROR(VLOOKUP(C736,reference!$D$3:$E$7,2,FALSE),"")</f>
        <v/>
      </c>
      <c r="H736" t="str">
        <f>IFERROR(VLOOKUP(G736,collectibles_database!G:H,2,FALSE),"")</f>
        <v/>
      </c>
      <c r="I736" t="str">
        <f>IFERROR(VLOOKUP(MIN(4,COUNTIF(G$2:G736,G736)),reference!$M$3:$N$6,2,FALSE)*VLOOKUP(MIN(5,H736),reference!$J$3:$K$7,2,FALSE),"")</f>
        <v/>
      </c>
    </row>
    <row r="737" spans="1:9" x14ac:dyDescent="0.25">
      <c r="A737" t="str">
        <f>IFERROR(INDEX(collectibles_database!A:A,MATCH(B737,collectibles_database!B:B,0)),"")</f>
        <v/>
      </c>
      <c r="C737" t="str">
        <f>IFERROR(VLOOKUP(B737,collectibles_database!B:C,2,FALSE),"")</f>
        <v/>
      </c>
      <c r="D737" t="str">
        <f>IFERROR(VLOOKUP(MIN(4,COUNTIF(B$2:B737,B737)),reference!$A$3:$B$6,2,FALSE),"")</f>
        <v/>
      </c>
      <c r="E737" t="str">
        <f>IFERROR(VLOOKUP(C737,reference!$D$3:$E$7,2,FALSE),"")</f>
        <v/>
      </c>
      <c r="H737" t="str">
        <f>IFERROR(VLOOKUP(G737,collectibles_database!G:H,2,FALSE),"")</f>
        <v/>
      </c>
      <c r="I737" t="str">
        <f>IFERROR(VLOOKUP(MIN(4,COUNTIF(G$2:G737,G737)),reference!$M$3:$N$6,2,FALSE)*VLOOKUP(MIN(5,H737),reference!$J$3:$K$7,2,FALSE),"")</f>
        <v/>
      </c>
    </row>
    <row r="738" spans="1:9" x14ac:dyDescent="0.25">
      <c r="A738" t="str">
        <f>IFERROR(INDEX(collectibles_database!A:A,MATCH(B738,collectibles_database!B:B,0)),"")</f>
        <v/>
      </c>
      <c r="C738" t="str">
        <f>IFERROR(VLOOKUP(B738,collectibles_database!B:C,2,FALSE),"")</f>
        <v/>
      </c>
      <c r="D738" t="str">
        <f>IFERROR(VLOOKUP(MIN(4,COUNTIF(B$2:B738,B738)),reference!$A$3:$B$6,2,FALSE),"")</f>
        <v/>
      </c>
      <c r="E738" t="str">
        <f>IFERROR(VLOOKUP(C738,reference!$D$3:$E$7,2,FALSE),"")</f>
        <v/>
      </c>
      <c r="H738" t="str">
        <f>IFERROR(VLOOKUP(G738,collectibles_database!G:H,2,FALSE),"")</f>
        <v/>
      </c>
      <c r="I738" t="str">
        <f>IFERROR(VLOOKUP(MIN(4,COUNTIF(G$2:G738,G738)),reference!$M$3:$N$6,2,FALSE)*VLOOKUP(MIN(5,H738),reference!$J$3:$K$7,2,FALSE),"")</f>
        <v/>
      </c>
    </row>
    <row r="739" spans="1:9" x14ac:dyDescent="0.25">
      <c r="A739" t="str">
        <f>IFERROR(INDEX(collectibles_database!A:A,MATCH(B739,collectibles_database!B:B,0)),"")</f>
        <v/>
      </c>
      <c r="C739" t="str">
        <f>IFERROR(VLOOKUP(B739,collectibles_database!B:C,2,FALSE),"")</f>
        <v/>
      </c>
      <c r="D739" t="str">
        <f>IFERROR(VLOOKUP(MIN(4,COUNTIF(B$2:B739,B739)),reference!$A$3:$B$6,2,FALSE),"")</f>
        <v/>
      </c>
      <c r="E739" t="str">
        <f>IFERROR(VLOOKUP(C739,reference!$D$3:$E$7,2,FALSE),"")</f>
        <v/>
      </c>
      <c r="H739" t="str">
        <f>IFERROR(VLOOKUP(G739,collectibles_database!G:H,2,FALSE),"")</f>
        <v/>
      </c>
      <c r="I739" t="str">
        <f>IFERROR(VLOOKUP(MIN(4,COUNTIF(G$2:G739,G739)),reference!$M$3:$N$6,2,FALSE)*VLOOKUP(MIN(5,H739),reference!$J$3:$K$7,2,FALSE),"")</f>
        <v/>
      </c>
    </row>
    <row r="740" spans="1:9" x14ac:dyDescent="0.25">
      <c r="A740" t="str">
        <f>IFERROR(INDEX(collectibles_database!A:A,MATCH(B740,collectibles_database!B:B,0)),"")</f>
        <v/>
      </c>
      <c r="C740" t="str">
        <f>IFERROR(VLOOKUP(B740,collectibles_database!B:C,2,FALSE),"")</f>
        <v/>
      </c>
      <c r="D740" t="str">
        <f>IFERROR(VLOOKUP(MIN(4,COUNTIF(B$2:B740,B740)),reference!$A$3:$B$6,2,FALSE),"")</f>
        <v/>
      </c>
      <c r="E740" t="str">
        <f>IFERROR(VLOOKUP(C740,reference!$D$3:$E$7,2,FALSE),"")</f>
        <v/>
      </c>
      <c r="H740" t="str">
        <f>IFERROR(VLOOKUP(G740,collectibles_database!G:H,2,FALSE),"")</f>
        <v/>
      </c>
      <c r="I740" t="str">
        <f>IFERROR(VLOOKUP(MIN(4,COUNTIF(G$2:G740,G740)),reference!$M$3:$N$6,2,FALSE)*VLOOKUP(MIN(5,H740),reference!$J$3:$K$7,2,FALSE),"")</f>
        <v/>
      </c>
    </row>
    <row r="741" spans="1:9" x14ac:dyDescent="0.25">
      <c r="A741" t="str">
        <f>IFERROR(INDEX(collectibles_database!A:A,MATCH(B741,collectibles_database!B:B,0)),"")</f>
        <v/>
      </c>
      <c r="C741" t="str">
        <f>IFERROR(VLOOKUP(B741,collectibles_database!B:C,2,FALSE),"")</f>
        <v/>
      </c>
      <c r="D741" t="str">
        <f>IFERROR(VLOOKUP(MIN(4,COUNTIF(B$2:B741,B741)),reference!$A$3:$B$6,2,FALSE),"")</f>
        <v/>
      </c>
      <c r="E741" t="str">
        <f>IFERROR(VLOOKUP(C741,reference!$D$3:$E$7,2,FALSE),"")</f>
        <v/>
      </c>
      <c r="H741" t="str">
        <f>IFERROR(VLOOKUP(G741,collectibles_database!G:H,2,FALSE),"")</f>
        <v/>
      </c>
      <c r="I741" t="str">
        <f>IFERROR(VLOOKUP(MIN(4,COUNTIF(G$2:G741,G741)),reference!$M$3:$N$6,2,FALSE)*VLOOKUP(MIN(5,H741),reference!$J$3:$K$7,2,FALSE),"")</f>
        <v/>
      </c>
    </row>
    <row r="742" spans="1:9" x14ac:dyDescent="0.25">
      <c r="A742" t="str">
        <f>IFERROR(INDEX(collectibles_database!A:A,MATCH(B742,collectibles_database!B:B,0)),"")</f>
        <v/>
      </c>
      <c r="C742" t="str">
        <f>IFERROR(VLOOKUP(B742,collectibles_database!B:C,2,FALSE),"")</f>
        <v/>
      </c>
      <c r="D742" t="str">
        <f>IFERROR(VLOOKUP(MIN(4,COUNTIF(B$2:B742,B742)),reference!$A$3:$B$6,2,FALSE),"")</f>
        <v/>
      </c>
      <c r="E742" t="str">
        <f>IFERROR(VLOOKUP(C742,reference!$D$3:$E$7,2,FALSE),"")</f>
        <v/>
      </c>
      <c r="H742" t="str">
        <f>IFERROR(VLOOKUP(G742,collectibles_database!G:H,2,FALSE),"")</f>
        <v/>
      </c>
      <c r="I742" t="str">
        <f>IFERROR(VLOOKUP(MIN(4,COUNTIF(G$2:G742,G742)),reference!$M$3:$N$6,2,FALSE)*VLOOKUP(MIN(5,H742),reference!$J$3:$K$7,2,FALSE),"")</f>
        <v/>
      </c>
    </row>
    <row r="743" spans="1:9" x14ac:dyDescent="0.25">
      <c r="A743" t="str">
        <f>IFERROR(INDEX(collectibles_database!A:A,MATCH(B743,collectibles_database!B:B,0)),"")</f>
        <v/>
      </c>
      <c r="C743" t="str">
        <f>IFERROR(VLOOKUP(B743,collectibles_database!B:C,2,FALSE),"")</f>
        <v/>
      </c>
      <c r="D743" t="str">
        <f>IFERROR(VLOOKUP(MIN(4,COUNTIF(B$2:B743,B743)),reference!$A$3:$B$6,2,FALSE),"")</f>
        <v/>
      </c>
      <c r="E743" t="str">
        <f>IFERROR(VLOOKUP(C743,reference!$D$3:$E$7,2,FALSE),"")</f>
        <v/>
      </c>
      <c r="H743" t="str">
        <f>IFERROR(VLOOKUP(G743,collectibles_database!G:H,2,FALSE),"")</f>
        <v/>
      </c>
      <c r="I743" t="str">
        <f>IFERROR(VLOOKUP(MIN(4,COUNTIF(G$2:G743,G743)),reference!$M$3:$N$6,2,FALSE)*VLOOKUP(MIN(5,H743),reference!$J$3:$K$7,2,FALSE),"")</f>
        <v/>
      </c>
    </row>
    <row r="744" spans="1:9" x14ac:dyDescent="0.25">
      <c r="A744" t="str">
        <f>IFERROR(INDEX(collectibles_database!A:A,MATCH(B744,collectibles_database!B:B,0)),"")</f>
        <v/>
      </c>
      <c r="C744" t="str">
        <f>IFERROR(VLOOKUP(B744,collectibles_database!B:C,2,FALSE),"")</f>
        <v/>
      </c>
      <c r="D744" t="str">
        <f>IFERROR(VLOOKUP(MIN(4,COUNTIF(B$2:B744,B744)),reference!$A$3:$B$6,2,FALSE),"")</f>
        <v/>
      </c>
      <c r="E744" t="str">
        <f>IFERROR(VLOOKUP(C744,reference!$D$3:$E$7,2,FALSE),"")</f>
        <v/>
      </c>
      <c r="H744" t="str">
        <f>IFERROR(VLOOKUP(G744,collectibles_database!G:H,2,FALSE),"")</f>
        <v/>
      </c>
      <c r="I744" t="str">
        <f>IFERROR(VLOOKUP(MIN(4,COUNTIF(G$2:G744,G744)),reference!$M$3:$N$6,2,FALSE)*VLOOKUP(MIN(5,H744),reference!$J$3:$K$7,2,FALSE),"")</f>
        <v/>
      </c>
    </row>
    <row r="745" spans="1:9" x14ac:dyDescent="0.25">
      <c r="A745" t="str">
        <f>IFERROR(INDEX(collectibles_database!A:A,MATCH(B745,collectibles_database!B:B,0)),"")</f>
        <v/>
      </c>
      <c r="C745" t="str">
        <f>IFERROR(VLOOKUP(B745,collectibles_database!B:C,2,FALSE),"")</f>
        <v/>
      </c>
      <c r="D745" t="str">
        <f>IFERROR(VLOOKUP(MIN(4,COUNTIF(B$2:B745,B745)),reference!$A$3:$B$6,2,FALSE),"")</f>
        <v/>
      </c>
      <c r="E745" t="str">
        <f>IFERROR(VLOOKUP(C745,reference!$D$3:$E$7,2,FALSE),"")</f>
        <v/>
      </c>
      <c r="H745" t="str">
        <f>IFERROR(VLOOKUP(G745,collectibles_database!G:H,2,FALSE),"")</f>
        <v/>
      </c>
      <c r="I745" t="str">
        <f>IFERROR(VLOOKUP(MIN(4,COUNTIF(G$2:G745,G745)),reference!$M$3:$N$6,2,FALSE)*VLOOKUP(MIN(5,H745),reference!$J$3:$K$7,2,FALSE),"")</f>
        <v/>
      </c>
    </row>
    <row r="746" spans="1:9" x14ac:dyDescent="0.25">
      <c r="A746" t="str">
        <f>IFERROR(INDEX(collectibles_database!A:A,MATCH(B746,collectibles_database!B:B,0)),"")</f>
        <v/>
      </c>
      <c r="C746" t="str">
        <f>IFERROR(VLOOKUP(B746,collectibles_database!B:C,2,FALSE),"")</f>
        <v/>
      </c>
      <c r="D746" t="str">
        <f>IFERROR(VLOOKUP(MIN(4,COUNTIF(B$2:B746,B746)),reference!$A$3:$B$6,2,FALSE),"")</f>
        <v/>
      </c>
      <c r="E746" t="str">
        <f>IFERROR(VLOOKUP(C746,reference!$D$3:$E$7,2,FALSE),"")</f>
        <v/>
      </c>
      <c r="H746" t="str">
        <f>IFERROR(VLOOKUP(G746,collectibles_database!G:H,2,FALSE),"")</f>
        <v/>
      </c>
      <c r="I746" t="str">
        <f>IFERROR(VLOOKUP(MIN(4,COUNTIF(G$2:G746,G746)),reference!$M$3:$N$6,2,FALSE)*VLOOKUP(MIN(5,H746),reference!$J$3:$K$7,2,FALSE),"")</f>
        <v/>
      </c>
    </row>
    <row r="747" spans="1:9" x14ac:dyDescent="0.25">
      <c r="A747" t="str">
        <f>IFERROR(INDEX(collectibles_database!A:A,MATCH(B747,collectibles_database!B:B,0)),"")</f>
        <v/>
      </c>
      <c r="C747" t="str">
        <f>IFERROR(VLOOKUP(B747,collectibles_database!B:C,2,FALSE),"")</f>
        <v/>
      </c>
      <c r="D747" t="str">
        <f>IFERROR(VLOOKUP(MIN(4,COUNTIF(B$2:B747,B747)),reference!$A$3:$B$6,2,FALSE),"")</f>
        <v/>
      </c>
      <c r="E747" t="str">
        <f>IFERROR(VLOOKUP(C747,reference!$D$3:$E$7,2,FALSE),"")</f>
        <v/>
      </c>
      <c r="H747" t="str">
        <f>IFERROR(VLOOKUP(G747,collectibles_database!G:H,2,FALSE),"")</f>
        <v/>
      </c>
      <c r="I747" t="str">
        <f>IFERROR(VLOOKUP(MIN(4,COUNTIF(G$2:G747,G747)),reference!$M$3:$N$6,2,FALSE)*VLOOKUP(MIN(5,H747),reference!$J$3:$K$7,2,FALSE),"")</f>
        <v/>
      </c>
    </row>
    <row r="748" spans="1:9" x14ac:dyDescent="0.25">
      <c r="A748" t="str">
        <f>IFERROR(INDEX(collectibles_database!A:A,MATCH(B748,collectibles_database!B:B,0)),"")</f>
        <v/>
      </c>
      <c r="C748" t="str">
        <f>IFERROR(VLOOKUP(B748,collectibles_database!B:C,2,FALSE),"")</f>
        <v/>
      </c>
      <c r="D748" t="str">
        <f>IFERROR(VLOOKUP(MIN(4,COUNTIF(B$2:B748,B748)),reference!$A$3:$B$6,2,FALSE),"")</f>
        <v/>
      </c>
      <c r="E748" t="str">
        <f>IFERROR(VLOOKUP(C748,reference!$D$3:$E$7,2,FALSE),"")</f>
        <v/>
      </c>
      <c r="H748" t="str">
        <f>IFERROR(VLOOKUP(G748,collectibles_database!G:H,2,FALSE),"")</f>
        <v/>
      </c>
      <c r="I748" t="str">
        <f>IFERROR(VLOOKUP(MIN(4,COUNTIF(G$2:G748,G748)),reference!$M$3:$N$6,2,FALSE)*VLOOKUP(MIN(5,H748),reference!$J$3:$K$7,2,FALSE),"")</f>
        <v/>
      </c>
    </row>
    <row r="749" spans="1:9" x14ac:dyDescent="0.25">
      <c r="A749" t="str">
        <f>IFERROR(INDEX(collectibles_database!A:A,MATCH(B749,collectibles_database!B:B,0)),"")</f>
        <v/>
      </c>
      <c r="C749" t="str">
        <f>IFERROR(VLOOKUP(B749,collectibles_database!B:C,2,FALSE),"")</f>
        <v/>
      </c>
      <c r="D749" t="str">
        <f>IFERROR(VLOOKUP(MIN(4,COUNTIF(B$2:B749,B749)),reference!$A$3:$B$6,2,FALSE),"")</f>
        <v/>
      </c>
      <c r="E749" t="str">
        <f>IFERROR(VLOOKUP(C749,reference!$D$3:$E$7,2,FALSE),"")</f>
        <v/>
      </c>
      <c r="H749" t="str">
        <f>IFERROR(VLOOKUP(G749,collectibles_database!G:H,2,FALSE),"")</f>
        <v/>
      </c>
      <c r="I749" t="str">
        <f>IFERROR(VLOOKUP(MIN(4,COUNTIF(G$2:G749,G749)),reference!$M$3:$N$6,2,FALSE)*VLOOKUP(MIN(5,H749),reference!$J$3:$K$7,2,FALSE),"")</f>
        <v/>
      </c>
    </row>
    <row r="750" spans="1:9" x14ac:dyDescent="0.25">
      <c r="A750" t="str">
        <f>IFERROR(INDEX(collectibles_database!A:A,MATCH(B750,collectibles_database!B:B,0)),"")</f>
        <v/>
      </c>
      <c r="C750" t="str">
        <f>IFERROR(VLOOKUP(B750,collectibles_database!B:C,2,FALSE),"")</f>
        <v/>
      </c>
      <c r="D750" t="str">
        <f>IFERROR(VLOOKUP(MIN(4,COUNTIF(B$2:B750,B750)),reference!$A$3:$B$6,2,FALSE),"")</f>
        <v/>
      </c>
      <c r="E750" t="str">
        <f>IFERROR(VLOOKUP(C750,reference!$D$3:$E$7,2,FALSE),"")</f>
        <v/>
      </c>
      <c r="H750" t="str">
        <f>IFERROR(VLOOKUP(G750,collectibles_database!G:H,2,FALSE),"")</f>
        <v/>
      </c>
      <c r="I750" t="str">
        <f>IFERROR(VLOOKUP(MIN(4,COUNTIF(G$2:G750,G750)),reference!$M$3:$N$6,2,FALSE)*VLOOKUP(MIN(5,H750),reference!$J$3:$K$7,2,FALSE),"")</f>
        <v/>
      </c>
    </row>
    <row r="751" spans="1:9" x14ac:dyDescent="0.25">
      <c r="A751" t="str">
        <f>IFERROR(INDEX(collectibles_database!A:A,MATCH(B751,collectibles_database!B:B,0)),"")</f>
        <v/>
      </c>
      <c r="C751" t="str">
        <f>IFERROR(VLOOKUP(B751,collectibles_database!B:C,2,FALSE),"")</f>
        <v/>
      </c>
      <c r="D751" t="str">
        <f>IFERROR(VLOOKUP(MIN(4,COUNTIF(B$2:B751,B751)),reference!$A$3:$B$6,2,FALSE),"")</f>
        <v/>
      </c>
      <c r="E751" t="str">
        <f>IFERROR(VLOOKUP(C751,reference!$D$3:$E$7,2,FALSE),"")</f>
        <v/>
      </c>
      <c r="H751" t="str">
        <f>IFERROR(VLOOKUP(G751,collectibles_database!G:H,2,FALSE),"")</f>
        <v/>
      </c>
      <c r="I751" t="str">
        <f>IFERROR(VLOOKUP(MIN(4,COUNTIF(G$2:G751,G751)),reference!$M$3:$N$6,2,FALSE)*VLOOKUP(MIN(5,H751),reference!$J$3:$K$7,2,FALSE),"")</f>
        <v/>
      </c>
    </row>
    <row r="752" spans="1:9" x14ac:dyDescent="0.25">
      <c r="A752" t="str">
        <f>IFERROR(INDEX(collectibles_database!A:A,MATCH(B752,collectibles_database!B:B,0)),"")</f>
        <v/>
      </c>
      <c r="C752" t="str">
        <f>IFERROR(VLOOKUP(B752,collectibles_database!B:C,2,FALSE),"")</f>
        <v/>
      </c>
      <c r="D752" t="str">
        <f>IFERROR(VLOOKUP(MIN(4,COUNTIF(B$2:B752,B752)),reference!$A$3:$B$6,2,FALSE),"")</f>
        <v/>
      </c>
      <c r="E752" t="str">
        <f>IFERROR(VLOOKUP(C752,reference!$D$3:$E$7,2,FALSE),"")</f>
        <v/>
      </c>
      <c r="H752" t="str">
        <f>IFERROR(VLOOKUP(G752,collectibles_database!G:H,2,FALSE),"")</f>
        <v/>
      </c>
      <c r="I752" t="str">
        <f>IFERROR(VLOOKUP(MIN(4,COUNTIF(G$2:G752,G752)),reference!$M$3:$N$6,2,FALSE)*VLOOKUP(MIN(5,H752),reference!$J$3:$K$7,2,FALSE),"")</f>
        <v/>
      </c>
    </row>
    <row r="753" spans="1:9" x14ac:dyDescent="0.25">
      <c r="A753" t="str">
        <f>IFERROR(INDEX(collectibles_database!A:A,MATCH(B753,collectibles_database!B:B,0)),"")</f>
        <v/>
      </c>
      <c r="C753" t="str">
        <f>IFERROR(VLOOKUP(B753,collectibles_database!B:C,2,FALSE),"")</f>
        <v/>
      </c>
      <c r="D753" t="str">
        <f>IFERROR(VLOOKUP(MIN(4,COUNTIF(B$2:B753,B753)),reference!$A$3:$B$6,2,FALSE),"")</f>
        <v/>
      </c>
      <c r="E753" t="str">
        <f>IFERROR(VLOOKUP(C753,reference!$D$3:$E$7,2,FALSE),"")</f>
        <v/>
      </c>
      <c r="H753" t="str">
        <f>IFERROR(VLOOKUP(G753,collectibles_database!G:H,2,FALSE),"")</f>
        <v/>
      </c>
      <c r="I753" t="str">
        <f>IFERROR(VLOOKUP(MIN(4,COUNTIF(G$2:G753,G753)),reference!$M$3:$N$6,2,FALSE)*VLOOKUP(MIN(5,H753),reference!$J$3:$K$7,2,FALSE),"")</f>
        <v/>
      </c>
    </row>
    <row r="754" spans="1:9" x14ac:dyDescent="0.25">
      <c r="A754" t="str">
        <f>IFERROR(INDEX(collectibles_database!A:A,MATCH(B754,collectibles_database!B:B,0)),"")</f>
        <v/>
      </c>
      <c r="C754" t="str">
        <f>IFERROR(VLOOKUP(B754,collectibles_database!B:C,2,FALSE),"")</f>
        <v/>
      </c>
      <c r="D754" t="str">
        <f>IFERROR(VLOOKUP(MIN(4,COUNTIF(B$2:B754,B754)),reference!$A$3:$B$6,2,FALSE),"")</f>
        <v/>
      </c>
      <c r="E754" t="str">
        <f>IFERROR(VLOOKUP(C754,reference!$D$3:$E$7,2,FALSE),"")</f>
        <v/>
      </c>
      <c r="H754" t="str">
        <f>IFERROR(VLOOKUP(G754,collectibles_database!G:H,2,FALSE),"")</f>
        <v/>
      </c>
      <c r="I754" t="str">
        <f>IFERROR(VLOOKUP(MIN(4,COUNTIF(G$2:G754,G754)),reference!$M$3:$N$6,2,FALSE)*VLOOKUP(MIN(5,H754),reference!$J$3:$K$7,2,FALSE),"")</f>
        <v/>
      </c>
    </row>
    <row r="755" spans="1:9" x14ac:dyDescent="0.25">
      <c r="A755" t="str">
        <f>IFERROR(INDEX(collectibles_database!A:A,MATCH(B755,collectibles_database!B:B,0)),"")</f>
        <v/>
      </c>
      <c r="C755" t="str">
        <f>IFERROR(VLOOKUP(B755,collectibles_database!B:C,2,FALSE),"")</f>
        <v/>
      </c>
      <c r="D755" t="str">
        <f>IFERROR(VLOOKUP(MIN(4,COUNTIF(B$2:B755,B755)),reference!$A$3:$B$6,2,FALSE),"")</f>
        <v/>
      </c>
      <c r="E755" t="str">
        <f>IFERROR(VLOOKUP(C755,reference!$D$3:$E$7,2,FALSE),"")</f>
        <v/>
      </c>
      <c r="H755" t="str">
        <f>IFERROR(VLOOKUP(G755,collectibles_database!G:H,2,FALSE),"")</f>
        <v/>
      </c>
      <c r="I755" t="str">
        <f>IFERROR(VLOOKUP(MIN(4,COUNTIF(G$2:G755,G755)),reference!$M$3:$N$6,2,FALSE)*VLOOKUP(MIN(5,H755),reference!$J$3:$K$7,2,FALSE),"")</f>
        <v/>
      </c>
    </row>
    <row r="756" spans="1:9" x14ac:dyDescent="0.25">
      <c r="A756" t="str">
        <f>IFERROR(INDEX(collectibles_database!A:A,MATCH(B756,collectibles_database!B:B,0)),"")</f>
        <v/>
      </c>
      <c r="C756" t="str">
        <f>IFERROR(VLOOKUP(B756,collectibles_database!B:C,2,FALSE),"")</f>
        <v/>
      </c>
      <c r="D756" t="str">
        <f>IFERROR(VLOOKUP(MIN(4,COUNTIF(B$2:B756,B756)),reference!$A$3:$B$6,2,FALSE),"")</f>
        <v/>
      </c>
      <c r="E756" t="str">
        <f>IFERROR(VLOOKUP(C756,reference!$D$3:$E$7,2,FALSE),"")</f>
        <v/>
      </c>
      <c r="H756" t="str">
        <f>IFERROR(VLOOKUP(G756,collectibles_database!G:H,2,FALSE),"")</f>
        <v/>
      </c>
      <c r="I756" t="str">
        <f>IFERROR(VLOOKUP(MIN(4,COUNTIF(G$2:G756,G756)),reference!$M$3:$N$6,2,FALSE)*VLOOKUP(MIN(5,H756),reference!$J$3:$K$7,2,FALSE),"")</f>
        <v/>
      </c>
    </row>
    <row r="757" spans="1:9" x14ac:dyDescent="0.25">
      <c r="A757" t="str">
        <f>IFERROR(INDEX(collectibles_database!A:A,MATCH(B757,collectibles_database!B:B,0)),"")</f>
        <v/>
      </c>
      <c r="C757" t="str">
        <f>IFERROR(VLOOKUP(B757,collectibles_database!B:C,2,FALSE),"")</f>
        <v/>
      </c>
      <c r="D757" t="str">
        <f>IFERROR(VLOOKUP(MIN(4,COUNTIF(B$2:B757,B757)),reference!$A$3:$B$6,2,FALSE),"")</f>
        <v/>
      </c>
      <c r="E757" t="str">
        <f>IFERROR(VLOOKUP(C757,reference!$D$3:$E$7,2,FALSE),"")</f>
        <v/>
      </c>
      <c r="H757" t="str">
        <f>IFERROR(VLOOKUP(G757,collectibles_database!G:H,2,FALSE),"")</f>
        <v/>
      </c>
      <c r="I757" t="str">
        <f>IFERROR(VLOOKUP(MIN(4,COUNTIF(G$2:G757,G757)),reference!$M$3:$N$6,2,FALSE)*VLOOKUP(MIN(5,H757),reference!$J$3:$K$7,2,FALSE),"")</f>
        <v/>
      </c>
    </row>
    <row r="758" spans="1:9" x14ac:dyDescent="0.25">
      <c r="A758" t="str">
        <f>IFERROR(INDEX(collectibles_database!A:A,MATCH(B758,collectibles_database!B:B,0)),"")</f>
        <v/>
      </c>
      <c r="C758" t="str">
        <f>IFERROR(VLOOKUP(B758,collectibles_database!B:C,2,FALSE),"")</f>
        <v/>
      </c>
      <c r="D758" t="str">
        <f>IFERROR(VLOOKUP(MIN(4,COUNTIF(B$2:B758,B758)),reference!$A$3:$B$6,2,FALSE),"")</f>
        <v/>
      </c>
      <c r="E758" t="str">
        <f>IFERROR(VLOOKUP(C758,reference!$D$3:$E$7,2,FALSE),"")</f>
        <v/>
      </c>
      <c r="H758" t="str">
        <f>IFERROR(VLOOKUP(G758,collectibles_database!G:H,2,FALSE),"")</f>
        <v/>
      </c>
      <c r="I758" t="str">
        <f>IFERROR(VLOOKUP(MIN(4,COUNTIF(G$2:G758,G758)),reference!$M$3:$N$6,2,FALSE)*VLOOKUP(MIN(5,H758),reference!$J$3:$K$7,2,FALSE),"")</f>
        <v/>
      </c>
    </row>
    <row r="759" spans="1:9" x14ac:dyDescent="0.25">
      <c r="A759" t="str">
        <f>IFERROR(INDEX(collectibles_database!A:A,MATCH(B759,collectibles_database!B:B,0)),"")</f>
        <v/>
      </c>
      <c r="C759" t="str">
        <f>IFERROR(VLOOKUP(B759,collectibles_database!B:C,2,FALSE),"")</f>
        <v/>
      </c>
      <c r="D759" t="str">
        <f>IFERROR(VLOOKUP(MIN(4,COUNTIF(B$2:B759,B759)),reference!$A$3:$B$6,2,FALSE),"")</f>
        <v/>
      </c>
      <c r="E759" t="str">
        <f>IFERROR(VLOOKUP(C759,reference!$D$3:$E$7,2,FALSE),"")</f>
        <v/>
      </c>
      <c r="H759" t="str">
        <f>IFERROR(VLOOKUP(G759,collectibles_database!G:H,2,FALSE),"")</f>
        <v/>
      </c>
      <c r="I759" t="str">
        <f>IFERROR(VLOOKUP(MIN(4,COUNTIF(G$2:G759,G759)),reference!$M$3:$N$6,2,FALSE)*VLOOKUP(MIN(5,H759),reference!$J$3:$K$7,2,FALSE),"")</f>
        <v/>
      </c>
    </row>
    <row r="760" spans="1:9" x14ac:dyDescent="0.25">
      <c r="A760" t="str">
        <f>IFERROR(INDEX(collectibles_database!A:A,MATCH(B760,collectibles_database!B:B,0)),"")</f>
        <v/>
      </c>
      <c r="C760" t="str">
        <f>IFERROR(VLOOKUP(B760,collectibles_database!B:C,2,FALSE),"")</f>
        <v/>
      </c>
      <c r="D760" t="str">
        <f>IFERROR(VLOOKUP(MIN(4,COUNTIF(B$2:B760,B760)),reference!$A$3:$B$6,2,FALSE),"")</f>
        <v/>
      </c>
      <c r="E760" t="str">
        <f>IFERROR(VLOOKUP(C760,reference!$D$3:$E$7,2,FALSE),"")</f>
        <v/>
      </c>
      <c r="H760" t="str">
        <f>IFERROR(VLOOKUP(G760,collectibles_database!G:H,2,FALSE),"")</f>
        <v/>
      </c>
      <c r="I760" t="str">
        <f>IFERROR(VLOOKUP(MIN(4,COUNTIF(G$2:G760,G760)),reference!$M$3:$N$6,2,FALSE)*VLOOKUP(MIN(5,H760),reference!$J$3:$K$7,2,FALSE),"")</f>
        <v/>
      </c>
    </row>
    <row r="761" spans="1:9" x14ac:dyDescent="0.25">
      <c r="A761" t="str">
        <f>IFERROR(INDEX(collectibles_database!A:A,MATCH(B761,collectibles_database!B:B,0)),"")</f>
        <v/>
      </c>
      <c r="C761" t="str">
        <f>IFERROR(VLOOKUP(B761,collectibles_database!B:C,2,FALSE),"")</f>
        <v/>
      </c>
      <c r="D761" t="str">
        <f>IFERROR(VLOOKUP(MIN(4,COUNTIF(B$2:B761,B761)),reference!$A$3:$B$6,2,FALSE),"")</f>
        <v/>
      </c>
      <c r="E761" t="str">
        <f>IFERROR(VLOOKUP(C761,reference!$D$3:$E$7,2,FALSE),"")</f>
        <v/>
      </c>
      <c r="H761" t="str">
        <f>IFERROR(VLOOKUP(G761,collectibles_database!G:H,2,FALSE),"")</f>
        <v/>
      </c>
      <c r="I761" t="str">
        <f>IFERROR(VLOOKUP(MIN(4,COUNTIF(G$2:G761,G761)),reference!$M$3:$N$6,2,FALSE)*VLOOKUP(MIN(5,H761),reference!$J$3:$K$7,2,FALSE),"")</f>
        <v/>
      </c>
    </row>
    <row r="762" spans="1:9" x14ac:dyDescent="0.25">
      <c r="A762" t="str">
        <f>IFERROR(INDEX(collectibles_database!A:A,MATCH(B762,collectibles_database!B:B,0)),"")</f>
        <v/>
      </c>
      <c r="C762" t="str">
        <f>IFERROR(VLOOKUP(B762,collectibles_database!B:C,2,FALSE),"")</f>
        <v/>
      </c>
      <c r="D762" t="str">
        <f>IFERROR(VLOOKUP(MIN(4,COUNTIF(B$2:B762,B762)),reference!$A$3:$B$6,2,FALSE),"")</f>
        <v/>
      </c>
      <c r="E762" t="str">
        <f>IFERROR(VLOOKUP(C762,reference!$D$3:$E$7,2,FALSE),"")</f>
        <v/>
      </c>
      <c r="H762" t="str">
        <f>IFERROR(VLOOKUP(G762,collectibles_database!G:H,2,FALSE),"")</f>
        <v/>
      </c>
      <c r="I762" t="str">
        <f>IFERROR(VLOOKUP(MIN(4,COUNTIF(G$2:G762,G762)),reference!$M$3:$N$6,2,FALSE)*VLOOKUP(MIN(5,H762),reference!$J$3:$K$7,2,FALSE),"")</f>
        <v/>
      </c>
    </row>
    <row r="763" spans="1:9" x14ac:dyDescent="0.25">
      <c r="A763" t="str">
        <f>IFERROR(INDEX(collectibles_database!A:A,MATCH(B763,collectibles_database!B:B,0)),"")</f>
        <v/>
      </c>
      <c r="C763" t="str">
        <f>IFERROR(VLOOKUP(B763,collectibles_database!B:C,2,FALSE),"")</f>
        <v/>
      </c>
      <c r="D763" t="str">
        <f>IFERROR(VLOOKUP(MIN(4,COUNTIF(B$2:B763,B763)),reference!$A$3:$B$6,2,FALSE),"")</f>
        <v/>
      </c>
      <c r="E763" t="str">
        <f>IFERROR(VLOOKUP(C763,reference!$D$3:$E$7,2,FALSE),"")</f>
        <v/>
      </c>
      <c r="H763" t="str">
        <f>IFERROR(VLOOKUP(G763,collectibles_database!G:H,2,FALSE),"")</f>
        <v/>
      </c>
      <c r="I763" t="str">
        <f>IFERROR(VLOOKUP(MIN(4,COUNTIF(G$2:G763,G763)),reference!$M$3:$N$6,2,FALSE)*VLOOKUP(MIN(5,H763),reference!$J$3:$K$7,2,FALSE),"")</f>
        <v/>
      </c>
    </row>
    <row r="764" spans="1:9" x14ac:dyDescent="0.25">
      <c r="A764" t="str">
        <f>IFERROR(INDEX(collectibles_database!A:A,MATCH(B764,collectibles_database!B:B,0)),"")</f>
        <v/>
      </c>
      <c r="C764" t="str">
        <f>IFERROR(VLOOKUP(B764,collectibles_database!B:C,2,FALSE),"")</f>
        <v/>
      </c>
      <c r="D764" t="str">
        <f>IFERROR(VLOOKUP(MIN(4,COUNTIF(B$2:B764,B764)),reference!$A$3:$B$6,2,FALSE),"")</f>
        <v/>
      </c>
      <c r="E764" t="str">
        <f>IFERROR(VLOOKUP(C764,reference!$D$3:$E$7,2,FALSE),"")</f>
        <v/>
      </c>
      <c r="H764" t="str">
        <f>IFERROR(VLOOKUP(G764,collectibles_database!G:H,2,FALSE),"")</f>
        <v/>
      </c>
      <c r="I764" t="str">
        <f>IFERROR(VLOOKUP(MIN(4,COUNTIF(G$2:G764,G764)),reference!$M$3:$N$6,2,FALSE)*VLOOKUP(MIN(5,H764),reference!$J$3:$K$7,2,FALSE),"")</f>
        <v/>
      </c>
    </row>
    <row r="765" spans="1:9" x14ac:dyDescent="0.25">
      <c r="A765" t="str">
        <f>IFERROR(INDEX(collectibles_database!A:A,MATCH(B765,collectibles_database!B:B,0)),"")</f>
        <v/>
      </c>
      <c r="C765" t="str">
        <f>IFERROR(VLOOKUP(B765,collectibles_database!B:C,2,FALSE),"")</f>
        <v/>
      </c>
      <c r="D765" t="str">
        <f>IFERROR(VLOOKUP(MIN(4,COUNTIF(B$2:B765,B765)),reference!$A$3:$B$6,2,FALSE),"")</f>
        <v/>
      </c>
      <c r="E765" t="str">
        <f>IFERROR(VLOOKUP(C765,reference!$D$3:$E$7,2,FALSE),"")</f>
        <v/>
      </c>
      <c r="H765" t="str">
        <f>IFERROR(VLOOKUP(G765,collectibles_database!G:H,2,FALSE),"")</f>
        <v/>
      </c>
      <c r="I765" t="str">
        <f>IFERROR(VLOOKUP(MIN(4,COUNTIF(G$2:G765,G765)),reference!$M$3:$N$6,2,FALSE)*VLOOKUP(MIN(5,H765),reference!$J$3:$K$7,2,FALSE),"")</f>
        <v/>
      </c>
    </row>
    <row r="766" spans="1:9" x14ac:dyDescent="0.25">
      <c r="A766" t="str">
        <f>IFERROR(INDEX(collectibles_database!A:A,MATCH(B766,collectibles_database!B:B,0)),"")</f>
        <v/>
      </c>
      <c r="C766" t="str">
        <f>IFERROR(VLOOKUP(B766,collectibles_database!B:C,2,FALSE),"")</f>
        <v/>
      </c>
      <c r="D766" t="str">
        <f>IFERROR(VLOOKUP(MIN(4,COUNTIF(B$2:B766,B766)),reference!$A$3:$B$6,2,FALSE),"")</f>
        <v/>
      </c>
      <c r="E766" t="str">
        <f>IFERROR(VLOOKUP(C766,reference!$D$3:$E$7,2,FALSE),"")</f>
        <v/>
      </c>
      <c r="H766" t="str">
        <f>IFERROR(VLOOKUP(G766,collectibles_database!G:H,2,FALSE),"")</f>
        <v/>
      </c>
      <c r="I766" t="str">
        <f>IFERROR(VLOOKUP(MIN(4,COUNTIF(G$2:G766,G766)),reference!$M$3:$N$6,2,FALSE)*VLOOKUP(MIN(5,H766),reference!$J$3:$K$7,2,FALSE),"")</f>
        <v/>
      </c>
    </row>
    <row r="767" spans="1:9" x14ac:dyDescent="0.25">
      <c r="A767" t="str">
        <f>IFERROR(INDEX(collectibles_database!A:A,MATCH(B767,collectibles_database!B:B,0)),"")</f>
        <v/>
      </c>
      <c r="C767" t="str">
        <f>IFERROR(VLOOKUP(B767,collectibles_database!B:C,2,FALSE),"")</f>
        <v/>
      </c>
      <c r="D767" t="str">
        <f>IFERROR(VLOOKUP(MIN(4,COUNTIF(B$2:B767,B767)),reference!$A$3:$B$6,2,FALSE),"")</f>
        <v/>
      </c>
      <c r="E767" t="str">
        <f>IFERROR(VLOOKUP(C767,reference!$D$3:$E$7,2,FALSE),"")</f>
        <v/>
      </c>
      <c r="H767" t="str">
        <f>IFERROR(VLOOKUP(G767,collectibles_database!G:H,2,FALSE),"")</f>
        <v/>
      </c>
      <c r="I767" t="str">
        <f>IFERROR(VLOOKUP(MIN(4,COUNTIF(G$2:G767,G767)),reference!$M$3:$N$6,2,FALSE)*VLOOKUP(MIN(5,H767),reference!$J$3:$K$7,2,FALSE),"")</f>
        <v/>
      </c>
    </row>
    <row r="768" spans="1:9" x14ac:dyDescent="0.25">
      <c r="A768" t="str">
        <f>IFERROR(INDEX(collectibles_database!A:A,MATCH(B768,collectibles_database!B:B,0)),"")</f>
        <v/>
      </c>
      <c r="C768" t="str">
        <f>IFERROR(VLOOKUP(B768,collectibles_database!B:C,2,FALSE),"")</f>
        <v/>
      </c>
      <c r="D768" t="str">
        <f>IFERROR(VLOOKUP(MIN(4,COUNTIF(B$2:B768,B768)),reference!$A$3:$B$6,2,FALSE),"")</f>
        <v/>
      </c>
      <c r="E768" t="str">
        <f>IFERROR(VLOOKUP(C768,reference!$D$3:$E$7,2,FALSE),"")</f>
        <v/>
      </c>
      <c r="H768" t="str">
        <f>IFERROR(VLOOKUP(G768,collectibles_database!G:H,2,FALSE),"")</f>
        <v/>
      </c>
      <c r="I768" t="str">
        <f>IFERROR(VLOOKUP(MIN(4,COUNTIF(G$2:G768,G768)),reference!$M$3:$N$6,2,FALSE)*VLOOKUP(MIN(5,H768),reference!$J$3:$K$7,2,FALSE),"")</f>
        <v/>
      </c>
    </row>
    <row r="769" spans="1:9" x14ac:dyDescent="0.25">
      <c r="A769" t="str">
        <f>IFERROR(INDEX(collectibles_database!A:A,MATCH(B769,collectibles_database!B:B,0)),"")</f>
        <v/>
      </c>
      <c r="C769" t="str">
        <f>IFERROR(VLOOKUP(B769,collectibles_database!B:C,2,FALSE),"")</f>
        <v/>
      </c>
      <c r="D769" t="str">
        <f>IFERROR(VLOOKUP(MIN(4,COUNTIF(B$2:B769,B769)),reference!$A$3:$B$6,2,FALSE),"")</f>
        <v/>
      </c>
      <c r="E769" t="str">
        <f>IFERROR(VLOOKUP(C769,reference!$D$3:$E$7,2,FALSE),"")</f>
        <v/>
      </c>
      <c r="H769" t="str">
        <f>IFERROR(VLOOKUP(G769,collectibles_database!G:H,2,FALSE),"")</f>
        <v/>
      </c>
      <c r="I769" t="str">
        <f>IFERROR(VLOOKUP(MIN(4,COUNTIF(G$2:G769,G769)),reference!$M$3:$N$6,2,FALSE)*VLOOKUP(MIN(5,H769),reference!$J$3:$K$7,2,FALSE),"")</f>
        <v/>
      </c>
    </row>
    <row r="770" spans="1:9" x14ac:dyDescent="0.25">
      <c r="A770" t="str">
        <f>IFERROR(INDEX(collectibles_database!A:A,MATCH(B770,collectibles_database!B:B,0)),"")</f>
        <v/>
      </c>
      <c r="C770" t="str">
        <f>IFERROR(VLOOKUP(B770,collectibles_database!B:C,2,FALSE),"")</f>
        <v/>
      </c>
      <c r="D770" t="str">
        <f>IFERROR(VLOOKUP(MIN(4,COUNTIF(B$2:B770,B770)),reference!$A$3:$B$6,2,FALSE),"")</f>
        <v/>
      </c>
      <c r="E770" t="str">
        <f>IFERROR(VLOOKUP(C770,reference!$D$3:$E$7,2,FALSE),"")</f>
        <v/>
      </c>
      <c r="H770" t="str">
        <f>IFERROR(VLOOKUP(G770,collectibles_database!G:H,2,FALSE),"")</f>
        <v/>
      </c>
      <c r="I770" t="str">
        <f>IFERROR(VLOOKUP(MIN(4,COUNTIF(G$2:G770,G770)),reference!$M$3:$N$6,2,FALSE)*VLOOKUP(MIN(5,H770),reference!$J$3:$K$7,2,FALSE),"")</f>
        <v/>
      </c>
    </row>
    <row r="771" spans="1:9" x14ac:dyDescent="0.25">
      <c r="A771" t="str">
        <f>IFERROR(INDEX(collectibles_database!A:A,MATCH(B771,collectibles_database!B:B,0)),"")</f>
        <v/>
      </c>
      <c r="C771" t="str">
        <f>IFERROR(VLOOKUP(B771,collectibles_database!B:C,2,FALSE),"")</f>
        <v/>
      </c>
      <c r="D771" t="str">
        <f>IFERROR(VLOOKUP(MIN(4,COUNTIF(B$2:B771,B771)),reference!$A$3:$B$6,2,FALSE),"")</f>
        <v/>
      </c>
      <c r="E771" t="str">
        <f>IFERROR(VLOOKUP(C771,reference!$D$3:$E$7,2,FALSE),"")</f>
        <v/>
      </c>
      <c r="H771" t="str">
        <f>IFERROR(VLOOKUP(G771,collectibles_database!G:H,2,FALSE),"")</f>
        <v/>
      </c>
      <c r="I771" t="str">
        <f>IFERROR(VLOOKUP(MIN(4,COUNTIF(G$2:G771,G771)),reference!$M$3:$N$6,2,FALSE)*VLOOKUP(MIN(5,H771),reference!$J$3:$K$7,2,FALSE),"")</f>
        <v/>
      </c>
    </row>
    <row r="772" spans="1:9" x14ac:dyDescent="0.25">
      <c r="A772" t="str">
        <f>IFERROR(INDEX(collectibles_database!A:A,MATCH(B772,collectibles_database!B:B,0)),"")</f>
        <v/>
      </c>
      <c r="C772" t="str">
        <f>IFERROR(VLOOKUP(B772,collectibles_database!B:C,2,FALSE),"")</f>
        <v/>
      </c>
      <c r="D772" t="str">
        <f>IFERROR(VLOOKUP(MIN(4,COUNTIF(B$2:B772,B772)),reference!$A$3:$B$6,2,FALSE),"")</f>
        <v/>
      </c>
      <c r="E772" t="str">
        <f>IFERROR(VLOOKUP(C772,reference!$D$3:$E$7,2,FALSE),"")</f>
        <v/>
      </c>
      <c r="H772" t="str">
        <f>IFERROR(VLOOKUP(G772,collectibles_database!G:H,2,FALSE),"")</f>
        <v/>
      </c>
      <c r="I772" t="str">
        <f>IFERROR(VLOOKUP(MIN(4,COUNTIF(G$2:G772,G772)),reference!$M$3:$N$6,2,FALSE)*VLOOKUP(MIN(5,H772),reference!$J$3:$K$7,2,FALSE),"")</f>
        <v/>
      </c>
    </row>
    <row r="773" spans="1:9" x14ac:dyDescent="0.25">
      <c r="A773" t="str">
        <f>IFERROR(INDEX(collectibles_database!A:A,MATCH(B773,collectibles_database!B:B,0)),"")</f>
        <v/>
      </c>
      <c r="C773" t="str">
        <f>IFERROR(VLOOKUP(B773,collectibles_database!B:C,2,FALSE),"")</f>
        <v/>
      </c>
      <c r="D773" t="str">
        <f>IFERROR(VLOOKUP(MIN(4,COUNTIF(B$2:B773,B773)),reference!$A$3:$B$6,2,FALSE),"")</f>
        <v/>
      </c>
      <c r="E773" t="str">
        <f>IFERROR(VLOOKUP(C773,reference!$D$3:$E$7,2,FALSE),"")</f>
        <v/>
      </c>
      <c r="H773" t="str">
        <f>IFERROR(VLOOKUP(G773,collectibles_database!G:H,2,FALSE),"")</f>
        <v/>
      </c>
      <c r="I773" t="str">
        <f>IFERROR(VLOOKUP(MIN(4,COUNTIF(G$2:G773,G773)),reference!$M$3:$N$6,2,FALSE)*VLOOKUP(MIN(5,H773),reference!$J$3:$K$7,2,FALSE),"")</f>
        <v/>
      </c>
    </row>
    <row r="774" spans="1:9" x14ac:dyDescent="0.25">
      <c r="A774" t="str">
        <f>IFERROR(INDEX(collectibles_database!A:A,MATCH(B774,collectibles_database!B:B,0)),"")</f>
        <v/>
      </c>
      <c r="C774" t="str">
        <f>IFERROR(VLOOKUP(B774,collectibles_database!B:C,2,FALSE),"")</f>
        <v/>
      </c>
      <c r="D774" t="str">
        <f>IFERROR(VLOOKUP(MIN(4,COUNTIF(B$2:B774,B774)),reference!$A$3:$B$6,2,FALSE),"")</f>
        <v/>
      </c>
      <c r="E774" t="str">
        <f>IFERROR(VLOOKUP(C774,reference!$D$3:$E$7,2,FALSE),"")</f>
        <v/>
      </c>
      <c r="H774" t="str">
        <f>IFERROR(VLOOKUP(G774,collectibles_database!G:H,2,FALSE),"")</f>
        <v/>
      </c>
      <c r="I774" t="str">
        <f>IFERROR(VLOOKUP(MIN(4,COUNTIF(G$2:G774,G774)),reference!$M$3:$N$6,2,FALSE)*VLOOKUP(MIN(5,H774),reference!$J$3:$K$7,2,FALSE),"")</f>
        <v/>
      </c>
    </row>
    <row r="775" spans="1:9" x14ac:dyDescent="0.25">
      <c r="A775" t="str">
        <f>IFERROR(INDEX(collectibles_database!A:A,MATCH(B775,collectibles_database!B:B,0)),"")</f>
        <v/>
      </c>
      <c r="C775" t="str">
        <f>IFERROR(VLOOKUP(B775,collectibles_database!B:C,2,FALSE),"")</f>
        <v/>
      </c>
      <c r="D775" t="str">
        <f>IFERROR(VLOOKUP(MIN(4,COUNTIF(B$2:B775,B775)),reference!$A$3:$B$6,2,FALSE),"")</f>
        <v/>
      </c>
      <c r="E775" t="str">
        <f>IFERROR(VLOOKUP(C775,reference!$D$3:$E$7,2,FALSE),"")</f>
        <v/>
      </c>
      <c r="H775" t="str">
        <f>IFERROR(VLOOKUP(G775,collectibles_database!G:H,2,FALSE),"")</f>
        <v/>
      </c>
      <c r="I775" t="str">
        <f>IFERROR(VLOOKUP(MIN(4,COUNTIF(G$2:G775,G775)),reference!$M$3:$N$6,2,FALSE)*VLOOKUP(MIN(5,H775),reference!$J$3:$K$7,2,FALSE),"")</f>
        <v/>
      </c>
    </row>
    <row r="776" spans="1:9" x14ac:dyDescent="0.25">
      <c r="A776" t="str">
        <f>IFERROR(INDEX(collectibles_database!A:A,MATCH(B776,collectibles_database!B:B,0)),"")</f>
        <v/>
      </c>
      <c r="C776" t="str">
        <f>IFERROR(VLOOKUP(B776,collectibles_database!B:C,2,FALSE),"")</f>
        <v/>
      </c>
      <c r="D776" t="str">
        <f>IFERROR(VLOOKUP(MIN(4,COUNTIF(B$2:B776,B776)),reference!$A$3:$B$6,2,FALSE),"")</f>
        <v/>
      </c>
      <c r="E776" t="str">
        <f>IFERROR(VLOOKUP(C776,reference!$D$3:$E$7,2,FALSE),"")</f>
        <v/>
      </c>
      <c r="H776" t="str">
        <f>IFERROR(VLOOKUP(G776,collectibles_database!G:H,2,FALSE),"")</f>
        <v/>
      </c>
      <c r="I776" t="str">
        <f>IFERROR(VLOOKUP(MIN(4,COUNTIF(G$2:G776,G776)),reference!$M$3:$N$6,2,FALSE)*VLOOKUP(MIN(5,H776),reference!$J$3:$K$7,2,FALSE),"")</f>
        <v/>
      </c>
    </row>
    <row r="777" spans="1:9" x14ac:dyDescent="0.25">
      <c r="A777" t="str">
        <f>IFERROR(INDEX(collectibles_database!A:A,MATCH(B777,collectibles_database!B:B,0)),"")</f>
        <v/>
      </c>
      <c r="C777" t="str">
        <f>IFERROR(VLOOKUP(B777,collectibles_database!B:C,2,FALSE),"")</f>
        <v/>
      </c>
      <c r="D777" t="str">
        <f>IFERROR(VLOOKUP(MIN(4,COUNTIF(B$2:B777,B777)),reference!$A$3:$B$6,2,FALSE),"")</f>
        <v/>
      </c>
      <c r="E777" t="str">
        <f>IFERROR(VLOOKUP(C777,reference!$D$3:$E$7,2,FALSE),"")</f>
        <v/>
      </c>
      <c r="H777" t="str">
        <f>IFERROR(VLOOKUP(G777,collectibles_database!G:H,2,FALSE),"")</f>
        <v/>
      </c>
      <c r="I777" t="str">
        <f>IFERROR(VLOOKUP(MIN(4,COUNTIF(G$2:G777,G777)),reference!$M$3:$N$6,2,FALSE)*VLOOKUP(MIN(5,H777),reference!$J$3:$K$7,2,FALSE),"")</f>
        <v/>
      </c>
    </row>
    <row r="778" spans="1:9" x14ac:dyDescent="0.25">
      <c r="A778" t="str">
        <f>IFERROR(INDEX(collectibles_database!A:A,MATCH(B778,collectibles_database!B:B,0)),"")</f>
        <v/>
      </c>
      <c r="C778" t="str">
        <f>IFERROR(VLOOKUP(B778,collectibles_database!B:C,2,FALSE),"")</f>
        <v/>
      </c>
      <c r="D778" t="str">
        <f>IFERROR(VLOOKUP(MIN(4,COUNTIF(B$2:B778,B778)),reference!$A$3:$B$6,2,FALSE),"")</f>
        <v/>
      </c>
      <c r="E778" t="str">
        <f>IFERROR(VLOOKUP(C778,reference!$D$3:$E$7,2,FALSE),"")</f>
        <v/>
      </c>
      <c r="H778" t="str">
        <f>IFERROR(VLOOKUP(G778,collectibles_database!G:H,2,FALSE),"")</f>
        <v/>
      </c>
      <c r="I778" t="str">
        <f>IFERROR(VLOOKUP(MIN(4,COUNTIF(G$2:G778,G778)),reference!$M$3:$N$6,2,FALSE)*VLOOKUP(MIN(5,H778),reference!$J$3:$K$7,2,FALSE),"")</f>
        <v/>
      </c>
    </row>
    <row r="779" spans="1:9" x14ac:dyDescent="0.25">
      <c r="A779" t="str">
        <f>IFERROR(INDEX(collectibles_database!A:A,MATCH(B779,collectibles_database!B:B,0)),"")</f>
        <v/>
      </c>
      <c r="C779" t="str">
        <f>IFERROR(VLOOKUP(B779,collectibles_database!B:C,2,FALSE),"")</f>
        <v/>
      </c>
      <c r="D779" t="str">
        <f>IFERROR(VLOOKUP(MIN(4,COUNTIF(B$2:B779,B779)),reference!$A$3:$B$6,2,FALSE),"")</f>
        <v/>
      </c>
      <c r="E779" t="str">
        <f>IFERROR(VLOOKUP(C779,reference!$D$3:$E$7,2,FALSE),"")</f>
        <v/>
      </c>
      <c r="H779" t="str">
        <f>IFERROR(VLOOKUP(G779,collectibles_database!G:H,2,FALSE),"")</f>
        <v/>
      </c>
      <c r="I779" t="str">
        <f>IFERROR(VLOOKUP(MIN(4,COUNTIF(G$2:G779,G779)),reference!$M$3:$N$6,2,FALSE)*VLOOKUP(MIN(5,H779),reference!$J$3:$K$7,2,FALSE),"")</f>
        <v/>
      </c>
    </row>
    <row r="780" spans="1:9" x14ac:dyDescent="0.25">
      <c r="A780" t="str">
        <f>IFERROR(INDEX(collectibles_database!A:A,MATCH(B780,collectibles_database!B:B,0)),"")</f>
        <v/>
      </c>
      <c r="C780" t="str">
        <f>IFERROR(VLOOKUP(B780,collectibles_database!B:C,2,FALSE),"")</f>
        <v/>
      </c>
      <c r="D780" t="str">
        <f>IFERROR(VLOOKUP(MIN(4,COUNTIF(B$2:B780,B780)),reference!$A$3:$B$6,2,FALSE),"")</f>
        <v/>
      </c>
      <c r="E780" t="str">
        <f>IFERROR(VLOOKUP(C780,reference!$D$3:$E$7,2,FALSE),"")</f>
        <v/>
      </c>
      <c r="H780" t="str">
        <f>IFERROR(VLOOKUP(G780,collectibles_database!G:H,2,FALSE),"")</f>
        <v/>
      </c>
      <c r="I780" t="str">
        <f>IFERROR(VLOOKUP(MIN(4,COUNTIF(G$2:G780,G780)),reference!$M$3:$N$6,2,FALSE)*VLOOKUP(MIN(5,H780),reference!$J$3:$K$7,2,FALSE),"")</f>
        <v/>
      </c>
    </row>
    <row r="781" spans="1:9" x14ac:dyDescent="0.25">
      <c r="A781" t="str">
        <f>IFERROR(INDEX(collectibles_database!A:A,MATCH(B781,collectibles_database!B:B,0)),"")</f>
        <v/>
      </c>
      <c r="C781" t="str">
        <f>IFERROR(VLOOKUP(B781,collectibles_database!B:C,2,FALSE),"")</f>
        <v/>
      </c>
      <c r="D781" t="str">
        <f>IFERROR(VLOOKUP(MIN(4,COUNTIF(B$2:B781,B781)),reference!$A$3:$B$6,2,FALSE),"")</f>
        <v/>
      </c>
      <c r="E781" t="str">
        <f>IFERROR(VLOOKUP(C781,reference!$D$3:$E$7,2,FALSE),"")</f>
        <v/>
      </c>
      <c r="H781" t="str">
        <f>IFERROR(VLOOKUP(G781,collectibles_database!G:H,2,FALSE),"")</f>
        <v/>
      </c>
      <c r="I781" t="str">
        <f>IFERROR(VLOOKUP(MIN(4,COUNTIF(G$2:G781,G781)),reference!$M$3:$N$6,2,FALSE)*VLOOKUP(MIN(5,H781),reference!$J$3:$K$7,2,FALSE),"")</f>
        <v/>
      </c>
    </row>
    <row r="782" spans="1:9" x14ac:dyDescent="0.25">
      <c r="A782" t="str">
        <f>IFERROR(INDEX(collectibles_database!A:A,MATCH(B782,collectibles_database!B:B,0)),"")</f>
        <v/>
      </c>
      <c r="C782" t="str">
        <f>IFERROR(VLOOKUP(B782,collectibles_database!B:C,2,FALSE),"")</f>
        <v/>
      </c>
      <c r="D782" t="str">
        <f>IFERROR(VLOOKUP(MIN(4,COUNTIF(B$2:B782,B782)),reference!$A$3:$B$6,2,FALSE),"")</f>
        <v/>
      </c>
      <c r="E782" t="str">
        <f>IFERROR(VLOOKUP(C782,reference!$D$3:$E$7,2,FALSE),"")</f>
        <v/>
      </c>
      <c r="H782" t="str">
        <f>IFERROR(VLOOKUP(G782,collectibles_database!G:H,2,FALSE),"")</f>
        <v/>
      </c>
      <c r="I782" t="str">
        <f>IFERROR(VLOOKUP(MIN(4,COUNTIF(G$2:G782,G782)),reference!$M$3:$N$6,2,FALSE)*VLOOKUP(MIN(5,H782),reference!$J$3:$K$7,2,FALSE),"")</f>
        <v/>
      </c>
    </row>
    <row r="783" spans="1:9" x14ac:dyDescent="0.25">
      <c r="A783" t="str">
        <f>IFERROR(INDEX(collectibles_database!A:A,MATCH(B783,collectibles_database!B:B,0)),"")</f>
        <v/>
      </c>
      <c r="C783" t="str">
        <f>IFERROR(VLOOKUP(B783,collectibles_database!B:C,2,FALSE),"")</f>
        <v/>
      </c>
      <c r="D783" t="str">
        <f>IFERROR(VLOOKUP(MIN(4,COUNTIF(B$2:B783,B783)),reference!$A$3:$B$6,2,FALSE),"")</f>
        <v/>
      </c>
      <c r="E783" t="str">
        <f>IFERROR(VLOOKUP(C783,reference!$D$3:$E$7,2,FALSE),"")</f>
        <v/>
      </c>
      <c r="H783" t="str">
        <f>IFERROR(VLOOKUP(G783,collectibles_database!G:H,2,FALSE),"")</f>
        <v/>
      </c>
      <c r="I783" t="str">
        <f>IFERROR(VLOOKUP(MIN(4,COUNTIF(G$2:G783,G783)),reference!$M$3:$N$6,2,FALSE)*VLOOKUP(MIN(5,H783),reference!$J$3:$K$7,2,FALSE),"")</f>
        <v/>
      </c>
    </row>
    <row r="784" spans="1:9" x14ac:dyDescent="0.25">
      <c r="A784" t="str">
        <f>IFERROR(INDEX(collectibles_database!A:A,MATCH(B784,collectibles_database!B:B,0)),"")</f>
        <v/>
      </c>
      <c r="C784" t="str">
        <f>IFERROR(VLOOKUP(B784,collectibles_database!B:C,2,FALSE),"")</f>
        <v/>
      </c>
      <c r="D784" t="str">
        <f>IFERROR(VLOOKUP(MIN(4,COUNTIF(B$2:B784,B784)),reference!$A$3:$B$6,2,FALSE),"")</f>
        <v/>
      </c>
      <c r="E784" t="str">
        <f>IFERROR(VLOOKUP(C784,reference!$D$3:$E$7,2,FALSE),"")</f>
        <v/>
      </c>
      <c r="H784" t="str">
        <f>IFERROR(VLOOKUP(G784,collectibles_database!G:H,2,FALSE),"")</f>
        <v/>
      </c>
      <c r="I784" t="str">
        <f>IFERROR(VLOOKUP(MIN(4,COUNTIF(G$2:G784,G784)),reference!$M$3:$N$6,2,FALSE)*VLOOKUP(MIN(5,H784),reference!$J$3:$K$7,2,FALSE),"")</f>
        <v/>
      </c>
    </row>
    <row r="785" spans="1:9" x14ac:dyDescent="0.25">
      <c r="A785" t="str">
        <f>IFERROR(INDEX(collectibles_database!A:A,MATCH(B785,collectibles_database!B:B,0)),"")</f>
        <v/>
      </c>
      <c r="C785" t="str">
        <f>IFERROR(VLOOKUP(B785,collectibles_database!B:C,2,FALSE),"")</f>
        <v/>
      </c>
      <c r="D785" t="str">
        <f>IFERROR(VLOOKUP(MIN(4,COUNTIF(B$2:B785,B785)),reference!$A$3:$B$6,2,FALSE),"")</f>
        <v/>
      </c>
      <c r="E785" t="str">
        <f>IFERROR(VLOOKUP(C785,reference!$D$3:$E$7,2,FALSE),"")</f>
        <v/>
      </c>
      <c r="H785" t="str">
        <f>IFERROR(VLOOKUP(G785,collectibles_database!G:H,2,FALSE),"")</f>
        <v/>
      </c>
      <c r="I785" t="str">
        <f>IFERROR(VLOOKUP(MIN(4,COUNTIF(G$2:G785,G785)),reference!$M$3:$N$6,2,FALSE)*VLOOKUP(MIN(5,H785),reference!$J$3:$K$7,2,FALSE),"")</f>
        <v/>
      </c>
    </row>
    <row r="786" spans="1:9" x14ac:dyDescent="0.25">
      <c r="A786" t="str">
        <f>IFERROR(INDEX(collectibles_database!A:A,MATCH(B786,collectibles_database!B:B,0)),"")</f>
        <v/>
      </c>
      <c r="C786" t="str">
        <f>IFERROR(VLOOKUP(B786,collectibles_database!B:C,2,FALSE),"")</f>
        <v/>
      </c>
      <c r="D786" t="str">
        <f>IFERROR(VLOOKUP(MIN(4,COUNTIF(B$2:B786,B786)),reference!$A$3:$B$6,2,FALSE),"")</f>
        <v/>
      </c>
      <c r="E786" t="str">
        <f>IFERROR(VLOOKUP(C786,reference!$D$3:$E$7,2,FALSE),"")</f>
        <v/>
      </c>
      <c r="H786" t="str">
        <f>IFERROR(VLOOKUP(G786,collectibles_database!G:H,2,FALSE),"")</f>
        <v/>
      </c>
      <c r="I786" t="str">
        <f>IFERROR(VLOOKUP(MIN(4,COUNTIF(G$2:G786,G786)),reference!$M$3:$N$6,2,FALSE)*VLOOKUP(MIN(5,H786),reference!$J$3:$K$7,2,FALSE),"")</f>
        <v/>
      </c>
    </row>
    <row r="787" spans="1:9" x14ac:dyDescent="0.25">
      <c r="A787" t="str">
        <f>IFERROR(INDEX(collectibles_database!A:A,MATCH(B787,collectibles_database!B:B,0)),"")</f>
        <v/>
      </c>
      <c r="C787" t="str">
        <f>IFERROR(VLOOKUP(B787,collectibles_database!B:C,2,FALSE),"")</f>
        <v/>
      </c>
      <c r="D787" t="str">
        <f>IFERROR(VLOOKUP(MIN(4,COUNTIF(B$2:B787,B787)),reference!$A$3:$B$6,2,FALSE),"")</f>
        <v/>
      </c>
      <c r="E787" t="str">
        <f>IFERROR(VLOOKUP(C787,reference!$D$3:$E$7,2,FALSE),"")</f>
        <v/>
      </c>
      <c r="H787" t="str">
        <f>IFERROR(VLOOKUP(G787,collectibles_database!G:H,2,FALSE),"")</f>
        <v/>
      </c>
      <c r="I787" t="str">
        <f>IFERROR(VLOOKUP(MIN(4,COUNTIF(G$2:G787,G787)),reference!$M$3:$N$6,2,FALSE)*VLOOKUP(MIN(5,H787),reference!$J$3:$K$7,2,FALSE),"")</f>
        <v/>
      </c>
    </row>
    <row r="788" spans="1:9" x14ac:dyDescent="0.25">
      <c r="A788" t="str">
        <f>IFERROR(INDEX(collectibles_database!A:A,MATCH(B788,collectibles_database!B:B,0)),"")</f>
        <v/>
      </c>
      <c r="C788" t="str">
        <f>IFERROR(VLOOKUP(B788,collectibles_database!B:C,2,FALSE),"")</f>
        <v/>
      </c>
      <c r="D788" t="str">
        <f>IFERROR(VLOOKUP(MIN(4,COUNTIF(B$2:B788,B788)),reference!$A$3:$B$6,2,FALSE),"")</f>
        <v/>
      </c>
      <c r="E788" t="str">
        <f>IFERROR(VLOOKUP(C788,reference!$D$3:$E$7,2,FALSE),"")</f>
        <v/>
      </c>
      <c r="H788" t="str">
        <f>IFERROR(VLOOKUP(G788,collectibles_database!G:H,2,FALSE),"")</f>
        <v/>
      </c>
      <c r="I788" t="str">
        <f>IFERROR(VLOOKUP(MIN(4,COUNTIF(G$2:G788,G788)),reference!$M$3:$N$6,2,FALSE)*VLOOKUP(MIN(5,H788),reference!$J$3:$K$7,2,FALSE),"")</f>
        <v/>
      </c>
    </row>
    <row r="789" spans="1:9" x14ac:dyDescent="0.25">
      <c r="A789" t="str">
        <f>IFERROR(INDEX(collectibles_database!A:A,MATCH(B789,collectibles_database!B:B,0)),"")</f>
        <v/>
      </c>
      <c r="C789" t="str">
        <f>IFERROR(VLOOKUP(B789,collectibles_database!B:C,2,FALSE),"")</f>
        <v/>
      </c>
      <c r="D789" t="str">
        <f>IFERROR(VLOOKUP(MIN(4,COUNTIF(B$2:B789,B789)),reference!$A$3:$B$6,2,FALSE),"")</f>
        <v/>
      </c>
      <c r="E789" t="str">
        <f>IFERROR(VLOOKUP(C789,reference!$D$3:$E$7,2,FALSE),"")</f>
        <v/>
      </c>
      <c r="H789" t="str">
        <f>IFERROR(VLOOKUP(G789,collectibles_database!G:H,2,FALSE),"")</f>
        <v/>
      </c>
      <c r="I789" t="str">
        <f>IFERROR(VLOOKUP(MIN(4,COUNTIF(G$2:G789,G789)),reference!$M$3:$N$6,2,FALSE)*VLOOKUP(MIN(5,H789),reference!$J$3:$K$7,2,FALSE),"")</f>
        <v/>
      </c>
    </row>
    <row r="790" spans="1:9" x14ac:dyDescent="0.25">
      <c r="A790" t="str">
        <f>IFERROR(INDEX(collectibles_database!A:A,MATCH(B790,collectibles_database!B:B,0)),"")</f>
        <v/>
      </c>
      <c r="C790" t="str">
        <f>IFERROR(VLOOKUP(B790,collectibles_database!B:C,2,FALSE),"")</f>
        <v/>
      </c>
      <c r="D790" t="str">
        <f>IFERROR(VLOOKUP(MIN(4,COUNTIF(B$2:B790,B790)),reference!$A$3:$B$6,2,FALSE),"")</f>
        <v/>
      </c>
      <c r="E790" t="str">
        <f>IFERROR(VLOOKUP(C790,reference!$D$3:$E$7,2,FALSE),"")</f>
        <v/>
      </c>
      <c r="H790" t="str">
        <f>IFERROR(VLOOKUP(G790,collectibles_database!G:H,2,FALSE),"")</f>
        <v/>
      </c>
      <c r="I790" t="str">
        <f>IFERROR(VLOOKUP(MIN(4,COUNTIF(G$2:G790,G790)),reference!$M$3:$N$6,2,FALSE)*VLOOKUP(MIN(5,H790),reference!$J$3:$K$7,2,FALSE),"")</f>
        <v/>
      </c>
    </row>
    <row r="791" spans="1:9" x14ac:dyDescent="0.25">
      <c r="A791" t="str">
        <f>IFERROR(INDEX(collectibles_database!A:A,MATCH(B791,collectibles_database!B:B,0)),"")</f>
        <v/>
      </c>
      <c r="C791" t="str">
        <f>IFERROR(VLOOKUP(B791,collectibles_database!B:C,2,FALSE),"")</f>
        <v/>
      </c>
      <c r="D791" t="str">
        <f>IFERROR(VLOOKUP(MIN(4,COUNTIF(B$2:B791,B791)),reference!$A$3:$B$6,2,FALSE),"")</f>
        <v/>
      </c>
      <c r="E791" t="str">
        <f>IFERROR(VLOOKUP(C791,reference!$D$3:$E$7,2,FALSE),"")</f>
        <v/>
      </c>
      <c r="H791" t="str">
        <f>IFERROR(VLOOKUP(G791,collectibles_database!G:H,2,FALSE),"")</f>
        <v/>
      </c>
      <c r="I791" t="str">
        <f>IFERROR(VLOOKUP(MIN(4,COUNTIF(G$2:G791,G791)),reference!$M$3:$N$6,2,FALSE)*VLOOKUP(MIN(5,H791),reference!$J$3:$K$7,2,FALSE),"")</f>
        <v/>
      </c>
    </row>
    <row r="792" spans="1:9" x14ac:dyDescent="0.25">
      <c r="A792" t="str">
        <f>IFERROR(INDEX(collectibles_database!A:A,MATCH(B792,collectibles_database!B:B,0)),"")</f>
        <v/>
      </c>
      <c r="C792" t="str">
        <f>IFERROR(VLOOKUP(B792,collectibles_database!B:C,2,FALSE),"")</f>
        <v/>
      </c>
      <c r="D792" t="str">
        <f>IFERROR(VLOOKUP(MIN(4,COUNTIF(B$2:B792,B792)),reference!$A$3:$B$6,2,FALSE),"")</f>
        <v/>
      </c>
      <c r="E792" t="str">
        <f>IFERROR(VLOOKUP(C792,reference!$D$3:$E$7,2,FALSE),"")</f>
        <v/>
      </c>
      <c r="H792" t="str">
        <f>IFERROR(VLOOKUP(G792,collectibles_database!G:H,2,FALSE),"")</f>
        <v/>
      </c>
      <c r="I792" t="str">
        <f>IFERROR(VLOOKUP(MIN(4,COUNTIF(G$2:G792,G792)),reference!$M$3:$N$6,2,FALSE)*VLOOKUP(MIN(5,H792),reference!$J$3:$K$7,2,FALSE),"")</f>
        <v/>
      </c>
    </row>
    <row r="793" spans="1:9" x14ac:dyDescent="0.25">
      <c r="A793" t="str">
        <f>IFERROR(INDEX(collectibles_database!A:A,MATCH(B793,collectibles_database!B:B,0)),"")</f>
        <v/>
      </c>
      <c r="C793" t="str">
        <f>IFERROR(VLOOKUP(B793,collectibles_database!B:C,2,FALSE),"")</f>
        <v/>
      </c>
      <c r="D793" t="str">
        <f>IFERROR(VLOOKUP(MIN(4,COUNTIF(B$2:B793,B793)),reference!$A$3:$B$6,2,FALSE),"")</f>
        <v/>
      </c>
      <c r="E793" t="str">
        <f>IFERROR(VLOOKUP(C793,reference!$D$3:$E$7,2,FALSE),"")</f>
        <v/>
      </c>
      <c r="H793" t="str">
        <f>IFERROR(VLOOKUP(G793,collectibles_database!G:H,2,FALSE),"")</f>
        <v/>
      </c>
      <c r="I793" t="str">
        <f>IFERROR(VLOOKUP(MIN(4,COUNTIF(G$2:G793,G793)),reference!$M$3:$N$6,2,FALSE)*VLOOKUP(MIN(5,H793),reference!$J$3:$K$7,2,FALSE),"")</f>
        <v/>
      </c>
    </row>
    <row r="794" spans="1:9" x14ac:dyDescent="0.25">
      <c r="A794" t="str">
        <f>IFERROR(INDEX(collectibles_database!A:A,MATCH(B794,collectibles_database!B:B,0)),"")</f>
        <v/>
      </c>
      <c r="C794" t="str">
        <f>IFERROR(VLOOKUP(B794,collectibles_database!B:C,2,FALSE),"")</f>
        <v/>
      </c>
      <c r="D794" t="str">
        <f>IFERROR(VLOOKUP(MIN(4,COUNTIF(B$2:B794,B794)),reference!$A$3:$B$6,2,FALSE),"")</f>
        <v/>
      </c>
      <c r="E794" t="str">
        <f>IFERROR(VLOOKUP(C794,reference!$D$3:$E$7,2,FALSE),"")</f>
        <v/>
      </c>
      <c r="H794" t="str">
        <f>IFERROR(VLOOKUP(G794,collectibles_database!G:H,2,FALSE),"")</f>
        <v/>
      </c>
      <c r="I794" t="str">
        <f>IFERROR(VLOOKUP(MIN(4,COUNTIF(G$2:G794,G794)),reference!$M$3:$N$6,2,FALSE)*VLOOKUP(MIN(5,H794),reference!$J$3:$K$7,2,FALSE),"")</f>
        <v/>
      </c>
    </row>
    <row r="795" spans="1:9" x14ac:dyDescent="0.25">
      <c r="A795" t="str">
        <f>IFERROR(INDEX(collectibles_database!A:A,MATCH(B795,collectibles_database!B:B,0)),"")</f>
        <v/>
      </c>
      <c r="C795" t="str">
        <f>IFERROR(VLOOKUP(B795,collectibles_database!B:C,2,FALSE),"")</f>
        <v/>
      </c>
      <c r="D795" t="str">
        <f>IFERROR(VLOOKUP(MIN(4,COUNTIF(B$2:B795,B795)),reference!$A$3:$B$6,2,FALSE),"")</f>
        <v/>
      </c>
      <c r="E795" t="str">
        <f>IFERROR(VLOOKUP(C795,reference!$D$3:$E$7,2,FALSE),"")</f>
        <v/>
      </c>
      <c r="H795" t="str">
        <f>IFERROR(VLOOKUP(G795,collectibles_database!G:H,2,FALSE),"")</f>
        <v/>
      </c>
      <c r="I795" t="str">
        <f>IFERROR(VLOOKUP(MIN(4,COUNTIF(G$2:G795,G795)),reference!$M$3:$N$6,2,FALSE)*VLOOKUP(MIN(5,H795),reference!$J$3:$K$7,2,FALSE),"")</f>
        <v/>
      </c>
    </row>
    <row r="796" spans="1:9" x14ac:dyDescent="0.25">
      <c r="A796" t="str">
        <f>IFERROR(INDEX(collectibles_database!A:A,MATCH(B796,collectibles_database!B:B,0)),"")</f>
        <v/>
      </c>
      <c r="C796" t="str">
        <f>IFERROR(VLOOKUP(B796,collectibles_database!B:C,2,FALSE),"")</f>
        <v/>
      </c>
      <c r="D796" t="str">
        <f>IFERROR(VLOOKUP(MIN(4,COUNTIF(B$2:B796,B796)),reference!$A$3:$B$6,2,FALSE),"")</f>
        <v/>
      </c>
      <c r="E796" t="str">
        <f>IFERROR(VLOOKUP(C796,reference!$D$3:$E$7,2,FALSE),"")</f>
        <v/>
      </c>
      <c r="H796" t="str">
        <f>IFERROR(VLOOKUP(G796,collectibles_database!G:H,2,FALSE),"")</f>
        <v/>
      </c>
      <c r="I796" t="str">
        <f>IFERROR(VLOOKUP(MIN(4,COUNTIF(G$2:G796,G796)),reference!$M$3:$N$6,2,FALSE)*VLOOKUP(MIN(5,H796),reference!$J$3:$K$7,2,FALSE),"")</f>
        <v/>
      </c>
    </row>
    <row r="797" spans="1:9" x14ac:dyDescent="0.25">
      <c r="A797" t="str">
        <f>IFERROR(INDEX(collectibles_database!A:A,MATCH(B797,collectibles_database!B:B,0)),"")</f>
        <v/>
      </c>
      <c r="C797" t="str">
        <f>IFERROR(VLOOKUP(B797,collectibles_database!B:C,2,FALSE),"")</f>
        <v/>
      </c>
      <c r="D797" t="str">
        <f>IFERROR(VLOOKUP(MIN(4,COUNTIF(B$2:B797,B797)),reference!$A$3:$B$6,2,FALSE),"")</f>
        <v/>
      </c>
      <c r="E797" t="str">
        <f>IFERROR(VLOOKUP(C797,reference!$D$3:$E$7,2,FALSE),"")</f>
        <v/>
      </c>
      <c r="H797" t="str">
        <f>IFERROR(VLOOKUP(G797,collectibles_database!G:H,2,FALSE),"")</f>
        <v/>
      </c>
      <c r="I797" t="str">
        <f>IFERROR(VLOOKUP(MIN(4,COUNTIF(G$2:G797,G797)),reference!$M$3:$N$6,2,FALSE)*VLOOKUP(MIN(5,H797),reference!$J$3:$K$7,2,FALSE),"")</f>
        <v/>
      </c>
    </row>
    <row r="798" spans="1:9" x14ac:dyDescent="0.25">
      <c r="A798" t="str">
        <f>IFERROR(INDEX(collectibles_database!A:A,MATCH(B798,collectibles_database!B:B,0)),"")</f>
        <v/>
      </c>
      <c r="C798" t="str">
        <f>IFERROR(VLOOKUP(B798,collectibles_database!B:C,2,FALSE),"")</f>
        <v/>
      </c>
      <c r="D798" t="str">
        <f>IFERROR(VLOOKUP(MIN(4,COUNTIF(B$2:B798,B798)),reference!$A$3:$B$6,2,FALSE),"")</f>
        <v/>
      </c>
      <c r="E798" t="str">
        <f>IFERROR(VLOOKUP(C798,reference!$D$3:$E$7,2,FALSE),"")</f>
        <v/>
      </c>
      <c r="H798" t="str">
        <f>IFERROR(VLOOKUP(G798,collectibles_database!G:H,2,FALSE),"")</f>
        <v/>
      </c>
      <c r="I798" t="str">
        <f>IFERROR(VLOOKUP(MIN(4,COUNTIF(G$2:G798,G798)),reference!$M$3:$N$6,2,FALSE)*VLOOKUP(MIN(5,H798),reference!$J$3:$K$7,2,FALSE),"")</f>
        <v/>
      </c>
    </row>
    <row r="799" spans="1:9" x14ac:dyDescent="0.25">
      <c r="A799" t="str">
        <f>IFERROR(INDEX(collectibles_database!A:A,MATCH(B799,collectibles_database!B:B,0)),"")</f>
        <v/>
      </c>
      <c r="C799" t="str">
        <f>IFERROR(VLOOKUP(B799,collectibles_database!B:C,2,FALSE),"")</f>
        <v/>
      </c>
      <c r="D799" t="str">
        <f>IFERROR(VLOOKUP(MIN(4,COUNTIF(B$2:B799,B799)),reference!$A$3:$B$6,2,FALSE),"")</f>
        <v/>
      </c>
      <c r="E799" t="str">
        <f>IFERROR(VLOOKUP(C799,reference!$D$3:$E$7,2,FALSE),"")</f>
        <v/>
      </c>
      <c r="H799" t="str">
        <f>IFERROR(VLOOKUP(G799,collectibles_database!G:H,2,FALSE),"")</f>
        <v/>
      </c>
      <c r="I799" t="str">
        <f>IFERROR(VLOOKUP(MIN(4,COUNTIF(G$2:G799,G799)),reference!$M$3:$N$6,2,FALSE)*VLOOKUP(MIN(5,H799),reference!$J$3:$K$7,2,FALSE),"")</f>
        <v/>
      </c>
    </row>
    <row r="800" spans="1:9" x14ac:dyDescent="0.25">
      <c r="A800" t="str">
        <f>IFERROR(INDEX(collectibles_database!A:A,MATCH(B800,collectibles_database!B:B,0)),"")</f>
        <v/>
      </c>
      <c r="C800" t="str">
        <f>IFERROR(VLOOKUP(B800,collectibles_database!B:C,2,FALSE),"")</f>
        <v/>
      </c>
      <c r="D800" t="str">
        <f>IFERROR(VLOOKUP(MIN(4,COUNTIF(B$2:B800,B800)),reference!$A$3:$B$6,2,FALSE),"")</f>
        <v/>
      </c>
      <c r="E800" t="str">
        <f>IFERROR(VLOOKUP(C800,reference!$D$3:$E$7,2,FALSE),"")</f>
        <v/>
      </c>
      <c r="H800" t="str">
        <f>IFERROR(VLOOKUP(G800,collectibles_database!G:H,2,FALSE),"")</f>
        <v/>
      </c>
      <c r="I800" t="str">
        <f>IFERROR(VLOOKUP(MIN(4,COUNTIF(G$2:G800,G800)),reference!$M$3:$N$6,2,FALSE)*VLOOKUP(MIN(5,H800),reference!$J$3:$K$7,2,FALSE),"")</f>
        <v/>
      </c>
    </row>
    <row r="801" spans="1:9" x14ac:dyDescent="0.25">
      <c r="A801" t="str">
        <f>IFERROR(INDEX(collectibles_database!A:A,MATCH(B801,collectibles_database!B:B,0)),"")</f>
        <v/>
      </c>
      <c r="C801" t="str">
        <f>IFERROR(VLOOKUP(B801,collectibles_database!B:C,2,FALSE),"")</f>
        <v/>
      </c>
      <c r="D801" t="str">
        <f>IFERROR(VLOOKUP(MIN(4,COUNTIF(B$2:B801,B801)),reference!$A$3:$B$6,2,FALSE),"")</f>
        <v/>
      </c>
      <c r="E801" t="str">
        <f>IFERROR(VLOOKUP(C801,reference!$D$3:$E$7,2,FALSE),"")</f>
        <v/>
      </c>
      <c r="H801" t="str">
        <f>IFERROR(VLOOKUP(G801,collectibles_database!G:H,2,FALSE),"")</f>
        <v/>
      </c>
      <c r="I801" t="str">
        <f>IFERROR(VLOOKUP(MIN(4,COUNTIF(G$2:G801,G801)),reference!$M$3:$N$6,2,FALSE)*VLOOKUP(MIN(5,H801),reference!$J$3:$K$7,2,FALSE),"")</f>
        <v/>
      </c>
    </row>
    <row r="802" spans="1:9" x14ac:dyDescent="0.25">
      <c r="A802" t="str">
        <f>IFERROR(INDEX(collectibles_database!A:A,MATCH(B802,collectibles_database!B:B,0)),"")</f>
        <v/>
      </c>
      <c r="C802" t="str">
        <f>IFERROR(VLOOKUP(B802,collectibles_database!B:C,2,FALSE),"")</f>
        <v/>
      </c>
      <c r="D802" t="str">
        <f>IFERROR(VLOOKUP(MIN(4,COUNTIF(B$2:B802,B802)),reference!$A$3:$B$6,2,FALSE),"")</f>
        <v/>
      </c>
      <c r="E802" t="str">
        <f>IFERROR(VLOOKUP(C802,reference!$D$3:$E$7,2,FALSE),"")</f>
        <v/>
      </c>
      <c r="H802" t="str">
        <f>IFERROR(VLOOKUP(G802,collectibles_database!G:H,2,FALSE),"")</f>
        <v/>
      </c>
      <c r="I802" t="str">
        <f>IFERROR(VLOOKUP(MIN(4,COUNTIF(G$2:G802,G802)),reference!$M$3:$N$6,2,FALSE)*VLOOKUP(MIN(5,H802),reference!$J$3:$K$7,2,FALSE),"")</f>
        <v/>
      </c>
    </row>
    <row r="803" spans="1:9" x14ac:dyDescent="0.25">
      <c r="A803" t="str">
        <f>IFERROR(INDEX(collectibles_database!A:A,MATCH(B803,collectibles_database!B:B,0)),"")</f>
        <v/>
      </c>
      <c r="C803" t="str">
        <f>IFERROR(VLOOKUP(B803,collectibles_database!B:C,2,FALSE),"")</f>
        <v/>
      </c>
      <c r="D803" t="str">
        <f>IFERROR(VLOOKUP(MIN(4,COUNTIF(B$2:B803,B803)),reference!$A$3:$B$6,2,FALSE),"")</f>
        <v/>
      </c>
      <c r="E803" t="str">
        <f>IFERROR(VLOOKUP(C803,reference!$D$3:$E$7,2,FALSE),"")</f>
        <v/>
      </c>
      <c r="H803" t="str">
        <f>IFERROR(VLOOKUP(G803,collectibles_database!G:H,2,FALSE),"")</f>
        <v/>
      </c>
      <c r="I803" t="str">
        <f>IFERROR(VLOOKUP(MIN(4,COUNTIF(G$2:G803,G803)),reference!$M$3:$N$6,2,FALSE)*VLOOKUP(MIN(5,H803),reference!$J$3:$K$7,2,FALSE),"")</f>
        <v/>
      </c>
    </row>
    <row r="804" spans="1:9" x14ac:dyDescent="0.25">
      <c r="A804" t="str">
        <f>IFERROR(INDEX(collectibles_database!A:A,MATCH(B804,collectibles_database!B:B,0)),"")</f>
        <v/>
      </c>
      <c r="C804" t="str">
        <f>IFERROR(VLOOKUP(B804,collectibles_database!B:C,2,FALSE),"")</f>
        <v/>
      </c>
      <c r="D804" t="str">
        <f>IFERROR(VLOOKUP(MIN(4,COUNTIF(B$2:B804,B804)),reference!$A$3:$B$6,2,FALSE),"")</f>
        <v/>
      </c>
      <c r="E804" t="str">
        <f>IFERROR(VLOOKUP(C804,reference!$D$3:$E$7,2,FALSE),"")</f>
        <v/>
      </c>
      <c r="H804" t="str">
        <f>IFERROR(VLOOKUP(G804,collectibles_database!G:H,2,FALSE),"")</f>
        <v/>
      </c>
      <c r="I804" t="str">
        <f>IFERROR(VLOOKUP(MIN(4,COUNTIF(G$2:G804,G804)),reference!$M$3:$N$6,2,FALSE)*VLOOKUP(MIN(5,H804),reference!$J$3:$K$7,2,FALSE),"")</f>
        <v/>
      </c>
    </row>
    <row r="805" spans="1:9" x14ac:dyDescent="0.25">
      <c r="A805" t="str">
        <f>IFERROR(INDEX(collectibles_database!A:A,MATCH(B805,collectibles_database!B:B,0)),"")</f>
        <v/>
      </c>
      <c r="C805" t="str">
        <f>IFERROR(VLOOKUP(B805,collectibles_database!B:C,2,FALSE),"")</f>
        <v/>
      </c>
      <c r="D805" t="str">
        <f>IFERROR(VLOOKUP(MIN(4,COUNTIF(B$2:B805,B805)),reference!$A$3:$B$6,2,FALSE),"")</f>
        <v/>
      </c>
      <c r="E805" t="str">
        <f>IFERROR(VLOOKUP(C805,reference!$D$3:$E$7,2,FALSE),"")</f>
        <v/>
      </c>
      <c r="H805" t="str">
        <f>IFERROR(VLOOKUP(G805,collectibles_database!G:H,2,FALSE),"")</f>
        <v/>
      </c>
      <c r="I805" t="str">
        <f>IFERROR(VLOOKUP(MIN(4,COUNTIF(G$2:G805,G805)),reference!$M$3:$N$6,2,FALSE)*VLOOKUP(MIN(5,H805),reference!$J$3:$K$7,2,FALSE),"")</f>
        <v/>
      </c>
    </row>
    <row r="806" spans="1:9" x14ac:dyDescent="0.25">
      <c r="A806" t="str">
        <f>IFERROR(INDEX(collectibles_database!A:A,MATCH(B806,collectibles_database!B:B,0)),"")</f>
        <v/>
      </c>
      <c r="C806" t="str">
        <f>IFERROR(VLOOKUP(B806,collectibles_database!B:C,2,FALSE),"")</f>
        <v/>
      </c>
      <c r="D806" t="str">
        <f>IFERROR(VLOOKUP(MIN(4,COUNTIF(B$2:B806,B806)),reference!$A$3:$B$6,2,FALSE),"")</f>
        <v/>
      </c>
      <c r="E806" t="str">
        <f>IFERROR(VLOOKUP(C806,reference!$D$3:$E$7,2,FALSE),"")</f>
        <v/>
      </c>
      <c r="H806" t="str">
        <f>IFERROR(VLOOKUP(G806,collectibles_database!G:H,2,FALSE),"")</f>
        <v/>
      </c>
      <c r="I806" t="str">
        <f>IFERROR(VLOOKUP(MIN(4,COUNTIF(G$2:G806,G806)),reference!$M$3:$N$6,2,FALSE)*VLOOKUP(MIN(5,H806),reference!$J$3:$K$7,2,FALSE),"")</f>
        <v/>
      </c>
    </row>
    <row r="807" spans="1:9" x14ac:dyDescent="0.25">
      <c r="A807" t="str">
        <f>IFERROR(INDEX(collectibles_database!A:A,MATCH(B807,collectibles_database!B:B,0)),"")</f>
        <v/>
      </c>
      <c r="C807" t="str">
        <f>IFERROR(VLOOKUP(B807,collectibles_database!B:C,2,FALSE),"")</f>
        <v/>
      </c>
      <c r="D807" t="str">
        <f>IFERROR(VLOOKUP(MIN(4,COUNTIF(B$2:B807,B807)),reference!$A$3:$B$6,2,FALSE),"")</f>
        <v/>
      </c>
      <c r="E807" t="str">
        <f>IFERROR(VLOOKUP(C807,reference!$D$3:$E$7,2,FALSE),"")</f>
        <v/>
      </c>
      <c r="H807" t="str">
        <f>IFERROR(VLOOKUP(G807,collectibles_database!G:H,2,FALSE),"")</f>
        <v/>
      </c>
      <c r="I807" t="str">
        <f>IFERROR(VLOOKUP(MIN(4,COUNTIF(G$2:G807,G807)),reference!$M$3:$N$6,2,FALSE)*VLOOKUP(MIN(5,H807),reference!$J$3:$K$7,2,FALSE),"")</f>
        <v/>
      </c>
    </row>
    <row r="808" spans="1:9" x14ac:dyDescent="0.25">
      <c r="A808" t="str">
        <f>IFERROR(INDEX(collectibles_database!A:A,MATCH(B808,collectibles_database!B:B,0)),"")</f>
        <v/>
      </c>
      <c r="C808" t="str">
        <f>IFERROR(VLOOKUP(B808,collectibles_database!B:C,2,FALSE),"")</f>
        <v/>
      </c>
      <c r="D808" t="str">
        <f>IFERROR(VLOOKUP(MIN(4,COUNTIF(B$2:B808,B808)),reference!$A$3:$B$6,2,FALSE),"")</f>
        <v/>
      </c>
      <c r="E808" t="str">
        <f>IFERROR(VLOOKUP(C808,reference!$D$3:$E$7,2,FALSE),"")</f>
        <v/>
      </c>
      <c r="H808" t="str">
        <f>IFERROR(VLOOKUP(G808,collectibles_database!G:H,2,FALSE),"")</f>
        <v/>
      </c>
      <c r="I808" t="str">
        <f>IFERROR(VLOOKUP(MIN(4,COUNTIF(G$2:G808,G808)),reference!$M$3:$N$6,2,FALSE)*VLOOKUP(MIN(5,H808),reference!$J$3:$K$7,2,FALSE),"")</f>
        <v/>
      </c>
    </row>
    <row r="809" spans="1:9" x14ac:dyDescent="0.25">
      <c r="A809" t="str">
        <f>IFERROR(INDEX(collectibles_database!A:A,MATCH(B809,collectibles_database!B:B,0)),"")</f>
        <v/>
      </c>
      <c r="C809" t="str">
        <f>IFERROR(VLOOKUP(B809,collectibles_database!B:C,2,FALSE),"")</f>
        <v/>
      </c>
      <c r="D809" t="str">
        <f>IFERROR(VLOOKUP(MIN(4,COUNTIF(B$2:B809,B809)),reference!$A$3:$B$6,2,FALSE),"")</f>
        <v/>
      </c>
      <c r="E809" t="str">
        <f>IFERROR(VLOOKUP(C809,reference!$D$3:$E$7,2,FALSE),"")</f>
        <v/>
      </c>
      <c r="H809" t="str">
        <f>IFERROR(VLOOKUP(G809,collectibles_database!G:H,2,FALSE),"")</f>
        <v/>
      </c>
      <c r="I809" t="str">
        <f>IFERROR(VLOOKUP(MIN(4,COUNTIF(G$2:G809,G809)),reference!$M$3:$N$6,2,FALSE)*VLOOKUP(MIN(5,H809),reference!$J$3:$K$7,2,FALSE),"")</f>
        <v/>
      </c>
    </row>
    <row r="810" spans="1:9" x14ac:dyDescent="0.25">
      <c r="A810" t="str">
        <f>IFERROR(INDEX(collectibles_database!A:A,MATCH(B810,collectibles_database!B:B,0)),"")</f>
        <v/>
      </c>
      <c r="C810" t="str">
        <f>IFERROR(VLOOKUP(B810,collectibles_database!B:C,2,FALSE),"")</f>
        <v/>
      </c>
      <c r="D810" t="str">
        <f>IFERROR(VLOOKUP(MIN(4,COUNTIF(B$2:B810,B810)),reference!$A$3:$B$6,2,FALSE),"")</f>
        <v/>
      </c>
      <c r="E810" t="str">
        <f>IFERROR(VLOOKUP(C810,reference!$D$3:$E$7,2,FALSE),"")</f>
        <v/>
      </c>
      <c r="H810" t="str">
        <f>IFERROR(VLOOKUP(G810,collectibles_database!G:H,2,FALSE),"")</f>
        <v/>
      </c>
      <c r="I810" t="str">
        <f>IFERROR(VLOOKUP(MIN(4,COUNTIF(G$2:G810,G810)),reference!$M$3:$N$6,2,FALSE)*VLOOKUP(MIN(5,H810),reference!$J$3:$K$7,2,FALSE),"")</f>
        <v/>
      </c>
    </row>
    <row r="811" spans="1:9" x14ac:dyDescent="0.25">
      <c r="A811" t="str">
        <f>IFERROR(INDEX(collectibles_database!A:A,MATCH(B811,collectibles_database!B:B,0)),"")</f>
        <v/>
      </c>
      <c r="C811" t="str">
        <f>IFERROR(VLOOKUP(B811,collectibles_database!B:C,2,FALSE),"")</f>
        <v/>
      </c>
      <c r="D811" t="str">
        <f>IFERROR(VLOOKUP(MIN(4,COUNTIF(B$2:B811,B811)),reference!$A$3:$B$6,2,FALSE),"")</f>
        <v/>
      </c>
      <c r="E811" t="str">
        <f>IFERROR(VLOOKUP(C811,reference!$D$3:$E$7,2,FALSE),"")</f>
        <v/>
      </c>
      <c r="H811" t="str">
        <f>IFERROR(VLOOKUP(G811,collectibles_database!G:H,2,FALSE),"")</f>
        <v/>
      </c>
      <c r="I811" t="str">
        <f>IFERROR(VLOOKUP(MIN(4,COUNTIF(G$2:G811,G811)),reference!$M$3:$N$6,2,FALSE)*VLOOKUP(MIN(5,H811),reference!$J$3:$K$7,2,FALSE),"")</f>
        <v/>
      </c>
    </row>
    <row r="812" spans="1:9" x14ac:dyDescent="0.25">
      <c r="A812" t="str">
        <f>IFERROR(INDEX(collectibles_database!A:A,MATCH(B812,collectibles_database!B:B,0)),"")</f>
        <v/>
      </c>
      <c r="C812" t="str">
        <f>IFERROR(VLOOKUP(B812,collectibles_database!B:C,2,FALSE),"")</f>
        <v/>
      </c>
      <c r="D812" t="str">
        <f>IFERROR(VLOOKUP(MIN(4,COUNTIF(B$2:B812,B812)),reference!$A$3:$B$6,2,FALSE),"")</f>
        <v/>
      </c>
      <c r="E812" t="str">
        <f>IFERROR(VLOOKUP(C812,reference!$D$3:$E$7,2,FALSE),"")</f>
        <v/>
      </c>
      <c r="H812" t="str">
        <f>IFERROR(VLOOKUP(G812,collectibles_database!G:H,2,FALSE),"")</f>
        <v/>
      </c>
      <c r="I812" t="str">
        <f>IFERROR(VLOOKUP(MIN(4,COUNTIF(G$2:G812,G812)),reference!$M$3:$N$6,2,FALSE)*VLOOKUP(MIN(5,H812),reference!$J$3:$K$7,2,FALSE),"")</f>
        <v/>
      </c>
    </row>
    <row r="813" spans="1:9" x14ac:dyDescent="0.25">
      <c r="A813" t="str">
        <f>IFERROR(INDEX(collectibles_database!A:A,MATCH(B813,collectibles_database!B:B,0)),"")</f>
        <v/>
      </c>
      <c r="C813" t="str">
        <f>IFERROR(VLOOKUP(B813,collectibles_database!B:C,2,FALSE),"")</f>
        <v/>
      </c>
      <c r="D813" t="str">
        <f>IFERROR(VLOOKUP(MIN(4,COUNTIF(B$2:B813,B813)),reference!$A$3:$B$6,2,FALSE),"")</f>
        <v/>
      </c>
      <c r="E813" t="str">
        <f>IFERROR(VLOOKUP(C813,reference!$D$3:$E$7,2,FALSE),"")</f>
        <v/>
      </c>
      <c r="H813" t="str">
        <f>IFERROR(VLOOKUP(G813,collectibles_database!G:H,2,FALSE),"")</f>
        <v/>
      </c>
      <c r="I813" t="str">
        <f>IFERROR(VLOOKUP(MIN(4,COUNTIF(G$2:G813,G813)),reference!$M$3:$N$6,2,FALSE)*VLOOKUP(MIN(5,H813),reference!$J$3:$K$7,2,FALSE),"")</f>
        <v/>
      </c>
    </row>
    <row r="814" spans="1:9" x14ac:dyDescent="0.25">
      <c r="A814" t="str">
        <f>IFERROR(INDEX(collectibles_database!A:A,MATCH(B814,collectibles_database!B:B,0)),"")</f>
        <v/>
      </c>
      <c r="C814" t="str">
        <f>IFERROR(VLOOKUP(B814,collectibles_database!B:C,2,FALSE),"")</f>
        <v/>
      </c>
      <c r="D814" t="str">
        <f>IFERROR(VLOOKUP(MIN(4,COUNTIF(B$2:B814,B814)),reference!$A$3:$B$6,2,FALSE),"")</f>
        <v/>
      </c>
      <c r="E814" t="str">
        <f>IFERROR(VLOOKUP(C814,reference!$D$3:$E$7,2,FALSE),"")</f>
        <v/>
      </c>
      <c r="H814" t="str">
        <f>IFERROR(VLOOKUP(G814,collectibles_database!G:H,2,FALSE),"")</f>
        <v/>
      </c>
      <c r="I814" t="str">
        <f>IFERROR(VLOOKUP(MIN(4,COUNTIF(G$2:G814,G814)),reference!$M$3:$N$6,2,FALSE)*VLOOKUP(MIN(5,H814),reference!$J$3:$K$7,2,FALSE),"")</f>
        <v/>
      </c>
    </row>
    <row r="815" spans="1:9" x14ac:dyDescent="0.25">
      <c r="A815" t="str">
        <f>IFERROR(INDEX(collectibles_database!A:A,MATCH(B815,collectibles_database!B:B,0)),"")</f>
        <v/>
      </c>
      <c r="C815" t="str">
        <f>IFERROR(VLOOKUP(B815,collectibles_database!B:C,2,FALSE),"")</f>
        <v/>
      </c>
      <c r="D815" t="str">
        <f>IFERROR(VLOOKUP(MIN(4,COUNTIF(B$2:B815,B815)),reference!$A$3:$B$6,2,FALSE),"")</f>
        <v/>
      </c>
      <c r="E815" t="str">
        <f>IFERROR(VLOOKUP(C815,reference!$D$3:$E$7,2,FALSE),"")</f>
        <v/>
      </c>
      <c r="H815" t="str">
        <f>IFERROR(VLOOKUP(G815,collectibles_database!G:H,2,FALSE),"")</f>
        <v/>
      </c>
      <c r="I815" t="str">
        <f>IFERROR(VLOOKUP(MIN(4,COUNTIF(G$2:G815,G815)),reference!$M$3:$N$6,2,FALSE)*VLOOKUP(MIN(5,H815),reference!$J$3:$K$7,2,FALSE),"")</f>
        <v/>
      </c>
    </row>
    <row r="816" spans="1:9" x14ac:dyDescent="0.25">
      <c r="A816" t="str">
        <f>IFERROR(INDEX(collectibles_database!A:A,MATCH(B816,collectibles_database!B:B,0)),"")</f>
        <v/>
      </c>
      <c r="C816" t="str">
        <f>IFERROR(VLOOKUP(B816,collectibles_database!B:C,2,FALSE),"")</f>
        <v/>
      </c>
      <c r="D816" t="str">
        <f>IFERROR(VLOOKUP(MIN(4,COUNTIF(B$2:B816,B816)),reference!$A$3:$B$6,2,FALSE),"")</f>
        <v/>
      </c>
      <c r="E816" t="str">
        <f>IFERROR(VLOOKUP(C816,reference!$D$3:$E$7,2,FALSE),"")</f>
        <v/>
      </c>
      <c r="H816" t="str">
        <f>IFERROR(VLOOKUP(G816,collectibles_database!G:H,2,FALSE),"")</f>
        <v/>
      </c>
      <c r="I816" t="str">
        <f>IFERROR(VLOOKUP(MIN(4,COUNTIF(G$2:G816,G816)),reference!$M$3:$N$6,2,FALSE)*VLOOKUP(MIN(5,H816),reference!$J$3:$K$7,2,FALSE),"")</f>
        <v/>
      </c>
    </row>
    <row r="817" spans="1:9" x14ac:dyDescent="0.25">
      <c r="A817" t="str">
        <f>IFERROR(INDEX(collectibles_database!A:A,MATCH(B817,collectibles_database!B:B,0)),"")</f>
        <v/>
      </c>
      <c r="C817" t="str">
        <f>IFERROR(VLOOKUP(B817,collectibles_database!B:C,2,FALSE),"")</f>
        <v/>
      </c>
      <c r="D817" t="str">
        <f>IFERROR(VLOOKUP(MIN(4,COUNTIF(B$2:B817,B817)),reference!$A$3:$B$6,2,FALSE),"")</f>
        <v/>
      </c>
      <c r="E817" t="str">
        <f>IFERROR(VLOOKUP(C817,reference!$D$3:$E$7,2,FALSE),"")</f>
        <v/>
      </c>
      <c r="H817" t="str">
        <f>IFERROR(VLOOKUP(G817,collectibles_database!G:H,2,FALSE),"")</f>
        <v/>
      </c>
      <c r="I817" t="str">
        <f>IFERROR(VLOOKUP(MIN(4,COUNTIF(G$2:G817,G817)),reference!$M$3:$N$6,2,FALSE)*VLOOKUP(MIN(5,H817),reference!$J$3:$K$7,2,FALSE),"")</f>
        <v/>
      </c>
    </row>
    <row r="818" spans="1:9" x14ac:dyDescent="0.25">
      <c r="A818" t="str">
        <f>IFERROR(INDEX(collectibles_database!A:A,MATCH(B818,collectibles_database!B:B,0)),"")</f>
        <v/>
      </c>
      <c r="C818" t="str">
        <f>IFERROR(VLOOKUP(B818,collectibles_database!B:C,2,FALSE),"")</f>
        <v/>
      </c>
      <c r="D818" t="str">
        <f>IFERROR(VLOOKUP(MIN(4,COUNTIF(B$2:B818,B818)),reference!$A$3:$B$6,2,FALSE),"")</f>
        <v/>
      </c>
      <c r="E818" t="str">
        <f>IFERROR(VLOOKUP(C818,reference!$D$3:$E$7,2,FALSE),"")</f>
        <v/>
      </c>
      <c r="H818" t="str">
        <f>IFERROR(VLOOKUP(G818,collectibles_database!G:H,2,FALSE),"")</f>
        <v/>
      </c>
      <c r="I818" t="str">
        <f>IFERROR(VLOOKUP(MIN(4,COUNTIF(G$2:G818,G818)),reference!$M$3:$N$6,2,FALSE)*VLOOKUP(MIN(5,H818),reference!$J$3:$K$7,2,FALSE),"")</f>
        <v/>
      </c>
    </row>
    <row r="819" spans="1:9" x14ac:dyDescent="0.25">
      <c r="A819" t="str">
        <f>IFERROR(INDEX(collectibles_database!A:A,MATCH(B819,collectibles_database!B:B,0)),"")</f>
        <v/>
      </c>
      <c r="C819" t="str">
        <f>IFERROR(VLOOKUP(B819,collectibles_database!B:C,2,FALSE),"")</f>
        <v/>
      </c>
      <c r="D819" t="str">
        <f>IFERROR(VLOOKUP(MIN(4,COUNTIF(B$2:B819,B819)),reference!$A$3:$B$6,2,FALSE),"")</f>
        <v/>
      </c>
      <c r="E819" t="str">
        <f>IFERROR(VLOOKUP(C819,reference!$D$3:$E$7,2,FALSE),"")</f>
        <v/>
      </c>
      <c r="H819" t="str">
        <f>IFERROR(VLOOKUP(G819,collectibles_database!G:H,2,FALSE),"")</f>
        <v/>
      </c>
      <c r="I819" t="str">
        <f>IFERROR(VLOOKUP(MIN(4,COUNTIF(G$2:G819,G819)),reference!$M$3:$N$6,2,FALSE)*VLOOKUP(MIN(5,H819),reference!$J$3:$K$7,2,FALSE),"")</f>
        <v/>
      </c>
    </row>
    <row r="820" spans="1:9" x14ac:dyDescent="0.25">
      <c r="A820" t="str">
        <f>IFERROR(INDEX(collectibles_database!A:A,MATCH(B820,collectibles_database!B:B,0)),"")</f>
        <v/>
      </c>
      <c r="C820" t="str">
        <f>IFERROR(VLOOKUP(B820,collectibles_database!B:C,2,FALSE),"")</f>
        <v/>
      </c>
      <c r="D820" t="str">
        <f>IFERROR(VLOOKUP(MIN(4,COUNTIF(B$2:B820,B820)),reference!$A$3:$B$6,2,FALSE),"")</f>
        <v/>
      </c>
      <c r="E820" t="str">
        <f>IFERROR(VLOOKUP(C820,reference!$D$3:$E$7,2,FALSE),"")</f>
        <v/>
      </c>
      <c r="H820" t="str">
        <f>IFERROR(VLOOKUP(G820,collectibles_database!G:H,2,FALSE),"")</f>
        <v/>
      </c>
      <c r="I820" t="str">
        <f>IFERROR(VLOOKUP(MIN(4,COUNTIF(G$2:G820,G820)),reference!$M$3:$N$6,2,FALSE)*VLOOKUP(MIN(5,H820),reference!$J$3:$K$7,2,FALSE),"")</f>
        <v/>
      </c>
    </row>
    <row r="821" spans="1:9" x14ac:dyDescent="0.25">
      <c r="A821" t="str">
        <f>IFERROR(INDEX(collectibles_database!A:A,MATCH(B821,collectibles_database!B:B,0)),"")</f>
        <v/>
      </c>
      <c r="C821" t="str">
        <f>IFERROR(VLOOKUP(B821,collectibles_database!B:C,2,FALSE),"")</f>
        <v/>
      </c>
      <c r="D821" t="str">
        <f>IFERROR(VLOOKUP(MIN(4,COUNTIF(B$2:B821,B821)),reference!$A$3:$B$6,2,FALSE),"")</f>
        <v/>
      </c>
      <c r="E821" t="str">
        <f>IFERROR(VLOOKUP(C821,reference!$D$3:$E$7,2,FALSE),"")</f>
        <v/>
      </c>
      <c r="H821" t="str">
        <f>IFERROR(VLOOKUP(G821,collectibles_database!G:H,2,FALSE),"")</f>
        <v/>
      </c>
      <c r="I821" t="str">
        <f>IFERROR(VLOOKUP(MIN(4,COUNTIF(G$2:G821,G821)),reference!$M$3:$N$6,2,FALSE)*VLOOKUP(MIN(5,H821),reference!$J$3:$K$7,2,FALSE),"")</f>
        <v/>
      </c>
    </row>
    <row r="822" spans="1:9" x14ac:dyDescent="0.25">
      <c r="A822" t="str">
        <f>IFERROR(INDEX(collectibles_database!A:A,MATCH(B822,collectibles_database!B:B,0)),"")</f>
        <v/>
      </c>
      <c r="C822" t="str">
        <f>IFERROR(VLOOKUP(B822,collectibles_database!B:C,2,FALSE),"")</f>
        <v/>
      </c>
      <c r="D822" t="str">
        <f>IFERROR(VLOOKUP(MIN(4,COUNTIF(B$2:B822,B822)),reference!$A$3:$B$6,2,FALSE),"")</f>
        <v/>
      </c>
      <c r="E822" t="str">
        <f>IFERROR(VLOOKUP(C822,reference!$D$3:$E$7,2,FALSE),"")</f>
        <v/>
      </c>
      <c r="H822" t="str">
        <f>IFERROR(VLOOKUP(G822,collectibles_database!G:H,2,FALSE),"")</f>
        <v/>
      </c>
      <c r="I822" t="str">
        <f>IFERROR(VLOOKUP(MIN(4,COUNTIF(G$2:G822,G822)),reference!$M$3:$N$6,2,FALSE)*VLOOKUP(MIN(5,H822),reference!$J$3:$K$7,2,FALSE),"")</f>
        <v/>
      </c>
    </row>
    <row r="823" spans="1:9" x14ac:dyDescent="0.25">
      <c r="A823" t="str">
        <f>IFERROR(INDEX(collectibles_database!A:A,MATCH(B823,collectibles_database!B:B,0)),"")</f>
        <v/>
      </c>
      <c r="C823" t="str">
        <f>IFERROR(VLOOKUP(B823,collectibles_database!B:C,2,FALSE),"")</f>
        <v/>
      </c>
      <c r="D823" t="str">
        <f>IFERROR(VLOOKUP(MIN(4,COUNTIF(B$2:B823,B823)),reference!$A$3:$B$6,2,FALSE),"")</f>
        <v/>
      </c>
      <c r="E823" t="str">
        <f>IFERROR(VLOOKUP(C823,reference!$D$3:$E$7,2,FALSE),"")</f>
        <v/>
      </c>
      <c r="H823" t="str">
        <f>IFERROR(VLOOKUP(G823,collectibles_database!G:H,2,FALSE),"")</f>
        <v/>
      </c>
      <c r="I823" t="str">
        <f>IFERROR(VLOOKUP(MIN(4,COUNTIF(G$2:G823,G823)),reference!$M$3:$N$6,2,FALSE)*VLOOKUP(MIN(5,H823),reference!$J$3:$K$7,2,FALSE),"")</f>
        <v/>
      </c>
    </row>
    <row r="824" spans="1:9" x14ac:dyDescent="0.25">
      <c r="A824" t="str">
        <f>IFERROR(INDEX(collectibles_database!A:A,MATCH(B824,collectibles_database!B:B,0)),"")</f>
        <v/>
      </c>
      <c r="C824" t="str">
        <f>IFERROR(VLOOKUP(B824,collectibles_database!B:C,2,FALSE),"")</f>
        <v/>
      </c>
      <c r="D824" t="str">
        <f>IFERROR(VLOOKUP(MIN(4,COUNTIF(B$2:B824,B824)),reference!$A$3:$B$6,2,FALSE),"")</f>
        <v/>
      </c>
      <c r="E824" t="str">
        <f>IFERROR(VLOOKUP(C824,reference!$D$3:$E$7,2,FALSE),"")</f>
        <v/>
      </c>
      <c r="H824" t="str">
        <f>IFERROR(VLOOKUP(G824,collectibles_database!G:H,2,FALSE),"")</f>
        <v/>
      </c>
      <c r="I824" t="str">
        <f>IFERROR(VLOOKUP(MIN(4,COUNTIF(G$2:G824,G824)),reference!$M$3:$N$6,2,FALSE)*VLOOKUP(MIN(5,H824),reference!$J$3:$K$7,2,FALSE),"")</f>
        <v/>
      </c>
    </row>
    <row r="825" spans="1:9" x14ac:dyDescent="0.25">
      <c r="A825" t="str">
        <f>IFERROR(INDEX(collectibles_database!A:A,MATCH(B825,collectibles_database!B:B,0)),"")</f>
        <v/>
      </c>
      <c r="C825" t="str">
        <f>IFERROR(VLOOKUP(B825,collectibles_database!B:C,2,FALSE),"")</f>
        <v/>
      </c>
      <c r="D825" t="str">
        <f>IFERROR(VLOOKUP(MIN(4,COUNTIF(B$2:B825,B825)),reference!$A$3:$B$6,2,FALSE),"")</f>
        <v/>
      </c>
      <c r="E825" t="str">
        <f>IFERROR(VLOOKUP(C825,reference!$D$3:$E$7,2,FALSE),"")</f>
        <v/>
      </c>
      <c r="H825" t="str">
        <f>IFERROR(VLOOKUP(G825,collectibles_database!G:H,2,FALSE),"")</f>
        <v/>
      </c>
      <c r="I825" t="str">
        <f>IFERROR(VLOOKUP(MIN(4,COUNTIF(G$2:G825,G825)),reference!$M$3:$N$6,2,FALSE)*VLOOKUP(MIN(5,H825),reference!$J$3:$K$7,2,FALSE),"")</f>
        <v/>
      </c>
    </row>
    <row r="826" spans="1:9" x14ac:dyDescent="0.25">
      <c r="A826" t="str">
        <f>IFERROR(INDEX(collectibles_database!A:A,MATCH(B826,collectibles_database!B:B,0)),"")</f>
        <v/>
      </c>
      <c r="C826" t="str">
        <f>IFERROR(VLOOKUP(B826,collectibles_database!B:C,2,FALSE),"")</f>
        <v/>
      </c>
      <c r="D826" t="str">
        <f>IFERROR(VLOOKUP(MIN(4,COUNTIF(B$2:B826,B826)),reference!$A$3:$B$6,2,FALSE),"")</f>
        <v/>
      </c>
      <c r="E826" t="str">
        <f>IFERROR(VLOOKUP(C826,reference!$D$3:$E$7,2,FALSE),"")</f>
        <v/>
      </c>
      <c r="H826" t="str">
        <f>IFERROR(VLOOKUP(G826,collectibles_database!G:H,2,FALSE),"")</f>
        <v/>
      </c>
      <c r="I826" t="str">
        <f>IFERROR(VLOOKUP(MIN(4,COUNTIF(G$2:G826,G826)),reference!$M$3:$N$6,2,FALSE)*VLOOKUP(MIN(5,H826),reference!$J$3:$K$7,2,FALSE),"")</f>
        <v/>
      </c>
    </row>
    <row r="827" spans="1:9" x14ac:dyDescent="0.25">
      <c r="A827" t="str">
        <f>IFERROR(INDEX(collectibles_database!A:A,MATCH(B827,collectibles_database!B:B,0)),"")</f>
        <v/>
      </c>
      <c r="C827" t="str">
        <f>IFERROR(VLOOKUP(B827,collectibles_database!B:C,2,FALSE),"")</f>
        <v/>
      </c>
      <c r="D827" t="str">
        <f>IFERROR(VLOOKUP(MIN(4,COUNTIF(B$2:B827,B827)),reference!$A$3:$B$6,2,FALSE),"")</f>
        <v/>
      </c>
      <c r="E827" t="str">
        <f>IFERROR(VLOOKUP(C827,reference!$D$3:$E$7,2,FALSE),"")</f>
        <v/>
      </c>
      <c r="H827" t="str">
        <f>IFERROR(VLOOKUP(G827,collectibles_database!G:H,2,FALSE),"")</f>
        <v/>
      </c>
      <c r="I827" t="str">
        <f>IFERROR(VLOOKUP(MIN(4,COUNTIF(G$2:G827,G827)),reference!$M$3:$N$6,2,FALSE)*VLOOKUP(MIN(5,H827),reference!$J$3:$K$7,2,FALSE),"")</f>
        <v/>
      </c>
    </row>
    <row r="828" spans="1:9" x14ac:dyDescent="0.25">
      <c r="A828" t="str">
        <f>IFERROR(INDEX(collectibles_database!A:A,MATCH(B828,collectibles_database!B:B,0)),"")</f>
        <v/>
      </c>
      <c r="C828" t="str">
        <f>IFERROR(VLOOKUP(B828,collectibles_database!B:C,2,FALSE),"")</f>
        <v/>
      </c>
      <c r="D828" t="str">
        <f>IFERROR(VLOOKUP(MIN(4,COUNTIF(B$2:B828,B828)),reference!$A$3:$B$6,2,FALSE),"")</f>
        <v/>
      </c>
      <c r="E828" t="str">
        <f>IFERROR(VLOOKUP(C828,reference!$D$3:$E$7,2,FALSE),"")</f>
        <v/>
      </c>
      <c r="H828" t="str">
        <f>IFERROR(VLOOKUP(G828,collectibles_database!G:H,2,FALSE),"")</f>
        <v/>
      </c>
      <c r="I828" t="str">
        <f>IFERROR(VLOOKUP(MIN(4,COUNTIF(G$2:G828,G828)),reference!$M$3:$N$6,2,FALSE)*VLOOKUP(MIN(5,H828),reference!$J$3:$K$7,2,FALSE),"")</f>
        <v/>
      </c>
    </row>
    <row r="829" spans="1:9" x14ac:dyDescent="0.25">
      <c r="A829" t="str">
        <f>IFERROR(INDEX(collectibles_database!A:A,MATCH(B829,collectibles_database!B:B,0)),"")</f>
        <v/>
      </c>
      <c r="C829" t="str">
        <f>IFERROR(VLOOKUP(B829,collectibles_database!B:C,2,FALSE),"")</f>
        <v/>
      </c>
      <c r="D829" t="str">
        <f>IFERROR(VLOOKUP(MIN(4,COUNTIF(B$2:B829,B829)),reference!$A$3:$B$6,2,FALSE),"")</f>
        <v/>
      </c>
      <c r="E829" t="str">
        <f>IFERROR(VLOOKUP(C829,reference!$D$3:$E$7,2,FALSE),"")</f>
        <v/>
      </c>
      <c r="H829" t="str">
        <f>IFERROR(VLOOKUP(G829,collectibles_database!G:H,2,FALSE),"")</f>
        <v/>
      </c>
      <c r="I829" t="str">
        <f>IFERROR(VLOOKUP(MIN(4,COUNTIF(G$2:G829,G829)),reference!$M$3:$N$6,2,FALSE)*VLOOKUP(MIN(5,H829),reference!$J$3:$K$7,2,FALSE),"")</f>
        <v/>
      </c>
    </row>
    <row r="830" spans="1:9" x14ac:dyDescent="0.25">
      <c r="A830" t="str">
        <f>IFERROR(INDEX(collectibles_database!A:A,MATCH(B830,collectibles_database!B:B,0)),"")</f>
        <v/>
      </c>
      <c r="C830" t="str">
        <f>IFERROR(VLOOKUP(B830,collectibles_database!B:C,2,FALSE),"")</f>
        <v/>
      </c>
      <c r="D830" t="str">
        <f>IFERROR(VLOOKUP(MIN(4,COUNTIF(B$2:B830,B830)),reference!$A$3:$B$6,2,FALSE),"")</f>
        <v/>
      </c>
      <c r="E830" t="str">
        <f>IFERROR(VLOOKUP(C830,reference!$D$3:$E$7,2,FALSE),"")</f>
        <v/>
      </c>
      <c r="H830" t="str">
        <f>IFERROR(VLOOKUP(G830,collectibles_database!G:H,2,FALSE),"")</f>
        <v/>
      </c>
      <c r="I830" t="str">
        <f>IFERROR(VLOOKUP(MIN(4,COUNTIF(G$2:G830,G830)),reference!$M$3:$N$6,2,FALSE)*VLOOKUP(MIN(5,H830),reference!$J$3:$K$7,2,FALSE),"")</f>
        <v/>
      </c>
    </row>
    <row r="831" spans="1:9" x14ac:dyDescent="0.25">
      <c r="A831" t="str">
        <f>IFERROR(INDEX(collectibles_database!A:A,MATCH(B831,collectibles_database!B:B,0)),"")</f>
        <v/>
      </c>
      <c r="C831" t="str">
        <f>IFERROR(VLOOKUP(B831,collectibles_database!B:C,2,FALSE),"")</f>
        <v/>
      </c>
      <c r="D831" t="str">
        <f>IFERROR(VLOOKUP(MIN(4,COUNTIF(B$2:B831,B831)),reference!$A$3:$B$6,2,FALSE),"")</f>
        <v/>
      </c>
      <c r="E831" t="str">
        <f>IFERROR(VLOOKUP(C831,reference!$D$3:$E$7,2,FALSE),"")</f>
        <v/>
      </c>
      <c r="H831" t="str">
        <f>IFERROR(VLOOKUP(G831,collectibles_database!G:H,2,FALSE),"")</f>
        <v/>
      </c>
      <c r="I831" t="str">
        <f>IFERROR(VLOOKUP(MIN(4,COUNTIF(G$2:G831,G831)),reference!$M$3:$N$6,2,FALSE)*VLOOKUP(MIN(5,H831),reference!$J$3:$K$7,2,FALSE),"")</f>
        <v/>
      </c>
    </row>
    <row r="832" spans="1:9" x14ac:dyDescent="0.25">
      <c r="A832" t="str">
        <f>IFERROR(INDEX(collectibles_database!A:A,MATCH(B832,collectibles_database!B:B,0)),"")</f>
        <v/>
      </c>
      <c r="C832" t="str">
        <f>IFERROR(VLOOKUP(B832,collectibles_database!B:C,2,FALSE),"")</f>
        <v/>
      </c>
      <c r="D832" t="str">
        <f>IFERROR(VLOOKUP(MIN(4,COUNTIF(B$2:B832,B832)),reference!$A$3:$B$6,2,FALSE),"")</f>
        <v/>
      </c>
      <c r="E832" t="str">
        <f>IFERROR(VLOOKUP(C832,reference!$D$3:$E$7,2,FALSE),"")</f>
        <v/>
      </c>
      <c r="H832" t="str">
        <f>IFERROR(VLOOKUP(G832,collectibles_database!G:H,2,FALSE),"")</f>
        <v/>
      </c>
      <c r="I832" t="str">
        <f>IFERROR(VLOOKUP(MIN(4,COUNTIF(G$2:G832,G832)),reference!$M$3:$N$6,2,FALSE)*VLOOKUP(MIN(5,H832),reference!$J$3:$K$7,2,FALSE),"")</f>
        <v/>
      </c>
    </row>
    <row r="833" spans="1:9" x14ac:dyDescent="0.25">
      <c r="A833" t="str">
        <f>IFERROR(INDEX(collectibles_database!A:A,MATCH(B833,collectibles_database!B:B,0)),"")</f>
        <v/>
      </c>
      <c r="C833" t="str">
        <f>IFERROR(VLOOKUP(B833,collectibles_database!B:C,2,FALSE),"")</f>
        <v/>
      </c>
      <c r="D833" t="str">
        <f>IFERROR(VLOOKUP(MIN(4,COUNTIF(B$2:B833,B833)),reference!$A$3:$B$6,2,FALSE),"")</f>
        <v/>
      </c>
      <c r="E833" t="str">
        <f>IFERROR(VLOOKUP(C833,reference!$D$3:$E$7,2,FALSE),"")</f>
        <v/>
      </c>
      <c r="H833" t="str">
        <f>IFERROR(VLOOKUP(G833,collectibles_database!G:H,2,FALSE),"")</f>
        <v/>
      </c>
      <c r="I833" t="str">
        <f>IFERROR(VLOOKUP(MIN(4,COUNTIF(G$2:G833,G833)),reference!$M$3:$N$6,2,FALSE)*VLOOKUP(MIN(5,H833),reference!$J$3:$K$7,2,FALSE),"")</f>
        <v/>
      </c>
    </row>
    <row r="834" spans="1:9" x14ac:dyDescent="0.25">
      <c r="A834" t="str">
        <f>IFERROR(INDEX(collectibles_database!A:A,MATCH(B834,collectibles_database!B:B,0)),"")</f>
        <v/>
      </c>
      <c r="C834" t="str">
        <f>IFERROR(VLOOKUP(B834,collectibles_database!B:C,2,FALSE),"")</f>
        <v/>
      </c>
      <c r="D834" t="str">
        <f>IFERROR(VLOOKUP(MIN(4,COUNTIF(B$2:B834,B834)),reference!$A$3:$B$6,2,FALSE),"")</f>
        <v/>
      </c>
      <c r="E834" t="str">
        <f>IFERROR(VLOOKUP(C834,reference!$D$3:$E$7,2,FALSE),"")</f>
        <v/>
      </c>
      <c r="H834" t="str">
        <f>IFERROR(VLOOKUP(G834,collectibles_database!G:H,2,FALSE),"")</f>
        <v/>
      </c>
      <c r="I834" t="str">
        <f>IFERROR(VLOOKUP(MIN(4,COUNTIF(G$2:G834,G834)),reference!$M$3:$N$6,2,FALSE)*VLOOKUP(MIN(5,H834),reference!$J$3:$K$7,2,FALSE),"")</f>
        <v/>
      </c>
    </row>
    <row r="835" spans="1:9" x14ac:dyDescent="0.25">
      <c r="A835" t="str">
        <f>IFERROR(INDEX(collectibles_database!A:A,MATCH(B835,collectibles_database!B:B,0)),"")</f>
        <v/>
      </c>
      <c r="C835" t="str">
        <f>IFERROR(VLOOKUP(B835,collectibles_database!B:C,2,FALSE),"")</f>
        <v/>
      </c>
      <c r="D835" t="str">
        <f>IFERROR(VLOOKUP(MIN(4,COUNTIF(B$2:B835,B835)),reference!$A$3:$B$6,2,FALSE),"")</f>
        <v/>
      </c>
      <c r="E835" t="str">
        <f>IFERROR(VLOOKUP(C835,reference!$D$3:$E$7,2,FALSE),"")</f>
        <v/>
      </c>
      <c r="H835" t="str">
        <f>IFERROR(VLOOKUP(G835,collectibles_database!G:H,2,FALSE),"")</f>
        <v/>
      </c>
      <c r="I835" t="str">
        <f>IFERROR(VLOOKUP(MIN(4,COUNTIF(G$2:G835,G835)),reference!$M$3:$N$6,2,FALSE)*VLOOKUP(MIN(5,H835),reference!$J$3:$K$7,2,FALSE),"")</f>
        <v/>
      </c>
    </row>
    <row r="836" spans="1:9" x14ac:dyDescent="0.25">
      <c r="A836" t="str">
        <f>IFERROR(INDEX(collectibles_database!A:A,MATCH(B836,collectibles_database!B:B,0)),"")</f>
        <v/>
      </c>
      <c r="C836" t="str">
        <f>IFERROR(VLOOKUP(B836,collectibles_database!B:C,2,FALSE),"")</f>
        <v/>
      </c>
      <c r="D836" t="str">
        <f>IFERROR(VLOOKUP(MIN(4,COUNTIF(B$2:B836,B836)),reference!$A$3:$B$6,2,FALSE),"")</f>
        <v/>
      </c>
      <c r="E836" t="str">
        <f>IFERROR(VLOOKUP(C836,reference!$D$3:$E$7,2,FALSE),"")</f>
        <v/>
      </c>
      <c r="H836" t="str">
        <f>IFERROR(VLOOKUP(G836,collectibles_database!G:H,2,FALSE),"")</f>
        <v/>
      </c>
      <c r="I836" t="str">
        <f>IFERROR(VLOOKUP(MIN(4,COUNTIF(G$2:G836,G836)),reference!$M$3:$N$6,2,FALSE)*VLOOKUP(MIN(5,H836),reference!$J$3:$K$7,2,FALSE),"")</f>
        <v/>
      </c>
    </row>
    <row r="837" spans="1:9" x14ac:dyDescent="0.25">
      <c r="A837" t="str">
        <f>IFERROR(INDEX(collectibles_database!A:A,MATCH(B837,collectibles_database!B:B,0)),"")</f>
        <v/>
      </c>
      <c r="C837" t="str">
        <f>IFERROR(VLOOKUP(B837,collectibles_database!B:C,2,FALSE),"")</f>
        <v/>
      </c>
      <c r="D837" t="str">
        <f>IFERROR(VLOOKUP(MIN(4,COUNTIF(B$2:B837,B837)),reference!$A$3:$B$6,2,FALSE),"")</f>
        <v/>
      </c>
      <c r="E837" t="str">
        <f>IFERROR(VLOOKUP(C837,reference!$D$3:$E$7,2,FALSE),"")</f>
        <v/>
      </c>
      <c r="H837" t="str">
        <f>IFERROR(VLOOKUP(G837,collectibles_database!G:H,2,FALSE),"")</f>
        <v/>
      </c>
      <c r="I837" t="str">
        <f>IFERROR(VLOOKUP(MIN(4,COUNTIF(G$2:G837,G837)),reference!$M$3:$N$6,2,FALSE)*VLOOKUP(MIN(5,H837),reference!$J$3:$K$7,2,FALSE),"")</f>
        <v/>
      </c>
    </row>
    <row r="838" spans="1:9" x14ac:dyDescent="0.25">
      <c r="A838" t="str">
        <f>IFERROR(INDEX(collectibles_database!A:A,MATCH(B838,collectibles_database!B:B,0)),"")</f>
        <v/>
      </c>
      <c r="C838" t="str">
        <f>IFERROR(VLOOKUP(B838,collectibles_database!B:C,2,FALSE),"")</f>
        <v/>
      </c>
      <c r="D838" t="str">
        <f>IFERROR(VLOOKUP(MIN(4,COUNTIF(B$2:B838,B838)),reference!$A$3:$B$6,2,FALSE),"")</f>
        <v/>
      </c>
      <c r="E838" t="str">
        <f>IFERROR(VLOOKUP(C838,reference!$D$3:$E$7,2,FALSE),"")</f>
        <v/>
      </c>
      <c r="H838" t="str">
        <f>IFERROR(VLOOKUP(G838,collectibles_database!G:H,2,FALSE),"")</f>
        <v/>
      </c>
      <c r="I838" t="str">
        <f>IFERROR(VLOOKUP(MIN(4,COUNTIF(G$2:G838,G838)),reference!$M$3:$N$6,2,FALSE)*VLOOKUP(MIN(5,H838),reference!$J$3:$K$7,2,FALSE),"")</f>
        <v/>
      </c>
    </row>
    <row r="839" spans="1:9" x14ac:dyDescent="0.25">
      <c r="A839" t="str">
        <f>IFERROR(INDEX(collectibles_database!A:A,MATCH(B839,collectibles_database!B:B,0)),"")</f>
        <v/>
      </c>
      <c r="C839" t="str">
        <f>IFERROR(VLOOKUP(B839,collectibles_database!B:C,2,FALSE),"")</f>
        <v/>
      </c>
      <c r="D839" t="str">
        <f>IFERROR(VLOOKUP(MIN(4,COUNTIF(B$2:B839,B839)),reference!$A$3:$B$6,2,FALSE),"")</f>
        <v/>
      </c>
      <c r="E839" t="str">
        <f>IFERROR(VLOOKUP(C839,reference!$D$3:$E$7,2,FALSE),"")</f>
        <v/>
      </c>
      <c r="H839" t="str">
        <f>IFERROR(VLOOKUP(G839,collectibles_database!G:H,2,FALSE),"")</f>
        <v/>
      </c>
      <c r="I839" t="str">
        <f>IFERROR(VLOOKUP(MIN(4,COUNTIF(G$2:G839,G839)),reference!$M$3:$N$6,2,FALSE)*VLOOKUP(MIN(5,H839),reference!$J$3:$K$7,2,FALSE),"")</f>
        <v/>
      </c>
    </row>
    <row r="840" spans="1:9" x14ac:dyDescent="0.25">
      <c r="A840" t="str">
        <f>IFERROR(INDEX(collectibles_database!A:A,MATCH(B840,collectibles_database!B:B,0)),"")</f>
        <v/>
      </c>
      <c r="C840" t="str">
        <f>IFERROR(VLOOKUP(B840,collectibles_database!B:C,2,FALSE),"")</f>
        <v/>
      </c>
      <c r="D840" t="str">
        <f>IFERROR(VLOOKUP(MIN(4,COUNTIF(B$2:B840,B840)),reference!$A$3:$B$6,2,FALSE),"")</f>
        <v/>
      </c>
      <c r="E840" t="str">
        <f>IFERROR(VLOOKUP(C840,reference!$D$3:$E$7,2,FALSE),"")</f>
        <v/>
      </c>
      <c r="H840" t="str">
        <f>IFERROR(VLOOKUP(G840,collectibles_database!G:H,2,FALSE),"")</f>
        <v/>
      </c>
      <c r="I840" t="str">
        <f>IFERROR(VLOOKUP(MIN(4,COUNTIF(G$2:G840,G840)),reference!$M$3:$N$6,2,FALSE)*VLOOKUP(MIN(5,H840),reference!$J$3:$K$7,2,FALSE),"")</f>
        <v/>
      </c>
    </row>
    <row r="841" spans="1:9" x14ac:dyDescent="0.25">
      <c r="A841" t="str">
        <f>IFERROR(INDEX(collectibles_database!A:A,MATCH(B841,collectibles_database!B:B,0)),"")</f>
        <v/>
      </c>
      <c r="C841" t="str">
        <f>IFERROR(VLOOKUP(B841,collectibles_database!B:C,2,FALSE),"")</f>
        <v/>
      </c>
      <c r="D841" t="str">
        <f>IFERROR(VLOOKUP(MIN(4,COUNTIF(B$2:B841,B841)),reference!$A$3:$B$6,2,FALSE),"")</f>
        <v/>
      </c>
      <c r="E841" t="str">
        <f>IFERROR(VLOOKUP(C841,reference!$D$3:$E$7,2,FALSE),"")</f>
        <v/>
      </c>
      <c r="H841" t="str">
        <f>IFERROR(VLOOKUP(G841,collectibles_database!G:H,2,FALSE),"")</f>
        <v/>
      </c>
      <c r="I841" t="str">
        <f>IFERROR(VLOOKUP(MIN(4,COUNTIF(G$2:G841,G841)),reference!$M$3:$N$6,2,FALSE)*VLOOKUP(MIN(5,H841),reference!$J$3:$K$7,2,FALSE),"")</f>
        <v/>
      </c>
    </row>
    <row r="842" spans="1:9" x14ac:dyDescent="0.25">
      <c r="A842" t="str">
        <f>IFERROR(INDEX(collectibles_database!A:A,MATCH(B842,collectibles_database!B:B,0)),"")</f>
        <v/>
      </c>
      <c r="C842" t="str">
        <f>IFERROR(VLOOKUP(B842,collectibles_database!B:C,2,FALSE),"")</f>
        <v/>
      </c>
      <c r="D842" t="str">
        <f>IFERROR(VLOOKUP(MIN(4,COUNTIF(B$2:B842,B842)),reference!$A$3:$B$6,2,FALSE),"")</f>
        <v/>
      </c>
      <c r="E842" t="str">
        <f>IFERROR(VLOOKUP(C842,reference!$D$3:$E$7,2,FALSE),"")</f>
        <v/>
      </c>
      <c r="H842" t="str">
        <f>IFERROR(VLOOKUP(G842,collectibles_database!G:H,2,FALSE),"")</f>
        <v/>
      </c>
      <c r="I842" t="str">
        <f>IFERROR(VLOOKUP(MIN(4,COUNTIF(G$2:G842,G842)),reference!$M$3:$N$6,2,FALSE)*VLOOKUP(MIN(5,H842),reference!$J$3:$K$7,2,FALSE),"")</f>
        <v/>
      </c>
    </row>
    <row r="843" spans="1:9" x14ac:dyDescent="0.25">
      <c r="A843" t="str">
        <f>IFERROR(INDEX(collectibles_database!A:A,MATCH(B843,collectibles_database!B:B,0)),"")</f>
        <v/>
      </c>
      <c r="C843" t="str">
        <f>IFERROR(VLOOKUP(B843,collectibles_database!B:C,2,FALSE),"")</f>
        <v/>
      </c>
      <c r="D843" t="str">
        <f>IFERROR(VLOOKUP(MIN(4,COUNTIF(B$2:B843,B843)),reference!$A$3:$B$6,2,FALSE),"")</f>
        <v/>
      </c>
      <c r="E843" t="str">
        <f>IFERROR(VLOOKUP(C843,reference!$D$3:$E$7,2,FALSE),"")</f>
        <v/>
      </c>
      <c r="H843" t="str">
        <f>IFERROR(VLOOKUP(G843,collectibles_database!G:H,2,FALSE),"")</f>
        <v/>
      </c>
      <c r="I843" t="str">
        <f>IFERROR(VLOOKUP(MIN(4,COUNTIF(G$2:G843,G843)),reference!$M$3:$N$6,2,FALSE)*VLOOKUP(MIN(5,H843),reference!$J$3:$K$7,2,FALSE),"")</f>
        <v/>
      </c>
    </row>
    <row r="844" spans="1:9" x14ac:dyDescent="0.25">
      <c r="A844" t="str">
        <f>IFERROR(INDEX(collectibles_database!A:A,MATCH(B844,collectibles_database!B:B,0)),"")</f>
        <v/>
      </c>
      <c r="C844" t="str">
        <f>IFERROR(VLOOKUP(B844,collectibles_database!B:C,2,FALSE),"")</f>
        <v/>
      </c>
      <c r="D844" t="str">
        <f>IFERROR(VLOOKUP(MIN(4,COUNTIF(B$2:B844,B844)),reference!$A$3:$B$6,2,FALSE),"")</f>
        <v/>
      </c>
      <c r="E844" t="str">
        <f>IFERROR(VLOOKUP(C844,reference!$D$3:$E$7,2,FALSE),"")</f>
        <v/>
      </c>
      <c r="H844" t="str">
        <f>IFERROR(VLOOKUP(G844,collectibles_database!G:H,2,FALSE),"")</f>
        <v/>
      </c>
      <c r="I844" t="str">
        <f>IFERROR(VLOOKUP(MIN(4,COUNTIF(G$2:G844,G844)),reference!$M$3:$N$6,2,FALSE)*VLOOKUP(MIN(5,H844),reference!$J$3:$K$7,2,FALSE),"")</f>
        <v/>
      </c>
    </row>
    <row r="845" spans="1:9" x14ac:dyDescent="0.25">
      <c r="A845" t="str">
        <f>IFERROR(INDEX(collectibles_database!A:A,MATCH(B845,collectibles_database!B:B,0)),"")</f>
        <v/>
      </c>
      <c r="C845" t="str">
        <f>IFERROR(VLOOKUP(B845,collectibles_database!B:C,2,FALSE),"")</f>
        <v/>
      </c>
      <c r="D845" t="str">
        <f>IFERROR(VLOOKUP(MIN(4,COUNTIF(B$2:B845,B845)),reference!$A$3:$B$6,2,FALSE),"")</f>
        <v/>
      </c>
      <c r="E845" t="str">
        <f>IFERROR(VLOOKUP(C845,reference!$D$3:$E$7,2,FALSE),"")</f>
        <v/>
      </c>
      <c r="H845" t="str">
        <f>IFERROR(VLOOKUP(G845,collectibles_database!G:H,2,FALSE),"")</f>
        <v/>
      </c>
      <c r="I845" t="str">
        <f>IFERROR(VLOOKUP(MIN(4,COUNTIF(G$2:G845,G845)),reference!$M$3:$N$6,2,FALSE)*VLOOKUP(MIN(5,H845),reference!$J$3:$K$7,2,FALSE),"")</f>
        <v/>
      </c>
    </row>
    <row r="846" spans="1:9" x14ac:dyDescent="0.25">
      <c r="A846" t="str">
        <f>IFERROR(INDEX(collectibles_database!A:A,MATCH(B846,collectibles_database!B:B,0)),"")</f>
        <v/>
      </c>
      <c r="C846" t="str">
        <f>IFERROR(VLOOKUP(B846,collectibles_database!B:C,2,FALSE),"")</f>
        <v/>
      </c>
      <c r="D846" t="str">
        <f>IFERROR(VLOOKUP(MIN(4,COUNTIF(B$2:B846,B846)),reference!$A$3:$B$6,2,FALSE),"")</f>
        <v/>
      </c>
      <c r="E846" t="str">
        <f>IFERROR(VLOOKUP(C846,reference!$D$3:$E$7,2,FALSE),"")</f>
        <v/>
      </c>
      <c r="H846" t="str">
        <f>IFERROR(VLOOKUP(G846,collectibles_database!G:H,2,FALSE),"")</f>
        <v/>
      </c>
      <c r="I846" t="str">
        <f>IFERROR(VLOOKUP(MIN(4,COUNTIF(G$2:G846,G846)),reference!$M$3:$N$6,2,FALSE)*VLOOKUP(MIN(5,H846),reference!$J$3:$K$7,2,FALSE),"")</f>
        <v/>
      </c>
    </row>
    <row r="847" spans="1:9" x14ac:dyDescent="0.25">
      <c r="A847" t="str">
        <f>IFERROR(INDEX(collectibles_database!A:A,MATCH(B847,collectibles_database!B:B,0)),"")</f>
        <v/>
      </c>
      <c r="C847" t="str">
        <f>IFERROR(VLOOKUP(B847,collectibles_database!B:C,2,FALSE),"")</f>
        <v/>
      </c>
      <c r="D847" t="str">
        <f>IFERROR(VLOOKUP(MIN(4,COUNTIF(B$2:B847,B847)),reference!$A$3:$B$6,2,FALSE),"")</f>
        <v/>
      </c>
      <c r="E847" t="str">
        <f>IFERROR(VLOOKUP(C847,reference!$D$3:$E$7,2,FALSE),"")</f>
        <v/>
      </c>
      <c r="H847" t="str">
        <f>IFERROR(VLOOKUP(G847,collectibles_database!G:H,2,FALSE),"")</f>
        <v/>
      </c>
      <c r="I847" t="str">
        <f>IFERROR(VLOOKUP(MIN(4,COUNTIF(G$2:G847,G847)),reference!$M$3:$N$6,2,FALSE)*VLOOKUP(MIN(5,H847),reference!$J$3:$K$7,2,FALSE),"")</f>
        <v/>
      </c>
    </row>
    <row r="848" spans="1:9" x14ac:dyDescent="0.25">
      <c r="A848" t="str">
        <f>IFERROR(INDEX(collectibles_database!A:A,MATCH(B848,collectibles_database!B:B,0)),"")</f>
        <v/>
      </c>
      <c r="C848" t="str">
        <f>IFERROR(VLOOKUP(B848,collectibles_database!B:C,2,FALSE),"")</f>
        <v/>
      </c>
      <c r="D848" t="str">
        <f>IFERROR(VLOOKUP(MIN(4,COUNTIF(B$2:B848,B848)),reference!$A$3:$B$6,2,FALSE),"")</f>
        <v/>
      </c>
      <c r="E848" t="str">
        <f>IFERROR(VLOOKUP(C848,reference!$D$3:$E$7,2,FALSE),"")</f>
        <v/>
      </c>
      <c r="H848" t="str">
        <f>IFERROR(VLOOKUP(G848,collectibles_database!G:H,2,FALSE),"")</f>
        <v/>
      </c>
      <c r="I848" t="str">
        <f>IFERROR(VLOOKUP(MIN(4,COUNTIF(G$2:G848,G848)),reference!$M$3:$N$6,2,FALSE)*VLOOKUP(MIN(5,H848),reference!$J$3:$K$7,2,FALSE),"")</f>
        <v/>
      </c>
    </row>
    <row r="849" spans="1:9" x14ac:dyDescent="0.25">
      <c r="A849" t="str">
        <f>IFERROR(INDEX(collectibles_database!A:A,MATCH(B849,collectibles_database!B:B,0)),"")</f>
        <v/>
      </c>
      <c r="C849" t="str">
        <f>IFERROR(VLOOKUP(B849,collectibles_database!B:C,2,FALSE),"")</f>
        <v/>
      </c>
      <c r="D849" t="str">
        <f>IFERROR(VLOOKUP(MIN(4,COUNTIF(B$2:B849,B849)),reference!$A$3:$B$6,2,FALSE),"")</f>
        <v/>
      </c>
      <c r="E849" t="str">
        <f>IFERROR(VLOOKUP(C849,reference!$D$3:$E$7,2,FALSE),"")</f>
        <v/>
      </c>
      <c r="H849" t="str">
        <f>IFERROR(VLOOKUP(G849,collectibles_database!G:H,2,FALSE),"")</f>
        <v/>
      </c>
      <c r="I849" t="str">
        <f>IFERROR(VLOOKUP(MIN(4,COUNTIF(G$2:G849,G849)),reference!$M$3:$N$6,2,FALSE)*VLOOKUP(MIN(5,H849),reference!$J$3:$K$7,2,FALSE),"")</f>
        <v/>
      </c>
    </row>
    <row r="850" spans="1:9" x14ac:dyDescent="0.25">
      <c r="A850" t="str">
        <f>IFERROR(INDEX(collectibles_database!A:A,MATCH(B850,collectibles_database!B:B,0)),"")</f>
        <v/>
      </c>
      <c r="C850" t="str">
        <f>IFERROR(VLOOKUP(B850,collectibles_database!B:C,2,FALSE),"")</f>
        <v/>
      </c>
      <c r="D850" t="str">
        <f>IFERROR(VLOOKUP(MIN(4,COUNTIF(B$2:B850,B850)),reference!$A$3:$B$6,2,FALSE),"")</f>
        <v/>
      </c>
      <c r="E850" t="str">
        <f>IFERROR(VLOOKUP(C850,reference!$D$3:$E$7,2,FALSE),"")</f>
        <v/>
      </c>
      <c r="H850" t="str">
        <f>IFERROR(VLOOKUP(G850,collectibles_database!G:H,2,FALSE),"")</f>
        <v/>
      </c>
      <c r="I850" t="str">
        <f>IFERROR(VLOOKUP(MIN(4,COUNTIF(G$2:G850,G850)),reference!$M$3:$N$6,2,FALSE)*VLOOKUP(MIN(5,H850),reference!$J$3:$K$7,2,FALSE),"")</f>
        <v/>
      </c>
    </row>
    <row r="851" spans="1:9" x14ac:dyDescent="0.25">
      <c r="A851" t="str">
        <f>IFERROR(INDEX(collectibles_database!A:A,MATCH(B851,collectibles_database!B:B,0)),"")</f>
        <v/>
      </c>
      <c r="C851" t="str">
        <f>IFERROR(VLOOKUP(B851,collectibles_database!B:C,2,FALSE),"")</f>
        <v/>
      </c>
      <c r="D851" t="str">
        <f>IFERROR(VLOOKUP(MIN(4,COUNTIF(B$2:B851,B851)),reference!$A$3:$B$6,2,FALSE),"")</f>
        <v/>
      </c>
      <c r="E851" t="str">
        <f>IFERROR(VLOOKUP(C851,reference!$D$3:$E$7,2,FALSE),"")</f>
        <v/>
      </c>
      <c r="H851" t="str">
        <f>IFERROR(VLOOKUP(G851,collectibles_database!G:H,2,FALSE),"")</f>
        <v/>
      </c>
      <c r="I851" t="str">
        <f>IFERROR(VLOOKUP(MIN(4,COUNTIF(G$2:G851,G851)),reference!$M$3:$N$6,2,FALSE)*VLOOKUP(MIN(5,H851),reference!$J$3:$K$7,2,FALSE),"")</f>
        <v/>
      </c>
    </row>
    <row r="852" spans="1:9" x14ac:dyDescent="0.25">
      <c r="A852" t="str">
        <f>IFERROR(INDEX(collectibles_database!A:A,MATCH(B852,collectibles_database!B:B,0)),"")</f>
        <v/>
      </c>
      <c r="C852" t="str">
        <f>IFERROR(VLOOKUP(B852,collectibles_database!B:C,2,FALSE),"")</f>
        <v/>
      </c>
      <c r="D852" t="str">
        <f>IFERROR(VLOOKUP(MIN(4,COUNTIF(B$2:B852,B852)),reference!$A$3:$B$6,2,FALSE),"")</f>
        <v/>
      </c>
      <c r="E852" t="str">
        <f>IFERROR(VLOOKUP(C852,reference!$D$3:$E$7,2,FALSE),"")</f>
        <v/>
      </c>
      <c r="H852" t="str">
        <f>IFERROR(VLOOKUP(G852,collectibles_database!G:H,2,FALSE),"")</f>
        <v/>
      </c>
      <c r="I852" t="str">
        <f>IFERROR(VLOOKUP(MIN(4,COUNTIF(G$2:G852,G852)),reference!$M$3:$N$6,2,FALSE)*VLOOKUP(MIN(5,H852),reference!$J$3:$K$7,2,FALSE),"")</f>
        <v/>
      </c>
    </row>
    <row r="853" spans="1:9" x14ac:dyDescent="0.25">
      <c r="A853" t="str">
        <f>IFERROR(INDEX(collectibles_database!A:A,MATCH(B853,collectibles_database!B:B,0)),"")</f>
        <v/>
      </c>
      <c r="C853" t="str">
        <f>IFERROR(VLOOKUP(B853,collectibles_database!B:C,2,FALSE),"")</f>
        <v/>
      </c>
      <c r="D853" t="str">
        <f>IFERROR(VLOOKUP(MIN(4,COUNTIF(B$2:B853,B853)),reference!$A$3:$B$6,2,FALSE),"")</f>
        <v/>
      </c>
      <c r="E853" t="str">
        <f>IFERROR(VLOOKUP(C853,reference!$D$3:$E$7,2,FALSE),"")</f>
        <v/>
      </c>
      <c r="H853" t="str">
        <f>IFERROR(VLOOKUP(G853,collectibles_database!G:H,2,FALSE),"")</f>
        <v/>
      </c>
      <c r="I853" t="str">
        <f>IFERROR(VLOOKUP(MIN(4,COUNTIF(G$2:G853,G853)),reference!$M$3:$N$6,2,FALSE)*VLOOKUP(MIN(5,H853),reference!$J$3:$K$7,2,FALSE),"")</f>
        <v/>
      </c>
    </row>
    <row r="854" spans="1:9" x14ac:dyDescent="0.25">
      <c r="A854" t="str">
        <f>IFERROR(INDEX(collectibles_database!A:A,MATCH(B854,collectibles_database!B:B,0)),"")</f>
        <v/>
      </c>
      <c r="C854" t="str">
        <f>IFERROR(VLOOKUP(B854,collectibles_database!B:C,2,FALSE),"")</f>
        <v/>
      </c>
      <c r="D854" t="str">
        <f>IFERROR(VLOOKUP(MIN(4,COUNTIF(B$2:B854,B854)),reference!$A$3:$B$6,2,FALSE),"")</f>
        <v/>
      </c>
      <c r="E854" t="str">
        <f>IFERROR(VLOOKUP(C854,reference!$D$3:$E$7,2,FALSE),"")</f>
        <v/>
      </c>
      <c r="H854" t="str">
        <f>IFERROR(VLOOKUP(G854,collectibles_database!G:H,2,FALSE),"")</f>
        <v/>
      </c>
      <c r="I854" t="str">
        <f>IFERROR(VLOOKUP(MIN(4,COUNTIF(G$2:G854,G854)),reference!$M$3:$N$6,2,FALSE)*VLOOKUP(MIN(5,H854),reference!$J$3:$K$7,2,FALSE),"")</f>
        <v/>
      </c>
    </row>
    <row r="855" spans="1:9" x14ac:dyDescent="0.25">
      <c r="A855" t="str">
        <f>IFERROR(INDEX(collectibles_database!A:A,MATCH(B855,collectibles_database!B:B,0)),"")</f>
        <v/>
      </c>
      <c r="C855" t="str">
        <f>IFERROR(VLOOKUP(B855,collectibles_database!B:C,2,FALSE),"")</f>
        <v/>
      </c>
      <c r="D855" t="str">
        <f>IFERROR(VLOOKUP(MIN(4,COUNTIF(B$2:B855,B855)),reference!$A$3:$B$6,2,FALSE),"")</f>
        <v/>
      </c>
      <c r="E855" t="str">
        <f>IFERROR(VLOOKUP(C855,reference!$D$3:$E$7,2,FALSE),"")</f>
        <v/>
      </c>
      <c r="H855" t="str">
        <f>IFERROR(VLOOKUP(G855,collectibles_database!G:H,2,FALSE),"")</f>
        <v/>
      </c>
      <c r="I855" t="str">
        <f>IFERROR(VLOOKUP(MIN(4,COUNTIF(G$2:G855,G855)),reference!$M$3:$N$6,2,FALSE)*VLOOKUP(MIN(5,H855),reference!$J$3:$K$7,2,FALSE),"")</f>
        <v/>
      </c>
    </row>
    <row r="856" spans="1:9" x14ac:dyDescent="0.25">
      <c r="A856" t="str">
        <f>IFERROR(INDEX(collectibles_database!A:A,MATCH(B856,collectibles_database!B:B,0)),"")</f>
        <v/>
      </c>
      <c r="C856" t="str">
        <f>IFERROR(VLOOKUP(B856,collectibles_database!B:C,2,FALSE),"")</f>
        <v/>
      </c>
      <c r="D856" t="str">
        <f>IFERROR(VLOOKUP(MIN(4,COUNTIF(B$2:B856,B856)),reference!$A$3:$B$6,2,FALSE),"")</f>
        <v/>
      </c>
      <c r="E856" t="str">
        <f>IFERROR(VLOOKUP(C856,reference!$D$3:$E$7,2,FALSE),"")</f>
        <v/>
      </c>
      <c r="H856" t="str">
        <f>IFERROR(VLOOKUP(G856,collectibles_database!G:H,2,FALSE),"")</f>
        <v/>
      </c>
      <c r="I856" t="str">
        <f>IFERROR(VLOOKUP(MIN(4,COUNTIF(G$2:G856,G856)),reference!$M$3:$N$6,2,FALSE)*VLOOKUP(MIN(5,H856),reference!$J$3:$K$7,2,FALSE),"")</f>
        <v/>
      </c>
    </row>
    <row r="857" spans="1:9" x14ac:dyDescent="0.25">
      <c r="A857" t="str">
        <f>IFERROR(INDEX(collectibles_database!A:A,MATCH(B857,collectibles_database!B:B,0)),"")</f>
        <v/>
      </c>
      <c r="C857" t="str">
        <f>IFERROR(VLOOKUP(B857,collectibles_database!B:C,2,FALSE),"")</f>
        <v/>
      </c>
      <c r="D857" t="str">
        <f>IFERROR(VLOOKUP(MIN(4,COUNTIF(B$2:B857,B857)),reference!$A$3:$B$6,2,FALSE),"")</f>
        <v/>
      </c>
      <c r="E857" t="str">
        <f>IFERROR(VLOOKUP(C857,reference!$D$3:$E$7,2,FALSE),"")</f>
        <v/>
      </c>
      <c r="H857" t="str">
        <f>IFERROR(VLOOKUP(G857,collectibles_database!G:H,2,FALSE),"")</f>
        <v/>
      </c>
      <c r="I857" t="str">
        <f>IFERROR(VLOOKUP(MIN(4,COUNTIF(G$2:G857,G857)),reference!$M$3:$N$6,2,FALSE)*VLOOKUP(MIN(5,H857),reference!$J$3:$K$7,2,FALSE),"")</f>
        <v/>
      </c>
    </row>
    <row r="858" spans="1:9" x14ac:dyDescent="0.25">
      <c r="A858" t="str">
        <f>IFERROR(INDEX(collectibles_database!A:A,MATCH(B858,collectibles_database!B:B,0)),"")</f>
        <v/>
      </c>
      <c r="C858" t="str">
        <f>IFERROR(VLOOKUP(B858,collectibles_database!B:C,2,FALSE),"")</f>
        <v/>
      </c>
      <c r="D858" t="str">
        <f>IFERROR(VLOOKUP(MIN(4,COUNTIF(B$2:B858,B858)),reference!$A$3:$B$6,2,FALSE),"")</f>
        <v/>
      </c>
      <c r="E858" t="str">
        <f>IFERROR(VLOOKUP(C858,reference!$D$3:$E$7,2,FALSE),"")</f>
        <v/>
      </c>
      <c r="H858" t="str">
        <f>IFERROR(VLOOKUP(G858,collectibles_database!G:H,2,FALSE),"")</f>
        <v/>
      </c>
      <c r="I858" t="str">
        <f>IFERROR(VLOOKUP(MIN(4,COUNTIF(G$2:G858,G858)),reference!$M$3:$N$6,2,FALSE)*VLOOKUP(MIN(5,H858),reference!$J$3:$K$7,2,FALSE),"")</f>
        <v/>
      </c>
    </row>
    <row r="859" spans="1:9" x14ac:dyDescent="0.25">
      <c r="A859" t="str">
        <f>IFERROR(INDEX(collectibles_database!A:A,MATCH(B859,collectibles_database!B:B,0)),"")</f>
        <v/>
      </c>
      <c r="C859" t="str">
        <f>IFERROR(VLOOKUP(B859,collectibles_database!B:C,2,FALSE),"")</f>
        <v/>
      </c>
      <c r="D859" t="str">
        <f>IFERROR(VLOOKUP(MIN(4,COUNTIF(B$2:B859,B859)),reference!$A$3:$B$6,2,FALSE),"")</f>
        <v/>
      </c>
      <c r="E859" t="str">
        <f>IFERROR(VLOOKUP(C859,reference!$D$3:$E$7,2,FALSE),"")</f>
        <v/>
      </c>
      <c r="H859" t="str">
        <f>IFERROR(VLOOKUP(G859,collectibles_database!G:H,2,FALSE),"")</f>
        <v/>
      </c>
      <c r="I859" t="str">
        <f>IFERROR(VLOOKUP(MIN(4,COUNTIF(G$2:G859,G859)),reference!$M$3:$N$6,2,FALSE)*VLOOKUP(MIN(5,H859),reference!$J$3:$K$7,2,FALSE),"")</f>
        <v/>
      </c>
    </row>
    <row r="860" spans="1:9" x14ac:dyDescent="0.25">
      <c r="A860" t="str">
        <f>IFERROR(INDEX(collectibles_database!A:A,MATCH(B860,collectibles_database!B:B,0)),"")</f>
        <v/>
      </c>
      <c r="C860" t="str">
        <f>IFERROR(VLOOKUP(B860,collectibles_database!B:C,2,FALSE),"")</f>
        <v/>
      </c>
      <c r="D860" t="str">
        <f>IFERROR(VLOOKUP(MIN(4,COUNTIF(B$2:B860,B860)),reference!$A$3:$B$6,2,FALSE),"")</f>
        <v/>
      </c>
      <c r="E860" t="str">
        <f>IFERROR(VLOOKUP(C860,reference!$D$3:$E$7,2,FALSE),"")</f>
        <v/>
      </c>
      <c r="H860" t="str">
        <f>IFERROR(VLOOKUP(G860,collectibles_database!G:H,2,FALSE),"")</f>
        <v/>
      </c>
      <c r="I860" t="str">
        <f>IFERROR(VLOOKUP(MIN(4,COUNTIF(G$2:G860,G860)),reference!$M$3:$N$6,2,FALSE)*VLOOKUP(MIN(5,H860),reference!$J$3:$K$7,2,FALSE),"")</f>
        <v/>
      </c>
    </row>
    <row r="861" spans="1:9" x14ac:dyDescent="0.25">
      <c r="A861" t="str">
        <f>IFERROR(INDEX(collectibles_database!A:A,MATCH(B861,collectibles_database!B:B,0)),"")</f>
        <v/>
      </c>
      <c r="C861" t="str">
        <f>IFERROR(VLOOKUP(B861,collectibles_database!B:C,2,FALSE),"")</f>
        <v/>
      </c>
      <c r="D861" t="str">
        <f>IFERROR(VLOOKUP(MIN(4,COUNTIF(B$2:B861,B861)),reference!$A$3:$B$6,2,FALSE),"")</f>
        <v/>
      </c>
      <c r="E861" t="str">
        <f>IFERROR(VLOOKUP(C861,reference!$D$3:$E$7,2,FALSE),"")</f>
        <v/>
      </c>
      <c r="H861" t="str">
        <f>IFERROR(VLOOKUP(G861,collectibles_database!G:H,2,FALSE),"")</f>
        <v/>
      </c>
      <c r="I861" t="str">
        <f>IFERROR(VLOOKUP(MIN(4,COUNTIF(G$2:G861,G861)),reference!$M$3:$N$6,2,FALSE)*VLOOKUP(MIN(5,H861),reference!$J$3:$K$7,2,FALSE),"")</f>
        <v/>
      </c>
    </row>
    <row r="862" spans="1:9" x14ac:dyDescent="0.25">
      <c r="A862" t="str">
        <f>IFERROR(INDEX(collectibles_database!A:A,MATCH(B862,collectibles_database!B:B,0)),"")</f>
        <v/>
      </c>
      <c r="C862" t="str">
        <f>IFERROR(VLOOKUP(B862,collectibles_database!B:C,2,FALSE),"")</f>
        <v/>
      </c>
      <c r="D862" t="str">
        <f>IFERROR(VLOOKUP(MIN(4,COUNTIF(B$2:B862,B862)),reference!$A$3:$B$6,2,FALSE),"")</f>
        <v/>
      </c>
      <c r="E862" t="str">
        <f>IFERROR(VLOOKUP(C862,reference!$D$3:$E$7,2,FALSE),"")</f>
        <v/>
      </c>
      <c r="H862" t="str">
        <f>IFERROR(VLOOKUP(G862,collectibles_database!G:H,2,FALSE),"")</f>
        <v/>
      </c>
      <c r="I862" t="str">
        <f>IFERROR(VLOOKUP(MIN(4,COUNTIF(G$2:G862,G862)),reference!$M$3:$N$6,2,FALSE)*VLOOKUP(MIN(5,H862),reference!$J$3:$K$7,2,FALSE),"")</f>
        <v/>
      </c>
    </row>
    <row r="863" spans="1:9" x14ac:dyDescent="0.25">
      <c r="A863" t="str">
        <f>IFERROR(INDEX(collectibles_database!A:A,MATCH(B863,collectibles_database!B:B,0)),"")</f>
        <v/>
      </c>
      <c r="C863" t="str">
        <f>IFERROR(VLOOKUP(B863,collectibles_database!B:C,2,FALSE),"")</f>
        <v/>
      </c>
      <c r="D863" t="str">
        <f>IFERROR(VLOOKUP(MIN(4,COUNTIF(B$2:B863,B863)),reference!$A$3:$B$6,2,FALSE),"")</f>
        <v/>
      </c>
      <c r="E863" t="str">
        <f>IFERROR(VLOOKUP(C863,reference!$D$3:$E$7,2,FALSE),"")</f>
        <v/>
      </c>
      <c r="H863" t="str">
        <f>IFERROR(VLOOKUP(G863,collectibles_database!G:H,2,FALSE),"")</f>
        <v/>
      </c>
      <c r="I863" t="str">
        <f>IFERROR(VLOOKUP(MIN(4,COUNTIF(G$2:G863,G863)),reference!$M$3:$N$6,2,FALSE)*VLOOKUP(MIN(5,H863),reference!$J$3:$K$7,2,FALSE),"")</f>
        <v/>
      </c>
    </row>
    <row r="864" spans="1:9" x14ac:dyDescent="0.25">
      <c r="A864" t="str">
        <f>IFERROR(INDEX(collectibles_database!A:A,MATCH(B864,collectibles_database!B:B,0)),"")</f>
        <v/>
      </c>
      <c r="C864" t="str">
        <f>IFERROR(VLOOKUP(B864,collectibles_database!B:C,2,FALSE),"")</f>
        <v/>
      </c>
      <c r="D864" t="str">
        <f>IFERROR(VLOOKUP(MIN(4,COUNTIF(B$2:B864,B864)),reference!$A$3:$B$6,2,FALSE),"")</f>
        <v/>
      </c>
      <c r="E864" t="str">
        <f>IFERROR(VLOOKUP(C864,reference!$D$3:$E$7,2,FALSE),"")</f>
        <v/>
      </c>
      <c r="H864" t="str">
        <f>IFERROR(VLOOKUP(G864,collectibles_database!G:H,2,FALSE),"")</f>
        <v/>
      </c>
      <c r="I864" t="str">
        <f>IFERROR(VLOOKUP(MIN(4,COUNTIF(G$2:G864,G864)),reference!$M$3:$N$6,2,FALSE)*VLOOKUP(MIN(5,H864),reference!$J$3:$K$7,2,FALSE),"")</f>
        <v/>
      </c>
    </row>
    <row r="865" spans="1:9" x14ac:dyDescent="0.25">
      <c r="A865" t="str">
        <f>IFERROR(INDEX(collectibles_database!A:A,MATCH(B865,collectibles_database!B:B,0)),"")</f>
        <v/>
      </c>
      <c r="C865" t="str">
        <f>IFERROR(VLOOKUP(B865,collectibles_database!B:C,2,FALSE),"")</f>
        <v/>
      </c>
      <c r="D865" t="str">
        <f>IFERROR(VLOOKUP(MIN(4,COUNTIF(B$2:B865,B865)),reference!$A$3:$B$6,2,FALSE),"")</f>
        <v/>
      </c>
      <c r="E865" t="str">
        <f>IFERROR(VLOOKUP(C865,reference!$D$3:$E$7,2,FALSE),"")</f>
        <v/>
      </c>
      <c r="H865" t="str">
        <f>IFERROR(VLOOKUP(G865,collectibles_database!G:H,2,FALSE),"")</f>
        <v/>
      </c>
      <c r="I865" t="str">
        <f>IFERROR(VLOOKUP(MIN(4,COUNTIF(G$2:G865,G865)),reference!$M$3:$N$6,2,FALSE)*VLOOKUP(MIN(5,H865),reference!$J$3:$K$7,2,FALSE),"")</f>
        <v/>
      </c>
    </row>
    <row r="866" spans="1:9" x14ac:dyDescent="0.25">
      <c r="A866" t="str">
        <f>IFERROR(INDEX(collectibles_database!A:A,MATCH(B866,collectibles_database!B:B,0)),"")</f>
        <v/>
      </c>
      <c r="C866" t="str">
        <f>IFERROR(VLOOKUP(B866,collectibles_database!B:C,2,FALSE),"")</f>
        <v/>
      </c>
      <c r="D866" t="str">
        <f>IFERROR(VLOOKUP(MIN(4,COUNTIF(B$2:B866,B866)),reference!$A$3:$B$6,2,FALSE),"")</f>
        <v/>
      </c>
      <c r="E866" t="str">
        <f>IFERROR(VLOOKUP(C866,reference!$D$3:$E$7,2,FALSE),"")</f>
        <v/>
      </c>
      <c r="H866" t="str">
        <f>IFERROR(VLOOKUP(G866,collectibles_database!G:H,2,FALSE),"")</f>
        <v/>
      </c>
      <c r="I866" t="str">
        <f>IFERROR(VLOOKUP(MIN(4,COUNTIF(G$2:G866,G866)),reference!$M$3:$N$6,2,FALSE)*VLOOKUP(MIN(5,H866),reference!$J$3:$K$7,2,FALSE),"")</f>
        <v/>
      </c>
    </row>
    <row r="867" spans="1:9" x14ac:dyDescent="0.25">
      <c r="A867" t="str">
        <f>IFERROR(INDEX(collectibles_database!A:A,MATCH(B867,collectibles_database!B:B,0)),"")</f>
        <v/>
      </c>
      <c r="C867" t="str">
        <f>IFERROR(VLOOKUP(B867,collectibles_database!B:C,2,FALSE),"")</f>
        <v/>
      </c>
      <c r="D867" t="str">
        <f>IFERROR(VLOOKUP(MIN(4,COUNTIF(B$2:B867,B867)),reference!$A$3:$B$6,2,FALSE),"")</f>
        <v/>
      </c>
      <c r="E867" t="str">
        <f>IFERROR(VLOOKUP(C867,reference!$D$3:$E$7,2,FALSE),"")</f>
        <v/>
      </c>
      <c r="H867" t="str">
        <f>IFERROR(VLOOKUP(G867,collectibles_database!G:H,2,FALSE),"")</f>
        <v/>
      </c>
      <c r="I867" t="str">
        <f>IFERROR(VLOOKUP(MIN(4,COUNTIF(G$2:G867,G867)),reference!$M$3:$N$6,2,FALSE)*VLOOKUP(MIN(5,H867),reference!$J$3:$K$7,2,FALSE),"")</f>
        <v/>
      </c>
    </row>
    <row r="868" spans="1:9" x14ac:dyDescent="0.25">
      <c r="A868" t="str">
        <f>IFERROR(INDEX(collectibles_database!A:A,MATCH(B868,collectibles_database!B:B,0)),"")</f>
        <v/>
      </c>
      <c r="C868" t="str">
        <f>IFERROR(VLOOKUP(B868,collectibles_database!B:C,2,FALSE),"")</f>
        <v/>
      </c>
      <c r="D868" t="str">
        <f>IFERROR(VLOOKUP(MIN(4,COUNTIF(B$2:B868,B868)),reference!$A$3:$B$6,2,FALSE),"")</f>
        <v/>
      </c>
      <c r="E868" t="str">
        <f>IFERROR(VLOOKUP(C868,reference!$D$3:$E$7,2,FALSE),"")</f>
        <v/>
      </c>
      <c r="H868" t="str">
        <f>IFERROR(VLOOKUP(G868,collectibles_database!G:H,2,FALSE),"")</f>
        <v/>
      </c>
      <c r="I868" t="str">
        <f>IFERROR(VLOOKUP(MIN(4,COUNTIF(G$2:G868,G868)),reference!$M$3:$N$6,2,FALSE)*VLOOKUP(MIN(5,H868),reference!$J$3:$K$7,2,FALSE),"")</f>
        <v/>
      </c>
    </row>
    <row r="869" spans="1:9" x14ac:dyDescent="0.25">
      <c r="A869" t="str">
        <f>IFERROR(INDEX(collectibles_database!A:A,MATCH(B869,collectibles_database!B:B,0)),"")</f>
        <v/>
      </c>
      <c r="C869" t="str">
        <f>IFERROR(VLOOKUP(B869,collectibles_database!B:C,2,FALSE),"")</f>
        <v/>
      </c>
      <c r="D869" t="str">
        <f>IFERROR(VLOOKUP(MIN(4,COUNTIF(B$2:B869,B869)),reference!$A$3:$B$6,2,FALSE),"")</f>
        <v/>
      </c>
      <c r="E869" t="str">
        <f>IFERROR(VLOOKUP(C869,reference!$D$3:$E$7,2,FALSE),"")</f>
        <v/>
      </c>
      <c r="H869" t="str">
        <f>IFERROR(VLOOKUP(G869,collectibles_database!G:H,2,FALSE),"")</f>
        <v/>
      </c>
      <c r="I869" t="str">
        <f>IFERROR(VLOOKUP(MIN(4,COUNTIF(G$2:G869,G869)),reference!$M$3:$N$6,2,FALSE)*VLOOKUP(MIN(5,H869),reference!$J$3:$K$7,2,FALSE),"")</f>
        <v/>
      </c>
    </row>
    <row r="870" spans="1:9" x14ac:dyDescent="0.25">
      <c r="A870" t="str">
        <f>IFERROR(INDEX(collectibles_database!A:A,MATCH(B870,collectibles_database!B:B,0)),"")</f>
        <v/>
      </c>
      <c r="C870" t="str">
        <f>IFERROR(VLOOKUP(B870,collectibles_database!B:C,2,FALSE),"")</f>
        <v/>
      </c>
      <c r="D870" t="str">
        <f>IFERROR(VLOOKUP(MIN(4,COUNTIF(B$2:B870,B870)),reference!$A$3:$B$6,2,FALSE),"")</f>
        <v/>
      </c>
      <c r="E870" t="str">
        <f>IFERROR(VLOOKUP(C870,reference!$D$3:$E$7,2,FALSE),"")</f>
        <v/>
      </c>
      <c r="H870" t="str">
        <f>IFERROR(VLOOKUP(G870,collectibles_database!G:H,2,FALSE),"")</f>
        <v/>
      </c>
      <c r="I870" t="str">
        <f>IFERROR(VLOOKUP(MIN(4,COUNTIF(G$2:G870,G870)),reference!$M$3:$N$6,2,FALSE)*VLOOKUP(MIN(5,H870),reference!$J$3:$K$7,2,FALSE),"")</f>
        <v/>
      </c>
    </row>
    <row r="871" spans="1:9" x14ac:dyDescent="0.25">
      <c r="A871" t="str">
        <f>IFERROR(INDEX(collectibles_database!A:A,MATCH(B871,collectibles_database!B:B,0)),"")</f>
        <v/>
      </c>
      <c r="C871" t="str">
        <f>IFERROR(VLOOKUP(B871,collectibles_database!B:C,2,FALSE),"")</f>
        <v/>
      </c>
      <c r="D871" t="str">
        <f>IFERROR(VLOOKUP(MIN(4,COUNTIF(B$2:B871,B871)),reference!$A$3:$B$6,2,FALSE),"")</f>
        <v/>
      </c>
      <c r="E871" t="str">
        <f>IFERROR(VLOOKUP(C871,reference!$D$3:$E$7,2,FALSE),"")</f>
        <v/>
      </c>
      <c r="H871" t="str">
        <f>IFERROR(VLOOKUP(G871,collectibles_database!G:H,2,FALSE),"")</f>
        <v/>
      </c>
      <c r="I871" t="str">
        <f>IFERROR(VLOOKUP(MIN(4,COUNTIF(G$2:G871,G871)),reference!$M$3:$N$6,2,FALSE)*VLOOKUP(MIN(5,H871),reference!$J$3:$K$7,2,FALSE),"")</f>
        <v/>
      </c>
    </row>
    <row r="872" spans="1:9" x14ac:dyDescent="0.25">
      <c r="A872" t="str">
        <f>IFERROR(INDEX(collectibles_database!A:A,MATCH(B872,collectibles_database!B:B,0)),"")</f>
        <v/>
      </c>
      <c r="C872" t="str">
        <f>IFERROR(VLOOKUP(B872,collectibles_database!B:C,2,FALSE),"")</f>
        <v/>
      </c>
      <c r="D872" t="str">
        <f>IFERROR(VLOOKUP(MIN(4,COUNTIF(B$2:B872,B872)),reference!$A$3:$B$6,2,FALSE),"")</f>
        <v/>
      </c>
      <c r="E872" t="str">
        <f>IFERROR(VLOOKUP(C872,reference!$D$3:$E$7,2,FALSE),"")</f>
        <v/>
      </c>
      <c r="H872" t="str">
        <f>IFERROR(VLOOKUP(G872,collectibles_database!G:H,2,FALSE),"")</f>
        <v/>
      </c>
      <c r="I872" t="str">
        <f>IFERROR(VLOOKUP(MIN(4,COUNTIF(G$2:G872,G872)),reference!$M$3:$N$6,2,FALSE)*VLOOKUP(MIN(5,H872),reference!$J$3:$K$7,2,FALSE),"")</f>
        <v/>
      </c>
    </row>
    <row r="873" spans="1:9" x14ac:dyDescent="0.25">
      <c r="A873" t="str">
        <f>IFERROR(INDEX(collectibles_database!A:A,MATCH(B873,collectibles_database!B:B,0)),"")</f>
        <v/>
      </c>
      <c r="C873" t="str">
        <f>IFERROR(VLOOKUP(B873,collectibles_database!B:C,2,FALSE),"")</f>
        <v/>
      </c>
      <c r="D873" t="str">
        <f>IFERROR(VLOOKUP(MIN(4,COUNTIF(B$2:B873,B873)),reference!$A$3:$B$6,2,FALSE),"")</f>
        <v/>
      </c>
      <c r="E873" t="str">
        <f>IFERROR(VLOOKUP(C873,reference!$D$3:$E$7,2,FALSE),"")</f>
        <v/>
      </c>
      <c r="H873" t="str">
        <f>IFERROR(VLOOKUP(G873,collectibles_database!G:H,2,FALSE),"")</f>
        <v/>
      </c>
      <c r="I873" t="str">
        <f>IFERROR(VLOOKUP(MIN(4,COUNTIF(G$2:G873,G873)),reference!$M$3:$N$6,2,FALSE)*VLOOKUP(MIN(5,H873),reference!$J$3:$K$7,2,FALSE),"")</f>
        <v/>
      </c>
    </row>
    <row r="874" spans="1:9" x14ac:dyDescent="0.25">
      <c r="A874" t="str">
        <f>IFERROR(INDEX(collectibles_database!A:A,MATCH(B874,collectibles_database!B:B,0)),"")</f>
        <v/>
      </c>
      <c r="C874" t="str">
        <f>IFERROR(VLOOKUP(B874,collectibles_database!B:C,2,FALSE),"")</f>
        <v/>
      </c>
      <c r="D874" t="str">
        <f>IFERROR(VLOOKUP(MIN(4,COUNTIF(B$2:B874,B874)),reference!$A$3:$B$6,2,FALSE),"")</f>
        <v/>
      </c>
      <c r="E874" t="str">
        <f>IFERROR(VLOOKUP(C874,reference!$D$3:$E$7,2,FALSE),"")</f>
        <v/>
      </c>
      <c r="H874" t="str">
        <f>IFERROR(VLOOKUP(G874,collectibles_database!G:H,2,FALSE),"")</f>
        <v/>
      </c>
      <c r="I874" t="str">
        <f>IFERROR(VLOOKUP(MIN(4,COUNTIF(G$2:G874,G874)),reference!$M$3:$N$6,2,FALSE)*VLOOKUP(MIN(5,H874),reference!$J$3:$K$7,2,FALSE),"")</f>
        <v/>
      </c>
    </row>
    <row r="875" spans="1:9" x14ac:dyDescent="0.25">
      <c r="A875" t="str">
        <f>IFERROR(INDEX(collectibles_database!A:A,MATCH(B875,collectibles_database!B:B,0)),"")</f>
        <v/>
      </c>
      <c r="C875" t="str">
        <f>IFERROR(VLOOKUP(B875,collectibles_database!B:C,2,FALSE),"")</f>
        <v/>
      </c>
      <c r="D875" t="str">
        <f>IFERROR(VLOOKUP(MIN(4,COUNTIF(B$2:B875,B875)),reference!$A$3:$B$6,2,FALSE),"")</f>
        <v/>
      </c>
      <c r="E875" t="str">
        <f>IFERROR(VLOOKUP(C875,reference!$D$3:$E$7,2,FALSE),"")</f>
        <v/>
      </c>
      <c r="H875" t="str">
        <f>IFERROR(VLOOKUP(G875,collectibles_database!G:H,2,FALSE),"")</f>
        <v/>
      </c>
      <c r="I875" t="str">
        <f>IFERROR(VLOOKUP(MIN(4,COUNTIF(G$2:G875,G875)),reference!$M$3:$N$6,2,FALSE)*VLOOKUP(MIN(5,H875),reference!$J$3:$K$7,2,FALSE),"")</f>
        <v/>
      </c>
    </row>
    <row r="876" spans="1:9" x14ac:dyDescent="0.25">
      <c r="A876" t="str">
        <f>IFERROR(INDEX(collectibles_database!A:A,MATCH(B876,collectibles_database!B:B,0)),"")</f>
        <v/>
      </c>
      <c r="C876" t="str">
        <f>IFERROR(VLOOKUP(B876,collectibles_database!B:C,2,FALSE),"")</f>
        <v/>
      </c>
      <c r="D876" t="str">
        <f>IFERROR(VLOOKUP(MIN(4,COUNTIF(B$2:B876,B876)),reference!$A$3:$B$6,2,FALSE),"")</f>
        <v/>
      </c>
      <c r="E876" t="str">
        <f>IFERROR(VLOOKUP(C876,reference!$D$3:$E$7,2,FALSE),"")</f>
        <v/>
      </c>
      <c r="H876" t="str">
        <f>IFERROR(VLOOKUP(G876,collectibles_database!G:H,2,FALSE),"")</f>
        <v/>
      </c>
      <c r="I876" t="str">
        <f>IFERROR(VLOOKUP(MIN(4,COUNTIF(G$2:G876,G876)),reference!$M$3:$N$6,2,FALSE)*VLOOKUP(MIN(5,H876),reference!$J$3:$K$7,2,FALSE),"")</f>
        <v/>
      </c>
    </row>
    <row r="877" spans="1:9" x14ac:dyDescent="0.25">
      <c r="A877" t="str">
        <f>IFERROR(INDEX(collectibles_database!A:A,MATCH(B877,collectibles_database!B:B,0)),"")</f>
        <v/>
      </c>
      <c r="C877" t="str">
        <f>IFERROR(VLOOKUP(B877,collectibles_database!B:C,2,FALSE),"")</f>
        <v/>
      </c>
      <c r="D877" t="str">
        <f>IFERROR(VLOOKUP(MIN(4,COUNTIF(B$2:B877,B877)),reference!$A$3:$B$6,2,FALSE),"")</f>
        <v/>
      </c>
      <c r="E877" t="str">
        <f>IFERROR(VLOOKUP(C877,reference!$D$3:$E$7,2,FALSE),"")</f>
        <v/>
      </c>
      <c r="H877" t="str">
        <f>IFERROR(VLOOKUP(G877,collectibles_database!G:H,2,FALSE),"")</f>
        <v/>
      </c>
      <c r="I877" t="str">
        <f>IFERROR(VLOOKUP(MIN(4,COUNTIF(G$2:G877,G877)),reference!$M$3:$N$6,2,FALSE)*VLOOKUP(MIN(5,H877),reference!$J$3:$K$7,2,FALSE),"")</f>
        <v/>
      </c>
    </row>
    <row r="878" spans="1:9" x14ac:dyDescent="0.25">
      <c r="A878" t="str">
        <f>IFERROR(INDEX(collectibles_database!A:A,MATCH(B878,collectibles_database!B:B,0)),"")</f>
        <v/>
      </c>
      <c r="C878" t="str">
        <f>IFERROR(VLOOKUP(B878,collectibles_database!B:C,2,FALSE),"")</f>
        <v/>
      </c>
      <c r="D878" t="str">
        <f>IFERROR(VLOOKUP(MIN(4,COUNTIF(B$2:B878,B878)),reference!$A$3:$B$6,2,FALSE),"")</f>
        <v/>
      </c>
      <c r="E878" t="str">
        <f>IFERROR(VLOOKUP(C878,reference!$D$3:$E$7,2,FALSE),"")</f>
        <v/>
      </c>
      <c r="H878" t="str">
        <f>IFERROR(VLOOKUP(G878,collectibles_database!G:H,2,FALSE),"")</f>
        <v/>
      </c>
      <c r="I878" t="str">
        <f>IFERROR(VLOOKUP(MIN(4,COUNTIF(G$2:G878,G878)),reference!$M$3:$N$6,2,FALSE)*VLOOKUP(MIN(5,H878),reference!$J$3:$K$7,2,FALSE),"")</f>
        <v/>
      </c>
    </row>
    <row r="879" spans="1:9" x14ac:dyDescent="0.25">
      <c r="A879" t="str">
        <f>IFERROR(INDEX(collectibles_database!A:A,MATCH(B879,collectibles_database!B:B,0)),"")</f>
        <v/>
      </c>
      <c r="C879" t="str">
        <f>IFERROR(VLOOKUP(B879,collectibles_database!B:C,2,FALSE),"")</f>
        <v/>
      </c>
      <c r="D879" t="str">
        <f>IFERROR(VLOOKUP(MIN(4,COUNTIF(B$2:B879,B879)),reference!$A$3:$B$6,2,FALSE),"")</f>
        <v/>
      </c>
      <c r="E879" t="str">
        <f>IFERROR(VLOOKUP(C879,reference!$D$3:$E$7,2,FALSE),"")</f>
        <v/>
      </c>
      <c r="H879" t="str">
        <f>IFERROR(VLOOKUP(G879,collectibles_database!G:H,2,FALSE),"")</f>
        <v/>
      </c>
      <c r="I879" t="str">
        <f>IFERROR(VLOOKUP(MIN(4,COUNTIF(G$2:G879,G879)),reference!$M$3:$N$6,2,FALSE)*VLOOKUP(MIN(5,H879),reference!$J$3:$K$7,2,FALSE),"")</f>
        <v/>
      </c>
    </row>
    <row r="880" spans="1:9" x14ac:dyDescent="0.25">
      <c r="A880" t="str">
        <f>IFERROR(INDEX(collectibles_database!A:A,MATCH(B880,collectibles_database!B:B,0)),"")</f>
        <v/>
      </c>
      <c r="C880" t="str">
        <f>IFERROR(VLOOKUP(B880,collectibles_database!B:C,2,FALSE),"")</f>
        <v/>
      </c>
      <c r="D880" t="str">
        <f>IFERROR(VLOOKUP(MIN(4,COUNTIF(B$2:B880,B880)),reference!$A$3:$B$6,2,FALSE),"")</f>
        <v/>
      </c>
      <c r="E880" t="str">
        <f>IFERROR(VLOOKUP(C880,reference!$D$3:$E$7,2,FALSE),"")</f>
        <v/>
      </c>
      <c r="H880" t="str">
        <f>IFERROR(VLOOKUP(G880,collectibles_database!G:H,2,FALSE),"")</f>
        <v/>
      </c>
      <c r="I880" t="str">
        <f>IFERROR(VLOOKUP(MIN(4,COUNTIF(G$2:G880,G880)),reference!$M$3:$N$6,2,FALSE)*VLOOKUP(MIN(5,H880),reference!$J$3:$K$7,2,FALSE),"")</f>
        <v/>
      </c>
    </row>
    <row r="881" spans="1:9" x14ac:dyDescent="0.25">
      <c r="A881" t="str">
        <f>IFERROR(INDEX(collectibles_database!A:A,MATCH(B881,collectibles_database!B:B,0)),"")</f>
        <v/>
      </c>
      <c r="C881" t="str">
        <f>IFERROR(VLOOKUP(B881,collectibles_database!B:C,2,FALSE),"")</f>
        <v/>
      </c>
      <c r="D881" t="str">
        <f>IFERROR(VLOOKUP(MIN(4,COUNTIF(B$2:B881,B881)),reference!$A$3:$B$6,2,FALSE),"")</f>
        <v/>
      </c>
      <c r="E881" t="str">
        <f>IFERROR(VLOOKUP(C881,reference!$D$3:$E$7,2,FALSE),"")</f>
        <v/>
      </c>
      <c r="H881" t="str">
        <f>IFERROR(VLOOKUP(G881,collectibles_database!G:H,2,FALSE),"")</f>
        <v/>
      </c>
      <c r="I881" t="str">
        <f>IFERROR(VLOOKUP(MIN(4,COUNTIF(G$2:G881,G881)),reference!$M$3:$N$6,2,FALSE)*VLOOKUP(MIN(5,H881),reference!$J$3:$K$7,2,FALSE),"")</f>
        <v/>
      </c>
    </row>
    <row r="882" spans="1:9" x14ac:dyDescent="0.25">
      <c r="A882" t="str">
        <f>IFERROR(INDEX(collectibles_database!A:A,MATCH(B882,collectibles_database!B:B,0)),"")</f>
        <v/>
      </c>
      <c r="C882" t="str">
        <f>IFERROR(VLOOKUP(B882,collectibles_database!B:C,2,FALSE),"")</f>
        <v/>
      </c>
      <c r="D882" t="str">
        <f>IFERROR(VLOOKUP(MIN(4,COUNTIF(B$2:B882,B882)),reference!$A$3:$B$6,2,FALSE),"")</f>
        <v/>
      </c>
      <c r="E882" t="str">
        <f>IFERROR(VLOOKUP(C882,reference!$D$3:$E$7,2,FALSE),"")</f>
        <v/>
      </c>
      <c r="H882" t="str">
        <f>IFERROR(VLOOKUP(G882,collectibles_database!G:H,2,FALSE),"")</f>
        <v/>
      </c>
      <c r="I882" t="str">
        <f>IFERROR(VLOOKUP(MIN(4,COUNTIF(G$2:G882,G882)),reference!$M$3:$N$6,2,FALSE)*VLOOKUP(MIN(5,H882),reference!$J$3:$K$7,2,FALSE),"")</f>
        <v/>
      </c>
    </row>
    <row r="883" spans="1:9" x14ac:dyDescent="0.25">
      <c r="A883" t="str">
        <f>IFERROR(INDEX(collectibles_database!A:A,MATCH(B883,collectibles_database!B:B,0)),"")</f>
        <v/>
      </c>
      <c r="C883" t="str">
        <f>IFERROR(VLOOKUP(B883,collectibles_database!B:C,2,FALSE),"")</f>
        <v/>
      </c>
      <c r="D883" t="str">
        <f>IFERROR(VLOOKUP(MIN(4,COUNTIF(B$2:B883,B883)),reference!$A$3:$B$6,2,FALSE),"")</f>
        <v/>
      </c>
      <c r="E883" t="str">
        <f>IFERROR(VLOOKUP(C883,reference!$D$3:$E$7,2,FALSE),"")</f>
        <v/>
      </c>
      <c r="H883" t="str">
        <f>IFERROR(VLOOKUP(G883,collectibles_database!G:H,2,FALSE),"")</f>
        <v/>
      </c>
      <c r="I883" t="str">
        <f>IFERROR(VLOOKUP(MIN(4,COUNTIF(G$2:G883,G883)),reference!$M$3:$N$6,2,FALSE)*VLOOKUP(MIN(5,H883),reference!$J$3:$K$7,2,FALSE),"")</f>
        <v/>
      </c>
    </row>
    <row r="884" spans="1:9" x14ac:dyDescent="0.25">
      <c r="A884" t="str">
        <f>IFERROR(INDEX(collectibles_database!A:A,MATCH(B884,collectibles_database!B:B,0)),"")</f>
        <v/>
      </c>
      <c r="C884" t="str">
        <f>IFERROR(VLOOKUP(B884,collectibles_database!B:C,2,FALSE),"")</f>
        <v/>
      </c>
      <c r="D884" t="str">
        <f>IFERROR(VLOOKUP(MIN(4,COUNTIF(B$2:B884,B884)),reference!$A$3:$B$6,2,FALSE),"")</f>
        <v/>
      </c>
      <c r="E884" t="str">
        <f>IFERROR(VLOOKUP(C884,reference!$D$3:$E$7,2,FALSE),"")</f>
        <v/>
      </c>
      <c r="H884" t="str">
        <f>IFERROR(VLOOKUP(G884,collectibles_database!G:H,2,FALSE),"")</f>
        <v/>
      </c>
      <c r="I884" t="str">
        <f>IFERROR(VLOOKUP(MIN(4,COUNTIF(G$2:G884,G884)),reference!$M$3:$N$6,2,FALSE)*VLOOKUP(MIN(5,H884),reference!$J$3:$K$7,2,FALSE),"")</f>
        <v/>
      </c>
    </row>
    <row r="885" spans="1:9" x14ac:dyDescent="0.25">
      <c r="A885" t="str">
        <f>IFERROR(INDEX(collectibles_database!A:A,MATCH(B885,collectibles_database!B:B,0)),"")</f>
        <v/>
      </c>
      <c r="C885" t="str">
        <f>IFERROR(VLOOKUP(B885,collectibles_database!B:C,2,FALSE),"")</f>
        <v/>
      </c>
      <c r="D885" t="str">
        <f>IFERROR(VLOOKUP(MIN(4,COUNTIF(B$2:B885,B885)),reference!$A$3:$B$6,2,FALSE),"")</f>
        <v/>
      </c>
      <c r="E885" t="str">
        <f>IFERROR(VLOOKUP(C885,reference!$D$3:$E$7,2,FALSE),"")</f>
        <v/>
      </c>
      <c r="H885" t="str">
        <f>IFERROR(VLOOKUP(G885,collectibles_database!G:H,2,FALSE),"")</f>
        <v/>
      </c>
      <c r="I885" t="str">
        <f>IFERROR(VLOOKUP(MIN(4,COUNTIF(G$2:G885,G885)),reference!$M$3:$N$6,2,FALSE)*VLOOKUP(MIN(5,H885),reference!$J$3:$K$7,2,FALSE),"")</f>
        <v/>
      </c>
    </row>
    <row r="886" spans="1:9" x14ac:dyDescent="0.25">
      <c r="A886" t="str">
        <f>IFERROR(INDEX(collectibles_database!A:A,MATCH(B886,collectibles_database!B:B,0)),"")</f>
        <v/>
      </c>
      <c r="C886" t="str">
        <f>IFERROR(VLOOKUP(B886,collectibles_database!B:C,2,FALSE),"")</f>
        <v/>
      </c>
      <c r="D886" t="str">
        <f>IFERROR(VLOOKUP(MIN(4,COUNTIF(B$2:B886,B886)),reference!$A$3:$B$6,2,FALSE),"")</f>
        <v/>
      </c>
      <c r="E886" t="str">
        <f>IFERROR(VLOOKUP(C886,reference!$D$3:$E$7,2,FALSE),"")</f>
        <v/>
      </c>
      <c r="H886" t="str">
        <f>IFERROR(VLOOKUP(G886,collectibles_database!G:H,2,FALSE),"")</f>
        <v/>
      </c>
      <c r="I886" t="str">
        <f>IFERROR(VLOOKUP(MIN(4,COUNTIF(G$2:G886,G886)),reference!$M$3:$N$6,2,FALSE)*VLOOKUP(MIN(5,H886),reference!$J$3:$K$7,2,FALSE),"")</f>
        <v/>
      </c>
    </row>
    <row r="887" spans="1:9" x14ac:dyDescent="0.25">
      <c r="A887" t="str">
        <f>IFERROR(INDEX(collectibles_database!A:A,MATCH(B887,collectibles_database!B:B,0)),"")</f>
        <v/>
      </c>
      <c r="C887" t="str">
        <f>IFERROR(VLOOKUP(B887,collectibles_database!B:C,2,FALSE),"")</f>
        <v/>
      </c>
      <c r="D887" t="str">
        <f>IFERROR(VLOOKUP(MIN(4,COUNTIF(B$2:B887,B887)),reference!$A$3:$B$6,2,FALSE),"")</f>
        <v/>
      </c>
      <c r="E887" t="str">
        <f>IFERROR(VLOOKUP(C887,reference!$D$3:$E$7,2,FALSE),"")</f>
        <v/>
      </c>
      <c r="H887" t="str">
        <f>IFERROR(VLOOKUP(G887,collectibles_database!G:H,2,FALSE),"")</f>
        <v/>
      </c>
      <c r="I887" t="str">
        <f>IFERROR(VLOOKUP(MIN(4,COUNTIF(G$2:G887,G887)),reference!$M$3:$N$6,2,FALSE)*VLOOKUP(MIN(5,H887),reference!$J$3:$K$7,2,FALSE),"")</f>
        <v/>
      </c>
    </row>
    <row r="888" spans="1:9" x14ac:dyDescent="0.25">
      <c r="A888" t="str">
        <f>IFERROR(INDEX(collectibles_database!A:A,MATCH(B888,collectibles_database!B:B,0)),"")</f>
        <v/>
      </c>
      <c r="C888" t="str">
        <f>IFERROR(VLOOKUP(B888,collectibles_database!B:C,2,FALSE),"")</f>
        <v/>
      </c>
      <c r="D888" t="str">
        <f>IFERROR(VLOOKUP(MIN(4,COUNTIF(B$2:B888,B888)),reference!$A$3:$B$6,2,FALSE),"")</f>
        <v/>
      </c>
      <c r="E888" t="str">
        <f>IFERROR(VLOOKUP(C888,reference!$D$3:$E$7,2,FALSE),"")</f>
        <v/>
      </c>
      <c r="H888" t="str">
        <f>IFERROR(VLOOKUP(G888,collectibles_database!G:H,2,FALSE),"")</f>
        <v/>
      </c>
      <c r="I888" t="str">
        <f>IFERROR(VLOOKUP(MIN(4,COUNTIF(G$2:G888,G888)),reference!$M$3:$N$6,2,FALSE)*VLOOKUP(MIN(5,H888),reference!$J$3:$K$7,2,FALSE),"")</f>
        <v/>
      </c>
    </row>
    <row r="889" spans="1:9" x14ac:dyDescent="0.25">
      <c r="A889" t="str">
        <f>IFERROR(INDEX(collectibles_database!A:A,MATCH(B889,collectibles_database!B:B,0)),"")</f>
        <v/>
      </c>
      <c r="C889" t="str">
        <f>IFERROR(VLOOKUP(B889,collectibles_database!B:C,2,FALSE),"")</f>
        <v/>
      </c>
      <c r="D889" t="str">
        <f>IFERROR(VLOOKUP(MIN(4,COUNTIF(B$2:B889,B889)),reference!$A$3:$B$6,2,FALSE),"")</f>
        <v/>
      </c>
      <c r="E889" t="str">
        <f>IFERROR(VLOOKUP(C889,reference!$D$3:$E$7,2,FALSE),"")</f>
        <v/>
      </c>
      <c r="H889" t="str">
        <f>IFERROR(VLOOKUP(G889,collectibles_database!G:H,2,FALSE),"")</f>
        <v/>
      </c>
      <c r="I889" t="str">
        <f>IFERROR(VLOOKUP(MIN(4,COUNTIF(G$2:G889,G889)),reference!$M$3:$N$6,2,FALSE)*VLOOKUP(MIN(5,H889),reference!$J$3:$K$7,2,FALSE),"")</f>
        <v/>
      </c>
    </row>
    <row r="890" spans="1:9" x14ac:dyDescent="0.25">
      <c r="A890" t="str">
        <f>IFERROR(INDEX(collectibles_database!A:A,MATCH(B890,collectibles_database!B:B,0)),"")</f>
        <v/>
      </c>
      <c r="C890" t="str">
        <f>IFERROR(VLOOKUP(B890,collectibles_database!B:C,2,FALSE),"")</f>
        <v/>
      </c>
      <c r="D890" t="str">
        <f>IFERROR(VLOOKUP(MIN(4,COUNTIF(B$2:B890,B890)),reference!$A$3:$B$6,2,FALSE),"")</f>
        <v/>
      </c>
      <c r="E890" t="str">
        <f>IFERROR(VLOOKUP(C890,reference!$D$3:$E$7,2,FALSE),"")</f>
        <v/>
      </c>
      <c r="H890" t="str">
        <f>IFERROR(VLOOKUP(G890,collectibles_database!G:H,2,FALSE),"")</f>
        <v/>
      </c>
      <c r="I890" t="str">
        <f>IFERROR(VLOOKUP(MIN(4,COUNTIF(G$2:G890,G890)),reference!$M$3:$N$6,2,FALSE)*VLOOKUP(MIN(5,H890),reference!$J$3:$K$7,2,FALSE),"")</f>
        <v/>
      </c>
    </row>
    <row r="891" spans="1:9" x14ac:dyDescent="0.25">
      <c r="A891" t="str">
        <f>IFERROR(INDEX(collectibles_database!A:A,MATCH(B891,collectibles_database!B:B,0)),"")</f>
        <v/>
      </c>
      <c r="C891" t="str">
        <f>IFERROR(VLOOKUP(B891,collectibles_database!B:C,2,FALSE),"")</f>
        <v/>
      </c>
      <c r="D891" t="str">
        <f>IFERROR(VLOOKUP(MIN(4,COUNTIF(B$2:B891,B891)),reference!$A$3:$B$6,2,FALSE),"")</f>
        <v/>
      </c>
      <c r="E891" t="str">
        <f>IFERROR(VLOOKUP(C891,reference!$D$3:$E$7,2,FALSE),"")</f>
        <v/>
      </c>
      <c r="H891" t="str">
        <f>IFERROR(VLOOKUP(G891,collectibles_database!G:H,2,FALSE),"")</f>
        <v/>
      </c>
      <c r="I891" t="str">
        <f>IFERROR(VLOOKUP(MIN(4,COUNTIF(G$2:G891,G891)),reference!$M$3:$N$6,2,FALSE)*VLOOKUP(MIN(5,H891),reference!$J$3:$K$7,2,FALSE),"")</f>
        <v/>
      </c>
    </row>
    <row r="892" spans="1:9" x14ac:dyDescent="0.25">
      <c r="A892" t="str">
        <f>IFERROR(INDEX(collectibles_database!A:A,MATCH(B892,collectibles_database!B:B,0)),"")</f>
        <v/>
      </c>
      <c r="C892" t="str">
        <f>IFERROR(VLOOKUP(B892,collectibles_database!B:C,2,FALSE),"")</f>
        <v/>
      </c>
      <c r="D892" t="str">
        <f>IFERROR(VLOOKUP(MIN(4,COUNTIF(B$2:B892,B892)),reference!$A$3:$B$6,2,FALSE),"")</f>
        <v/>
      </c>
      <c r="E892" t="str">
        <f>IFERROR(VLOOKUP(C892,reference!$D$3:$E$7,2,FALSE),"")</f>
        <v/>
      </c>
      <c r="H892" t="str">
        <f>IFERROR(VLOOKUP(G892,collectibles_database!G:H,2,FALSE),"")</f>
        <v/>
      </c>
      <c r="I892" t="str">
        <f>IFERROR(VLOOKUP(MIN(4,COUNTIF(G$2:G892,G892)),reference!$M$3:$N$6,2,FALSE)*VLOOKUP(MIN(5,H892),reference!$J$3:$K$7,2,FALSE),"")</f>
        <v/>
      </c>
    </row>
    <row r="893" spans="1:9" x14ac:dyDescent="0.25">
      <c r="A893" t="str">
        <f>IFERROR(INDEX(collectibles_database!A:A,MATCH(B893,collectibles_database!B:B,0)),"")</f>
        <v/>
      </c>
      <c r="C893" t="str">
        <f>IFERROR(VLOOKUP(B893,collectibles_database!B:C,2,FALSE),"")</f>
        <v/>
      </c>
      <c r="D893" t="str">
        <f>IFERROR(VLOOKUP(MIN(4,COUNTIF(B$2:B893,B893)),reference!$A$3:$B$6,2,FALSE),"")</f>
        <v/>
      </c>
      <c r="E893" t="str">
        <f>IFERROR(VLOOKUP(C893,reference!$D$3:$E$7,2,FALSE),"")</f>
        <v/>
      </c>
      <c r="H893" t="str">
        <f>IFERROR(VLOOKUP(G893,collectibles_database!G:H,2,FALSE),"")</f>
        <v/>
      </c>
      <c r="I893" t="str">
        <f>IFERROR(VLOOKUP(MIN(4,COUNTIF(G$2:G893,G893)),reference!$M$3:$N$6,2,FALSE)*VLOOKUP(MIN(5,H893),reference!$J$3:$K$7,2,FALSE),"")</f>
        <v/>
      </c>
    </row>
    <row r="894" spans="1:9" x14ac:dyDescent="0.25">
      <c r="A894" t="str">
        <f>IFERROR(INDEX(collectibles_database!A:A,MATCH(B894,collectibles_database!B:B,0)),"")</f>
        <v/>
      </c>
      <c r="C894" t="str">
        <f>IFERROR(VLOOKUP(B894,collectibles_database!B:C,2,FALSE),"")</f>
        <v/>
      </c>
      <c r="D894" t="str">
        <f>IFERROR(VLOOKUP(MIN(4,COUNTIF(B$2:B894,B894)),reference!$A$3:$B$6,2,FALSE),"")</f>
        <v/>
      </c>
      <c r="E894" t="str">
        <f>IFERROR(VLOOKUP(C894,reference!$D$3:$E$7,2,FALSE),"")</f>
        <v/>
      </c>
      <c r="H894" t="str">
        <f>IFERROR(VLOOKUP(G894,collectibles_database!G:H,2,FALSE),"")</f>
        <v/>
      </c>
      <c r="I894" t="str">
        <f>IFERROR(VLOOKUP(MIN(4,COUNTIF(G$2:G894,G894)),reference!$M$3:$N$6,2,FALSE)*VLOOKUP(MIN(5,H894),reference!$J$3:$K$7,2,FALSE),"")</f>
        <v/>
      </c>
    </row>
    <row r="895" spans="1:9" x14ac:dyDescent="0.25">
      <c r="A895" t="str">
        <f>IFERROR(INDEX(collectibles_database!A:A,MATCH(B895,collectibles_database!B:B,0)),"")</f>
        <v/>
      </c>
      <c r="C895" t="str">
        <f>IFERROR(VLOOKUP(B895,collectibles_database!B:C,2,FALSE),"")</f>
        <v/>
      </c>
      <c r="D895" t="str">
        <f>IFERROR(VLOOKUP(MIN(4,COUNTIF(B$2:B895,B895)),reference!$A$3:$B$6,2,FALSE),"")</f>
        <v/>
      </c>
      <c r="E895" t="str">
        <f>IFERROR(VLOOKUP(C895,reference!$D$3:$E$7,2,FALSE),"")</f>
        <v/>
      </c>
      <c r="H895" t="str">
        <f>IFERROR(VLOOKUP(G895,collectibles_database!G:H,2,FALSE),"")</f>
        <v/>
      </c>
      <c r="I895" t="str">
        <f>IFERROR(VLOOKUP(MIN(4,COUNTIF(G$2:G895,G895)),reference!$M$3:$N$6,2,FALSE)*VLOOKUP(MIN(5,H895),reference!$J$3:$K$7,2,FALSE),"")</f>
        <v/>
      </c>
    </row>
    <row r="896" spans="1:9" x14ac:dyDescent="0.25">
      <c r="A896" t="str">
        <f>IFERROR(INDEX(collectibles_database!A:A,MATCH(B896,collectibles_database!B:B,0)),"")</f>
        <v/>
      </c>
      <c r="C896" t="str">
        <f>IFERROR(VLOOKUP(B896,collectibles_database!B:C,2,FALSE),"")</f>
        <v/>
      </c>
      <c r="D896" t="str">
        <f>IFERROR(VLOOKUP(MIN(4,COUNTIF(B$2:B896,B896)),reference!$A$3:$B$6,2,FALSE),"")</f>
        <v/>
      </c>
      <c r="E896" t="str">
        <f>IFERROR(VLOOKUP(C896,reference!$D$3:$E$7,2,FALSE),"")</f>
        <v/>
      </c>
      <c r="H896" t="str">
        <f>IFERROR(VLOOKUP(G896,collectibles_database!G:H,2,FALSE),"")</f>
        <v/>
      </c>
      <c r="I896" t="str">
        <f>IFERROR(VLOOKUP(MIN(4,COUNTIF(G$2:G896,G896)),reference!$M$3:$N$6,2,FALSE)*VLOOKUP(MIN(5,H896),reference!$J$3:$K$7,2,FALSE),"")</f>
        <v/>
      </c>
    </row>
    <row r="897" spans="1:9" x14ac:dyDescent="0.25">
      <c r="A897" t="str">
        <f>IFERROR(INDEX(collectibles_database!A:A,MATCH(B897,collectibles_database!B:B,0)),"")</f>
        <v/>
      </c>
      <c r="C897" t="str">
        <f>IFERROR(VLOOKUP(B897,collectibles_database!B:C,2,FALSE),"")</f>
        <v/>
      </c>
      <c r="D897" t="str">
        <f>IFERROR(VLOOKUP(MIN(4,COUNTIF(B$2:B897,B897)),reference!$A$3:$B$6,2,FALSE),"")</f>
        <v/>
      </c>
      <c r="E897" t="str">
        <f>IFERROR(VLOOKUP(C897,reference!$D$3:$E$7,2,FALSE),"")</f>
        <v/>
      </c>
      <c r="H897" t="str">
        <f>IFERROR(VLOOKUP(G897,collectibles_database!G:H,2,FALSE),"")</f>
        <v/>
      </c>
      <c r="I897" t="str">
        <f>IFERROR(VLOOKUP(MIN(4,COUNTIF(G$2:G897,G897)),reference!$M$3:$N$6,2,FALSE)*VLOOKUP(MIN(5,H897),reference!$J$3:$K$7,2,FALSE),"")</f>
        <v/>
      </c>
    </row>
    <row r="898" spans="1:9" x14ac:dyDescent="0.25">
      <c r="A898" t="str">
        <f>IFERROR(INDEX(collectibles_database!A:A,MATCH(B898,collectibles_database!B:B,0)),"")</f>
        <v/>
      </c>
      <c r="C898" t="str">
        <f>IFERROR(VLOOKUP(B898,collectibles_database!B:C,2,FALSE),"")</f>
        <v/>
      </c>
      <c r="D898" t="str">
        <f>IFERROR(VLOOKUP(MIN(4,COUNTIF(B$2:B898,B898)),reference!$A$3:$B$6,2,FALSE),"")</f>
        <v/>
      </c>
      <c r="E898" t="str">
        <f>IFERROR(VLOOKUP(C898,reference!$D$3:$E$7,2,FALSE),"")</f>
        <v/>
      </c>
      <c r="H898" t="str">
        <f>IFERROR(VLOOKUP(G898,collectibles_database!G:H,2,FALSE),"")</f>
        <v/>
      </c>
      <c r="I898" t="str">
        <f>IFERROR(VLOOKUP(MIN(4,COUNTIF(G$2:G898,G898)),reference!$M$3:$N$6,2,FALSE)*VLOOKUP(MIN(5,H898),reference!$J$3:$K$7,2,FALSE),"")</f>
        <v/>
      </c>
    </row>
    <row r="899" spans="1:9" x14ac:dyDescent="0.25">
      <c r="A899" t="str">
        <f>IFERROR(INDEX(collectibles_database!A:A,MATCH(B899,collectibles_database!B:B,0)),"")</f>
        <v/>
      </c>
      <c r="C899" t="str">
        <f>IFERROR(VLOOKUP(B899,collectibles_database!B:C,2,FALSE),"")</f>
        <v/>
      </c>
      <c r="D899" t="str">
        <f>IFERROR(VLOOKUP(MIN(4,COUNTIF(B$2:B899,B899)),reference!$A$3:$B$6,2,FALSE),"")</f>
        <v/>
      </c>
      <c r="E899" t="str">
        <f>IFERROR(VLOOKUP(C899,reference!$D$3:$E$7,2,FALSE),"")</f>
        <v/>
      </c>
      <c r="H899" t="str">
        <f>IFERROR(VLOOKUP(G899,collectibles_database!G:H,2,FALSE),"")</f>
        <v/>
      </c>
      <c r="I899" t="str">
        <f>IFERROR(VLOOKUP(MIN(4,COUNTIF(G$2:G899,G899)),reference!$M$3:$N$6,2,FALSE)*VLOOKUP(MIN(5,H899),reference!$J$3:$K$7,2,FALSE),"")</f>
        <v/>
      </c>
    </row>
    <row r="900" spans="1:9" x14ac:dyDescent="0.25">
      <c r="A900" t="str">
        <f>IFERROR(INDEX(collectibles_database!A:A,MATCH(B900,collectibles_database!B:B,0)),"")</f>
        <v/>
      </c>
      <c r="C900" t="str">
        <f>IFERROR(VLOOKUP(B900,collectibles_database!B:C,2,FALSE),"")</f>
        <v/>
      </c>
      <c r="D900" t="str">
        <f>IFERROR(VLOOKUP(MIN(4,COUNTIF(B$2:B900,B900)),reference!$A$3:$B$6,2,FALSE),"")</f>
        <v/>
      </c>
      <c r="E900" t="str">
        <f>IFERROR(VLOOKUP(C900,reference!$D$3:$E$7,2,FALSE),"")</f>
        <v/>
      </c>
      <c r="H900" t="str">
        <f>IFERROR(VLOOKUP(G900,collectibles_database!G:H,2,FALSE),"")</f>
        <v/>
      </c>
      <c r="I900" t="str">
        <f>IFERROR(VLOOKUP(MIN(4,COUNTIF(G$2:G900,G900)),reference!$M$3:$N$6,2,FALSE)*VLOOKUP(MIN(5,H900),reference!$J$3:$K$7,2,FALSE),"")</f>
        <v/>
      </c>
    </row>
    <row r="901" spans="1:9" x14ac:dyDescent="0.25">
      <c r="A901" t="str">
        <f>IFERROR(INDEX(collectibles_database!A:A,MATCH(B901,collectibles_database!B:B,0)),"")</f>
        <v/>
      </c>
      <c r="C901" t="str">
        <f>IFERROR(VLOOKUP(B901,collectibles_database!B:C,2,FALSE),"")</f>
        <v/>
      </c>
      <c r="D901" t="str">
        <f>IFERROR(VLOOKUP(MIN(4,COUNTIF(B$2:B901,B901)),reference!$A$3:$B$6,2,FALSE),"")</f>
        <v/>
      </c>
      <c r="E901" t="str">
        <f>IFERROR(VLOOKUP(C901,reference!$D$3:$E$7,2,FALSE),"")</f>
        <v/>
      </c>
      <c r="H901" t="str">
        <f>IFERROR(VLOOKUP(G901,collectibles_database!G:H,2,FALSE),"")</f>
        <v/>
      </c>
      <c r="I901" t="str">
        <f>IFERROR(VLOOKUP(MIN(4,COUNTIF(G$2:G901,G901)),reference!$M$3:$N$6,2,FALSE)*VLOOKUP(MIN(5,H901),reference!$J$3:$K$7,2,FALSE),"")</f>
        <v/>
      </c>
    </row>
    <row r="902" spans="1:9" x14ac:dyDescent="0.25">
      <c r="A902" t="str">
        <f>IFERROR(INDEX(collectibles_database!A:A,MATCH(B902,collectibles_database!B:B,0)),"")</f>
        <v/>
      </c>
      <c r="C902" t="str">
        <f>IFERROR(VLOOKUP(B902,collectibles_database!B:C,2,FALSE),"")</f>
        <v/>
      </c>
      <c r="D902" t="str">
        <f>IFERROR(VLOOKUP(MIN(4,COUNTIF(B$2:B902,B902)),reference!$A$3:$B$6,2,FALSE),"")</f>
        <v/>
      </c>
      <c r="E902" t="str">
        <f>IFERROR(VLOOKUP(C902,reference!$D$3:$E$7,2,FALSE),"")</f>
        <v/>
      </c>
      <c r="H902" t="str">
        <f>IFERROR(VLOOKUP(G902,collectibles_database!G:H,2,FALSE),"")</f>
        <v/>
      </c>
      <c r="I902" t="str">
        <f>IFERROR(VLOOKUP(MIN(4,COUNTIF(G$2:G902,G902)),reference!$M$3:$N$6,2,FALSE)*VLOOKUP(MIN(5,H902),reference!$J$3:$K$7,2,FALSE),"")</f>
        <v/>
      </c>
    </row>
    <row r="903" spans="1:9" x14ac:dyDescent="0.25">
      <c r="A903" t="str">
        <f>IFERROR(INDEX(collectibles_database!A:A,MATCH(B903,collectibles_database!B:B,0)),"")</f>
        <v/>
      </c>
      <c r="C903" t="str">
        <f>IFERROR(VLOOKUP(B903,collectibles_database!B:C,2,FALSE),"")</f>
        <v/>
      </c>
      <c r="D903" t="str">
        <f>IFERROR(VLOOKUP(MIN(4,COUNTIF(B$2:B903,B903)),reference!$A$3:$B$6,2,FALSE),"")</f>
        <v/>
      </c>
      <c r="E903" t="str">
        <f>IFERROR(VLOOKUP(C903,reference!$D$3:$E$7,2,FALSE),"")</f>
        <v/>
      </c>
      <c r="H903" t="str">
        <f>IFERROR(VLOOKUP(G903,collectibles_database!G:H,2,FALSE),"")</f>
        <v/>
      </c>
      <c r="I903" t="str">
        <f>IFERROR(VLOOKUP(MIN(4,COUNTIF(G$2:G903,G903)),reference!$M$3:$N$6,2,FALSE)*VLOOKUP(MIN(5,H903),reference!$J$3:$K$7,2,FALSE),"")</f>
        <v/>
      </c>
    </row>
    <row r="904" spans="1:9" x14ac:dyDescent="0.25">
      <c r="A904" t="str">
        <f>IFERROR(INDEX(collectibles_database!A:A,MATCH(B904,collectibles_database!B:B,0)),"")</f>
        <v/>
      </c>
      <c r="C904" t="str">
        <f>IFERROR(VLOOKUP(B904,collectibles_database!B:C,2,FALSE),"")</f>
        <v/>
      </c>
      <c r="D904" t="str">
        <f>IFERROR(VLOOKUP(MIN(4,COUNTIF(B$2:B904,B904)),reference!$A$3:$B$6,2,FALSE),"")</f>
        <v/>
      </c>
      <c r="E904" t="str">
        <f>IFERROR(VLOOKUP(C904,reference!$D$3:$E$7,2,FALSE),"")</f>
        <v/>
      </c>
      <c r="H904" t="str">
        <f>IFERROR(VLOOKUP(G904,collectibles_database!G:H,2,FALSE),"")</f>
        <v/>
      </c>
      <c r="I904" t="str">
        <f>IFERROR(VLOOKUP(MIN(4,COUNTIF(G$2:G904,G904)),reference!$M$3:$N$6,2,FALSE)*VLOOKUP(MIN(5,H904),reference!$J$3:$K$7,2,FALSE),"")</f>
        <v/>
      </c>
    </row>
    <row r="905" spans="1:9" x14ac:dyDescent="0.25">
      <c r="A905" t="str">
        <f>IFERROR(INDEX(collectibles_database!A:A,MATCH(B905,collectibles_database!B:B,0)),"")</f>
        <v/>
      </c>
      <c r="C905" t="str">
        <f>IFERROR(VLOOKUP(B905,collectibles_database!B:C,2,FALSE),"")</f>
        <v/>
      </c>
      <c r="D905" t="str">
        <f>IFERROR(VLOOKUP(MIN(4,COUNTIF(B$2:B905,B905)),reference!$A$3:$B$6,2,FALSE),"")</f>
        <v/>
      </c>
      <c r="E905" t="str">
        <f>IFERROR(VLOOKUP(C905,reference!$D$3:$E$7,2,FALSE),"")</f>
        <v/>
      </c>
      <c r="H905" t="str">
        <f>IFERROR(VLOOKUP(G905,collectibles_database!G:H,2,FALSE),"")</f>
        <v/>
      </c>
      <c r="I905" t="str">
        <f>IFERROR(VLOOKUP(MIN(4,COUNTIF(G$2:G905,G905)),reference!$M$3:$N$6,2,FALSE)*VLOOKUP(MIN(5,H905),reference!$J$3:$K$7,2,FALSE),"")</f>
        <v/>
      </c>
    </row>
    <row r="906" spans="1:9" x14ac:dyDescent="0.25">
      <c r="A906" t="str">
        <f>IFERROR(INDEX(collectibles_database!A:A,MATCH(B906,collectibles_database!B:B,0)),"")</f>
        <v/>
      </c>
      <c r="C906" t="str">
        <f>IFERROR(VLOOKUP(B906,collectibles_database!B:C,2,FALSE),"")</f>
        <v/>
      </c>
      <c r="D906" t="str">
        <f>IFERROR(VLOOKUP(MIN(4,COUNTIF(B$2:B906,B906)),reference!$A$3:$B$6,2,FALSE),"")</f>
        <v/>
      </c>
      <c r="E906" t="str">
        <f>IFERROR(VLOOKUP(C906,reference!$D$3:$E$7,2,FALSE),"")</f>
        <v/>
      </c>
      <c r="H906" t="str">
        <f>IFERROR(VLOOKUP(G906,collectibles_database!G:H,2,FALSE),"")</f>
        <v/>
      </c>
      <c r="I906" t="str">
        <f>IFERROR(VLOOKUP(MIN(4,COUNTIF(G$2:G906,G906)),reference!$M$3:$N$6,2,FALSE)*VLOOKUP(MIN(5,H906),reference!$J$3:$K$7,2,FALSE),"")</f>
        <v/>
      </c>
    </row>
    <row r="907" spans="1:9" x14ac:dyDescent="0.25">
      <c r="A907" t="str">
        <f>IFERROR(INDEX(collectibles_database!A:A,MATCH(B907,collectibles_database!B:B,0)),"")</f>
        <v/>
      </c>
      <c r="C907" t="str">
        <f>IFERROR(VLOOKUP(B907,collectibles_database!B:C,2,FALSE),"")</f>
        <v/>
      </c>
      <c r="D907" t="str">
        <f>IFERROR(VLOOKUP(MIN(4,COUNTIF(B$2:B907,B907)),reference!$A$3:$B$6,2,FALSE),"")</f>
        <v/>
      </c>
      <c r="E907" t="str">
        <f>IFERROR(VLOOKUP(C907,reference!$D$3:$E$7,2,FALSE),"")</f>
        <v/>
      </c>
      <c r="H907" t="str">
        <f>IFERROR(VLOOKUP(G907,collectibles_database!G:H,2,FALSE),"")</f>
        <v/>
      </c>
      <c r="I907" t="str">
        <f>IFERROR(VLOOKUP(MIN(4,COUNTIF(G$2:G907,G907)),reference!$M$3:$N$6,2,FALSE)*VLOOKUP(MIN(5,H907),reference!$J$3:$K$7,2,FALSE),"")</f>
        <v/>
      </c>
    </row>
    <row r="908" spans="1:9" x14ac:dyDescent="0.25">
      <c r="A908" t="str">
        <f>IFERROR(INDEX(collectibles_database!A:A,MATCH(B908,collectibles_database!B:B,0)),"")</f>
        <v/>
      </c>
      <c r="C908" t="str">
        <f>IFERROR(VLOOKUP(B908,collectibles_database!B:C,2,FALSE),"")</f>
        <v/>
      </c>
      <c r="D908" t="str">
        <f>IFERROR(VLOOKUP(MIN(4,COUNTIF(B$2:B908,B908)),reference!$A$3:$B$6,2,FALSE),"")</f>
        <v/>
      </c>
      <c r="E908" t="str">
        <f>IFERROR(VLOOKUP(C908,reference!$D$3:$E$7,2,FALSE),"")</f>
        <v/>
      </c>
      <c r="H908" t="str">
        <f>IFERROR(VLOOKUP(G908,collectibles_database!G:H,2,FALSE),"")</f>
        <v/>
      </c>
      <c r="I908" t="str">
        <f>IFERROR(VLOOKUP(MIN(4,COUNTIF(G$2:G908,G908)),reference!$M$3:$N$6,2,FALSE)*VLOOKUP(MIN(5,H908),reference!$J$3:$K$7,2,FALSE),"")</f>
        <v/>
      </c>
    </row>
    <row r="909" spans="1:9" x14ac:dyDescent="0.25">
      <c r="A909" t="str">
        <f>IFERROR(INDEX(collectibles_database!A:A,MATCH(B909,collectibles_database!B:B,0)),"")</f>
        <v/>
      </c>
      <c r="C909" t="str">
        <f>IFERROR(VLOOKUP(B909,collectibles_database!B:C,2,FALSE),"")</f>
        <v/>
      </c>
      <c r="D909" t="str">
        <f>IFERROR(VLOOKUP(MIN(4,COUNTIF(B$2:B909,B909)),reference!$A$3:$B$6,2,FALSE),"")</f>
        <v/>
      </c>
      <c r="E909" t="str">
        <f>IFERROR(VLOOKUP(C909,reference!$D$3:$E$7,2,FALSE),"")</f>
        <v/>
      </c>
      <c r="H909" t="str">
        <f>IFERROR(VLOOKUP(G909,collectibles_database!G:H,2,FALSE),"")</f>
        <v/>
      </c>
      <c r="I909" t="str">
        <f>IFERROR(VLOOKUP(MIN(4,COUNTIF(G$2:G909,G909)),reference!$M$3:$N$6,2,FALSE)*VLOOKUP(MIN(5,H909),reference!$J$3:$K$7,2,FALSE),"")</f>
        <v/>
      </c>
    </row>
    <row r="910" spans="1:9" x14ac:dyDescent="0.25">
      <c r="A910" t="str">
        <f>IFERROR(INDEX(collectibles_database!A:A,MATCH(B910,collectibles_database!B:B,0)),"")</f>
        <v/>
      </c>
      <c r="C910" t="str">
        <f>IFERROR(VLOOKUP(B910,collectibles_database!B:C,2,FALSE),"")</f>
        <v/>
      </c>
      <c r="D910" t="str">
        <f>IFERROR(VLOOKUP(MIN(4,COUNTIF(B$2:B910,B910)),reference!$A$3:$B$6,2,FALSE),"")</f>
        <v/>
      </c>
      <c r="E910" t="str">
        <f>IFERROR(VLOOKUP(C910,reference!$D$3:$E$7,2,FALSE),"")</f>
        <v/>
      </c>
      <c r="H910" t="str">
        <f>IFERROR(VLOOKUP(G910,collectibles_database!G:H,2,FALSE),"")</f>
        <v/>
      </c>
      <c r="I910" t="str">
        <f>IFERROR(VLOOKUP(MIN(4,COUNTIF(G$2:G910,G910)),reference!$M$3:$N$6,2,FALSE)*VLOOKUP(MIN(5,H910),reference!$J$3:$K$7,2,FALSE),"")</f>
        <v/>
      </c>
    </row>
    <row r="911" spans="1:9" x14ac:dyDescent="0.25">
      <c r="A911" t="str">
        <f>IFERROR(INDEX(collectibles_database!A:A,MATCH(B911,collectibles_database!B:B,0)),"")</f>
        <v/>
      </c>
      <c r="C911" t="str">
        <f>IFERROR(VLOOKUP(B911,collectibles_database!B:C,2,FALSE),"")</f>
        <v/>
      </c>
      <c r="D911" t="str">
        <f>IFERROR(VLOOKUP(MIN(4,COUNTIF(B$2:B911,B911)),reference!$A$3:$B$6,2,FALSE),"")</f>
        <v/>
      </c>
      <c r="E911" t="str">
        <f>IFERROR(VLOOKUP(C911,reference!$D$3:$E$7,2,FALSE),"")</f>
        <v/>
      </c>
      <c r="H911" t="str">
        <f>IFERROR(VLOOKUP(G911,collectibles_database!G:H,2,FALSE),"")</f>
        <v/>
      </c>
      <c r="I911" t="str">
        <f>IFERROR(VLOOKUP(MIN(4,COUNTIF(G$2:G911,G911)),reference!$M$3:$N$6,2,FALSE)*VLOOKUP(MIN(5,H911),reference!$J$3:$K$7,2,FALSE),"")</f>
        <v/>
      </c>
    </row>
    <row r="912" spans="1:9" x14ac:dyDescent="0.25">
      <c r="A912" t="str">
        <f>IFERROR(INDEX(collectibles_database!A:A,MATCH(B912,collectibles_database!B:B,0)),"")</f>
        <v/>
      </c>
      <c r="C912" t="str">
        <f>IFERROR(VLOOKUP(B912,collectibles_database!B:C,2,FALSE),"")</f>
        <v/>
      </c>
      <c r="D912" t="str">
        <f>IFERROR(VLOOKUP(MIN(4,COUNTIF(B$2:B912,B912)),reference!$A$3:$B$6,2,FALSE),"")</f>
        <v/>
      </c>
      <c r="E912" t="str">
        <f>IFERROR(VLOOKUP(C912,reference!$D$3:$E$7,2,FALSE),"")</f>
        <v/>
      </c>
      <c r="H912" t="str">
        <f>IFERROR(VLOOKUP(G912,collectibles_database!G:H,2,FALSE),"")</f>
        <v/>
      </c>
      <c r="I912" t="str">
        <f>IFERROR(VLOOKUP(MIN(4,COUNTIF(G$2:G912,G912)),reference!$M$3:$N$6,2,FALSE)*VLOOKUP(MIN(5,H912),reference!$J$3:$K$7,2,FALSE),"")</f>
        <v/>
      </c>
    </row>
    <row r="913" spans="1:9" x14ac:dyDescent="0.25">
      <c r="A913" t="str">
        <f>IFERROR(INDEX(collectibles_database!A:A,MATCH(B913,collectibles_database!B:B,0)),"")</f>
        <v/>
      </c>
      <c r="C913" t="str">
        <f>IFERROR(VLOOKUP(B913,collectibles_database!B:C,2,FALSE),"")</f>
        <v/>
      </c>
      <c r="D913" t="str">
        <f>IFERROR(VLOOKUP(MIN(4,COUNTIF(B$2:B913,B913)),reference!$A$3:$B$6,2,FALSE),"")</f>
        <v/>
      </c>
      <c r="E913" t="str">
        <f>IFERROR(VLOOKUP(C913,reference!$D$3:$E$7,2,FALSE),"")</f>
        <v/>
      </c>
      <c r="H913" t="str">
        <f>IFERROR(VLOOKUP(G913,collectibles_database!G:H,2,FALSE),"")</f>
        <v/>
      </c>
      <c r="I913" t="str">
        <f>IFERROR(VLOOKUP(MIN(4,COUNTIF(G$2:G913,G913)),reference!$M$3:$N$6,2,FALSE)*VLOOKUP(MIN(5,H913),reference!$J$3:$K$7,2,FALSE),"")</f>
        <v/>
      </c>
    </row>
    <row r="914" spans="1:9" x14ac:dyDescent="0.25">
      <c r="A914" t="str">
        <f>IFERROR(INDEX(collectibles_database!A:A,MATCH(B914,collectibles_database!B:B,0)),"")</f>
        <v/>
      </c>
      <c r="C914" t="str">
        <f>IFERROR(VLOOKUP(B914,collectibles_database!B:C,2,FALSE),"")</f>
        <v/>
      </c>
      <c r="D914" t="str">
        <f>IFERROR(VLOOKUP(MIN(4,COUNTIF(B$2:B914,B914)),reference!$A$3:$B$6,2,FALSE),"")</f>
        <v/>
      </c>
      <c r="E914" t="str">
        <f>IFERROR(VLOOKUP(C914,reference!$D$3:$E$7,2,FALSE),"")</f>
        <v/>
      </c>
      <c r="H914" t="str">
        <f>IFERROR(VLOOKUP(G914,collectibles_database!G:H,2,FALSE),"")</f>
        <v/>
      </c>
      <c r="I914" t="str">
        <f>IFERROR(VLOOKUP(MIN(4,COUNTIF(G$2:G914,G914)),reference!$M$3:$N$6,2,FALSE)*VLOOKUP(MIN(5,H914),reference!$J$3:$K$7,2,FALSE),"")</f>
        <v/>
      </c>
    </row>
    <row r="915" spans="1:9" x14ac:dyDescent="0.25">
      <c r="A915" t="str">
        <f>IFERROR(INDEX(collectibles_database!A:A,MATCH(B915,collectibles_database!B:B,0)),"")</f>
        <v/>
      </c>
      <c r="C915" t="str">
        <f>IFERROR(VLOOKUP(B915,collectibles_database!B:C,2,FALSE),"")</f>
        <v/>
      </c>
      <c r="D915" t="str">
        <f>IFERROR(VLOOKUP(MIN(4,COUNTIF(B$2:B915,B915)),reference!$A$3:$B$6,2,FALSE),"")</f>
        <v/>
      </c>
      <c r="E915" t="str">
        <f>IFERROR(VLOOKUP(C915,reference!$D$3:$E$7,2,FALSE),"")</f>
        <v/>
      </c>
      <c r="H915" t="str">
        <f>IFERROR(VLOOKUP(G915,collectibles_database!G:H,2,FALSE),"")</f>
        <v/>
      </c>
      <c r="I915" t="str">
        <f>IFERROR(VLOOKUP(MIN(4,COUNTIF(G$2:G915,G915)),reference!$M$3:$N$6,2,FALSE)*VLOOKUP(MIN(5,H915),reference!$J$3:$K$7,2,FALSE),"")</f>
        <v/>
      </c>
    </row>
    <row r="916" spans="1:9" x14ac:dyDescent="0.25">
      <c r="A916" t="str">
        <f>IFERROR(INDEX(collectibles_database!A:A,MATCH(B916,collectibles_database!B:B,0)),"")</f>
        <v/>
      </c>
      <c r="C916" t="str">
        <f>IFERROR(VLOOKUP(B916,collectibles_database!B:C,2,FALSE),"")</f>
        <v/>
      </c>
      <c r="D916" t="str">
        <f>IFERROR(VLOOKUP(MIN(4,COUNTIF(B$2:B916,B916)),reference!$A$3:$B$6,2,FALSE),"")</f>
        <v/>
      </c>
      <c r="E916" t="str">
        <f>IFERROR(VLOOKUP(C916,reference!$D$3:$E$7,2,FALSE),"")</f>
        <v/>
      </c>
      <c r="H916" t="str">
        <f>IFERROR(VLOOKUP(G916,collectibles_database!G:H,2,FALSE),"")</f>
        <v/>
      </c>
      <c r="I916" t="str">
        <f>IFERROR(VLOOKUP(MIN(4,COUNTIF(G$2:G916,G916)),reference!$M$3:$N$6,2,FALSE)*VLOOKUP(MIN(5,H916),reference!$J$3:$K$7,2,FALSE),"")</f>
        <v/>
      </c>
    </row>
    <row r="917" spans="1:9" x14ac:dyDescent="0.25">
      <c r="A917" t="str">
        <f>IFERROR(INDEX(collectibles_database!A:A,MATCH(B917,collectibles_database!B:B,0)),"")</f>
        <v/>
      </c>
      <c r="C917" t="str">
        <f>IFERROR(VLOOKUP(B917,collectibles_database!B:C,2,FALSE),"")</f>
        <v/>
      </c>
      <c r="D917" t="str">
        <f>IFERROR(VLOOKUP(MIN(4,COUNTIF(B$2:B917,B917)),reference!$A$3:$B$6,2,FALSE),"")</f>
        <v/>
      </c>
      <c r="E917" t="str">
        <f>IFERROR(VLOOKUP(C917,reference!$D$3:$E$7,2,FALSE),"")</f>
        <v/>
      </c>
      <c r="H917" t="str">
        <f>IFERROR(VLOOKUP(G917,collectibles_database!G:H,2,FALSE),"")</f>
        <v/>
      </c>
      <c r="I917" t="str">
        <f>IFERROR(VLOOKUP(MIN(4,COUNTIF(G$2:G917,G917)),reference!$M$3:$N$6,2,FALSE)*VLOOKUP(MIN(5,H917),reference!$J$3:$K$7,2,FALSE),"")</f>
        <v/>
      </c>
    </row>
    <row r="918" spans="1:9" x14ac:dyDescent="0.25">
      <c r="A918" t="str">
        <f>IFERROR(INDEX(collectibles_database!A:A,MATCH(B918,collectibles_database!B:B,0)),"")</f>
        <v/>
      </c>
      <c r="C918" t="str">
        <f>IFERROR(VLOOKUP(B918,collectibles_database!B:C,2,FALSE),"")</f>
        <v/>
      </c>
      <c r="D918" t="str">
        <f>IFERROR(VLOOKUP(MIN(4,COUNTIF(B$2:B918,B918)),reference!$A$3:$B$6,2,FALSE),"")</f>
        <v/>
      </c>
      <c r="E918" t="str">
        <f>IFERROR(VLOOKUP(C918,reference!$D$3:$E$7,2,FALSE),"")</f>
        <v/>
      </c>
      <c r="H918" t="str">
        <f>IFERROR(VLOOKUP(G918,collectibles_database!G:H,2,FALSE),"")</f>
        <v/>
      </c>
      <c r="I918" t="str">
        <f>IFERROR(VLOOKUP(MIN(4,COUNTIF(G$2:G918,G918)),reference!$M$3:$N$6,2,FALSE)*VLOOKUP(MIN(5,H918),reference!$J$3:$K$7,2,FALSE),"")</f>
        <v/>
      </c>
    </row>
    <row r="919" spans="1:9" x14ac:dyDescent="0.25">
      <c r="A919" t="str">
        <f>IFERROR(INDEX(collectibles_database!A:A,MATCH(B919,collectibles_database!B:B,0)),"")</f>
        <v/>
      </c>
      <c r="C919" t="str">
        <f>IFERROR(VLOOKUP(B919,collectibles_database!B:C,2,FALSE),"")</f>
        <v/>
      </c>
      <c r="D919" t="str">
        <f>IFERROR(VLOOKUP(MIN(4,COUNTIF(B$2:B919,B919)),reference!$A$3:$B$6,2,FALSE),"")</f>
        <v/>
      </c>
      <c r="E919" t="str">
        <f>IFERROR(VLOOKUP(C919,reference!$D$3:$E$7,2,FALSE),"")</f>
        <v/>
      </c>
      <c r="H919" t="str">
        <f>IFERROR(VLOOKUP(G919,collectibles_database!G:H,2,FALSE),"")</f>
        <v/>
      </c>
      <c r="I919" t="str">
        <f>IFERROR(VLOOKUP(MIN(4,COUNTIF(G$2:G919,G919)),reference!$M$3:$N$6,2,FALSE)*VLOOKUP(MIN(5,H919),reference!$J$3:$K$7,2,FALSE),"")</f>
        <v/>
      </c>
    </row>
    <row r="920" spans="1:9" x14ac:dyDescent="0.25">
      <c r="A920" t="str">
        <f>IFERROR(INDEX(collectibles_database!A:A,MATCH(B920,collectibles_database!B:B,0)),"")</f>
        <v/>
      </c>
      <c r="C920" t="str">
        <f>IFERROR(VLOOKUP(B920,collectibles_database!B:C,2,FALSE),"")</f>
        <v/>
      </c>
      <c r="D920" t="str">
        <f>IFERROR(VLOOKUP(MIN(4,COUNTIF(B$2:B920,B920)),reference!$A$3:$B$6,2,FALSE),"")</f>
        <v/>
      </c>
      <c r="E920" t="str">
        <f>IFERROR(VLOOKUP(C920,reference!$D$3:$E$7,2,FALSE),"")</f>
        <v/>
      </c>
      <c r="H920" t="str">
        <f>IFERROR(VLOOKUP(G920,collectibles_database!G:H,2,FALSE),"")</f>
        <v/>
      </c>
      <c r="I920" t="str">
        <f>IFERROR(VLOOKUP(MIN(4,COUNTIF(G$2:G920,G920)),reference!$M$3:$N$6,2,FALSE)*VLOOKUP(MIN(5,H920),reference!$J$3:$K$7,2,FALSE),"")</f>
        <v/>
      </c>
    </row>
    <row r="921" spans="1:9" x14ac:dyDescent="0.25">
      <c r="A921" t="str">
        <f>IFERROR(INDEX(collectibles_database!A:A,MATCH(B921,collectibles_database!B:B,0)),"")</f>
        <v/>
      </c>
      <c r="C921" t="str">
        <f>IFERROR(VLOOKUP(B921,collectibles_database!B:C,2,FALSE),"")</f>
        <v/>
      </c>
      <c r="D921" t="str">
        <f>IFERROR(VLOOKUP(MIN(4,COUNTIF(B$2:B921,B921)),reference!$A$3:$B$6,2,FALSE),"")</f>
        <v/>
      </c>
      <c r="E921" t="str">
        <f>IFERROR(VLOOKUP(C921,reference!$D$3:$E$7,2,FALSE),"")</f>
        <v/>
      </c>
      <c r="H921" t="str">
        <f>IFERROR(VLOOKUP(G921,collectibles_database!G:H,2,FALSE),"")</f>
        <v/>
      </c>
      <c r="I921" t="str">
        <f>IFERROR(VLOOKUP(MIN(4,COUNTIF(G$2:G921,G921)),reference!$M$3:$N$6,2,FALSE)*VLOOKUP(MIN(5,H921),reference!$J$3:$K$7,2,FALSE),"")</f>
        <v/>
      </c>
    </row>
    <row r="922" spans="1:9" x14ac:dyDescent="0.25">
      <c r="A922" t="str">
        <f>IFERROR(INDEX(collectibles_database!A:A,MATCH(B922,collectibles_database!B:B,0)),"")</f>
        <v/>
      </c>
      <c r="C922" t="str">
        <f>IFERROR(VLOOKUP(B922,collectibles_database!B:C,2,FALSE),"")</f>
        <v/>
      </c>
      <c r="D922" t="str">
        <f>IFERROR(VLOOKUP(MIN(4,COUNTIF(B$2:B922,B922)),reference!$A$3:$B$6,2,FALSE),"")</f>
        <v/>
      </c>
      <c r="E922" t="str">
        <f>IFERROR(VLOOKUP(C922,reference!$D$3:$E$7,2,FALSE),"")</f>
        <v/>
      </c>
      <c r="H922" t="str">
        <f>IFERROR(VLOOKUP(G922,collectibles_database!G:H,2,FALSE),"")</f>
        <v/>
      </c>
      <c r="I922" t="str">
        <f>IFERROR(VLOOKUP(MIN(4,COUNTIF(G$2:G922,G922)),reference!$M$3:$N$6,2,FALSE)*VLOOKUP(MIN(5,H922),reference!$J$3:$K$7,2,FALSE),"")</f>
        <v/>
      </c>
    </row>
    <row r="923" spans="1:9" x14ac:dyDescent="0.25">
      <c r="A923" t="str">
        <f>IFERROR(INDEX(collectibles_database!A:A,MATCH(B923,collectibles_database!B:B,0)),"")</f>
        <v/>
      </c>
      <c r="C923" t="str">
        <f>IFERROR(VLOOKUP(B923,collectibles_database!B:C,2,FALSE),"")</f>
        <v/>
      </c>
      <c r="D923" t="str">
        <f>IFERROR(VLOOKUP(MIN(4,COUNTIF(B$2:B923,B923)),reference!$A$3:$B$6,2,FALSE),"")</f>
        <v/>
      </c>
      <c r="E923" t="str">
        <f>IFERROR(VLOOKUP(C923,reference!$D$3:$E$7,2,FALSE),"")</f>
        <v/>
      </c>
      <c r="H923" t="str">
        <f>IFERROR(VLOOKUP(G923,collectibles_database!G:H,2,FALSE),"")</f>
        <v/>
      </c>
      <c r="I923" t="str">
        <f>IFERROR(VLOOKUP(MIN(4,COUNTIF(G$2:G923,G923)),reference!$M$3:$N$6,2,FALSE)*VLOOKUP(MIN(5,H923),reference!$J$3:$K$7,2,FALSE),"")</f>
        <v/>
      </c>
    </row>
    <row r="924" spans="1:9" x14ac:dyDescent="0.25">
      <c r="A924" t="str">
        <f>IFERROR(INDEX(collectibles_database!A:A,MATCH(B924,collectibles_database!B:B,0)),"")</f>
        <v/>
      </c>
      <c r="C924" t="str">
        <f>IFERROR(VLOOKUP(B924,collectibles_database!B:C,2,FALSE),"")</f>
        <v/>
      </c>
      <c r="D924" t="str">
        <f>IFERROR(VLOOKUP(MIN(4,COUNTIF(B$2:B924,B924)),reference!$A$3:$B$6,2,FALSE),"")</f>
        <v/>
      </c>
      <c r="E924" t="str">
        <f>IFERROR(VLOOKUP(C924,reference!$D$3:$E$7,2,FALSE),"")</f>
        <v/>
      </c>
      <c r="H924" t="str">
        <f>IFERROR(VLOOKUP(G924,collectibles_database!G:H,2,FALSE),"")</f>
        <v/>
      </c>
      <c r="I924" t="str">
        <f>IFERROR(VLOOKUP(MIN(4,COUNTIF(G$2:G924,G924)),reference!$M$3:$N$6,2,FALSE)*VLOOKUP(MIN(5,H924),reference!$J$3:$K$7,2,FALSE),"")</f>
        <v/>
      </c>
    </row>
    <row r="925" spans="1:9" x14ac:dyDescent="0.25">
      <c r="A925" t="str">
        <f>IFERROR(INDEX(collectibles_database!A:A,MATCH(B925,collectibles_database!B:B,0)),"")</f>
        <v/>
      </c>
      <c r="C925" t="str">
        <f>IFERROR(VLOOKUP(B925,collectibles_database!B:C,2,FALSE),"")</f>
        <v/>
      </c>
      <c r="D925" t="str">
        <f>IFERROR(VLOOKUP(MIN(4,COUNTIF(B$2:B925,B925)),reference!$A$3:$B$6,2,FALSE),"")</f>
        <v/>
      </c>
      <c r="E925" t="str">
        <f>IFERROR(VLOOKUP(C925,reference!$D$3:$E$7,2,FALSE),"")</f>
        <v/>
      </c>
      <c r="H925" t="str">
        <f>IFERROR(VLOOKUP(G925,collectibles_database!G:H,2,FALSE),"")</f>
        <v/>
      </c>
      <c r="I925" t="str">
        <f>IFERROR(VLOOKUP(MIN(4,COUNTIF(G$2:G925,G925)),reference!$M$3:$N$6,2,FALSE)*VLOOKUP(MIN(5,H925),reference!$J$3:$K$7,2,FALSE),"")</f>
        <v/>
      </c>
    </row>
    <row r="926" spans="1:9" x14ac:dyDescent="0.25">
      <c r="A926" t="str">
        <f>IFERROR(INDEX(collectibles_database!A:A,MATCH(B926,collectibles_database!B:B,0)),"")</f>
        <v/>
      </c>
      <c r="C926" t="str">
        <f>IFERROR(VLOOKUP(B926,collectibles_database!B:C,2,FALSE),"")</f>
        <v/>
      </c>
      <c r="D926" t="str">
        <f>IFERROR(VLOOKUP(MIN(4,COUNTIF(B$2:B926,B926)),reference!$A$3:$B$6,2,FALSE),"")</f>
        <v/>
      </c>
      <c r="E926" t="str">
        <f>IFERROR(VLOOKUP(C926,reference!$D$3:$E$7,2,FALSE),"")</f>
        <v/>
      </c>
      <c r="H926" t="str">
        <f>IFERROR(VLOOKUP(G926,collectibles_database!G:H,2,FALSE),"")</f>
        <v/>
      </c>
      <c r="I926" t="str">
        <f>IFERROR(VLOOKUP(MIN(4,COUNTIF(G$2:G926,G926)),reference!$M$3:$N$6,2,FALSE)*VLOOKUP(MIN(5,H926),reference!$J$3:$K$7,2,FALSE),"")</f>
        <v/>
      </c>
    </row>
    <row r="927" spans="1:9" x14ac:dyDescent="0.25">
      <c r="A927" t="str">
        <f>IFERROR(INDEX(collectibles_database!A:A,MATCH(B927,collectibles_database!B:B,0)),"")</f>
        <v/>
      </c>
      <c r="C927" t="str">
        <f>IFERROR(VLOOKUP(B927,collectibles_database!B:C,2,FALSE),"")</f>
        <v/>
      </c>
      <c r="D927" t="str">
        <f>IFERROR(VLOOKUP(MIN(4,COUNTIF(B$2:B927,B927)),reference!$A$3:$B$6,2,FALSE),"")</f>
        <v/>
      </c>
      <c r="E927" t="str">
        <f>IFERROR(VLOOKUP(C927,reference!$D$3:$E$7,2,FALSE),"")</f>
        <v/>
      </c>
      <c r="H927" t="str">
        <f>IFERROR(VLOOKUP(G927,collectibles_database!G:H,2,FALSE),"")</f>
        <v/>
      </c>
      <c r="I927" t="str">
        <f>IFERROR(VLOOKUP(MIN(4,COUNTIF(G$2:G927,G927)),reference!$M$3:$N$6,2,FALSE)*VLOOKUP(MIN(5,H927),reference!$J$3:$K$7,2,FALSE),"")</f>
        <v/>
      </c>
    </row>
    <row r="928" spans="1:9" x14ac:dyDescent="0.25">
      <c r="A928" t="str">
        <f>IFERROR(INDEX(collectibles_database!A:A,MATCH(B928,collectibles_database!B:B,0)),"")</f>
        <v/>
      </c>
      <c r="C928" t="str">
        <f>IFERROR(VLOOKUP(B928,collectibles_database!B:C,2,FALSE),"")</f>
        <v/>
      </c>
      <c r="D928" t="str">
        <f>IFERROR(VLOOKUP(MIN(4,COUNTIF(B$2:B928,B928)),reference!$A$3:$B$6,2,FALSE),"")</f>
        <v/>
      </c>
      <c r="E928" t="str">
        <f>IFERROR(VLOOKUP(C928,reference!$D$3:$E$7,2,FALSE),"")</f>
        <v/>
      </c>
      <c r="H928" t="str">
        <f>IFERROR(VLOOKUP(G928,collectibles_database!G:H,2,FALSE),"")</f>
        <v/>
      </c>
      <c r="I928" t="str">
        <f>IFERROR(VLOOKUP(MIN(4,COUNTIF(G$2:G928,G928)),reference!$M$3:$N$6,2,FALSE)*VLOOKUP(MIN(5,H928),reference!$J$3:$K$7,2,FALSE),"")</f>
        <v/>
      </c>
    </row>
    <row r="929" spans="1:9" x14ac:dyDescent="0.25">
      <c r="A929" t="str">
        <f>IFERROR(INDEX(collectibles_database!A:A,MATCH(B929,collectibles_database!B:B,0)),"")</f>
        <v/>
      </c>
      <c r="C929" t="str">
        <f>IFERROR(VLOOKUP(B929,collectibles_database!B:C,2,FALSE),"")</f>
        <v/>
      </c>
      <c r="D929" t="str">
        <f>IFERROR(VLOOKUP(MIN(4,COUNTIF(B$2:B929,B929)),reference!$A$3:$B$6,2,FALSE),"")</f>
        <v/>
      </c>
      <c r="E929" t="str">
        <f>IFERROR(VLOOKUP(C929,reference!$D$3:$E$7,2,FALSE),"")</f>
        <v/>
      </c>
      <c r="H929" t="str">
        <f>IFERROR(VLOOKUP(G929,collectibles_database!G:H,2,FALSE),"")</f>
        <v/>
      </c>
      <c r="I929" t="str">
        <f>IFERROR(VLOOKUP(MIN(4,COUNTIF(G$2:G929,G929)),reference!$M$3:$N$6,2,FALSE)*VLOOKUP(MIN(5,H929),reference!$J$3:$K$7,2,FALSE),"")</f>
        <v/>
      </c>
    </row>
    <row r="930" spans="1:9" x14ac:dyDescent="0.25">
      <c r="A930" t="str">
        <f>IFERROR(INDEX(collectibles_database!A:A,MATCH(B930,collectibles_database!B:B,0)),"")</f>
        <v/>
      </c>
      <c r="C930" t="str">
        <f>IFERROR(VLOOKUP(B930,collectibles_database!B:C,2,FALSE),"")</f>
        <v/>
      </c>
      <c r="D930" t="str">
        <f>IFERROR(VLOOKUP(MIN(4,COUNTIF(B$2:B930,B930)),reference!$A$3:$B$6,2,FALSE),"")</f>
        <v/>
      </c>
      <c r="E930" t="str">
        <f>IFERROR(VLOOKUP(C930,reference!$D$3:$E$7,2,FALSE),"")</f>
        <v/>
      </c>
      <c r="H930" t="str">
        <f>IFERROR(VLOOKUP(G930,collectibles_database!G:H,2,FALSE),"")</f>
        <v/>
      </c>
      <c r="I930" t="str">
        <f>IFERROR(VLOOKUP(MIN(4,COUNTIF(G$2:G930,G930)),reference!$M$3:$N$6,2,FALSE)*VLOOKUP(MIN(5,H930),reference!$J$3:$K$7,2,FALSE),"")</f>
        <v/>
      </c>
    </row>
    <row r="931" spans="1:9" x14ac:dyDescent="0.25">
      <c r="A931" t="str">
        <f>IFERROR(INDEX(collectibles_database!A:A,MATCH(B931,collectibles_database!B:B,0)),"")</f>
        <v/>
      </c>
      <c r="C931" t="str">
        <f>IFERROR(VLOOKUP(B931,collectibles_database!B:C,2,FALSE),"")</f>
        <v/>
      </c>
      <c r="D931" t="str">
        <f>IFERROR(VLOOKUP(MIN(4,COUNTIF(B$2:B931,B931)),reference!$A$3:$B$6,2,FALSE),"")</f>
        <v/>
      </c>
      <c r="E931" t="str">
        <f>IFERROR(VLOOKUP(C931,reference!$D$3:$E$7,2,FALSE),"")</f>
        <v/>
      </c>
      <c r="H931" t="str">
        <f>IFERROR(VLOOKUP(G931,collectibles_database!G:H,2,FALSE),"")</f>
        <v/>
      </c>
      <c r="I931" t="str">
        <f>IFERROR(VLOOKUP(MIN(4,COUNTIF(G$2:G931,G931)),reference!$M$3:$N$6,2,FALSE)*VLOOKUP(MIN(5,H931),reference!$J$3:$K$7,2,FALSE),"")</f>
        <v/>
      </c>
    </row>
    <row r="932" spans="1:9" x14ac:dyDescent="0.25">
      <c r="A932" t="str">
        <f>IFERROR(INDEX(collectibles_database!A:A,MATCH(B932,collectibles_database!B:B,0)),"")</f>
        <v/>
      </c>
      <c r="C932" t="str">
        <f>IFERROR(VLOOKUP(B932,collectibles_database!B:C,2,FALSE),"")</f>
        <v/>
      </c>
      <c r="D932" t="str">
        <f>IFERROR(VLOOKUP(MIN(4,COUNTIF(B$2:B932,B932)),reference!$A$3:$B$6,2,FALSE),"")</f>
        <v/>
      </c>
      <c r="E932" t="str">
        <f>IFERROR(VLOOKUP(C932,reference!$D$3:$E$7,2,FALSE),"")</f>
        <v/>
      </c>
      <c r="H932" t="str">
        <f>IFERROR(VLOOKUP(G932,collectibles_database!G:H,2,FALSE),"")</f>
        <v/>
      </c>
      <c r="I932" t="str">
        <f>IFERROR(VLOOKUP(MIN(4,COUNTIF(G$2:G932,G932)),reference!$M$3:$N$6,2,FALSE)*VLOOKUP(MIN(5,H932),reference!$J$3:$K$7,2,FALSE),"")</f>
        <v/>
      </c>
    </row>
    <row r="933" spans="1:9" x14ac:dyDescent="0.25">
      <c r="A933" t="str">
        <f>IFERROR(INDEX(collectibles_database!A:A,MATCH(B933,collectibles_database!B:B,0)),"")</f>
        <v/>
      </c>
      <c r="C933" t="str">
        <f>IFERROR(VLOOKUP(B933,collectibles_database!B:C,2,FALSE),"")</f>
        <v/>
      </c>
      <c r="D933" t="str">
        <f>IFERROR(VLOOKUP(MIN(4,COUNTIF(B$2:B933,B933)),reference!$A$3:$B$6,2,FALSE),"")</f>
        <v/>
      </c>
      <c r="E933" t="str">
        <f>IFERROR(VLOOKUP(C933,reference!$D$3:$E$7,2,FALSE),"")</f>
        <v/>
      </c>
      <c r="H933" t="str">
        <f>IFERROR(VLOOKUP(G933,collectibles_database!G:H,2,FALSE),"")</f>
        <v/>
      </c>
      <c r="I933" t="str">
        <f>IFERROR(VLOOKUP(MIN(4,COUNTIF(G$2:G933,G933)),reference!$M$3:$N$6,2,FALSE)*VLOOKUP(MIN(5,H933),reference!$J$3:$K$7,2,FALSE),"")</f>
        <v/>
      </c>
    </row>
    <row r="934" spans="1:9" x14ac:dyDescent="0.25">
      <c r="A934" t="str">
        <f>IFERROR(INDEX(collectibles_database!A:A,MATCH(B934,collectibles_database!B:B,0)),"")</f>
        <v/>
      </c>
      <c r="C934" t="str">
        <f>IFERROR(VLOOKUP(B934,collectibles_database!B:C,2,FALSE),"")</f>
        <v/>
      </c>
      <c r="D934" t="str">
        <f>IFERROR(VLOOKUP(MIN(4,COUNTIF(B$2:B934,B934)),reference!$A$3:$B$6,2,FALSE),"")</f>
        <v/>
      </c>
      <c r="E934" t="str">
        <f>IFERROR(VLOOKUP(C934,reference!$D$3:$E$7,2,FALSE),"")</f>
        <v/>
      </c>
      <c r="H934" t="str">
        <f>IFERROR(VLOOKUP(G934,collectibles_database!G:H,2,FALSE),"")</f>
        <v/>
      </c>
      <c r="I934" t="str">
        <f>IFERROR(VLOOKUP(MIN(4,COUNTIF(G$2:G934,G934)),reference!$M$3:$N$6,2,FALSE)*VLOOKUP(MIN(5,H934),reference!$J$3:$K$7,2,FALSE),"")</f>
        <v/>
      </c>
    </row>
    <row r="935" spans="1:9" x14ac:dyDescent="0.25">
      <c r="A935" t="str">
        <f>IFERROR(INDEX(collectibles_database!A:A,MATCH(B935,collectibles_database!B:B,0)),"")</f>
        <v/>
      </c>
      <c r="C935" t="str">
        <f>IFERROR(VLOOKUP(B935,collectibles_database!B:C,2,FALSE),"")</f>
        <v/>
      </c>
      <c r="D935" t="str">
        <f>IFERROR(VLOOKUP(MIN(4,COUNTIF(B$2:B935,B935)),reference!$A$3:$B$6,2,FALSE),"")</f>
        <v/>
      </c>
      <c r="E935" t="str">
        <f>IFERROR(VLOOKUP(C935,reference!$D$3:$E$7,2,FALSE),"")</f>
        <v/>
      </c>
      <c r="H935" t="str">
        <f>IFERROR(VLOOKUP(G935,collectibles_database!G:H,2,FALSE),"")</f>
        <v/>
      </c>
      <c r="I935" t="str">
        <f>IFERROR(VLOOKUP(MIN(4,COUNTIF(G$2:G935,G935)),reference!$M$3:$N$6,2,FALSE)*VLOOKUP(MIN(5,H935),reference!$J$3:$K$7,2,FALSE),"")</f>
        <v/>
      </c>
    </row>
    <row r="936" spans="1:9" x14ac:dyDescent="0.25">
      <c r="A936" t="str">
        <f>IFERROR(INDEX(collectibles_database!A:A,MATCH(B936,collectibles_database!B:B,0)),"")</f>
        <v/>
      </c>
      <c r="C936" t="str">
        <f>IFERROR(VLOOKUP(B936,collectibles_database!B:C,2,FALSE),"")</f>
        <v/>
      </c>
      <c r="D936" t="str">
        <f>IFERROR(VLOOKUP(MIN(4,COUNTIF(B$2:B936,B936)),reference!$A$3:$B$6,2,FALSE),"")</f>
        <v/>
      </c>
      <c r="E936" t="str">
        <f>IFERROR(VLOOKUP(C936,reference!$D$3:$E$7,2,FALSE),"")</f>
        <v/>
      </c>
      <c r="H936" t="str">
        <f>IFERROR(VLOOKUP(G936,collectibles_database!G:H,2,FALSE),"")</f>
        <v/>
      </c>
      <c r="I936" t="str">
        <f>IFERROR(VLOOKUP(MIN(4,COUNTIF(G$2:G936,G936)),reference!$M$3:$N$6,2,FALSE)*VLOOKUP(MIN(5,H936),reference!$J$3:$K$7,2,FALSE),"")</f>
        <v/>
      </c>
    </row>
    <row r="937" spans="1:9" x14ac:dyDescent="0.25">
      <c r="A937" t="str">
        <f>IFERROR(INDEX(collectibles_database!A:A,MATCH(B937,collectibles_database!B:B,0)),"")</f>
        <v/>
      </c>
      <c r="C937" t="str">
        <f>IFERROR(VLOOKUP(B937,collectibles_database!B:C,2,FALSE),"")</f>
        <v/>
      </c>
      <c r="D937" t="str">
        <f>IFERROR(VLOOKUP(MIN(4,COUNTIF(B$2:B937,B937)),reference!$A$3:$B$6,2,FALSE),"")</f>
        <v/>
      </c>
      <c r="E937" t="str">
        <f>IFERROR(VLOOKUP(C937,reference!$D$3:$E$7,2,FALSE),"")</f>
        <v/>
      </c>
      <c r="H937" t="str">
        <f>IFERROR(VLOOKUP(G937,collectibles_database!G:H,2,FALSE),"")</f>
        <v/>
      </c>
      <c r="I937" t="str">
        <f>IFERROR(VLOOKUP(MIN(4,COUNTIF(G$2:G937,G937)),reference!$M$3:$N$6,2,FALSE)*VLOOKUP(MIN(5,H937),reference!$J$3:$K$7,2,FALSE),"")</f>
        <v/>
      </c>
    </row>
    <row r="938" spans="1:9" x14ac:dyDescent="0.25">
      <c r="A938" t="str">
        <f>IFERROR(INDEX(collectibles_database!A:A,MATCH(B938,collectibles_database!B:B,0)),"")</f>
        <v/>
      </c>
      <c r="C938" t="str">
        <f>IFERROR(VLOOKUP(B938,collectibles_database!B:C,2,FALSE),"")</f>
        <v/>
      </c>
      <c r="D938" t="str">
        <f>IFERROR(VLOOKUP(MIN(4,COUNTIF(B$2:B938,B938)),reference!$A$3:$B$6,2,FALSE),"")</f>
        <v/>
      </c>
      <c r="E938" t="str">
        <f>IFERROR(VLOOKUP(C938,reference!$D$3:$E$7,2,FALSE),"")</f>
        <v/>
      </c>
      <c r="H938" t="str">
        <f>IFERROR(VLOOKUP(G938,collectibles_database!G:H,2,FALSE),"")</f>
        <v/>
      </c>
      <c r="I938" t="str">
        <f>IFERROR(VLOOKUP(MIN(4,COUNTIF(G$2:G938,G938)),reference!$M$3:$N$6,2,FALSE)*VLOOKUP(MIN(5,H938),reference!$J$3:$K$7,2,FALSE),"")</f>
        <v/>
      </c>
    </row>
    <row r="939" spans="1:9" x14ac:dyDescent="0.25">
      <c r="A939" t="str">
        <f>IFERROR(INDEX(collectibles_database!A:A,MATCH(B939,collectibles_database!B:B,0)),"")</f>
        <v/>
      </c>
      <c r="C939" t="str">
        <f>IFERROR(VLOOKUP(B939,collectibles_database!B:C,2,FALSE),"")</f>
        <v/>
      </c>
      <c r="D939" t="str">
        <f>IFERROR(VLOOKUP(MIN(4,COUNTIF(B$2:B939,B939)),reference!$A$3:$B$6,2,FALSE),"")</f>
        <v/>
      </c>
      <c r="E939" t="str">
        <f>IFERROR(VLOOKUP(C939,reference!$D$3:$E$7,2,FALSE),"")</f>
        <v/>
      </c>
      <c r="H939" t="str">
        <f>IFERROR(VLOOKUP(G939,collectibles_database!G:H,2,FALSE),"")</f>
        <v/>
      </c>
      <c r="I939" t="str">
        <f>IFERROR(VLOOKUP(MIN(4,COUNTIF(G$2:G939,G939)),reference!$M$3:$N$6,2,FALSE)*VLOOKUP(MIN(5,H939),reference!$J$3:$K$7,2,FALSE),"")</f>
        <v/>
      </c>
    </row>
    <row r="940" spans="1:9" x14ac:dyDescent="0.25">
      <c r="A940" t="str">
        <f>IFERROR(INDEX(collectibles_database!A:A,MATCH(B940,collectibles_database!B:B,0)),"")</f>
        <v/>
      </c>
      <c r="C940" t="str">
        <f>IFERROR(VLOOKUP(B940,collectibles_database!B:C,2,FALSE),"")</f>
        <v/>
      </c>
      <c r="D940" t="str">
        <f>IFERROR(VLOOKUP(MIN(4,COUNTIF(B$2:B940,B940)),reference!$A$3:$B$6,2,FALSE),"")</f>
        <v/>
      </c>
      <c r="E940" t="str">
        <f>IFERROR(VLOOKUP(C940,reference!$D$3:$E$7,2,FALSE),"")</f>
        <v/>
      </c>
      <c r="H940" t="str">
        <f>IFERROR(VLOOKUP(G940,collectibles_database!G:H,2,FALSE),"")</f>
        <v/>
      </c>
      <c r="I940" t="str">
        <f>IFERROR(VLOOKUP(MIN(4,COUNTIF(G$2:G940,G940)),reference!$M$3:$N$6,2,FALSE)*VLOOKUP(MIN(5,H940),reference!$J$3:$K$7,2,FALSE),"")</f>
        <v/>
      </c>
    </row>
    <row r="941" spans="1:9" x14ac:dyDescent="0.25">
      <c r="A941" t="str">
        <f>IFERROR(INDEX(collectibles_database!A:A,MATCH(B941,collectibles_database!B:B,0)),"")</f>
        <v/>
      </c>
      <c r="C941" t="str">
        <f>IFERROR(VLOOKUP(B941,collectibles_database!B:C,2,FALSE),"")</f>
        <v/>
      </c>
      <c r="D941" t="str">
        <f>IFERROR(VLOOKUP(MIN(4,COUNTIF(B$2:B941,B941)),reference!$A$3:$B$6,2,FALSE),"")</f>
        <v/>
      </c>
      <c r="E941" t="str">
        <f>IFERROR(VLOOKUP(C941,reference!$D$3:$E$7,2,FALSE),"")</f>
        <v/>
      </c>
      <c r="H941" t="str">
        <f>IFERROR(VLOOKUP(G941,collectibles_database!G:H,2,FALSE),"")</f>
        <v/>
      </c>
      <c r="I941" t="str">
        <f>IFERROR(VLOOKUP(MIN(4,COUNTIF(G$2:G941,G941)),reference!$M$3:$N$6,2,FALSE)*VLOOKUP(MIN(5,H941),reference!$J$3:$K$7,2,FALSE),"")</f>
        <v/>
      </c>
    </row>
    <row r="942" spans="1:9" x14ac:dyDescent="0.25">
      <c r="A942" t="str">
        <f>IFERROR(INDEX(collectibles_database!A:A,MATCH(B942,collectibles_database!B:B,0)),"")</f>
        <v/>
      </c>
      <c r="C942" t="str">
        <f>IFERROR(VLOOKUP(B942,collectibles_database!B:C,2,FALSE),"")</f>
        <v/>
      </c>
      <c r="D942" t="str">
        <f>IFERROR(VLOOKUP(MIN(4,COUNTIF(B$2:B942,B942)),reference!$A$3:$B$6,2,FALSE),"")</f>
        <v/>
      </c>
      <c r="E942" t="str">
        <f>IFERROR(VLOOKUP(C942,reference!$D$3:$E$7,2,FALSE),"")</f>
        <v/>
      </c>
      <c r="H942" t="str">
        <f>IFERROR(VLOOKUP(G942,collectibles_database!G:H,2,FALSE),"")</f>
        <v/>
      </c>
      <c r="I942" t="str">
        <f>IFERROR(VLOOKUP(MIN(4,COUNTIF(G$2:G942,G942)),reference!$M$3:$N$6,2,FALSE)*VLOOKUP(MIN(5,H942),reference!$J$3:$K$7,2,FALSE),"")</f>
        <v/>
      </c>
    </row>
    <row r="943" spans="1:9" x14ac:dyDescent="0.25">
      <c r="A943" t="str">
        <f>IFERROR(INDEX(collectibles_database!A:A,MATCH(B943,collectibles_database!B:B,0)),"")</f>
        <v/>
      </c>
      <c r="C943" t="str">
        <f>IFERROR(VLOOKUP(B943,collectibles_database!B:C,2,FALSE),"")</f>
        <v/>
      </c>
      <c r="D943" t="str">
        <f>IFERROR(VLOOKUP(MIN(4,COUNTIF(B$2:B943,B943)),reference!$A$3:$B$6,2,FALSE),"")</f>
        <v/>
      </c>
      <c r="E943" t="str">
        <f>IFERROR(VLOOKUP(C943,reference!$D$3:$E$7,2,FALSE),"")</f>
        <v/>
      </c>
      <c r="H943" t="str">
        <f>IFERROR(VLOOKUP(G943,collectibles_database!G:H,2,FALSE),"")</f>
        <v/>
      </c>
      <c r="I943" t="str">
        <f>IFERROR(VLOOKUP(MIN(4,COUNTIF(G$2:G943,G943)),reference!$M$3:$N$6,2,FALSE)*VLOOKUP(MIN(5,H943),reference!$J$3:$K$7,2,FALSE),"")</f>
        <v/>
      </c>
    </row>
    <row r="944" spans="1:9" x14ac:dyDescent="0.25">
      <c r="A944" t="str">
        <f>IFERROR(INDEX(collectibles_database!A:A,MATCH(B944,collectibles_database!B:B,0)),"")</f>
        <v/>
      </c>
      <c r="C944" t="str">
        <f>IFERROR(VLOOKUP(B944,collectibles_database!B:C,2,FALSE),"")</f>
        <v/>
      </c>
      <c r="D944" t="str">
        <f>IFERROR(VLOOKUP(MIN(4,COUNTIF(B$2:B944,B944)),reference!$A$3:$B$6,2,FALSE),"")</f>
        <v/>
      </c>
      <c r="E944" t="str">
        <f>IFERROR(VLOOKUP(C944,reference!$D$3:$E$7,2,FALSE),"")</f>
        <v/>
      </c>
      <c r="H944" t="str">
        <f>IFERROR(VLOOKUP(G944,collectibles_database!G:H,2,FALSE),"")</f>
        <v/>
      </c>
      <c r="I944" t="str">
        <f>IFERROR(VLOOKUP(MIN(4,COUNTIF(G$2:G944,G944)),reference!$M$3:$N$6,2,FALSE)*VLOOKUP(MIN(5,H944),reference!$J$3:$K$7,2,FALSE),"")</f>
        <v/>
      </c>
    </row>
    <row r="945" spans="1:9" x14ac:dyDescent="0.25">
      <c r="A945" t="str">
        <f>IFERROR(INDEX(collectibles_database!A:A,MATCH(B945,collectibles_database!B:B,0)),"")</f>
        <v/>
      </c>
      <c r="C945" t="str">
        <f>IFERROR(VLOOKUP(B945,collectibles_database!B:C,2,FALSE),"")</f>
        <v/>
      </c>
      <c r="D945" t="str">
        <f>IFERROR(VLOOKUP(MIN(4,COUNTIF(B$2:B945,B945)),reference!$A$3:$B$6,2,FALSE),"")</f>
        <v/>
      </c>
      <c r="E945" t="str">
        <f>IFERROR(VLOOKUP(C945,reference!$D$3:$E$7,2,FALSE),"")</f>
        <v/>
      </c>
      <c r="H945" t="str">
        <f>IFERROR(VLOOKUP(G945,collectibles_database!G:H,2,FALSE),"")</f>
        <v/>
      </c>
      <c r="I945" t="str">
        <f>IFERROR(VLOOKUP(MIN(4,COUNTIF(G$2:G945,G945)),reference!$M$3:$N$6,2,FALSE)*VLOOKUP(MIN(5,H945),reference!$J$3:$K$7,2,FALSE),"")</f>
        <v/>
      </c>
    </row>
    <row r="946" spans="1:9" x14ac:dyDescent="0.25">
      <c r="A946" t="str">
        <f>IFERROR(INDEX(collectibles_database!A:A,MATCH(B946,collectibles_database!B:B,0)),"")</f>
        <v/>
      </c>
      <c r="C946" t="str">
        <f>IFERROR(VLOOKUP(B946,collectibles_database!B:C,2,FALSE),"")</f>
        <v/>
      </c>
      <c r="D946" t="str">
        <f>IFERROR(VLOOKUP(MIN(4,COUNTIF(B$2:B946,B946)),reference!$A$3:$B$6,2,FALSE),"")</f>
        <v/>
      </c>
      <c r="E946" t="str">
        <f>IFERROR(VLOOKUP(C946,reference!$D$3:$E$7,2,FALSE),"")</f>
        <v/>
      </c>
      <c r="H946" t="str">
        <f>IFERROR(VLOOKUP(G946,collectibles_database!G:H,2,FALSE),"")</f>
        <v/>
      </c>
      <c r="I946" t="str">
        <f>IFERROR(VLOOKUP(MIN(4,COUNTIF(G$2:G946,G946)),reference!$M$3:$N$6,2,FALSE)*VLOOKUP(MIN(5,H946),reference!$J$3:$K$7,2,FALSE),"")</f>
        <v/>
      </c>
    </row>
    <row r="947" spans="1:9" x14ac:dyDescent="0.25">
      <c r="A947" t="str">
        <f>IFERROR(INDEX(collectibles_database!A:A,MATCH(B947,collectibles_database!B:B,0)),"")</f>
        <v/>
      </c>
      <c r="C947" t="str">
        <f>IFERROR(VLOOKUP(B947,collectibles_database!B:C,2,FALSE),"")</f>
        <v/>
      </c>
      <c r="D947" t="str">
        <f>IFERROR(VLOOKUP(MIN(4,COUNTIF(B$2:B947,B947)),reference!$A$3:$B$6,2,FALSE),"")</f>
        <v/>
      </c>
      <c r="E947" t="str">
        <f>IFERROR(VLOOKUP(C947,reference!$D$3:$E$7,2,FALSE),"")</f>
        <v/>
      </c>
      <c r="H947" t="str">
        <f>IFERROR(VLOOKUP(G947,collectibles_database!G:H,2,FALSE),"")</f>
        <v/>
      </c>
      <c r="I947" t="str">
        <f>IFERROR(VLOOKUP(MIN(4,COUNTIF(G$2:G947,G947)),reference!$M$3:$N$6,2,FALSE)*VLOOKUP(MIN(5,H947),reference!$J$3:$K$7,2,FALSE),"")</f>
        <v/>
      </c>
    </row>
    <row r="948" spans="1:9" x14ac:dyDescent="0.25">
      <c r="A948" t="str">
        <f>IFERROR(INDEX(collectibles_database!A:A,MATCH(B948,collectibles_database!B:B,0)),"")</f>
        <v/>
      </c>
      <c r="C948" t="str">
        <f>IFERROR(VLOOKUP(B948,collectibles_database!B:C,2,FALSE),"")</f>
        <v/>
      </c>
      <c r="D948" t="str">
        <f>IFERROR(VLOOKUP(MIN(4,COUNTIF(B$2:B948,B948)),reference!$A$3:$B$6,2,FALSE),"")</f>
        <v/>
      </c>
      <c r="E948" t="str">
        <f>IFERROR(VLOOKUP(C948,reference!$D$3:$E$7,2,FALSE),"")</f>
        <v/>
      </c>
      <c r="H948" t="str">
        <f>IFERROR(VLOOKUP(G948,collectibles_database!G:H,2,FALSE),"")</f>
        <v/>
      </c>
      <c r="I948" t="str">
        <f>IFERROR(VLOOKUP(MIN(4,COUNTIF(G$2:G948,G948)),reference!$M$3:$N$6,2,FALSE)*VLOOKUP(MIN(5,H948),reference!$J$3:$K$7,2,FALSE),"")</f>
        <v/>
      </c>
    </row>
    <row r="949" spans="1:9" x14ac:dyDescent="0.25">
      <c r="A949" t="str">
        <f>IFERROR(INDEX(collectibles_database!A:A,MATCH(B949,collectibles_database!B:B,0)),"")</f>
        <v/>
      </c>
      <c r="C949" t="str">
        <f>IFERROR(VLOOKUP(B949,collectibles_database!B:C,2,FALSE),"")</f>
        <v/>
      </c>
      <c r="D949" t="str">
        <f>IFERROR(VLOOKUP(MIN(4,COUNTIF(B$2:B949,B949)),reference!$A$3:$B$6,2,FALSE),"")</f>
        <v/>
      </c>
      <c r="E949" t="str">
        <f>IFERROR(VLOOKUP(C949,reference!$D$3:$E$7,2,FALSE),"")</f>
        <v/>
      </c>
      <c r="H949" t="str">
        <f>IFERROR(VLOOKUP(G949,collectibles_database!G:H,2,FALSE),"")</f>
        <v/>
      </c>
      <c r="I949" t="str">
        <f>IFERROR(VLOOKUP(MIN(4,COUNTIF(G$2:G949,G949)),reference!$M$3:$N$6,2,FALSE)*VLOOKUP(MIN(5,H949),reference!$J$3:$K$7,2,FALSE),"")</f>
        <v/>
      </c>
    </row>
    <row r="950" spans="1:9" x14ac:dyDescent="0.25">
      <c r="A950" t="str">
        <f>IFERROR(INDEX(collectibles_database!A:A,MATCH(B950,collectibles_database!B:B,0)),"")</f>
        <v/>
      </c>
      <c r="C950" t="str">
        <f>IFERROR(VLOOKUP(B950,collectibles_database!B:C,2,FALSE),"")</f>
        <v/>
      </c>
      <c r="D950" t="str">
        <f>IFERROR(VLOOKUP(MIN(4,COUNTIF(B$2:B950,B950)),reference!$A$3:$B$6,2,FALSE),"")</f>
        <v/>
      </c>
      <c r="E950" t="str">
        <f>IFERROR(VLOOKUP(C950,reference!$D$3:$E$7,2,FALSE),"")</f>
        <v/>
      </c>
      <c r="H950" t="str">
        <f>IFERROR(VLOOKUP(G950,collectibles_database!G:H,2,FALSE),"")</f>
        <v/>
      </c>
      <c r="I950" t="str">
        <f>IFERROR(VLOOKUP(MIN(4,COUNTIF(G$2:G950,G950)),reference!$M$3:$N$6,2,FALSE)*VLOOKUP(MIN(5,H950),reference!$J$3:$K$7,2,FALSE),"")</f>
        <v/>
      </c>
    </row>
    <row r="951" spans="1:9" x14ac:dyDescent="0.25">
      <c r="A951" t="str">
        <f>IFERROR(INDEX(collectibles_database!A:A,MATCH(B951,collectibles_database!B:B,0)),"")</f>
        <v/>
      </c>
      <c r="C951" t="str">
        <f>IFERROR(VLOOKUP(B951,collectibles_database!B:C,2,FALSE),"")</f>
        <v/>
      </c>
      <c r="D951" t="str">
        <f>IFERROR(VLOOKUP(MIN(4,COUNTIF(B$2:B951,B951)),reference!$A$3:$B$6,2,FALSE),"")</f>
        <v/>
      </c>
      <c r="E951" t="str">
        <f>IFERROR(VLOOKUP(C951,reference!$D$3:$E$7,2,FALSE),"")</f>
        <v/>
      </c>
      <c r="H951" t="str">
        <f>IFERROR(VLOOKUP(G951,collectibles_database!G:H,2,FALSE),"")</f>
        <v/>
      </c>
      <c r="I951" t="str">
        <f>IFERROR(VLOOKUP(MIN(4,COUNTIF(G$2:G951,G951)),reference!$M$3:$N$6,2,FALSE)*VLOOKUP(MIN(5,H951),reference!$J$3:$K$7,2,FALSE),"")</f>
        <v/>
      </c>
    </row>
    <row r="952" spans="1:9" x14ac:dyDescent="0.25">
      <c r="A952" t="str">
        <f>IFERROR(INDEX(collectibles_database!A:A,MATCH(B952,collectibles_database!B:B,0)),"")</f>
        <v/>
      </c>
      <c r="C952" t="str">
        <f>IFERROR(VLOOKUP(B952,collectibles_database!B:C,2,FALSE),"")</f>
        <v/>
      </c>
      <c r="D952" t="str">
        <f>IFERROR(VLOOKUP(MIN(4,COUNTIF(B$2:B952,B952)),reference!$A$3:$B$6,2,FALSE),"")</f>
        <v/>
      </c>
      <c r="E952" t="str">
        <f>IFERROR(VLOOKUP(C952,reference!$D$3:$E$7,2,FALSE),"")</f>
        <v/>
      </c>
      <c r="H952" t="str">
        <f>IFERROR(VLOOKUP(G952,collectibles_database!G:H,2,FALSE),"")</f>
        <v/>
      </c>
      <c r="I952" t="str">
        <f>IFERROR(VLOOKUP(MIN(4,COUNTIF(G$2:G952,G952)),reference!$M$3:$N$6,2,FALSE)*VLOOKUP(MIN(5,H952),reference!$J$3:$K$7,2,FALSE),"")</f>
        <v/>
      </c>
    </row>
    <row r="953" spans="1:9" x14ac:dyDescent="0.25">
      <c r="A953" t="str">
        <f>IFERROR(INDEX(collectibles_database!A:A,MATCH(B953,collectibles_database!B:B,0)),"")</f>
        <v/>
      </c>
      <c r="C953" t="str">
        <f>IFERROR(VLOOKUP(B953,collectibles_database!B:C,2,FALSE),"")</f>
        <v/>
      </c>
      <c r="D953" t="str">
        <f>IFERROR(VLOOKUP(MIN(4,COUNTIF(B$2:B953,B953)),reference!$A$3:$B$6,2,FALSE),"")</f>
        <v/>
      </c>
      <c r="E953" t="str">
        <f>IFERROR(VLOOKUP(C953,reference!$D$3:$E$7,2,FALSE),"")</f>
        <v/>
      </c>
      <c r="H953" t="str">
        <f>IFERROR(VLOOKUP(G953,collectibles_database!G:H,2,FALSE),"")</f>
        <v/>
      </c>
      <c r="I953" t="str">
        <f>IFERROR(VLOOKUP(MIN(4,COUNTIF(G$2:G953,G953)),reference!$M$3:$N$6,2,FALSE)*VLOOKUP(MIN(5,H953),reference!$J$3:$K$7,2,FALSE),"")</f>
        <v/>
      </c>
    </row>
    <row r="954" spans="1:9" x14ac:dyDescent="0.25">
      <c r="A954" t="str">
        <f>IFERROR(INDEX(collectibles_database!A:A,MATCH(B954,collectibles_database!B:B,0)),"")</f>
        <v/>
      </c>
      <c r="C954" t="str">
        <f>IFERROR(VLOOKUP(B954,collectibles_database!B:C,2,FALSE),"")</f>
        <v/>
      </c>
      <c r="D954" t="str">
        <f>IFERROR(VLOOKUP(MIN(4,COUNTIF(B$2:B954,B954)),reference!$A$3:$B$6,2,FALSE),"")</f>
        <v/>
      </c>
      <c r="E954" t="str">
        <f>IFERROR(VLOOKUP(C954,reference!$D$3:$E$7,2,FALSE),"")</f>
        <v/>
      </c>
      <c r="H954" t="str">
        <f>IFERROR(VLOOKUP(G954,collectibles_database!G:H,2,FALSE),"")</f>
        <v/>
      </c>
      <c r="I954" t="str">
        <f>IFERROR(VLOOKUP(MIN(4,COUNTIF(G$2:G954,G954)),reference!$M$3:$N$6,2,FALSE)*VLOOKUP(MIN(5,H954),reference!$J$3:$K$7,2,FALSE),"")</f>
        <v/>
      </c>
    </row>
    <row r="955" spans="1:9" x14ac:dyDescent="0.25">
      <c r="A955" t="str">
        <f>IFERROR(INDEX(collectibles_database!A:A,MATCH(B955,collectibles_database!B:B,0)),"")</f>
        <v/>
      </c>
      <c r="C955" t="str">
        <f>IFERROR(VLOOKUP(B955,collectibles_database!B:C,2,FALSE),"")</f>
        <v/>
      </c>
      <c r="D955" t="str">
        <f>IFERROR(VLOOKUP(MIN(4,COUNTIF(B$2:B955,B955)),reference!$A$3:$B$6,2,FALSE),"")</f>
        <v/>
      </c>
      <c r="E955" t="str">
        <f>IFERROR(VLOOKUP(C955,reference!$D$3:$E$7,2,FALSE),"")</f>
        <v/>
      </c>
      <c r="H955" t="str">
        <f>IFERROR(VLOOKUP(G955,collectibles_database!G:H,2,FALSE),"")</f>
        <v/>
      </c>
      <c r="I955" t="str">
        <f>IFERROR(VLOOKUP(MIN(4,COUNTIF(G$2:G955,G955)),reference!$M$3:$N$6,2,FALSE)*VLOOKUP(MIN(5,H955),reference!$J$3:$K$7,2,FALSE),"")</f>
        <v/>
      </c>
    </row>
    <row r="956" spans="1:9" x14ac:dyDescent="0.25">
      <c r="A956" t="str">
        <f>IFERROR(INDEX(collectibles_database!A:A,MATCH(B956,collectibles_database!B:B,0)),"")</f>
        <v/>
      </c>
      <c r="C956" t="str">
        <f>IFERROR(VLOOKUP(B956,collectibles_database!B:C,2,FALSE),"")</f>
        <v/>
      </c>
      <c r="D956" t="str">
        <f>IFERROR(VLOOKUP(MIN(4,COUNTIF(B$2:B956,B956)),reference!$A$3:$B$6,2,FALSE),"")</f>
        <v/>
      </c>
      <c r="E956" t="str">
        <f>IFERROR(VLOOKUP(C956,reference!$D$3:$E$7,2,FALSE),"")</f>
        <v/>
      </c>
      <c r="H956" t="str">
        <f>IFERROR(VLOOKUP(G956,collectibles_database!G:H,2,FALSE),"")</f>
        <v/>
      </c>
      <c r="I956" t="str">
        <f>IFERROR(VLOOKUP(MIN(4,COUNTIF(G$2:G956,G956)),reference!$M$3:$N$6,2,FALSE)*VLOOKUP(MIN(5,H956),reference!$J$3:$K$7,2,FALSE),"")</f>
        <v/>
      </c>
    </row>
    <row r="957" spans="1:9" x14ac:dyDescent="0.25">
      <c r="A957" t="str">
        <f>IFERROR(INDEX(collectibles_database!A:A,MATCH(B957,collectibles_database!B:B,0)),"")</f>
        <v/>
      </c>
      <c r="C957" t="str">
        <f>IFERROR(VLOOKUP(B957,collectibles_database!B:C,2,FALSE),"")</f>
        <v/>
      </c>
      <c r="D957" t="str">
        <f>IFERROR(VLOOKUP(MIN(4,COUNTIF(B$2:B957,B957)),reference!$A$3:$B$6,2,FALSE),"")</f>
        <v/>
      </c>
      <c r="E957" t="str">
        <f>IFERROR(VLOOKUP(C957,reference!$D$3:$E$7,2,FALSE),"")</f>
        <v/>
      </c>
      <c r="H957" t="str">
        <f>IFERROR(VLOOKUP(G957,collectibles_database!G:H,2,FALSE),"")</f>
        <v/>
      </c>
      <c r="I957" t="str">
        <f>IFERROR(VLOOKUP(MIN(4,COUNTIF(G$2:G957,G957)),reference!$M$3:$N$6,2,FALSE)*VLOOKUP(MIN(5,H957),reference!$J$3:$K$7,2,FALSE),"")</f>
        <v/>
      </c>
    </row>
    <row r="958" spans="1:9" x14ac:dyDescent="0.25">
      <c r="A958" t="str">
        <f>IFERROR(INDEX(collectibles_database!A:A,MATCH(B958,collectibles_database!B:B,0)),"")</f>
        <v/>
      </c>
      <c r="C958" t="str">
        <f>IFERROR(VLOOKUP(B958,collectibles_database!B:C,2,FALSE),"")</f>
        <v/>
      </c>
      <c r="D958" t="str">
        <f>IFERROR(VLOOKUP(MIN(4,COUNTIF(B$2:B958,B958)),reference!$A$3:$B$6,2,FALSE),"")</f>
        <v/>
      </c>
      <c r="E958" t="str">
        <f>IFERROR(VLOOKUP(C958,reference!$D$3:$E$7,2,FALSE),"")</f>
        <v/>
      </c>
      <c r="H958" t="str">
        <f>IFERROR(VLOOKUP(G958,collectibles_database!G:H,2,FALSE),"")</f>
        <v/>
      </c>
      <c r="I958" t="str">
        <f>IFERROR(VLOOKUP(MIN(4,COUNTIF(G$2:G958,G958)),reference!$M$3:$N$6,2,FALSE)*VLOOKUP(MIN(5,H958),reference!$J$3:$K$7,2,FALSE),"")</f>
        <v/>
      </c>
    </row>
    <row r="959" spans="1:9" x14ac:dyDescent="0.25">
      <c r="A959" t="str">
        <f>IFERROR(INDEX(collectibles_database!A:A,MATCH(B959,collectibles_database!B:B,0)),"")</f>
        <v/>
      </c>
      <c r="C959" t="str">
        <f>IFERROR(VLOOKUP(B959,collectibles_database!B:C,2,FALSE),"")</f>
        <v/>
      </c>
      <c r="D959" t="str">
        <f>IFERROR(VLOOKUP(MIN(4,COUNTIF(B$2:B959,B959)),reference!$A$3:$B$6,2,FALSE),"")</f>
        <v/>
      </c>
      <c r="E959" t="str">
        <f>IFERROR(VLOOKUP(C959,reference!$D$3:$E$7,2,FALSE),"")</f>
        <v/>
      </c>
      <c r="H959" t="str">
        <f>IFERROR(VLOOKUP(G959,collectibles_database!G:H,2,FALSE),"")</f>
        <v/>
      </c>
      <c r="I959" t="str">
        <f>IFERROR(VLOOKUP(MIN(4,COUNTIF(G$2:G959,G959)),reference!$M$3:$N$6,2,FALSE)*VLOOKUP(MIN(5,H959),reference!$J$3:$K$7,2,FALSE),"")</f>
        <v/>
      </c>
    </row>
    <row r="960" spans="1:9" x14ac:dyDescent="0.25">
      <c r="A960" t="str">
        <f>IFERROR(INDEX(collectibles_database!A:A,MATCH(B960,collectibles_database!B:B,0)),"")</f>
        <v/>
      </c>
      <c r="C960" t="str">
        <f>IFERROR(VLOOKUP(B960,collectibles_database!B:C,2,FALSE),"")</f>
        <v/>
      </c>
      <c r="D960" t="str">
        <f>IFERROR(VLOOKUP(MIN(4,COUNTIF(B$2:B960,B960)),reference!$A$3:$B$6,2,FALSE),"")</f>
        <v/>
      </c>
      <c r="E960" t="str">
        <f>IFERROR(VLOOKUP(C960,reference!$D$3:$E$7,2,FALSE),"")</f>
        <v/>
      </c>
      <c r="H960" t="str">
        <f>IFERROR(VLOOKUP(G960,collectibles_database!G:H,2,FALSE),"")</f>
        <v/>
      </c>
      <c r="I960" t="str">
        <f>IFERROR(VLOOKUP(MIN(4,COUNTIF(G$2:G960,G960)),reference!$M$3:$N$6,2,FALSE)*VLOOKUP(MIN(5,H960),reference!$J$3:$K$7,2,FALSE),"")</f>
        <v/>
      </c>
    </row>
    <row r="961" spans="1:9" x14ac:dyDescent="0.25">
      <c r="A961" t="str">
        <f>IFERROR(INDEX(collectibles_database!A:A,MATCH(B961,collectibles_database!B:B,0)),"")</f>
        <v/>
      </c>
      <c r="C961" t="str">
        <f>IFERROR(VLOOKUP(B961,collectibles_database!B:C,2,FALSE),"")</f>
        <v/>
      </c>
      <c r="D961" t="str">
        <f>IFERROR(VLOOKUP(MIN(4,COUNTIF(B$2:B961,B961)),reference!$A$3:$B$6,2,FALSE),"")</f>
        <v/>
      </c>
      <c r="E961" t="str">
        <f>IFERROR(VLOOKUP(C961,reference!$D$3:$E$7,2,FALSE),"")</f>
        <v/>
      </c>
      <c r="H961" t="str">
        <f>IFERROR(VLOOKUP(G961,collectibles_database!G:H,2,FALSE),"")</f>
        <v/>
      </c>
      <c r="I961" t="str">
        <f>IFERROR(VLOOKUP(MIN(4,COUNTIF(G$2:G961,G961)),reference!$M$3:$N$6,2,FALSE)*VLOOKUP(MIN(5,H961),reference!$J$3:$K$7,2,FALSE),"")</f>
        <v/>
      </c>
    </row>
    <row r="962" spans="1:9" x14ac:dyDescent="0.25">
      <c r="A962" t="str">
        <f>IFERROR(INDEX(collectibles_database!A:A,MATCH(B962,collectibles_database!B:B,0)),"")</f>
        <v/>
      </c>
      <c r="C962" t="str">
        <f>IFERROR(VLOOKUP(B962,collectibles_database!B:C,2,FALSE),"")</f>
        <v/>
      </c>
      <c r="D962" t="str">
        <f>IFERROR(VLOOKUP(MIN(4,COUNTIF(B$2:B962,B962)),reference!$A$3:$B$6,2,FALSE),"")</f>
        <v/>
      </c>
      <c r="E962" t="str">
        <f>IFERROR(VLOOKUP(C962,reference!$D$3:$E$7,2,FALSE),"")</f>
        <v/>
      </c>
      <c r="H962" t="str">
        <f>IFERROR(VLOOKUP(G962,collectibles_database!G:H,2,FALSE),"")</f>
        <v/>
      </c>
      <c r="I962" t="str">
        <f>IFERROR(VLOOKUP(MIN(4,COUNTIF(G$2:G962,G962)),reference!$M$3:$N$6,2,FALSE)*VLOOKUP(MIN(5,H962),reference!$J$3:$K$7,2,FALSE),"")</f>
        <v/>
      </c>
    </row>
    <row r="963" spans="1:9" x14ac:dyDescent="0.25">
      <c r="A963" t="str">
        <f>IFERROR(INDEX(collectibles_database!A:A,MATCH(B963,collectibles_database!B:B,0)),"")</f>
        <v/>
      </c>
      <c r="C963" t="str">
        <f>IFERROR(VLOOKUP(B963,collectibles_database!B:C,2,FALSE),"")</f>
        <v/>
      </c>
      <c r="D963" t="str">
        <f>IFERROR(VLOOKUP(MIN(4,COUNTIF(B$2:B963,B963)),reference!$A$3:$B$6,2,FALSE),"")</f>
        <v/>
      </c>
      <c r="E963" t="str">
        <f>IFERROR(VLOOKUP(C963,reference!$D$3:$E$7,2,FALSE),"")</f>
        <v/>
      </c>
      <c r="H963" t="str">
        <f>IFERROR(VLOOKUP(G963,collectibles_database!G:H,2,FALSE),"")</f>
        <v/>
      </c>
      <c r="I963" t="str">
        <f>IFERROR(VLOOKUP(MIN(4,COUNTIF(G$2:G963,G963)),reference!$M$3:$N$6,2,FALSE)*VLOOKUP(MIN(5,H963),reference!$J$3:$K$7,2,FALSE),"")</f>
        <v/>
      </c>
    </row>
    <row r="964" spans="1:9" x14ac:dyDescent="0.25">
      <c r="A964" t="str">
        <f>IFERROR(INDEX(collectibles_database!A:A,MATCH(B964,collectibles_database!B:B,0)),"")</f>
        <v/>
      </c>
      <c r="C964" t="str">
        <f>IFERROR(VLOOKUP(B964,collectibles_database!B:C,2,FALSE),"")</f>
        <v/>
      </c>
      <c r="D964" t="str">
        <f>IFERROR(VLOOKUP(MIN(4,COUNTIF(B$2:B964,B964)),reference!$A$3:$B$6,2,FALSE),"")</f>
        <v/>
      </c>
      <c r="E964" t="str">
        <f>IFERROR(VLOOKUP(C964,reference!$D$3:$E$7,2,FALSE),"")</f>
        <v/>
      </c>
      <c r="H964" t="str">
        <f>IFERROR(VLOOKUP(G964,collectibles_database!G:H,2,FALSE),"")</f>
        <v/>
      </c>
      <c r="I964" t="str">
        <f>IFERROR(VLOOKUP(MIN(4,COUNTIF(G$2:G964,G964)),reference!$M$3:$N$6,2,FALSE)*VLOOKUP(MIN(5,H964),reference!$J$3:$K$7,2,FALSE),"")</f>
        <v/>
      </c>
    </row>
    <row r="965" spans="1:9" x14ac:dyDescent="0.25">
      <c r="A965" t="str">
        <f>IFERROR(INDEX(collectibles_database!A:A,MATCH(B965,collectibles_database!B:B,0)),"")</f>
        <v/>
      </c>
      <c r="C965" t="str">
        <f>IFERROR(VLOOKUP(B965,collectibles_database!B:C,2,FALSE),"")</f>
        <v/>
      </c>
      <c r="D965" t="str">
        <f>IFERROR(VLOOKUP(MIN(4,COUNTIF(B$2:B965,B965)),reference!$A$3:$B$6,2,FALSE),"")</f>
        <v/>
      </c>
      <c r="E965" t="str">
        <f>IFERROR(VLOOKUP(C965,reference!$D$3:$E$7,2,FALSE),"")</f>
        <v/>
      </c>
      <c r="H965" t="str">
        <f>IFERROR(VLOOKUP(G965,collectibles_database!G:H,2,FALSE),"")</f>
        <v/>
      </c>
      <c r="I965" t="str">
        <f>IFERROR(VLOOKUP(MIN(4,COUNTIF(G$2:G965,G965)),reference!$M$3:$N$6,2,FALSE)*VLOOKUP(MIN(5,H965),reference!$J$3:$K$7,2,FALSE),"")</f>
        <v/>
      </c>
    </row>
    <row r="966" spans="1:9" x14ac:dyDescent="0.25">
      <c r="A966" t="str">
        <f>IFERROR(INDEX(collectibles_database!A:A,MATCH(B966,collectibles_database!B:B,0)),"")</f>
        <v/>
      </c>
      <c r="C966" t="str">
        <f>IFERROR(VLOOKUP(B966,collectibles_database!B:C,2,FALSE),"")</f>
        <v/>
      </c>
      <c r="D966" t="str">
        <f>IFERROR(VLOOKUP(MIN(4,COUNTIF(B$2:B966,B966)),reference!$A$3:$B$6,2,FALSE),"")</f>
        <v/>
      </c>
      <c r="E966" t="str">
        <f>IFERROR(VLOOKUP(C966,reference!$D$3:$E$7,2,FALSE),"")</f>
        <v/>
      </c>
      <c r="H966" t="str">
        <f>IFERROR(VLOOKUP(G966,collectibles_database!G:H,2,FALSE),"")</f>
        <v/>
      </c>
      <c r="I966" t="str">
        <f>IFERROR(VLOOKUP(MIN(4,COUNTIF(G$2:G966,G966)),reference!$M$3:$N$6,2,FALSE)*VLOOKUP(MIN(5,H966),reference!$J$3:$K$7,2,FALSE),"")</f>
        <v/>
      </c>
    </row>
    <row r="967" spans="1:9" x14ac:dyDescent="0.25">
      <c r="A967" t="str">
        <f>IFERROR(INDEX(collectibles_database!A:A,MATCH(B967,collectibles_database!B:B,0)),"")</f>
        <v/>
      </c>
      <c r="C967" t="str">
        <f>IFERROR(VLOOKUP(B967,collectibles_database!B:C,2,FALSE),"")</f>
        <v/>
      </c>
      <c r="D967" t="str">
        <f>IFERROR(VLOOKUP(MIN(4,COUNTIF(B$2:B967,B967)),reference!$A$3:$B$6,2,FALSE),"")</f>
        <v/>
      </c>
      <c r="E967" t="str">
        <f>IFERROR(VLOOKUP(C967,reference!$D$3:$E$7,2,FALSE),"")</f>
        <v/>
      </c>
      <c r="H967" t="str">
        <f>IFERROR(VLOOKUP(G967,collectibles_database!G:H,2,FALSE),"")</f>
        <v/>
      </c>
      <c r="I967" t="str">
        <f>IFERROR(VLOOKUP(MIN(4,COUNTIF(G$2:G967,G967)),reference!$M$3:$N$6,2,FALSE)*VLOOKUP(MIN(5,H967),reference!$J$3:$K$7,2,FALSE),"")</f>
        <v/>
      </c>
    </row>
    <row r="968" spans="1:9" x14ac:dyDescent="0.25">
      <c r="A968" t="str">
        <f>IFERROR(INDEX(collectibles_database!A:A,MATCH(B968,collectibles_database!B:B,0)),"")</f>
        <v/>
      </c>
      <c r="C968" t="str">
        <f>IFERROR(VLOOKUP(B968,collectibles_database!B:C,2,FALSE),"")</f>
        <v/>
      </c>
      <c r="D968" t="str">
        <f>IFERROR(VLOOKUP(MIN(4,COUNTIF(B$2:B968,B968)),reference!$A$3:$B$6,2,FALSE),"")</f>
        <v/>
      </c>
      <c r="E968" t="str">
        <f>IFERROR(VLOOKUP(C968,reference!$D$3:$E$7,2,FALSE),"")</f>
        <v/>
      </c>
      <c r="H968" t="str">
        <f>IFERROR(VLOOKUP(G968,collectibles_database!G:H,2,FALSE),"")</f>
        <v/>
      </c>
      <c r="I968" t="str">
        <f>IFERROR(VLOOKUP(MIN(4,COUNTIF(G$2:G968,G968)),reference!$M$3:$N$6,2,FALSE)*VLOOKUP(MIN(5,H968),reference!$J$3:$K$7,2,FALSE),"")</f>
        <v/>
      </c>
    </row>
    <row r="969" spans="1:9" x14ac:dyDescent="0.25">
      <c r="A969" t="str">
        <f>IFERROR(INDEX(collectibles_database!A:A,MATCH(B969,collectibles_database!B:B,0)),"")</f>
        <v/>
      </c>
      <c r="C969" t="str">
        <f>IFERROR(VLOOKUP(B969,collectibles_database!B:C,2,FALSE),"")</f>
        <v/>
      </c>
      <c r="D969" t="str">
        <f>IFERROR(VLOOKUP(MIN(4,COUNTIF(B$2:B969,B969)),reference!$A$3:$B$6,2,FALSE),"")</f>
        <v/>
      </c>
      <c r="E969" t="str">
        <f>IFERROR(VLOOKUP(C969,reference!$D$3:$E$7,2,FALSE),"")</f>
        <v/>
      </c>
      <c r="H969" t="str">
        <f>IFERROR(VLOOKUP(G969,collectibles_database!G:H,2,FALSE),"")</f>
        <v/>
      </c>
      <c r="I969" t="str">
        <f>IFERROR(VLOOKUP(MIN(4,COUNTIF(G$2:G969,G969)),reference!$M$3:$N$6,2,FALSE)*VLOOKUP(MIN(5,H969),reference!$J$3:$K$7,2,FALSE),"")</f>
        <v/>
      </c>
    </row>
    <row r="970" spans="1:9" x14ac:dyDescent="0.25">
      <c r="A970" t="str">
        <f>IFERROR(INDEX(collectibles_database!A:A,MATCH(B970,collectibles_database!B:B,0)),"")</f>
        <v/>
      </c>
      <c r="C970" t="str">
        <f>IFERROR(VLOOKUP(B970,collectibles_database!B:C,2,FALSE),"")</f>
        <v/>
      </c>
      <c r="D970" t="str">
        <f>IFERROR(VLOOKUP(MIN(4,COUNTIF(B$2:B970,B970)),reference!$A$3:$B$6,2,FALSE),"")</f>
        <v/>
      </c>
      <c r="E970" t="str">
        <f>IFERROR(VLOOKUP(C970,reference!$D$3:$E$7,2,FALSE),"")</f>
        <v/>
      </c>
      <c r="H970" t="str">
        <f>IFERROR(VLOOKUP(G970,collectibles_database!G:H,2,FALSE),"")</f>
        <v/>
      </c>
      <c r="I970" t="str">
        <f>IFERROR(VLOOKUP(MIN(4,COUNTIF(G$2:G970,G970)),reference!$M$3:$N$6,2,FALSE)*VLOOKUP(MIN(5,H970),reference!$J$3:$K$7,2,FALSE),"")</f>
        <v/>
      </c>
    </row>
    <row r="971" spans="1:9" x14ac:dyDescent="0.25">
      <c r="A971" t="str">
        <f>IFERROR(INDEX(collectibles_database!A:A,MATCH(B971,collectibles_database!B:B,0)),"")</f>
        <v/>
      </c>
      <c r="C971" t="str">
        <f>IFERROR(VLOOKUP(B971,collectibles_database!B:C,2,FALSE),"")</f>
        <v/>
      </c>
      <c r="D971" t="str">
        <f>IFERROR(VLOOKUP(MIN(4,COUNTIF(B$2:B971,B971)),reference!$A$3:$B$6,2,FALSE),"")</f>
        <v/>
      </c>
      <c r="E971" t="str">
        <f>IFERROR(VLOOKUP(C971,reference!$D$3:$E$7,2,FALSE),"")</f>
        <v/>
      </c>
      <c r="H971" t="str">
        <f>IFERROR(VLOOKUP(G971,collectibles_database!G:H,2,FALSE),"")</f>
        <v/>
      </c>
      <c r="I971" t="str">
        <f>IFERROR(VLOOKUP(MIN(4,COUNTIF(G$2:G971,G971)),reference!$M$3:$N$6,2,FALSE)*VLOOKUP(MIN(5,H971),reference!$J$3:$K$7,2,FALSE),"")</f>
        <v/>
      </c>
    </row>
    <row r="972" spans="1:9" x14ac:dyDescent="0.25">
      <c r="A972" t="str">
        <f>IFERROR(INDEX(collectibles_database!A:A,MATCH(B972,collectibles_database!B:B,0)),"")</f>
        <v/>
      </c>
      <c r="C972" t="str">
        <f>IFERROR(VLOOKUP(B972,collectibles_database!B:C,2,FALSE),"")</f>
        <v/>
      </c>
      <c r="D972" t="str">
        <f>IFERROR(VLOOKUP(MIN(4,COUNTIF(B$2:B972,B972)),reference!$A$3:$B$6,2,FALSE),"")</f>
        <v/>
      </c>
      <c r="E972" t="str">
        <f>IFERROR(VLOOKUP(C972,reference!$D$3:$E$7,2,FALSE),"")</f>
        <v/>
      </c>
      <c r="H972" t="str">
        <f>IFERROR(VLOOKUP(G972,collectibles_database!G:H,2,FALSE),"")</f>
        <v/>
      </c>
      <c r="I972" t="str">
        <f>IFERROR(VLOOKUP(MIN(4,COUNTIF(G$2:G972,G972)),reference!$M$3:$N$6,2,FALSE)*VLOOKUP(MIN(5,H972),reference!$J$3:$K$7,2,FALSE),"")</f>
        <v/>
      </c>
    </row>
    <row r="973" spans="1:9" x14ac:dyDescent="0.25">
      <c r="A973" t="str">
        <f>IFERROR(INDEX(collectibles_database!A:A,MATCH(B973,collectibles_database!B:B,0)),"")</f>
        <v/>
      </c>
      <c r="C973" t="str">
        <f>IFERROR(VLOOKUP(B973,collectibles_database!B:C,2,FALSE),"")</f>
        <v/>
      </c>
      <c r="D973" t="str">
        <f>IFERROR(VLOOKUP(MIN(4,COUNTIF(B$2:B973,B973)),reference!$A$3:$B$6,2,FALSE),"")</f>
        <v/>
      </c>
      <c r="E973" t="str">
        <f>IFERROR(VLOOKUP(C973,reference!$D$3:$E$7,2,FALSE),"")</f>
        <v/>
      </c>
      <c r="H973" t="str">
        <f>IFERROR(VLOOKUP(G973,collectibles_database!G:H,2,FALSE),"")</f>
        <v/>
      </c>
      <c r="I973" t="str">
        <f>IFERROR(VLOOKUP(MIN(4,COUNTIF(G$2:G973,G973)),reference!$M$3:$N$6,2,FALSE)*VLOOKUP(MIN(5,H973),reference!$J$3:$K$7,2,FALSE),"")</f>
        <v/>
      </c>
    </row>
    <row r="974" spans="1:9" x14ac:dyDescent="0.25">
      <c r="A974" t="str">
        <f>IFERROR(INDEX(collectibles_database!A:A,MATCH(B974,collectibles_database!B:B,0)),"")</f>
        <v/>
      </c>
      <c r="C974" t="str">
        <f>IFERROR(VLOOKUP(B974,collectibles_database!B:C,2,FALSE),"")</f>
        <v/>
      </c>
      <c r="D974" t="str">
        <f>IFERROR(VLOOKUP(MIN(4,COUNTIF(B$2:B974,B974)),reference!$A$3:$B$6,2,FALSE),"")</f>
        <v/>
      </c>
      <c r="E974" t="str">
        <f>IFERROR(VLOOKUP(C974,reference!$D$3:$E$7,2,FALSE),"")</f>
        <v/>
      </c>
      <c r="H974" t="str">
        <f>IFERROR(VLOOKUP(G974,collectibles_database!G:H,2,FALSE),"")</f>
        <v/>
      </c>
      <c r="I974" t="str">
        <f>IFERROR(VLOOKUP(MIN(4,COUNTIF(G$2:G974,G974)),reference!$M$3:$N$6,2,FALSE)*VLOOKUP(MIN(5,H974),reference!$J$3:$K$7,2,FALSE),"")</f>
        <v/>
      </c>
    </row>
    <row r="975" spans="1:9" x14ac:dyDescent="0.25">
      <c r="A975" t="str">
        <f>IFERROR(INDEX(collectibles_database!A:A,MATCH(B975,collectibles_database!B:B,0)),"")</f>
        <v/>
      </c>
      <c r="C975" t="str">
        <f>IFERROR(VLOOKUP(B975,collectibles_database!B:C,2,FALSE),"")</f>
        <v/>
      </c>
      <c r="D975" t="str">
        <f>IFERROR(VLOOKUP(MIN(4,COUNTIF(B$2:B975,B975)),reference!$A$3:$B$6,2,FALSE),"")</f>
        <v/>
      </c>
      <c r="E975" t="str">
        <f>IFERROR(VLOOKUP(C975,reference!$D$3:$E$7,2,FALSE),"")</f>
        <v/>
      </c>
      <c r="H975" t="str">
        <f>IFERROR(VLOOKUP(G975,collectibles_database!G:H,2,FALSE),"")</f>
        <v/>
      </c>
      <c r="I975" t="str">
        <f>IFERROR(VLOOKUP(MIN(4,COUNTIF(G$2:G975,G975)),reference!$M$3:$N$6,2,FALSE)*VLOOKUP(MIN(5,H975),reference!$J$3:$K$7,2,FALSE),"")</f>
        <v/>
      </c>
    </row>
    <row r="976" spans="1:9" x14ac:dyDescent="0.25">
      <c r="A976" t="str">
        <f>IFERROR(INDEX(collectibles_database!A:A,MATCH(B976,collectibles_database!B:B,0)),"")</f>
        <v/>
      </c>
      <c r="C976" t="str">
        <f>IFERROR(VLOOKUP(B976,collectibles_database!B:C,2,FALSE),"")</f>
        <v/>
      </c>
      <c r="D976" t="str">
        <f>IFERROR(VLOOKUP(MIN(4,COUNTIF(B$2:B976,B976)),reference!$A$3:$B$6,2,FALSE),"")</f>
        <v/>
      </c>
      <c r="E976" t="str">
        <f>IFERROR(VLOOKUP(C976,reference!$D$3:$E$7,2,FALSE),"")</f>
        <v/>
      </c>
      <c r="H976" t="str">
        <f>IFERROR(VLOOKUP(G976,collectibles_database!G:H,2,FALSE),"")</f>
        <v/>
      </c>
      <c r="I976" t="str">
        <f>IFERROR(VLOOKUP(MIN(4,COUNTIF(G$2:G976,G976)),reference!$M$3:$N$6,2,FALSE)*VLOOKUP(MIN(5,H976),reference!$J$3:$K$7,2,FALSE),"")</f>
        <v/>
      </c>
    </row>
    <row r="977" spans="1:9" x14ac:dyDescent="0.25">
      <c r="A977" t="str">
        <f>IFERROR(INDEX(collectibles_database!A:A,MATCH(B977,collectibles_database!B:B,0)),"")</f>
        <v/>
      </c>
      <c r="C977" t="str">
        <f>IFERROR(VLOOKUP(B977,collectibles_database!B:C,2,FALSE),"")</f>
        <v/>
      </c>
      <c r="D977" t="str">
        <f>IFERROR(VLOOKUP(MIN(4,COUNTIF(B$2:B977,B977)),reference!$A$3:$B$6,2,FALSE),"")</f>
        <v/>
      </c>
      <c r="E977" t="str">
        <f>IFERROR(VLOOKUP(C977,reference!$D$3:$E$7,2,FALSE),"")</f>
        <v/>
      </c>
      <c r="H977" t="str">
        <f>IFERROR(VLOOKUP(G977,collectibles_database!G:H,2,FALSE),"")</f>
        <v/>
      </c>
      <c r="I977" t="str">
        <f>IFERROR(VLOOKUP(MIN(4,COUNTIF(G$2:G977,G977)),reference!$M$3:$N$6,2,FALSE)*VLOOKUP(MIN(5,H977),reference!$J$3:$K$7,2,FALSE),"")</f>
        <v/>
      </c>
    </row>
    <row r="978" spans="1:9" x14ac:dyDescent="0.25">
      <c r="A978" t="str">
        <f>IFERROR(INDEX(collectibles_database!A:A,MATCH(B978,collectibles_database!B:B,0)),"")</f>
        <v/>
      </c>
      <c r="C978" t="str">
        <f>IFERROR(VLOOKUP(B978,collectibles_database!B:C,2,FALSE),"")</f>
        <v/>
      </c>
      <c r="D978" t="str">
        <f>IFERROR(VLOOKUP(MIN(4,COUNTIF(B$2:B978,B978)),reference!$A$3:$B$6,2,FALSE),"")</f>
        <v/>
      </c>
      <c r="E978" t="str">
        <f>IFERROR(VLOOKUP(C978,reference!$D$3:$E$7,2,FALSE),"")</f>
        <v/>
      </c>
      <c r="H978" t="str">
        <f>IFERROR(VLOOKUP(G978,collectibles_database!G:H,2,FALSE),"")</f>
        <v/>
      </c>
      <c r="I978" t="str">
        <f>IFERROR(VLOOKUP(MIN(4,COUNTIF(G$2:G978,G978)),reference!$M$3:$N$6,2,FALSE)*VLOOKUP(MIN(5,H978),reference!$J$3:$K$7,2,FALSE),"")</f>
        <v/>
      </c>
    </row>
    <row r="979" spans="1:9" x14ac:dyDescent="0.25">
      <c r="A979" t="str">
        <f>IFERROR(INDEX(collectibles_database!A:A,MATCH(B979,collectibles_database!B:B,0)),"")</f>
        <v/>
      </c>
      <c r="C979" t="str">
        <f>IFERROR(VLOOKUP(B979,collectibles_database!B:C,2,FALSE),"")</f>
        <v/>
      </c>
      <c r="D979" t="str">
        <f>IFERROR(VLOOKUP(MIN(4,COUNTIF(B$2:B979,B979)),reference!$A$3:$B$6,2,FALSE),"")</f>
        <v/>
      </c>
      <c r="E979" t="str">
        <f>IFERROR(VLOOKUP(C979,reference!$D$3:$E$7,2,FALSE),"")</f>
        <v/>
      </c>
      <c r="H979" t="str">
        <f>IFERROR(VLOOKUP(G979,collectibles_database!G:H,2,FALSE),"")</f>
        <v/>
      </c>
      <c r="I979" t="str">
        <f>IFERROR(VLOOKUP(MIN(4,COUNTIF(G$2:G979,G979)),reference!$M$3:$N$6,2,FALSE)*VLOOKUP(MIN(5,H979),reference!$J$3:$K$7,2,FALSE),"")</f>
        <v/>
      </c>
    </row>
    <row r="980" spans="1:9" x14ac:dyDescent="0.25">
      <c r="A980" t="str">
        <f>IFERROR(INDEX(collectibles_database!A:A,MATCH(B980,collectibles_database!B:B,0)),"")</f>
        <v/>
      </c>
      <c r="C980" t="str">
        <f>IFERROR(VLOOKUP(B980,collectibles_database!B:C,2,FALSE),"")</f>
        <v/>
      </c>
      <c r="D980" t="str">
        <f>IFERROR(VLOOKUP(MIN(4,COUNTIF(B$2:B980,B980)),reference!$A$3:$B$6,2,FALSE),"")</f>
        <v/>
      </c>
      <c r="E980" t="str">
        <f>IFERROR(VLOOKUP(C980,reference!$D$3:$E$7,2,FALSE),"")</f>
        <v/>
      </c>
      <c r="H980" t="str">
        <f>IFERROR(VLOOKUP(G980,collectibles_database!G:H,2,FALSE),"")</f>
        <v/>
      </c>
      <c r="I980" t="str">
        <f>IFERROR(VLOOKUP(MIN(4,COUNTIF(G$2:G980,G980)),reference!$M$3:$N$6,2,FALSE)*VLOOKUP(MIN(5,H980),reference!$J$3:$K$7,2,FALSE),"")</f>
        <v/>
      </c>
    </row>
    <row r="981" spans="1:9" x14ac:dyDescent="0.25">
      <c r="A981" t="str">
        <f>IFERROR(INDEX(collectibles_database!A:A,MATCH(B981,collectibles_database!B:B,0)),"")</f>
        <v/>
      </c>
      <c r="C981" t="str">
        <f>IFERROR(VLOOKUP(B981,collectibles_database!B:C,2,FALSE),"")</f>
        <v/>
      </c>
      <c r="D981" t="str">
        <f>IFERROR(VLOOKUP(MIN(4,COUNTIF(B$2:B981,B981)),reference!$A$3:$B$6,2,FALSE),"")</f>
        <v/>
      </c>
      <c r="E981" t="str">
        <f>IFERROR(VLOOKUP(C981,reference!$D$3:$E$7,2,FALSE),"")</f>
        <v/>
      </c>
      <c r="H981" t="str">
        <f>IFERROR(VLOOKUP(G981,collectibles_database!G:H,2,FALSE),"")</f>
        <v/>
      </c>
      <c r="I981" t="str">
        <f>IFERROR(VLOOKUP(MIN(4,COUNTIF(G$2:G981,G981)),reference!$M$3:$N$6,2,FALSE)*VLOOKUP(MIN(5,H981),reference!$J$3:$K$7,2,FALSE),"")</f>
        <v/>
      </c>
    </row>
    <row r="982" spans="1:9" x14ac:dyDescent="0.25">
      <c r="A982" t="str">
        <f>IFERROR(INDEX(collectibles_database!A:A,MATCH(B982,collectibles_database!B:B,0)),"")</f>
        <v/>
      </c>
      <c r="C982" t="str">
        <f>IFERROR(VLOOKUP(B982,collectibles_database!B:C,2,FALSE),"")</f>
        <v/>
      </c>
      <c r="D982" t="str">
        <f>IFERROR(VLOOKUP(MIN(4,COUNTIF(B$2:B982,B982)),reference!$A$3:$B$6,2,FALSE),"")</f>
        <v/>
      </c>
      <c r="E982" t="str">
        <f>IFERROR(VLOOKUP(C982,reference!$D$3:$E$7,2,FALSE),"")</f>
        <v/>
      </c>
      <c r="H982" t="str">
        <f>IFERROR(VLOOKUP(G982,collectibles_database!G:H,2,FALSE),"")</f>
        <v/>
      </c>
      <c r="I982" t="str">
        <f>IFERROR(VLOOKUP(MIN(4,COUNTIF(G$2:G982,G982)),reference!$M$3:$N$6,2,FALSE)*VLOOKUP(MIN(5,H982),reference!$J$3:$K$7,2,FALSE),"")</f>
        <v/>
      </c>
    </row>
    <row r="983" spans="1:9" x14ac:dyDescent="0.25">
      <c r="A983" t="str">
        <f>IFERROR(INDEX(collectibles_database!A:A,MATCH(B983,collectibles_database!B:B,0)),"")</f>
        <v/>
      </c>
      <c r="C983" t="str">
        <f>IFERROR(VLOOKUP(B983,collectibles_database!B:C,2,FALSE),"")</f>
        <v/>
      </c>
      <c r="D983" t="str">
        <f>IFERROR(VLOOKUP(MIN(4,COUNTIF(B$2:B983,B983)),reference!$A$3:$B$6,2,FALSE),"")</f>
        <v/>
      </c>
      <c r="E983" t="str">
        <f>IFERROR(VLOOKUP(C983,reference!$D$3:$E$7,2,FALSE),"")</f>
        <v/>
      </c>
      <c r="H983" t="str">
        <f>IFERROR(VLOOKUP(G983,collectibles_database!G:H,2,FALSE),"")</f>
        <v/>
      </c>
      <c r="I983" t="str">
        <f>IFERROR(VLOOKUP(MIN(4,COUNTIF(G$2:G983,G983)),reference!$M$3:$N$6,2,FALSE)*VLOOKUP(MIN(5,H983),reference!$J$3:$K$7,2,FALSE),"")</f>
        <v/>
      </c>
    </row>
    <row r="984" spans="1:9" x14ac:dyDescent="0.25">
      <c r="A984" t="str">
        <f>IFERROR(INDEX(collectibles_database!A:A,MATCH(B984,collectibles_database!B:B,0)),"")</f>
        <v/>
      </c>
      <c r="C984" t="str">
        <f>IFERROR(VLOOKUP(B984,collectibles_database!B:C,2,FALSE),"")</f>
        <v/>
      </c>
      <c r="D984" t="str">
        <f>IFERROR(VLOOKUP(MIN(4,COUNTIF(B$2:B984,B984)),reference!$A$3:$B$6,2,FALSE),"")</f>
        <v/>
      </c>
      <c r="E984" t="str">
        <f>IFERROR(VLOOKUP(C984,reference!$D$3:$E$7,2,FALSE),"")</f>
        <v/>
      </c>
      <c r="H984" t="str">
        <f>IFERROR(VLOOKUP(G984,collectibles_database!G:H,2,FALSE),"")</f>
        <v/>
      </c>
      <c r="I984" t="str">
        <f>IFERROR(VLOOKUP(MIN(4,COUNTIF(G$2:G984,G984)),reference!$M$3:$N$6,2,FALSE)*VLOOKUP(MIN(5,H984),reference!$J$3:$K$7,2,FALSE),"")</f>
        <v/>
      </c>
    </row>
    <row r="985" spans="1:9" x14ac:dyDescent="0.25">
      <c r="A985" t="str">
        <f>IFERROR(INDEX(collectibles_database!A:A,MATCH(B985,collectibles_database!B:B,0)),"")</f>
        <v/>
      </c>
      <c r="C985" t="str">
        <f>IFERROR(VLOOKUP(B985,collectibles_database!B:C,2,FALSE),"")</f>
        <v/>
      </c>
      <c r="D985" t="str">
        <f>IFERROR(VLOOKUP(MIN(4,COUNTIF(B$2:B985,B985)),reference!$A$3:$B$6,2,FALSE),"")</f>
        <v/>
      </c>
      <c r="E985" t="str">
        <f>IFERROR(VLOOKUP(C985,reference!$D$3:$E$7,2,FALSE),"")</f>
        <v/>
      </c>
      <c r="H985" t="str">
        <f>IFERROR(VLOOKUP(G985,collectibles_database!G:H,2,FALSE),"")</f>
        <v/>
      </c>
      <c r="I985" t="str">
        <f>IFERROR(VLOOKUP(MIN(4,COUNTIF(G$2:G985,G985)),reference!$M$3:$N$6,2,FALSE)*VLOOKUP(MIN(5,H985),reference!$J$3:$K$7,2,FALSE),"")</f>
        <v/>
      </c>
    </row>
    <row r="986" spans="1:9" x14ac:dyDescent="0.25">
      <c r="A986" t="str">
        <f>IFERROR(INDEX(collectibles_database!A:A,MATCH(B986,collectibles_database!B:B,0)),"")</f>
        <v/>
      </c>
      <c r="C986" t="str">
        <f>IFERROR(VLOOKUP(B986,collectibles_database!B:C,2,FALSE),"")</f>
        <v/>
      </c>
      <c r="D986" t="str">
        <f>IFERROR(VLOOKUP(MIN(4,COUNTIF(B$2:B986,B986)),reference!$A$3:$B$6,2,FALSE),"")</f>
        <v/>
      </c>
      <c r="E986" t="str">
        <f>IFERROR(VLOOKUP(C986,reference!$D$3:$E$7,2,FALSE),"")</f>
        <v/>
      </c>
      <c r="H986" t="str">
        <f>IFERROR(VLOOKUP(G986,collectibles_database!G:H,2,FALSE),"")</f>
        <v/>
      </c>
      <c r="I986" t="str">
        <f>IFERROR(VLOOKUP(MIN(4,COUNTIF(G$2:G986,G986)),reference!$M$3:$N$6,2,FALSE)*VLOOKUP(MIN(5,H986),reference!$J$3:$K$7,2,FALSE),"")</f>
        <v/>
      </c>
    </row>
    <row r="987" spans="1:9" x14ac:dyDescent="0.25">
      <c r="A987" t="str">
        <f>IFERROR(INDEX(collectibles_database!A:A,MATCH(B987,collectibles_database!B:B,0)),"")</f>
        <v/>
      </c>
      <c r="C987" t="str">
        <f>IFERROR(VLOOKUP(B987,collectibles_database!B:C,2,FALSE),"")</f>
        <v/>
      </c>
      <c r="D987" t="str">
        <f>IFERROR(VLOOKUP(MIN(4,COUNTIF(B$2:B987,B987)),reference!$A$3:$B$6,2,FALSE),"")</f>
        <v/>
      </c>
      <c r="E987" t="str">
        <f>IFERROR(VLOOKUP(C987,reference!$D$3:$E$7,2,FALSE),"")</f>
        <v/>
      </c>
      <c r="H987" t="str">
        <f>IFERROR(VLOOKUP(G987,collectibles_database!G:H,2,FALSE),"")</f>
        <v/>
      </c>
      <c r="I987" t="str">
        <f>IFERROR(VLOOKUP(MIN(4,COUNTIF(G$2:G987,G987)),reference!$M$3:$N$6,2,FALSE)*VLOOKUP(MIN(5,H987),reference!$J$3:$K$7,2,FALSE),"")</f>
        <v/>
      </c>
    </row>
    <row r="988" spans="1:9" x14ac:dyDescent="0.25">
      <c r="A988" t="str">
        <f>IFERROR(INDEX(collectibles_database!A:A,MATCH(B988,collectibles_database!B:B,0)),"")</f>
        <v/>
      </c>
      <c r="C988" t="str">
        <f>IFERROR(VLOOKUP(B988,collectibles_database!B:C,2,FALSE),"")</f>
        <v/>
      </c>
      <c r="D988" t="str">
        <f>IFERROR(VLOOKUP(MIN(4,COUNTIF(B$2:B988,B988)),reference!$A$3:$B$6,2,FALSE),"")</f>
        <v/>
      </c>
      <c r="E988" t="str">
        <f>IFERROR(VLOOKUP(C988,reference!$D$3:$E$7,2,FALSE),"")</f>
        <v/>
      </c>
      <c r="H988" t="str">
        <f>IFERROR(VLOOKUP(G988,collectibles_database!G:H,2,FALSE),"")</f>
        <v/>
      </c>
      <c r="I988" t="str">
        <f>IFERROR(VLOOKUP(MIN(4,COUNTIF(G$2:G988,G988)),reference!$M$3:$N$6,2,FALSE)*VLOOKUP(MIN(5,H988),reference!$J$3:$K$7,2,FALSE),"")</f>
        <v/>
      </c>
    </row>
    <row r="989" spans="1:9" x14ac:dyDescent="0.25">
      <c r="A989" t="str">
        <f>IFERROR(INDEX(collectibles_database!A:A,MATCH(B989,collectibles_database!B:B,0)),"")</f>
        <v/>
      </c>
      <c r="C989" t="str">
        <f>IFERROR(VLOOKUP(B989,collectibles_database!B:C,2,FALSE),"")</f>
        <v/>
      </c>
      <c r="D989" t="str">
        <f>IFERROR(VLOOKUP(MIN(4,COUNTIF(B$2:B989,B989)),reference!$A$3:$B$6,2,FALSE),"")</f>
        <v/>
      </c>
      <c r="E989" t="str">
        <f>IFERROR(VLOOKUP(C989,reference!$D$3:$E$7,2,FALSE),"")</f>
        <v/>
      </c>
      <c r="H989" t="str">
        <f>IFERROR(VLOOKUP(G989,collectibles_database!G:H,2,FALSE),"")</f>
        <v/>
      </c>
      <c r="I989" t="str">
        <f>IFERROR(VLOOKUP(MIN(4,COUNTIF(G$2:G989,G989)),reference!$M$3:$N$6,2,FALSE)*VLOOKUP(MIN(5,H989),reference!$J$3:$K$7,2,FALSE),"")</f>
        <v/>
      </c>
    </row>
    <row r="990" spans="1:9" x14ac:dyDescent="0.25">
      <c r="A990" t="str">
        <f>IFERROR(INDEX(collectibles_database!A:A,MATCH(B990,collectibles_database!B:B,0)),"")</f>
        <v/>
      </c>
      <c r="C990" t="str">
        <f>IFERROR(VLOOKUP(B990,collectibles_database!B:C,2,FALSE),"")</f>
        <v/>
      </c>
      <c r="D990" t="str">
        <f>IFERROR(VLOOKUP(MIN(4,COUNTIF(B$2:B990,B990)),reference!$A$3:$B$6,2,FALSE),"")</f>
        <v/>
      </c>
      <c r="E990" t="str">
        <f>IFERROR(VLOOKUP(C990,reference!$D$3:$E$7,2,FALSE),"")</f>
        <v/>
      </c>
      <c r="H990" t="str">
        <f>IFERROR(VLOOKUP(G990,collectibles_database!G:H,2,FALSE),"")</f>
        <v/>
      </c>
      <c r="I990" t="str">
        <f>IFERROR(VLOOKUP(MIN(4,COUNTIF(G$2:G990,G990)),reference!$M$3:$N$6,2,FALSE)*VLOOKUP(MIN(5,H990),reference!$J$3:$K$7,2,FALSE),"")</f>
        <v/>
      </c>
    </row>
    <row r="991" spans="1:9" x14ac:dyDescent="0.25">
      <c r="A991" t="str">
        <f>IFERROR(INDEX(collectibles_database!A:A,MATCH(B991,collectibles_database!B:B,0)),"")</f>
        <v/>
      </c>
      <c r="C991" t="str">
        <f>IFERROR(VLOOKUP(B991,collectibles_database!B:C,2,FALSE),"")</f>
        <v/>
      </c>
      <c r="D991" t="str">
        <f>IFERROR(VLOOKUP(MIN(4,COUNTIF(B$2:B991,B991)),reference!$A$3:$B$6,2,FALSE),"")</f>
        <v/>
      </c>
      <c r="E991" t="str">
        <f>IFERROR(VLOOKUP(C991,reference!$D$3:$E$7,2,FALSE),"")</f>
        <v/>
      </c>
      <c r="H991" t="str">
        <f>IFERROR(VLOOKUP(G991,collectibles_database!G:H,2,FALSE),"")</f>
        <v/>
      </c>
      <c r="I991" t="str">
        <f>IFERROR(VLOOKUP(MIN(4,COUNTIF(G$2:G991,G991)),reference!$M$3:$N$6,2,FALSE)*VLOOKUP(MIN(5,H991),reference!$J$3:$K$7,2,FALSE),"")</f>
        <v/>
      </c>
    </row>
    <row r="992" spans="1:9" x14ac:dyDescent="0.25">
      <c r="A992" t="str">
        <f>IFERROR(INDEX(collectibles_database!A:A,MATCH(B992,collectibles_database!B:B,0)),"")</f>
        <v/>
      </c>
      <c r="C992" t="str">
        <f>IFERROR(VLOOKUP(B992,collectibles_database!B:C,2,FALSE),"")</f>
        <v/>
      </c>
      <c r="D992" t="str">
        <f>IFERROR(VLOOKUP(MIN(4,COUNTIF(B$2:B992,B992)),reference!$A$3:$B$6,2,FALSE),"")</f>
        <v/>
      </c>
      <c r="E992" t="str">
        <f>IFERROR(VLOOKUP(C992,reference!$D$3:$E$7,2,FALSE),"")</f>
        <v/>
      </c>
      <c r="H992" t="str">
        <f>IFERROR(VLOOKUP(G992,collectibles_database!G:H,2,FALSE),"")</f>
        <v/>
      </c>
      <c r="I992" t="str">
        <f>IFERROR(VLOOKUP(MIN(4,COUNTIF(G$2:G992,G992)),reference!$M$3:$N$6,2,FALSE)*VLOOKUP(MIN(5,H992),reference!$J$3:$K$7,2,FALSE),"")</f>
        <v/>
      </c>
    </row>
    <row r="993" spans="1:9" x14ac:dyDescent="0.25">
      <c r="A993" t="str">
        <f>IFERROR(INDEX(collectibles_database!A:A,MATCH(B993,collectibles_database!B:B,0)),"")</f>
        <v/>
      </c>
      <c r="C993" t="str">
        <f>IFERROR(VLOOKUP(B993,collectibles_database!B:C,2,FALSE),"")</f>
        <v/>
      </c>
      <c r="D993" t="str">
        <f>IFERROR(VLOOKUP(MIN(4,COUNTIF(B$2:B993,B993)),reference!$A$3:$B$6,2,FALSE),"")</f>
        <v/>
      </c>
      <c r="E993" t="str">
        <f>IFERROR(VLOOKUP(C993,reference!$D$3:$E$7,2,FALSE),"")</f>
        <v/>
      </c>
      <c r="H993" t="str">
        <f>IFERROR(VLOOKUP(G993,collectibles_database!G:H,2,FALSE),"")</f>
        <v/>
      </c>
      <c r="I993" t="str">
        <f>IFERROR(VLOOKUP(MIN(4,COUNTIF(G$2:G993,G993)),reference!$M$3:$N$6,2,FALSE)*VLOOKUP(MIN(5,H993),reference!$J$3:$K$7,2,FALSE),"")</f>
        <v/>
      </c>
    </row>
    <row r="994" spans="1:9" x14ac:dyDescent="0.25">
      <c r="A994" t="str">
        <f>IFERROR(INDEX(collectibles_database!A:A,MATCH(B994,collectibles_database!B:B,0)),"")</f>
        <v/>
      </c>
      <c r="C994" t="str">
        <f>IFERROR(VLOOKUP(B994,collectibles_database!B:C,2,FALSE),"")</f>
        <v/>
      </c>
      <c r="D994" t="str">
        <f>IFERROR(VLOOKUP(MIN(4,COUNTIF(B$2:B994,B994)),reference!$A$3:$B$6,2,FALSE),"")</f>
        <v/>
      </c>
      <c r="E994" t="str">
        <f>IFERROR(VLOOKUP(C994,reference!$D$3:$E$7,2,FALSE),"")</f>
        <v/>
      </c>
      <c r="H994" t="str">
        <f>IFERROR(VLOOKUP(G994,collectibles_database!G:H,2,FALSE),"")</f>
        <v/>
      </c>
      <c r="I994" t="str">
        <f>IFERROR(VLOOKUP(MIN(4,COUNTIF(G$2:G994,G994)),reference!$M$3:$N$6,2,FALSE)*VLOOKUP(MIN(5,H994),reference!$J$3:$K$7,2,FALSE),"")</f>
        <v/>
      </c>
    </row>
    <row r="995" spans="1:9" x14ac:dyDescent="0.25">
      <c r="A995" t="str">
        <f>IFERROR(INDEX(collectibles_database!A:A,MATCH(B995,collectibles_database!B:B,0)),"")</f>
        <v/>
      </c>
      <c r="C995" t="str">
        <f>IFERROR(VLOOKUP(B995,collectibles_database!B:C,2,FALSE),"")</f>
        <v/>
      </c>
      <c r="D995" t="str">
        <f>IFERROR(VLOOKUP(MIN(4,COUNTIF(B$2:B995,B995)),reference!$A$3:$B$6,2,FALSE),"")</f>
        <v/>
      </c>
      <c r="E995" t="str">
        <f>IFERROR(VLOOKUP(C995,reference!$D$3:$E$7,2,FALSE),"")</f>
        <v/>
      </c>
      <c r="H995" t="str">
        <f>IFERROR(VLOOKUP(G995,collectibles_database!G:H,2,FALSE),"")</f>
        <v/>
      </c>
      <c r="I995" t="str">
        <f>IFERROR(VLOOKUP(MIN(4,COUNTIF(G$2:G995,G995)),reference!$M$3:$N$6,2,FALSE)*VLOOKUP(MIN(5,H995),reference!$J$3:$K$7,2,FALSE),"")</f>
        <v/>
      </c>
    </row>
    <row r="996" spans="1:9" x14ac:dyDescent="0.25">
      <c r="A996" t="str">
        <f>IFERROR(INDEX(collectibles_database!A:A,MATCH(B996,collectibles_database!B:B,0)),"")</f>
        <v/>
      </c>
      <c r="C996" t="str">
        <f>IFERROR(VLOOKUP(B996,collectibles_database!B:C,2,FALSE),"")</f>
        <v/>
      </c>
      <c r="D996" t="str">
        <f>IFERROR(VLOOKUP(MIN(4,COUNTIF(B$2:B996,B996)),reference!$A$3:$B$6,2,FALSE),"")</f>
        <v/>
      </c>
      <c r="E996" t="str">
        <f>IFERROR(VLOOKUP(C996,reference!$D$3:$E$7,2,FALSE),"")</f>
        <v/>
      </c>
      <c r="H996" t="str">
        <f>IFERROR(VLOOKUP(G996,collectibles_database!G:H,2,FALSE),"")</f>
        <v/>
      </c>
      <c r="I996" t="str">
        <f>IFERROR(VLOOKUP(MIN(4,COUNTIF(G$2:G996,G996)),reference!$M$3:$N$6,2,FALSE)*VLOOKUP(MIN(5,H996),reference!$J$3:$K$7,2,FALSE),"")</f>
        <v/>
      </c>
    </row>
    <row r="997" spans="1:9" x14ac:dyDescent="0.25">
      <c r="A997" t="str">
        <f>IFERROR(INDEX(collectibles_database!A:A,MATCH(B997,collectibles_database!B:B,0)),"")</f>
        <v/>
      </c>
      <c r="C997" t="str">
        <f>IFERROR(VLOOKUP(B997,collectibles_database!B:C,2,FALSE),"")</f>
        <v/>
      </c>
      <c r="D997" t="str">
        <f>IFERROR(VLOOKUP(MIN(4,COUNTIF(B$2:B997,B997)),reference!$A$3:$B$6,2,FALSE),"")</f>
        <v/>
      </c>
      <c r="E997" t="str">
        <f>IFERROR(VLOOKUP(C997,reference!$D$3:$E$7,2,FALSE),"")</f>
        <v/>
      </c>
      <c r="H997" t="str">
        <f>IFERROR(VLOOKUP(G997,collectibles_database!G:H,2,FALSE),"")</f>
        <v/>
      </c>
      <c r="I997" t="str">
        <f>IFERROR(VLOOKUP(MIN(4,COUNTIF(G$2:G997,G997)),reference!$M$3:$N$6,2,FALSE)*VLOOKUP(MIN(5,H997),reference!$J$3:$K$7,2,FALSE),"")</f>
        <v/>
      </c>
    </row>
    <row r="998" spans="1:9" x14ac:dyDescent="0.25">
      <c r="A998" t="str">
        <f>IFERROR(INDEX(collectibles_database!A:A,MATCH(B998,collectibles_database!B:B,0)),"")</f>
        <v/>
      </c>
      <c r="C998" t="str">
        <f>IFERROR(VLOOKUP(B998,collectibles_database!B:C,2,FALSE),"")</f>
        <v/>
      </c>
      <c r="D998" t="str">
        <f>IFERROR(VLOOKUP(MIN(4,COUNTIF(B$2:B998,B998)),reference!$A$3:$B$6,2,FALSE),"")</f>
        <v/>
      </c>
      <c r="E998" t="str">
        <f>IFERROR(VLOOKUP(C998,reference!$D$3:$E$7,2,FALSE),"")</f>
        <v/>
      </c>
      <c r="H998" t="str">
        <f>IFERROR(VLOOKUP(G998,collectibles_database!G:H,2,FALSE),"")</f>
        <v/>
      </c>
      <c r="I998" t="str">
        <f>IFERROR(VLOOKUP(MIN(4,COUNTIF(G$2:G998,G998)),reference!$M$3:$N$6,2,FALSE)*VLOOKUP(MIN(5,H998),reference!$J$3:$K$7,2,FALSE),"")</f>
        <v/>
      </c>
    </row>
    <row r="999" spans="1:9" x14ac:dyDescent="0.25">
      <c r="A999" t="str">
        <f>IFERROR(INDEX(collectibles_database!A:A,MATCH(B999,collectibles_database!B:B,0)),"")</f>
        <v/>
      </c>
      <c r="C999" t="str">
        <f>IFERROR(VLOOKUP(B999,collectibles_database!B:C,2,FALSE),"")</f>
        <v/>
      </c>
      <c r="D999" t="str">
        <f>IFERROR(VLOOKUP(MIN(4,COUNTIF(B$2:B999,B999)),reference!$A$3:$B$6,2,FALSE),"")</f>
        <v/>
      </c>
      <c r="E999" t="str">
        <f>IFERROR(VLOOKUP(C999,reference!$D$3:$E$7,2,FALSE),"")</f>
        <v/>
      </c>
      <c r="H999" t="str">
        <f>IFERROR(VLOOKUP(G999,collectibles_database!G:H,2,FALSE),"")</f>
        <v/>
      </c>
      <c r="I999" t="str">
        <f>IFERROR(VLOOKUP(MIN(4,COUNTIF(G$2:G999,G999)),reference!$M$3:$N$6,2,FALSE)*VLOOKUP(MIN(5,H999),reference!$J$3:$K$7,2,FALSE),"")</f>
        <v/>
      </c>
    </row>
    <row r="1000" spans="1:9" x14ac:dyDescent="0.25">
      <c r="A1000" t="str">
        <f>IFERROR(INDEX(collectibles_database!A:A,MATCH(B1000,collectibles_database!B:B,0)),"")</f>
        <v/>
      </c>
      <c r="C1000" t="str">
        <f>IFERROR(VLOOKUP(B1000,collectibles_database!B:C,2,FALSE),"")</f>
        <v/>
      </c>
      <c r="D1000" t="str">
        <f>IFERROR(VLOOKUP(MIN(4,COUNTIF(B$2:B1000,B1000)),reference!$A$3:$B$6,2,FALSE),"")</f>
        <v/>
      </c>
      <c r="E1000" t="str">
        <f>IFERROR(VLOOKUP(C1000,reference!$D$3:$E$7,2,FALSE),"")</f>
        <v/>
      </c>
      <c r="H1000" t="str">
        <f>IFERROR(VLOOKUP(G1000,collectibles_database!G:H,2,FALSE),"")</f>
        <v/>
      </c>
      <c r="I1000" t="str">
        <f>IFERROR(VLOOKUP(MIN(4,COUNTIF(G$2:G1000,G1000)),reference!$M$3:$N$6,2,FALSE)*VLOOKUP(MIN(5,H1000),reference!$J$3:$K$7,2,FALSE),"")</f>
        <v/>
      </c>
    </row>
  </sheetData>
  <sheetProtection algorithmName="SHA-512" hashValue="Xpc4uH9rrAHAdak8YBagcT9LiED9b7IX5879vav4evueIkbM8p6vQUSG8ZQc2dnogIiGYVbGfGlyZr6Fr1naZw==" saltValue="/TNOH3o79ZUBErNECgcLdA==" spinCount="100000" sheet="1" objects="1" scenarios="1"/>
  <protectedRanges>
    <protectedRange sqref="G2:G1000" name="Sets"/>
    <protectedRange sqref="B2:B1000" name="Character"/>
  </protectedRange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ErrorMessage="1" errorTitle="Missing Character Info" error="If the character doesn't EXACTLY match the database, data will not populate" xr:uid="{A16BAD14-F502-466D-A4A9-56505CCCFC8C}">
          <x14:formula1>
            <xm:f>collectibles_database!$B$3:$B$236</xm:f>
          </x14:formula1>
          <xm:sqref>B2:B1000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C01-8FA8-474A-AA4E-E35C70D70B6F}">
  <sheetPr>
    <tabColor theme="8"/>
  </sheetPr>
  <dimension ref="A1:J1000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0.140625" customWidth="1"/>
    <col min="2" max="2" width="23" bestFit="1" customWidth="1"/>
    <col min="3" max="5" width="20.140625" customWidth="1"/>
    <col min="6" max="6" width="34" hidden="1" customWidth="1"/>
    <col min="8" max="8" width="21.85546875" bestFit="1" customWidth="1"/>
    <col min="9" max="9" width="12.140625" bestFit="1" customWidth="1"/>
    <col min="10" max="10" width="12.28515625" bestFit="1" customWidth="1"/>
  </cols>
  <sheetData>
    <row r="1" spans="1:10" x14ac:dyDescent="0.25">
      <c r="A1" s="9" t="s">
        <v>42</v>
      </c>
      <c r="B1" s="9" t="s">
        <v>41</v>
      </c>
      <c r="C1" s="9" t="s">
        <v>9</v>
      </c>
      <c r="D1" s="9" t="s">
        <v>44</v>
      </c>
      <c r="E1" s="9" t="s">
        <v>28</v>
      </c>
      <c r="F1" s="9" t="s">
        <v>46</v>
      </c>
      <c r="H1" s="9" t="s">
        <v>42</v>
      </c>
      <c r="I1" s="9" t="s">
        <v>43</v>
      </c>
      <c r="J1" s="9" t="s">
        <v>47</v>
      </c>
    </row>
    <row r="2" spans="1:10" x14ac:dyDescent="0.25">
      <c r="A2" t="str">
        <f>IFERROR(INDEX(comic_database!A:A,MATCH(B2,comic_database!B:B,0)),"")</f>
        <v xml:space="preserve">Amazing Spider-Man </v>
      </c>
      <c r="B2" t="s">
        <v>378</v>
      </c>
      <c r="C2" t="str">
        <f>IFERROR(VLOOKUP(B2,comic_database!B:C,2,FALSE),"")</f>
        <v>Common</v>
      </c>
      <c r="D2" s="23">
        <f>IF(B2&lt;&gt;"",VLOOKUP(MIN(4,COUNTIF(F$2:F2,F2)),reference!$A$3:$B$6,2,FALSE),"")</f>
        <v>1</v>
      </c>
      <c r="E2" s="23">
        <f>IFERROR(VLOOKUP(C2,reference!$D$3:$E$7,2,FALSE),"")</f>
        <v>0</v>
      </c>
      <c r="F2" t="str">
        <f>B2&amp;" "&amp;C2</f>
        <v>Amazing Spider-Man #1: Classic Common</v>
      </c>
      <c r="H2" t="s">
        <v>371</v>
      </c>
      <c r="I2" s="23">
        <f>IFERROR(VLOOKUP(H2,comic_database!F:G,2,FALSE),"")</f>
        <v>3</v>
      </c>
      <c r="J2" s="23">
        <f>IFERROR(VLOOKUP(H2,comic_database!F:H,3,FALSE),"")</f>
        <v>5</v>
      </c>
    </row>
    <row r="3" spans="1:10" x14ac:dyDescent="0.25">
      <c r="A3" t="str">
        <f>IFERROR(INDEX(comic_database!A:A,MATCH(B3,comic_database!B:B,0)),"")</f>
        <v xml:space="preserve">Amazing Spider-Man </v>
      </c>
      <c r="B3" t="s">
        <v>313</v>
      </c>
      <c r="C3" t="str">
        <f>IFERROR(VLOOKUP(B3,comic_database!B:C,2,FALSE),"")</f>
        <v>Common</v>
      </c>
      <c r="D3" s="23">
        <f>IF(B3&lt;&gt;"",VLOOKUP(MIN(4,COUNTIF(F$2:F3,F3)),reference!$A$3:$B$6,2,FALSE),"")</f>
        <v>1</v>
      </c>
      <c r="E3" s="23">
        <f>IFERROR(VLOOKUP(C3,reference!$D$3:$E$7,2,FALSE),"")</f>
        <v>0</v>
      </c>
      <c r="F3" t="str">
        <f t="shared" ref="F3:F4" si="0">B3&amp;" "&amp;C3</f>
        <v>Amazing Spider-Man #361: Classic Common</v>
      </c>
      <c r="I3" s="23" t="str">
        <f>IFERROR(VLOOKUP(H3,comic_database!F:G,2,FALSE),"")</f>
        <v/>
      </c>
      <c r="J3" s="23" t="str">
        <f>IFERROR(VLOOKUP(H3,comic_database!F:H,3,FALSE),"")</f>
        <v/>
      </c>
    </row>
    <row r="4" spans="1:10" x14ac:dyDescent="0.25">
      <c r="A4" t="str">
        <f>IFERROR(INDEX(comic_database!A:A,MATCH(B4,comic_database!B:B,0)),"")</f>
        <v xml:space="preserve">Amazing Spider-Man </v>
      </c>
      <c r="B4" t="s">
        <v>346</v>
      </c>
      <c r="C4" t="str">
        <f>IFERROR(VLOOKUP(B4,comic_database!B:C,2,FALSE),"")</f>
        <v>Ultra Rare</v>
      </c>
      <c r="D4" s="23">
        <f>IF(B4&lt;&gt;"",VLOOKUP(MIN(4,COUNTIF(F$2:F4,F4)),reference!$A$3:$B$6,2,FALSE),"")</f>
        <v>1</v>
      </c>
      <c r="E4" s="23">
        <f>IFERROR(VLOOKUP(C4,reference!$D$3:$E$7,2,FALSE),"")</f>
        <v>0.3</v>
      </c>
      <c r="F4" t="str">
        <f t="shared" si="0"/>
        <v>Amazing Spider-Man #50: Vibranium Ultra Rare</v>
      </c>
      <c r="I4" s="23" t="str">
        <f>IFERROR(VLOOKUP(H4,comic_database!F:G,2,FALSE),"")</f>
        <v/>
      </c>
      <c r="J4" s="23" t="str">
        <f>IFERROR(VLOOKUP(H4,comic_database!F:H,3,FALSE),"")</f>
        <v/>
      </c>
    </row>
    <row r="5" spans="1:10" x14ac:dyDescent="0.25">
      <c r="A5" t="str">
        <f>IFERROR(INDEX(comic_database!A:A,MATCH(B5,comic_database!B:B,0)),"")</f>
        <v/>
      </c>
      <c r="C5" t="str">
        <f>IFERROR(VLOOKUP(B5,comic_database!B:C,2,FALSE),"")</f>
        <v/>
      </c>
      <c r="D5" s="23" t="str">
        <f>IF(B5&lt;&gt;"",VLOOKUP(MIN(4,COUNTIF(F$2:F5,F5)),reference!$A$3:$B$6,2,FALSE),"")</f>
        <v/>
      </c>
      <c r="E5" s="23" t="str">
        <f>IFERROR(VLOOKUP(C5,reference!$D$3:$E$7,2,FALSE),"")</f>
        <v/>
      </c>
      <c r="F5" t="str">
        <f>B5&amp;" "&amp;C5</f>
        <v xml:space="preserve"> </v>
      </c>
      <c r="I5" s="23" t="str">
        <f>IFERROR(VLOOKUP(H5,comic_database!F:G,2,FALSE),"")</f>
        <v/>
      </c>
      <c r="J5" s="23" t="str">
        <f>IFERROR(VLOOKUP(H5,comic_database!F:H,3,FALSE),"")</f>
        <v/>
      </c>
    </row>
    <row r="6" spans="1:10" x14ac:dyDescent="0.25">
      <c r="A6" t="str">
        <f>IFERROR(INDEX(comic_database!A:A,MATCH(B6,comic_database!B:B,0)),"")</f>
        <v/>
      </c>
      <c r="C6" t="str">
        <f>IFERROR(VLOOKUP(B6,comic_database!B:C,2,FALSE),"")</f>
        <v/>
      </c>
      <c r="D6" s="23" t="str">
        <f>IF(B6&lt;&gt;"",VLOOKUP(MIN(4,COUNTIF(F$2:F6,F6)),reference!$A$3:$B$6,2,FALSE),"")</f>
        <v/>
      </c>
      <c r="E6" s="23" t="str">
        <f>IFERROR(VLOOKUP(C6,reference!$D$3:$E$7,2,FALSE),"")</f>
        <v/>
      </c>
      <c r="F6" t="str">
        <f t="shared" ref="F6:F69" si="1">B6&amp;" "&amp;C6</f>
        <v xml:space="preserve"> </v>
      </c>
      <c r="I6" s="23" t="str">
        <f>IFERROR(VLOOKUP(H6,comic_database!F:G,2,FALSE),"")</f>
        <v/>
      </c>
      <c r="J6" s="23" t="str">
        <f>IFERROR(VLOOKUP(H6,comic_database!F:H,3,FALSE),"")</f>
        <v/>
      </c>
    </row>
    <row r="7" spans="1:10" x14ac:dyDescent="0.25">
      <c r="A7" t="str">
        <f>IFERROR(INDEX(comic_database!A:A,MATCH(B7,comic_database!B:B,0)),"")</f>
        <v/>
      </c>
      <c r="C7" t="str">
        <f>IFERROR(VLOOKUP(B7,comic_database!B:C,2,FALSE),"")</f>
        <v/>
      </c>
      <c r="D7" s="23" t="str">
        <f>IF(B7&lt;&gt;"",VLOOKUP(MIN(4,COUNTIF(F$2:F7,F7)),reference!$A$3:$B$6,2,FALSE),"")</f>
        <v/>
      </c>
      <c r="E7" s="23" t="str">
        <f>IFERROR(VLOOKUP(C7,reference!$D$3:$E$7,2,FALSE),"")</f>
        <v/>
      </c>
      <c r="F7" t="str">
        <f t="shared" si="1"/>
        <v xml:space="preserve"> </v>
      </c>
      <c r="I7" s="23" t="str">
        <f>IFERROR(VLOOKUP(H7,comic_database!F:G,2,FALSE),"")</f>
        <v/>
      </c>
      <c r="J7" s="23" t="str">
        <f>IFERROR(VLOOKUP(H7,comic_database!F:H,3,FALSE),"")</f>
        <v/>
      </c>
    </row>
    <row r="8" spans="1:10" x14ac:dyDescent="0.25">
      <c r="A8" t="str">
        <f>IFERROR(INDEX(comic_database!A:A,MATCH(B8,comic_database!B:B,0)),"")</f>
        <v/>
      </c>
      <c r="C8" t="str">
        <f>IFERROR(VLOOKUP(B8,comic_database!B:C,2,FALSE),"")</f>
        <v/>
      </c>
      <c r="D8" s="23" t="str">
        <f>IF(B8&lt;&gt;"",VLOOKUP(MIN(4,COUNTIF(F$2:F8,F8)),reference!$A$3:$B$6,2,FALSE),"")</f>
        <v/>
      </c>
      <c r="E8" s="23" t="str">
        <f>IFERROR(VLOOKUP(C8,reference!$D$3:$E$7,2,FALSE),"")</f>
        <v/>
      </c>
      <c r="F8" t="str">
        <f t="shared" si="1"/>
        <v xml:space="preserve"> </v>
      </c>
      <c r="I8" s="23" t="str">
        <f>IFERROR(VLOOKUP(H8,comic_database!F:G,2,FALSE),"")</f>
        <v/>
      </c>
      <c r="J8" s="23" t="str">
        <f>IFERROR(VLOOKUP(H8,comic_database!F:H,3,FALSE),"")</f>
        <v/>
      </c>
    </row>
    <row r="9" spans="1:10" x14ac:dyDescent="0.25">
      <c r="A9" t="str">
        <f>IFERROR(INDEX(comic_database!A:A,MATCH(B9,comic_database!B:B,0)),"")</f>
        <v/>
      </c>
      <c r="C9" t="str">
        <f>IFERROR(VLOOKUP(B9,comic_database!B:C,2,FALSE),"")</f>
        <v/>
      </c>
      <c r="D9" s="23" t="str">
        <f>IF(B9&lt;&gt;"",VLOOKUP(MIN(4,COUNTIF(F$2:F9,F9)),reference!$A$3:$B$6,2,FALSE),"")</f>
        <v/>
      </c>
      <c r="E9" s="23" t="str">
        <f>IFERROR(VLOOKUP(C9,reference!$D$3:$E$7,2,FALSE),"")</f>
        <v/>
      </c>
      <c r="F9" t="str">
        <f t="shared" si="1"/>
        <v xml:space="preserve"> </v>
      </c>
      <c r="I9" s="23" t="str">
        <f>IFERROR(VLOOKUP(H9,comic_database!F:G,2,FALSE),"")</f>
        <v/>
      </c>
      <c r="J9" s="23" t="str">
        <f>IFERROR(VLOOKUP(H9,comic_database!F:H,3,FALSE),"")</f>
        <v/>
      </c>
    </row>
    <row r="10" spans="1:10" x14ac:dyDescent="0.25">
      <c r="A10" t="str">
        <f>IFERROR(INDEX(comic_database!A:A,MATCH(B10,comic_database!B:B,0)),"")</f>
        <v/>
      </c>
      <c r="C10" t="str">
        <f>IFERROR(VLOOKUP(B10,comic_database!B:C,2,FALSE),"")</f>
        <v/>
      </c>
      <c r="D10" s="23" t="str">
        <f>IF(B10&lt;&gt;"",VLOOKUP(MIN(4,COUNTIF(F$2:F10,F10)),reference!$A$3:$B$6,2,FALSE),"")</f>
        <v/>
      </c>
      <c r="E10" s="23" t="str">
        <f>IFERROR(VLOOKUP(C10,reference!$D$3:$E$7,2,FALSE),"")</f>
        <v/>
      </c>
      <c r="F10" t="str">
        <f t="shared" si="1"/>
        <v xml:space="preserve"> </v>
      </c>
      <c r="I10" s="23" t="str">
        <f>IFERROR(VLOOKUP(H10,comic_database!F:G,2,FALSE),"")</f>
        <v/>
      </c>
      <c r="J10" s="23" t="str">
        <f>IFERROR(VLOOKUP(H10,comic_database!F:H,3,FALSE),"")</f>
        <v/>
      </c>
    </row>
    <row r="11" spans="1:10" x14ac:dyDescent="0.25">
      <c r="A11" t="str">
        <f>IFERROR(INDEX(comic_database!A:A,MATCH(B11,comic_database!B:B,0)),"")</f>
        <v/>
      </c>
      <c r="C11" t="str">
        <f>IFERROR(VLOOKUP(B11,comic_database!B:C,2,FALSE),"")</f>
        <v/>
      </c>
      <c r="D11" s="23" t="str">
        <f>IF(B11&lt;&gt;"",VLOOKUP(MIN(4,COUNTIF(F$2:F11,F11)),reference!$A$3:$B$6,2,FALSE),"")</f>
        <v/>
      </c>
      <c r="E11" s="23" t="str">
        <f>IFERROR(VLOOKUP(C11,reference!$D$3:$E$7,2,FALSE),"")</f>
        <v/>
      </c>
      <c r="F11" t="str">
        <f t="shared" si="1"/>
        <v xml:space="preserve"> </v>
      </c>
      <c r="I11" s="23" t="str">
        <f>IFERROR(VLOOKUP(H11,comic_database!F:G,2,FALSE),"")</f>
        <v/>
      </c>
      <c r="J11" s="23" t="str">
        <f>IFERROR(VLOOKUP(H11,comic_database!F:H,3,FALSE),"")</f>
        <v/>
      </c>
    </row>
    <row r="12" spans="1:10" x14ac:dyDescent="0.25">
      <c r="A12" t="str">
        <f>IFERROR(INDEX(comic_database!A:A,MATCH(B12,comic_database!B:B,0)),"")</f>
        <v/>
      </c>
      <c r="C12" t="str">
        <f>IFERROR(VLOOKUP(B12,comic_database!B:C,2,FALSE),"")</f>
        <v/>
      </c>
      <c r="D12" s="23" t="str">
        <f>IF(B12&lt;&gt;"",VLOOKUP(MIN(4,COUNTIF(F$2:F12,F12)),reference!$A$3:$B$6,2,FALSE),"")</f>
        <v/>
      </c>
      <c r="E12" s="23" t="str">
        <f>IFERROR(VLOOKUP(C12,reference!$D$3:$E$7,2,FALSE),"")</f>
        <v/>
      </c>
      <c r="F12" t="str">
        <f t="shared" si="1"/>
        <v xml:space="preserve"> </v>
      </c>
      <c r="I12" s="23" t="str">
        <f>IFERROR(VLOOKUP(H12,comic_database!F:G,2,FALSE),"")</f>
        <v/>
      </c>
      <c r="J12" s="23" t="str">
        <f>IFERROR(VLOOKUP(H12,comic_database!F:H,3,FALSE),"")</f>
        <v/>
      </c>
    </row>
    <row r="13" spans="1:10" x14ac:dyDescent="0.25">
      <c r="A13" t="str">
        <f>IFERROR(INDEX(comic_database!A:A,MATCH(B13,comic_database!B:B,0)),"")</f>
        <v/>
      </c>
      <c r="C13" t="str">
        <f>IFERROR(VLOOKUP(B13,comic_database!B:C,2,FALSE),"")</f>
        <v/>
      </c>
      <c r="D13" s="23" t="str">
        <f>IF(B13&lt;&gt;"",VLOOKUP(MIN(4,COUNTIF(F$2:F13,F13)),reference!$A$3:$B$6,2,FALSE),"")</f>
        <v/>
      </c>
      <c r="E13" s="23" t="str">
        <f>IFERROR(VLOOKUP(C13,reference!$D$3:$E$7,2,FALSE),"")</f>
        <v/>
      </c>
      <c r="F13" t="str">
        <f t="shared" si="1"/>
        <v xml:space="preserve"> </v>
      </c>
      <c r="I13" s="23" t="str">
        <f>IFERROR(VLOOKUP(H13,comic_database!F:G,2,FALSE),"")</f>
        <v/>
      </c>
      <c r="J13" s="23" t="str">
        <f>IFERROR(VLOOKUP(H13,comic_database!F:H,3,FALSE),"")</f>
        <v/>
      </c>
    </row>
    <row r="14" spans="1:10" x14ac:dyDescent="0.25">
      <c r="A14" t="str">
        <f>IFERROR(INDEX(comic_database!A:A,MATCH(B14,comic_database!B:B,0)),"")</f>
        <v/>
      </c>
      <c r="C14" t="str">
        <f>IFERROR(VLOOKUP(B14,comic_database!B:C,2,FALSE),"")</f>
        <v/>
      </c>
      <c r="D14" s="23" t="str">
        <f>IF(B14&lt;&gt;"",VLOOKUP(MIN(4,COUNTIF(F$2:F14,F14)),reference!$A$3:$B$6,2,FALSE),"")</f>
        <v/>
      </c>
      <c r="E14" s="23" t="str">
        <f>IFERROR(VLOOKUP(C14,reference!$D$3:$E$7,2,FALSE),"")</f>
        <v/>
      </c>
      <c r="F14" t="str">
        <f t="shared" si="1"/>
        <v xml:space="preserve"> </v>
      </c>
      <c r="I14" s="23" t="str">
        <f>IFERROR(VLOOKUP(H14,comic_database!F:G,2,FALSE),"")</f>
        <v/>
      </c>
      <c r="J14" s="23" t="str">
        <f>IFERROR(VLOOKUP(H14,comic_database!F:H,3,FALSE),"")</f>
        <v/>
      </c>
    </row>
    <row r="15" spans="1:10" x14ac:dyDescent="0.25">
      <c r="A15" t="str">
        <f>IFERROR(INDEX(comic_database!A:A,MATCH(B15,comic_database!B:B,0)),"")</f>
        <v/>
      </c>
      <c r="C15" t="str">
        <f>IFERROR(VLOOKUP(B15,comic_database!B:C,2,FALSE),"")</f>
        <v/>
      </c>
      <c r="D15" s="23" t="str">
        <f>IF(B15&lt;&gt;"",VLOOKUP(MIN(4,COUNTIF(F$2:F15,F15)),reference!$A$3:$B$6,2,FALSE),"")</f>
        <v/>
      </c>
      <c r="E15" s="23" t="str">
        <f>IFERROR(VLOOKUP(C15,reference!$D$3:$E$7,2,FALSE),"")</f>
        <v/>
      </c>
      <c r="F15" t="str">
        <f t="shared" si="1"/>
        <v xml:space="preserve"> </v>
      </c>
      <c r="I15" s="23" t="str">
        <f>IFERROR(VLOOKUP(H15,comic_database!F:G,2,FALSE),"")</f>
        <v/>
      </c>
      <c r="J15" s="23" t="str">
        <f>IFERROR(VLOOKUP(H15,comic_database!F:H,3,FALSE),"")</f>
        <v/>
      </c>
    </row>
    <row r="16" spans="1:10" x14ac:dyDescent="0.25">
      <c r="A16" t="str">
        <f>IFERROR(INDEX(comic_database!A:A,MATCH(B16,comic_database!B:B,0)),"")</f>
        <v/>
      </c>
      <c r="C16" t="str">
        <f>IFERROR(VLOOKUP(B16,comic_database!B:C,2,FALSE),"")</f>
        <v/>
      </c>
      <c r="D16" s="23" t="str">
        <f>IF(B16&lt;&gt;"",VLOOKUP(MIN(4,COUNTIF(F$2:F16,F16)),reference!$A$3:$B$6,2,FALSE),"")</f>
        <v/>
      </c>
      <c r="E16" s="23" t="str">
        <f>IFERROR(VLOOKUP(C16,reference!$D$3:$E$7,2,FALSE),"")</f>
        <v/>
      </c>
      <c r="F16" t="str">
        <f t="shared" si="1"/>
        <v xml:space="preserve"> </v>
      </c>
      <c r="I16" s="23" t="str">
        <f>IFERROR(VLOOKUP(H16,comic_database!F:G,2,FALSE),"")</f>
        <v/>
      </c>
      <c r="J16" s="23" t="str">
        <f>IFERROR(VLOOKUP(H16,comic_database!F:H,3,FALSE),"")</f>
        <v/>
      </c>
    </row>
    <row r="17" spans="1:10" x14ac:dyDescent="0.25">
      <c r="A17" t="str">
        <f>IFERROR(INDEX(comic_database!A:A,MATCH(B17,comic_database!B:B,0)),"")</f>
        <v/>
      </c>
      <c r="C17" t="str">
        <f>IFERROR(VLOOKUP(B17,comic_database!B:C,2,FALSE),"")</f>
        <v/>
      </c>
      <c r="D17" s="23" t="str">
        <f>IF(B17&lt;&gt;"",VLOOKUP(MIN(4,COUNTIF(F$2:F17,F17)),reference!$A$3:$B$6,2,FALSE),"")</f>
        <v/>
      </c>
      <c r="E17" s="23" t="str">
        <f>IFERROR(VLOOKUP(C17,reference!$D$3:$E$7,2,FALSE),"")</f>
        <v/>
      </c>
      <c r="F17" t="str">
        <f t="shared" si="1"/>
        <v xml:space="preserve"> </v>
      </c>
      <c r="I17" s="23" t="str">
        <f>IFERROR(VLOOKUP(H17,comic_database!F:G,2,FALSE),"")</f>
        <v/>
      </c>
      <c r="J17" s="23" t="str">
        <f>IFERROR(VLOOKUP(H17,comic_database!F:H,3,FALSE),"")</f>
        <v/>
      </c>
    </row>
    <row r="18" spans="1:10" x14ac:dyDescent="0.25">
      <c r="A18" t="str">
        <f>IFERROR(INDEX(comic_database!A:A,MATCH(B18,comic_database!B:B,0)),"")</f>
        <v/>
      </c>
      <c r="C18" t="str">
        <f>IFERROR(VLOOKUP(B18,comic_database!B:C,2,FALSE),"")</f>
        <v/>
      </c>
      <c r="D18" s="23" t="str">
        <f>IF(B18&lt;&gt;"",VLOOKUP(MIN(4,COUNTIF(F$2:F18,F18)),reference!$A$3:$B$6,2,FALSE),"")</f>
        <v/>
      </c>
      <c r="E18" s="23" t="str">
        <f>IFERROR(VLOOKUP(C18,reference!$D$3:$E$7,2,FALSE),"")</f>
        <v/>
      </c>
      <c r="F18" t="str">
        <f t="shared" si="1"/>
        <v xml:space="preserve"> </v>
      </c>
      <c r="I18" s="23" t="str">
        <f>IFERROR(VLOOKUP(H18,comic_database!F:G,2,FALSE),"")</f>
        <v/>
      </c>
      <c r="J18" s="23" t="str">
        <f>IFERROR(VLOOKUP(H18,comic_database!F:H,3,FALSE),"")</f>
        <v/>
      </c>
    </row>
    <row r="19" spans="1:10" x14ac:dyDescent="0.25">
      <c r="A19" t="str">
        <f>IFERROR(INDEX(comic_database!A:A,MATCH(B19,comic_database!B:B,0)),"")</f>
        <v/>
      </c>
      <c r="C19" t="str">
        <f>IFERROR(VLOOKUP(B19,comic_database!B:C,2,FALSE),"")</f>
        <v/>
      </c>
      <c r="D19" s="23" t="str">
        <f>IF(B19&lt;&gt;"",VLOOKUP(MIN(4,COUNTIF(F$2:F19,F19)),reference!$A$3:$B$6,2,FALSE),"")</f>
        <v/>
      </c>
      <c r="E19" s="23" t="str">
        <f>IFERROR(VLOOKUP(C19,reference!$D$3:$E$7,2,FALSE),"")</f>
        <v/>
      </c>
      <c r="F19" t="str">
        <f t="shared" si="1"/>
        <v xml:space="preserve"> </v>
      </c>
      <c r="I19" s="23" t="str">
        <f>IFERROR(VLOOKUP(H19,comic_database!F:G,2,FALSE),"")</f>
        <v/>
      </c>
      <c r="J19" s="23" t="str">
        <f>IFERROR(VLOOKUP(H19,comic_database!F:H,3,FALSE),"")</f>
        <v/>
      </c>
    </row>
    <row r="20" spans="1:10" x14ac:dyDescent="0.25">
      <c r="A20" t="str">
        <f>IFERROR(INDEX(comic_database!A:A,MATCH(B20,comic_database!B:B,0)),"")</f>
        <v/>
      </c>
      <c r="C20" t="str">
        <f>IFERROR(VLOOKUP(B20,comic_database!B:C,2,FALSE),"")</f>
        <v/>
      </c>
      <c r="D20" s="23" t="str">
        <f>IF(B20&lt;&gt;"",VLOOKUP(MIN(4,COUNTIF(F$2:F20,F20)),reference!$A$3:$B$6,2,FALSE),"")</f>
        <v/>
      </c>
      <c r="E20" s="23" t="str">
        <f>IFERROR(VLOOKUP(C20,reference!$D$3:$E$7,2,FALSE),"")</f>
        <v/>
      </c>
      <c r="F20" t="str">
        <f t="shared" si="1"/>
        <v xml:space="preserve"> </v>
      </c>
      <c r="I20" s="23" t="str">
        <f>IFERROR(VLOOKUP(H20,comic_database!F:G,2,FALSE),"")</f>
        <v/>
      </c>
      <c r="J20" s="23" t="str">
        <f>IFERROR(VLOOKUP(H20,comic_database!F:H,3,FALSE),"")</f>
        <v/>
      </c>
    </row>
    <row r="21" spans="1:10" x14ac:dyDescent="0.25">
      <c r="A21" t="str">
        <f>IFERROR(INDEX(comic_database!A:A,MATCH(B21,comic_database!B:B,0)),"")</f>
        <v/>
      </c>
      <c r="C21" t="str">
        <f>IFERROR(VLOOKUP(B21,comic_database!B:C,2,FALSE),"")</f>
        <v/>
      </c>
      <c r="D21" s="23" t="str">
        <f>IF(B21&lt;&gt;"",VLOOKUP(MIN(4,COUNTIF(F$2:F21,F21)),reference!$A$3:$B$6,2,FALSE),"")</f>
        <v/>
      </c>
      <c r="E21" s="23" t="str">
        <f>IFERROR(VLOOKUP(C21,reference!$D$3:$E$7,2,FALSE),"")</f>
        <v/>
      </c>
      <c r="F21" t="str">
        <f t="shared" si="1"/>
        <v xml:space="preserve"> </v>
      </c>
      <c r="I21" s="23" t="str">
        <f>IFERROR(VLOOKUP(H21,comic_database!F:G,2,FALSE),"")</f>
        <v/>
      </c>
      <c r="J21" s="23" t="str">
        <f>IFERROR(VLOOKUP(H21,comic_database!F:H,3,FALSE),"")</f>
        <v/>
      </c>
    </row>
    <row r="22" spans="1:10" x14ac:dyDescent="0.25">
      <c r="A22" t="str">
        <f>IFERROR(INDEX(comic_database!A:A,MATCH(B22,comic_database!B:B,0)),"")</f>
        <v/>
      </c>
      <c r="C22" t="str">
        <f>IFERROR(VLOOKUP(B22,comic_database!B:C,2,FALSE),"")</f>
        <v/>
      </c>
      <c r="D22" s="23" t="str">
        <f>IF(B22&lt;&gt;"",VLOOKUP(MIN(4,COUNTIF(F$2:F22,F22)),reference!$A$3:$B$6,2,FALSE),"")</f>
        <v/>
      </c>
      <c r="E22" s="23" t="str">
        <f>IFERROR(VLOOKUP(C22,reference!$D$3:$E$7,2,FALSE),"")</f>
        <v/>
      </c>
      <c r="F22" t="str">
        <f t="shared" si="1"/>
        <v xml:space="preserve"> </v>
      </c>
      <c r="I22" s="23" t="str">
        <f>IFERROR(VLOOKUP(H22,comic_database!F:G,2,FALSE),"")</f>
        <v/>
      </c>
      <c r="J22" s="23" t="str">
        <f>IFERROR(VLOOKUP(H22,comic_database!F:H,3,FALSE),"")</f>
        <v/>
      </c>
    </row>
    <row r="23" spans="1:10" x14ac:dyDescent="0.25">
      <c r="A23" t="str">
        <f>IFERROR(INDEX(comic_database!A:A,MATCH(B23,comic_database!B:B,0)),"")</f>
        <v/>
      </c>
      <c r="C23" t="str">
        <f>IFERROR(VLOOKUP(B23,comic_database!B:C,2,FALSE),"")</f>
        <v/>
      </c>
      <c r="D23" s="23" t="str">
        <f>IF(B23&lt;&gt;"",VLOOKUP(MIN(4,COUNTIF(F$2:F23,F23)),reference!$A$3:$B$6,2,FALSE),"")</f>
        <v/>
      </c>
      <c r="E23" s="23" t="str">
        <f>IFERROR(VLOOKUP(C23,reference!$D$3:$E$7,2,FALSE),"")</f>
        <v/>
      </c>
      <c r="F23" t="str">
        <f t="shared" si="1"/>
        <v xml:space="preserve"> </v>
      </c>
      <c r="I23" s="23" t="str">
        <f>IFERROR(VLOOKUP(H23,comic_database!F:G,2,FALSE),"")</f>
        <v/>
      </c>
      <c r="J23" s="23" t="str">
        <f>IFERROR(VLOOKUP(H23,comic_database!F:H,3,FALSE),"")</f>
        <v/>
      </c>
    </row>
    <row r="24" spans="1:10" x14ac:dyDescent="0.25">
      <c r="A24" t="str">
        <f>IFERROR(INDEX(comic_database!A:A,MATCH(B24,comic_database!B:B,0)),"")</f>
        <v/>
      </c>
      <c r="C24" t="str">
        <f>IFERROR(VLOOKUP(B24,comic_database!B:C,2,FALSE),"")</f>
        <v/>
      </c>
      <c r="D24" s="23" t="str">
        <f>IF(B24&lt;&gt;"",VLOOKUP(MIN(4,COUNTIF(F$2:F24,F24)),reference!$A$3:$B$6,2,FALSE),"")</f>
        <v/>
      </c>
      <c r="E24" s="23" t="str">
        <f>IFERROR(VLOOKUP(C24,reference!$D$3:$E$7,2,FALSE),"")</f>
        <v/>
      </c>
      <c r="F24" t="str">
        <f t="shared" si="1"/>
        <v xml:space="preserve"> </v>
      </c>
      <c r="I24" s="23" t="str">
        <f>IFERROR(VLOOKUP(H24,comic_database!F:G,2,FALSE),"")</f>
        <v/>
      </c>
      <c r="J24" s="23" t="str">
        <f>IFERROR(VLOOKUP(H24,comic_database!F:H,3,FALSE),"")</f>
        <v/>
      </c>
    </row>
    <row r="25" spans="1:10" x14ac:dyDescent="0.25">
      <c r="A25" t="str">
        <f>IFERROR(INDEX(comic_database!A:A,MATCH(B25,comic_database!B:B,0)),"")</f>
        <v/>
      </c>
      <c r="C25" t="str">
        <f>IFERROR(VLOOKUP(B25,comic_database!B:C,2,FALSE),"")</f>
        <v/>
      </c>
      <c r="D25" s="23" t="str">
        <f>IF(B25&lt;&gt;"",VLOOKUP(MIN(4,COUNTIF(F$2:F25,F25)),reference!$A$3:$B$6,2,FALSE),"")</f>
        <v/>
      </c>
      <c r="E25" s="23" t="str">
        <f>IFERROR(VLOOKUP(C25,reference!$D$3:$E$7,2,FALSE),"")</f>
        <v/>
      </c>
      <c r="F25" t="str">
        <f t="shared" si="1"/>
        <v xml:space="preserve"> </v>
      </c>
      <c r="I25" s="23" t="str">
        <f>IFERROR(VLOOKUP(H25,comic_database!F:G,2,FALSE),"")</f>
        <v/>
      </c>
      <c r="J25" s="23" t="str">
        <f>IFERROR(VLOOKUP(H25,comic_database!F:H,3,FALSE),"")</f>
        <v/>
      </c>
    </row>
    <row r="26" spans="1:10" x14ac:dyDescent="0.25">
      <c r="A26" t="str">
        <f>IFERROR(INDEX(comic_database!A:A,MATCH(B26,comic_database!B:B,0)),"")</f>
        <v/>
      </c>
      <c r="C26" t="str">
        <f>IFERROR(VLOOKUP(B26,comic_database!B:C,2,FALSE),"")</f>
        <v/>
      </c>
      <c r="D26" s="23" t="str">
        <f>IF(B26&lt;&gt;"",VLOOKUP(MIN(4,COUNTIF(F$2:F26,F26)),reference!$A$3:$B$6,2,FALSE),"")</f>
        <v/>
      </c>
      <c r="E26" s="23" t="str">
        <f>IFERROR(VLOOKUP(C26,reference!$D$3:$E$7,2,FALSE),"")</f>
        <v/>
      </c>
      <c r="F26" t="str">
        <f t="shared" si="1"/>
        <v xml:space="preserve"> </v>
      </c>
      <c r="I26" s="23" t="str">
        <f>IFERROR(VLOOKUP(H26,comic_database!F:G,2,FALSE),"")</f>
        <v/>
      </c>
      <c r="J26" s="23" t="str">
        <f>IFERROR(VLOOKUP(H26,comic_database!F:H,3,FALSE),"")</f>
        <v/>
      </c>
    </row>
    <row r="27" spans="1:10" x14ac:dyDescent="0.25">
      <c r="A27" t="str">
        <f>IFERROR(INDEX(comic_database!A:A,MATCH(B27,comic_database!B:B,0)),"")</f>
        <v/>
      </c>
      <c r="C27" t="str">
        <f>IFERROR(VLOOKUP(B27,comic_database!B:C,2,FALSE),"")</f>
        <v/>
      </c>
      <c r="D27" s="23" t="str">
        <f>IF(B27&lt;&gt;"",VLOOKUP(MIN(4,COUNTIF(F$2:F27,F27)),reference!$A$3:$B$6,2,FALSE),"")</f>
        <v/>
      </c>
      <c r="E27" s="23" t="str">
        <f>IFERROR(VLOOKUP(C27,reference!$D$3:$E$7,2,FALSE),"")</f>
        <v/>
      </c>
      <c r="F27" t="str">
        <f t="shared" si="1"/>
        <v xml:space="preserve"> </v>
      </c>
      <c r="I27" s="23" t="str">
        <f>IFERROR(VLOOKUP(H27,comic_database!F:G,2,FALSE),"")</f>
        <v/>
      </c>
      <c r="J27" s="23" t="str">
        <f>IFERROR(VLOOKUP(H27,comic_database!F:H,3,FALSE),"")</f>
        <v/>
      </c>
    </row>
    <row r="28" spans="1:10" x14ac:dyDescent="0.25">
      <c r="A28" t="str">
        <f>IFERROR(INDEX(comic_database!A:A,MATCH(B28,comic_database!B:B,0)),"")</f>
        <v/>
      </c>
      <c r="C28" t="str">
        <f>IFERROR(VLOOKUP(B28,comic_database!B:C,2,FALSE),"")</f>
        <v/>
      </c>
      <c r="D28" s="23" t="str">
        <f>IF(B28&lt;&gt;"",VLOOKUP(MIN(4,COUNTIF(F$2:F28,F28)),reference!$A$3:$B$6,2,FALSE),"")</f>
        <v/>
      </c>
      <c r="E28" s="23" t="str">
        <f>IFERROR(VLOOKUP(C28,reference!$D$3:$E$7,2,FALSE),"")</f>
        <v/>
      </c>
      <c r="F28" t="str">
        <f t="shared" si="1"/>
        <v xml:space="preserve"> </v>
      </c>
      <c r="I28" s="23" t="str">
        <f>IFERROR(VLOOKUP(H28,comic_database!F:G,2,FALSE),"")</f>
        <v/>
      </c>
      <c r="J28" s="23" t="str">
        <f>IFERROR(VLOOKUP(H28,comic_database!F:H,3,FALSE),"")</f>
        <v/>
      </c>
    </row>
    <row r="29" spans="1:10" x14ac:dyDescent="0.25">
      <c r="A29" t="str">
        <f>IFERROR(INDEX(comic_database!A:A,MATCH(B29,comic_database!B:B,0)),"")</f>
        <v/>
      </c>
      <c r="C29" t="str">
        <f>IFERROR(VLOOKUP(B29,comic_database!B:C,2,FALSE),"")</f>
        <v/>
      </c>
      <c r="D29" s="23" t="str">
        <f>IF(B29&lt;&gt;"",VLOOKUP(MIN(4,COUNTIF(F$2:F29,F29)),reference!$A$3:$B$6,2,FALSE),"")</f>
        <v/>
      </c>
      <c r="E29" s="23" t="str">
        <f>IFERROR(VLOOKUP(C29,reference!$D$3:$E$7,2,FALSE),"")</f>
        <v/>
      </c>
      <c r="F29" t="str">
        <f t="shared" si="1"/>
        <v xml:space="preserve"> </v>
      </c>
      <c r="I29" s="23" t="str">
        <f>IFERROR(VLOOKUP(H29,comic_database!F:G,2,FALSE),"")</f>
        <v/>
      </c>
      <c r="J29" s="23" t="str">
        <f>IFERROR(VLOOKUP(H29,comic_database!F:H,3,FALSE),"")</f>
        <v/>
      </c>
    </row>
    <row r="30" spans="1:10" x14ac:dyDescent="0.25">
      <c r="A30" t="str">
        <f>IFERROR(INDEX(comic_database!A:A,MATCH(B30,comic_database!B:B,0)),"")</f>
        <v/>
      </c>
      <c r="C30" t="str">
        <f>IFERROR(VLOOKUP(B30,comic_database!B:C,2,FALSE),"")</f>
        <v/>
      </c>
      <c r="D30" s="23" t="str">
        <f>IF(B30&lt;&gt;"",VLOOKUP(MIN(4,COUNTIF(F$2:F30,F30)),reference!$A$3:$B$6,2,FALSE),"")</f>
        <v/>
      </c>
      <c r="E30" s="23" t="str">
        <f>IFERROR(VLOOKUP(C30,reference!$D$3:$E$7,2,FALSE),"")</f>
        <v/>
      </c>
      <c r="F30" t="str">
        <f t="shared" si="1"/>
        <v xml:space="preserve"> </v>
      </c>
      <c r="I30" s="23" t="str">
        <f>IFERROR(VLOOKUP(H30,comic_database!F:G,2,FALSE),"")</f>
        <v/>
      </c>
      <c r="J30" s="23" t="str">
        <f>IFERROR(VLOOKUP(H30,comic_database!F:H,3,FALSE),"")</f>
        <v/>
      </c>
    </row>
    <row r="31" spans="1:10" x14ac:dyDescent="0.25">
      <c r="A31" t="str">
        <f>IFERROR(INDEX(comic_database!A:A,MATCH(B31,comic_database!B:B,0)),"")</f>
        <v/>
      </c>
      <c r="C31" t="str">
        <f>IFERROR(VLOOKUP(B31,comic_database!B:C,2,FALSE),"")</f>
        <v/>
      </c>
      <c r="D31" s="23" t="str">
        <f>IF(B31&lt;&gt;"",VLOOKUP(MIN(4,COUNTIF(F$2:F31,F31)),reference!$A$3:$B$6,2,FALSE),"")</f>
        <v/>
      </c>
      <c r="E31" s="23" t="str">
        <f>IFERROR(VLOOKUP(C31,reference!$D$3:$E$7,2,FALSE),"")</f>
        <v/>
      </c>
      <c r="F31" t="str">
        <f t="shared" si="1"/>
        <v xml:space="preserve"> </v>
      </c>
      <c r="I31" s="23" t="str">
        <f>IFERROR(VLOOKUP(H31,comic_database!F:G,2,FALSE),"")</f>
        <v/>
      </c>
      <c r="J31" s="23" t="str">
        <f>IFERROR(VLOOKUP(H31,comic_database!F:H,3,FALSE),"")</f>
        <v/>
      </c>
    </row>
    <row r="32" spans="1:10" x14ac:dyDescent="0.25">
      <c r="A32" t="str">
        <f>IFERROR(INDEX(comic_database!A:A,MATCH(B32,comic_database!B:B,0)),"")</f>
        <v/>
      </c>
      <c r="C32" t="str">
        <f>IFERROR(VLOOKUP(B32,comic_database!B:C,2,FALSE),"")</f>
        <v/>
      </c>
      <c r="D32" s="23" t="str">
        <f>IF(B32&lt;&gt;"",VLOOKUP(MIN(4,COUNTIF(F$2:F32,F32)),reference!$A$3:$B$6,2,FALSE),"")</f>
        <v/>
      </c>
      <c r="E32" s="23" t="str">
        <f>IFERROR(VLOOKUP(C32,reference!$D$3:$E$7,2,FALSE),"")</f>
        <v/>
      </c>
      <c r="F32" t="str">
        <f t="shared" si="1"/>
        <v xml:space="preserve"> </v>
      </c>
      <c r="I32" s="23" t="str">
        <f>IFERROR(VLOOKUP(H32,comic_database!F:G,2,FALSE),"")</f>
        <v/>
      </c>
      <c r="J32" s="23" t="str">
        <f>IFERROR(VLOOKUP(H32,comic_database!F:H,3,FALSE),"")</f>
        <v/>
      </c>
    </row>
    <row r="33" spans="1:10" x14ac:dyDescent="0.25">
      <c r="A33" t="str">
        <f>IFERROR(INDEX(comic_database!A:A,MATCH(B33,comic_database!B:B,0)),"")</f>
        <v/>
      </c>
      <c r="C33" t="str">
        <f>IFERROR(VLOOKUP(B33,comic_database!B:C,2,FALSE),"")</f>
        <v/>
      </c>
      <c r="D33" s="23" t="str">
        <f>IF(B33&lt;&gt;"",VLOOKUP(MIN(4,COUNTIF(F$2:F33,F33)),reference!$A$3:$B$6,2,FALSE),"")</f>
        <v/>
      </c>
      <c r="E33" s="23" t="str">
        <f>IFERROR(VLOOKUP(C33,reference!$D$3:$E$7,2,FALSE),"")</f>
        <v/>
      </c>
      <c r="F33" t="str">
        <f t="shared" si="1"/>
        <v xml:space="preserve"> </v>
      </c>
      <c r="I33" s="23" t="str">
        <f>IFERROR(VLOOKUP(H33,comic_database!F:G,2,FALSE),"")</f>
        <v/>
      </c>
      <c r="J33" s="23" t="str">
        <f>IFERROR(VLOOKUP(H33,comic_database!F:H,3,FALSE),"")</f>
        <v/>
      </c>
    </row>
    <row r="34" spans="1:10" x14ac:dyDescent="0.25">
      <c r="A34" t="str">
        <f>IFERROR(INDEX(comic_database!A:A,MATCH(B34,comic_database!B:B,0)),"")</f>
        <v/>
      </c>
      <c r="C34" t="str">
        <f>IFERROR(VLOOKUP(B34,comic_database!B:C,2,FALSE),"")</f>
        <v/>
      </c>
      <c r="D34" s="23" t="str">
        <f>IF(B34&lt;&gt;"",VLOOKUP(MIN(4,COUNTIF(F$2:F34,F34)),reference!$A$3:$B$6,2,FALSE),"")</f>
        <v/>
      </c>
      <c r="E34" s="23" t="str">
        <f>IFERROR(VLOOKUP(C34,reference!$D$3:$E$7,2,FALSE),"")</f>
        <v/>
      </c>
      <c r="F34" t="str">
        <f t="shared" si="1"/>
        <v xml:space="preserve"> </v>
      </c>
      <c r="I34" s="23" t="str">
        <f>IFERROR(VLOOKUP(H34,comic_database!F:G,2,FALSE),"")</f>
        <v/>
      </c>
      <c r="J34" s="23" t="str">
        <f>IFERROR(VLOOKUP(H34,comic_database!F:H,3,FALSE),"")</f>
        <v/>
      </c>
    </row>
    <row r="35" spans="1:10" x14ac:dyDescent="0.25">
      <c r="A35" t="str">
        <f>IFERROR(INDEX(comic_database!A:A,MATCH(B35,comic_database!B:B,0)),"")</f>
        <v/>
      </c>
      <c r="C35" t="str">
        <f>IFERROR(VLOOKUP(B35,comic_database!B:C,2,FALSE),"")</f>
        <v/>
      </c>
      <c r="D35" s="23" t="str">
        <f>IF(B35&lt;&gt;"",VLOOKUP(MIN(4,COUNTIF(F$2:F35,F35)),reference!$A$3:$B$6,2,FALSE),"")</f>
        <v/>
      </c>
      <c r="E35" s="23" t="str">
        <f>IFERROR(VLOOKUP(C35,reference!$D$3:$E$7,2,FALSE),"")</f>
        <v/>
      </c>
      <c r="F35" t="str">
        <f t="shared" si="1"/>
        <v xml:space="preserve"> </v>
      </c>
      <c r="I35" s="23" t="str">
        <f>IFERROR(VLOOKUP(H35,comic_database!F:G,2,FALSE),"")</f>
        <v/>
      </c>
      <c r="J35" s="23" t="str">
        <f>IFERROR(VLOOKUP(H35,comic_database!F:H,3,FALSE),"")</f>
        <v/>
      </c>
    </row>
    <row r="36" spans="1:10" x14ac:dyDescent="0.25">
      <c r="A36" t="str">
        <f>IFERROR(INDEX(comic_database!A:A,MATCH(B36,comic_database!B:B,0)),"")</f>
        <v/>
      </c>
      <c r="C36" t="str">
        <f>IFERROR(VLOOKUP(B36,comic_database!B:C,2,FALSE),"")</f>
        <v/>
      </c>
      <c r="D36" s="23" t="str">
        <f>IF(B36&lt;&gt;"",VLOOKUP(MIN(4,COUNTIF(F$2:F36,F36)),reference!$A$3:$B$6,2,FALSE),"")</f>
        <v/>
      </c>
      <c r="E36" s="23" t="str">
        <f>IFERROR(VLOOKUP(C36,reference!$D$3:$E$7,2,FALSE),"")</f>
        <v/>
      </c>
      <c r="F36" t="str">
        <f t="shared" si="1"/>
        <v xml:space="preserve"> </v>
      </c>
      <c r="I36" s="23" t="str">
        <f>IFERROR(VLOOKUP(H36,comic_database!F:G,2,FALSE),"")</f>
        <v/>
      </c>
      <c r="J36" s="23" t="str">
        <f>IFERROR(VLOOKUP(H36,comic_database!F:H,3,FALSE),"")</f>
        <v/>
      </c>
    </row>
    <row r="37" spans="1:10" x14ac:dyDescent="0.25">
      <c r="A37" t="str">
        <f>IFERROR(INDEX(comic_database!A:A,MATCH(B37,comic_database!B:B,0)),"")</f>
        <v/>
      </c>
      <c r="C37" t="str">
        <f>IFERROR(VLOOKUP(B37,comic_database!B:C,2,FALSE),"")</f>
        <v/>
      </c>
      <c r="D37" s="23" t="str">
        <f>IF(B37&lt;&gt;"",VLOOKUP(MIN(4,COUNTIF(F$2:F37,F37)),reference!$A$3:$B$6,2,FALSE),"")</f>
        <v/>
      </c>
      <c r="E37" s="23" t="str">
        <f>IFERROR(VLOOKUP(C37,reference!$D$3:$E$7,2,FALSE),"")</f>
        <v/>
      </c>
      <c r="F37" t="str">
        <f t="shared" si="1"/>
        <v xml:space="preserve"> </v>
      </c>
      <c r="I37" s="23" t="str">
        <f>IFERROR(VLOOKUP(H37,comic_database!F:G,2,FALSE),"")</f>
        <v/>
      </c>
      <c r="J37" s="23" t="str">
        <f>IFERROR(VLOOKUP(H37,comic_database!F:H,3,FALSE),"")</f>
        <v/>
      </c>
    </row>
    <row r="38" spans="1:10" x14ac:dyDescent="0.25">
      <c r="A38" t="str">
        <f>IFERROR(INDEX(comic_database!A:A,MATCH(B38,comic_database!B:B,0)),"")</f>
        <v/>
      </c>
      <c r="C38" t="str">
        <f>IFERROR(VLOOKUP(B38,comic_database!B:C,2,FALSE),"")</f>
        <v/>
      </c>
      <c r="D38" s="23" t="str">
        <f>IF(B38&lt;&gt;"",VLOOKUP(MIN(4,COUNTIF(F$2:F38,F38)),reference!$A$3:$B$6,2,FALSE),"")</f>
        <v/>
      </c>
      <c r="E38" s="23" t="str">
        <f>IFERROR(VLOOKUP(C38,reference!$D$3:$E$7,2,FALSE),"")</f>
        <v/>
      </c>
      <c r="F38" t="str">
        <f t="shared" si="1"/>
        <v xml:space="preserve"> </v>
      </c>
      <c r="I38" s="23" t="str">
        <f>IFERROR(VLOOKUP(H38,comic_database!F:G,2,FALSE),"")</f>
        <v/>
      </c>
      <c r="J38" s="23" t="str">
        <f>IFERROR(VLOOKUP(H38,comic_database!F:H,3,FALSE),"")</f>
        <v/>
      </c>
    </row>
    <row r="39" spans="1:10" x14ac:dyDescent="0.25">
      <c r="A39" t="str">
        <f>IFERROR(INDEX(comic_database!A:A,MATCH(B39,comic_database!B:B,0)),"")</f>
        <v/>
      </c>
      <c r="C39" t="str">
        <f>IFERROR(VLOOKUP(B39,comic_database!B:C,2,FALSE),"")</f>
        <v/>
      </c>
      <c r="D39" s="23" t="str">
        <f>IF(B39&lt;&gt;"",VLOOKUP(MIN(4,COUNTIF(F$2:F39,F39)),reference!$A$3:$B$6,2,FALSE),"")</f>
        <v/>
      </c>
      <c r="E39" s="23" t="str">
        <f>IFERROR(VLOOKUP(C39,reference!$D$3:$E$7,2,FALSE),"")</f>
        <v/>
      </c>
      <c r="F39" t="str">
        <f t="shared" si="1"/>
        <v xml:space="preserve"> </v>
      </c>
      <c r="I39" s="23" t="str">
        <f>IFERROR(VLOOKUP(H39,comic_database!F:G,2,FALSE),"")</f>
        <v/>
      </c>
      <c r="J39" s="23" t="str">
        <f>IFERROR(VLOOKUP(H39,comic_database!F:H,3,FALSE),"")</f>
        <v/>
      </c>
    </row>
    <row r="40" spans="1:10" x14ac:dyDescent="0.25">
      <c r="A40" t="str">
        <f>IFERROR(INDEX(comic_database!A:A,MATCH(B40,comic_database!B:B,0)),"")</f>
        <v/>
      </c>
      <c r="C40" t="str">
        <f>IFERROR(VLOOKUP(B40,comic_database!B:C,2,FALSE),"")</f>
        <v/>
      </c>
      <c r="D40" s="23" t="str">
        <f>IF(B40&lt;&gt;"",VLOOKUP(MIN(4,COUNTIF(F$2:F40,F40)),reference!$A$3:$B$6,2,FALSE),"")</f>
        <v/>
      </c>
      <c r="E40" s="23" t="str">
        <f>IFERROR(VLOOKUP(C40,reference!$D$3:$E$7,2,FALSE),"")</f>
        <v/>
      </c>
      <c r="F40" t="str">
        <f t="shared" si="1"/>
        <v xml:space="preserve"> </v>
      </c>
      <c r="I40" s="23" t="str">
        <f>IFERROR(VLOOKUP(H40,comic_database!F:G,2,FALSE),"")</f>
        <v/>
      </c>
      <c r="J40" s="23" t="str">
        <f>IFERROR(VLOOKUP(H40,comic_database!F:H,3,FALSE),"")</f>
        <v/>
      </c>
    </row>
    <row r="41" spans="1:10" x14ac:dyDescent="0.25">
      <c r="A41" t="str">
        <f>IFERROR(INDEX(comic_database!A:A,MATCH(B41,comic_database!B:B,0)),"")</f>
        <v/>
      </c>
      <c r="C41" t="str">
        <f>IFERROR(VLOOKUP(B41,comic_database!B:C,2,FALSE),"")</f>
        <v/>
      </c>
      <c r="D41" s="23" t="str">
        <f>IF(B41&lt;&gt;"",VLOOKUP(MIN(4,COUNTIF(F$2:F41,F41)),reference!$A$3:$B$6,2,FALSE),"")</f>
        <v/>
      </c>
      <c r="E41" s="23" t="str">
        <f>IFERROR(VLOOKUP(C41,reference!$D$3:$E$7,2,FALSE),"")</f>
        <v/>
      </c>
      <c r="F41" t="str">
        <f t="shared" si="1"/>
        <v xml:space="preserve"> </v>
      </c>
      <c r="I41" s="23" t="str">
        <f>IFERROR(VLOOKUP(H41,comic_database!F:G,2,FALSE),"")</f>
        <v/>
      </c>
      <c r="J41" s="23" t="str">
        <f>IFERROR(VLOOKUP(H41,comic_database!F:H,3,FALSE),"")</f>
        <v/>
      </c>
    </row>
    <row r="42" spans="1:10" x14ac:dyDescent="0.25">
      <c r="A42" t="str">
        <f>IFERROR(INDEX(comic_database!A:A,MATCH(B42,comic_database!B:B,0)),"")</f>
        <v/>
      </c>
      <c r="C42" t="str">
        <f>IFERROR(VLOOKUP(B42,comic_database!B:C,2,FALSE),"")</f>
        <v/>
      </c>
      <c r="D42" s="23" t="str">
        <f>IF(B42&lt;&gt;"",VLOOKUP(MIN(4,COUNTIF(F$2:F42,F42)),reference!$A$3:$B$6,2,FALSE),"")</f>
        <v/>
      </c>
      <c r="E42" s="23" t="str">
        <f>IFERROR(VLOOKUP(C42,reference!$D$3:$E$7,2,FALSE),"")</f>
        <v/>
      </c>
      <c r="F42" t="str">
        <f t="shared" si="1"/>
        <v xml:space="preserve"> </v>
      </c>
      <c r="I42" s="23" t="str">
        <f>IFERROR(VLOOKUP(H42,comic_database!F:G,2,FALSE),"")</f>
        <v/>
      </c>
      <c r="J42" s="23" t="str">
        <f>IFERROR(VLOOKUP(H42,comic_database!F:H,3,FALSE),"")</f>
        <v/>
      </c>
    </row>
    <row r="43" spans="1:10" x14ac:dyDescent="0.25">
      <c r="A43" t="str">
        <f>IFERROR(INDEX(comic_database!A:A,MATCH(B43,comic_database!B:B,0)),"")</f>
        <v/>
      </c>
      <c r="C43" t="str">
        <f>IFERROR(VLOOKUP(B43,comic_database!B:C,2,FALSE),"")</f>
        <v/>
      </c>
      <c r="D43" s="23" t="str">
        <f>IF(B43&lt;&gt;"",VLOOKUP(MIN(4,COUNTIF(F$2:F43,F43)),reference!$A$3:$B$6,2,FALSE),"")</f>
        <v/>
      </c>
      <c r="E43" s="23" t="str">
        <f>IFERROR(VLOOKUP(C43,reference!$D$3:$E$7,2,FALSE),"")</f>
        <v/>
      </c>
      <c r="F43" t="str">
        <f t="shared" si="1"/>
        <v xml:space="preserve"> </v>
      </c>
      <c r="I43" s="23" t="str">
        <f>IFERROR(VLOOKUP(H43,comic_database!F:G,2,FALSE),"")</f>
        <v/>
      </c>
      <c r="J43" s="23" t="str">
        <f>IFERROR(VLOOKUP(H43,comic_database!F:H,3,FALSE),"")</f>
        <v/>
      </c>
    </row>
    <row r="44" spans="1:10" x14ac:dyDescent="0.25">
      <c r="A44" t="str">
        <f>IFERROR(INDEX(comic_database!A:A,MATCH(B44,comic_database!B:B,0)),"")</f>
        <v/>
      </c>
      <c r="C44" t="str">
        <f>IFERROR(VLOOKUP(B44,comic_database!B:C,2,FALSE),"")</f>
        <v/>
      </c>
      <c r="D44" s="23" t="str">
        <f>IF(B44&lt;&gt;"",VLOOKUP(MIN(4,COUNTIF(F$2:F44,F44)),reference!$A$3:$B$6,2,FALSE),"")</f>
        <v/>
      </c>
      <c r="E44" s="23" t="str">
        <f>IFERROR(VLOOKUP(C44,reference!$D$3:$E$7,2,FALSE),"")</f>
        <v/>
      </c>
      <c r="F44" t="str">
        <f t="shared" si="1"/>
        <v xml:space="preserve"> </v>
      </c>
      <c r="I44" s="23" t="str">
        <f>IFERROR(VLOOKUP(H44,comic_database!F:G,2,FALSE),"")</f>
        <v/>
      </c>
      <c r="J44" s="23" t="str">
        <f>IFERROR(VLOOKUP(H44,comic_database!F:H,3,FALSE),"")</f>
        <v/>
      </c>
    </row>
    <row r="45" spans="1:10" x14ac:dyDescent="0.25">
      <c r="A45" t="str">
        <f>IFERROR(INDEX(comic_database!A:A,MATCH(B45,comic_database!B:B,0)),"")</f>
        <v/>
      </c>
      <c r="C45" t="str">
        <f>IFERROR(VLOOKUP(B45,comic_database!B:C,2,FALSE),"")</f>
        <v/>
      </c>
      <c r="D45" s="23" t="str">
        <f>IF(B45&lt;&gt;"",VLOOKUP(MIN(4,COUNTIF(F$2:F45,F45)),reference!$A$3:$B$6,2,FALSE),"")</f>
        <v/>
      </c>
      <c r="E45" s="23" t="str">
        <f>IFERROR(VLOOKUP(C45,reference!$D$3:$E$7,2,FALSE),"")</f>
        <v/>
      </c>
      <c r="F45" t="str">
        <f t="shared" si="1"/>
        <v xml:space="preserve"> </v>
      </c>
      <c r="I45" s="23" t="str">
        <f>IFERROR(VLOOKUP(H45,comic_database!F:G,2,FALSE),"")</f>
        <v/>
      </c>
      <c r="J45" s="23" t="str">
        <f>IFERROR(VLOOKUP(H45,comic_database!F:H,3,FALSE),"")</f>
        <v/>
      </c>
    </row>
    <row r="46" spans="1:10" x14ac:dyDescent="0.25">
      <c r="A46" t="str">
        <f>IFERROR(INDEX(comic_database!A:A,MATCH(B46,comic_database!B:B,0)),"")</f>
        <v/>
      </c>
      <c r="C46" t="str">
        <f>IFERROR(VLOOKUP(B46,comic_database!B:C,2,FALSE),"")</f>
        <v/>
      </c>
      <c r="D46" s="23" t="str">
        <f>IF(B46&lt;&gt;"",VLOOKUP(MIN(4,COUNTIF(F$2:F46,F46)),reference!$A$3:$B$6,2,FALSE),"")</f>
        <v/>
      </c>
      <c r="E46" s="23" t="str">
        <f>IFERROR(VLOOKUP(C46,reference!$D$3:$E$7,2,FALSE),"")</f>
        <v/>
      </c>
      <c r="F46" t="str">
        <f t="shared" si="1"/>
        <v xml:space="preserve"> </v>
      </c>
      <c r="I46" s="23" t="str">
        <f>IFERROR(VLOOKUP(H46,comic_database!F:G,2,FALSE),"")</f>
        <v/>
      </c>
      <c r="J46" s="23" t="str">
        <f>IFERROR(VLOOKUP(H46,comic_database!F:H,3,FALSE),"")</f>
        <v/>
      </c>
    </row>
    <row r="47" spans="1:10" x14ac:dyDescent="0.25">
      <c r="A47" t="str">
        <f>IFERROR(INDEX(comic_database!A:A,MATCH(B47,comic_database!B:B,0)),"")</f>
        <v/>
      </c>
      <c r="C47" t="str">
        <f>IFERROR(VLOOKUP(B47,comic_database!B:C,2,FALSE),"")</f>
        <v/>
      </c>
      <c r="D47" s="23" t="str">
        <f>IF(B47&lt;&gt;"",VLOOKUP(MIN(4,COUNTIF(F$2:F47,F47)),reference!$A$3:$B$6,2,FALSE),"")</f>
        <v/>
      </c>
      <c r="E47" s="23" t="str">
        <f>IFERROR(VLOOKUP(C47,reference!$D$3:$E$7,2,FALSE),"")</f>
        <v/>
      </c>
      <c r="F47" t="str">
        <f t="shared" si="1"/>
        <v xml:space="preserve"> </v>
      </c>
      <c r="I47" s="23" t="str">
        <f>IFERROR(VLOOKUP(H47,comic_database!F:G,2,FALSE),"")</f>
        <v/>
      </c>
      <c r="J47" s="23" t="str">
        <f>IFERROR(VLOOKUP(H47,comic_database!F:H,3,FALSE),"")</f>
        <v/>
      </c>
    </row>
    <row r="48" spans="1:10" x14ac:dyDescent="0.25">
      <c r="A48" t="str">
        <f>IFERROR(INDEX(comic_database!A:A,MATCH(B48,comic_database!B:B,0)),"")</f>
        <v/>
      </c>
      <c r="C48" t="str">
        <f>IFERROR(VLOOKUP(B48,comic_database!B:C,2,FALSE),"")</f>
        <v/>
      </c>
      <c r="D48" s="23" t="str">
        <f>IF(B48&lt;&gt;"",VLOOKUP(MIN(4,COUNTIF(F$2:F48,F48)),reference!$A$3:$B$6,2,FALSE),"")</f>
        <v/>
      </c>
      <c r="E48" s="23" t="str">
        <f>IFERROR(VLOOKUP(C48,reference!$D$3:$E$7,2,FALSE),"")</f>
        <v/>
      </c>
      <c r="F48" t="str">
        <f t="shared" si="1"/>
        <v xml:space="preserve"> </v>
      </c>
      <c r="I48" s="23" t="str">
        <f>IFERROR(VLOOKUP(H48,comic_database!F:G,2,FALSE),"")</f>
        <v/>
      </c>
      <c r="J48" s="23" t="str">
        <f>IFERROR(VLOOKUP(H48,comic_database!F:H,3,FALSE),"")</f>
        <v/>
      </c>
    </row>
    <row r="49" spans="1:10" x14ac:dyDescent="0.25">
      <c r="A49" t="str">
        <f>IFERROR(INDEX(comic_database!A:A,MATCH(B49,comic_database!B:B,0)),"")</f>
        <v/>
      </c>
      <c r="C49" t="str">
        <f>IFERROR(VLOOKUP(B49,comic_database!B:C,2,FALSE),"")</f>
        <v/>
      </c>
      <c r="D49" s="23" t="str">
        <f>IF(B49&lt;&gt;"",VLOOKUP(MIN(4,COUNTIF(F$2:F49,F49)),reference!$A$3:$B$6,2,FALSE),"")</f>
        <v/>
      </c>
      <c r="E49" s="23" t="str">
        <f>IFERROR(VLOOKUP(C49,reference!$D$3:$E$7,2,FALSE),"")</f>
        <v/>
      </c>
      <c r="F49" t="str">
        <f t="shared" si="1"/>
        <v xml:space="preserve"> </v>
      </c>
      <c r="I49" s="23" t="str">
        <f>IFERROR(VLOOKUP(H49,comic_database!F:G,2,FALSE),"")</f>
        <v/>
      </c>
      <c r="J49" s="23" t="str">
        <f>IFERROR(VLOOKUP(H49,comic_database!F:H,3,FALSE),"")</f>
        <v/>
      </c>
    </row>
    <row r="50" spans="1:10" x14ac:dyDescent="0.25">
      <c r="A50" t="str">
        <f>IFERROR(INDEX(comic_database!A:A,MATCH(B50,comic_database!B:B,0)),"")</f>
        <v/>
      </c>
      <c r="C50" t="str">
        <f>IFERROR(VLOOKUP(B50,comic_database!B:C,2,FALSE),"")</f>
        <v/>
      </c>
      <c r="D50" s="23" t="str">
        <f>IF(B50&lt;&gt;"",VLOOKUP(MIN(4,COUNTIF(F$2:F50,F50)),reference!$A$3:$B$6,2,FALSE),"")</f>
        <v/>
      </c>
      <c r="E50" s="23" t="str">
        <f>IFERROR(VLOOKUP(C50,reference!$D$3:$E$7,2,FALSE),"")</f>
        <v/>
      </c>
      <c r="F50" t="str">
        <f t="shared" si="1"/>
        <v xml:space="preserve"> </v>
      </c>
      <c r="I50" s="23" t="str">
        <f>IFERROR(VLOOKUP(H50,comic_database!F:G,2,FALSE),"")</f>
        <v/>
      </c>
      <c r="J50" s="23" t="str">
        <f>IFERROR(VLOOKUP(H50,comic_database!F:H,3,FALSE),"")</f>
        <v/>
      </c>
    </row>
    <row r="51" spans="1:10" x14ac:dyDescent="0.25">
      <c r="A51" t="str">
        <f>IFERROR(INDEX(comic_database!A:A,MATCH(B51,comic_database!B:B,0)),"")</f>
        <v/>
      </c>
      <c r="C51" t="str">
        <f>IFERROR(VLOOKUP(B51,comic_database!B:C,2,FALSE),"")</f>
        <v/>
      </c>
      <c r="D51" s="23" t="str">
        <f>IF(B51&lt;&gt;"",VLOOKUP(MIN(4,COUNTIF(F$2:F51,F51)),reference!$A$3:$B$6,2,FALSE),"")</f>
        <v/>
      </c>
      <c r="E51" s="23" t="str">
        <f>IFERROR(VLOOKUP(C51,reference!$D$3:$E$7,2,FALSE),"")</f>
        <v/>
      </c>
      <c r="F51" t="str">
        <f t="shared" si="1"/>
        <v xml:space="preserve"> </v>
      </c>
      <c r="I51" s="23" t="str">
        <f>IFERROR(VLOOKUP(H51,comic_database!F:G,2,FALSE),"")</f>
        <v/>
      </c>
      <c r="J51" s="23" t="str">
        <f>IFERROR(VLOOKUP(H51,comic_database!F:H,3,FALSE),"")</f>
        <v/>
      </c>
    </row>
    <row r="52" spans="1:10" x14ac:dyDescent="0.25">
      <c r="A52" t="str">
        <f>IFERROR(INDEX(comic_database!A:A,MATCH(B52,comic_database!B:B,0)),"")</f>
        <v/>
      </c>
      <c r="C52" t="str">
        <f>IFERROR(VLOOKUP(B52,comic_database!B:C,2,FALSE),"")</f>
        <v/>
      </c>
      <c r="D52" s="23" t="str">
        <f>IF(B52&lt;&gt;"",VLOOKUP(MIN(4,COUNTIF(F$2:F52,F52)),reference!$A$3:$B$6,2,FALSE),"")</f>
        <v/>
      </c>
      <c r="E52" s="23" t="str">
        <f>IFERROR(VLOOKUP(C52,reference!$D$3:$E$7,2,FALSE),"")</f>
        <v/>
      </c>
      <c r="F52" t="str">
        <f t="shared" si="1"/>
        <v xml:space="preserve"> </v>
      </c>
      <c r="I52" s="23" t="str">
        <f>IFERROR(VLOOKUP(H52,comic_database!F:G,2,FALSE),"")</f>
        <v/>
      </c>
      <c r="J52" s="23" t="str">
        <f>IFERROR(VLOOKUP(H52,comic_database!F:H,3,FALSE),"")</f>
        <v/>
      </c>
    </row>
    <row r="53" spans="1:10" x14ac:dyDescent="0.25">
      <c r="A53" t="str">
        <f>IFERROR(INDEX(comic_database!A:A,MATCH(B53,comic_database!B:B,0)),"")</f>
        <v/>
      </c>
      <c r="C53" t="str">
        <f>IFERROR(VLOOKUP(B53,comic_database!B:C,2,FALSE),"")</f>
        <v/>
      </c>
      <c r="D53" s="23" t="str">
        <f>IF(B53&lt;&gt;"",VLOOKUP(MIN(4,COUNTIF(F$2:F53,F53)),reference!$A$3:$B$6,2,FALSE),"")</f>
        <v/>
      </c>
      <c r="E53" s="23" t="str">
        <f>IFERROR(VLOOKUP(C53,reference!$D$3:$E$7,2,FALSE),"")</f>
        <v/>
      </c>
      <c r="F53" t="str">
        <f t="shared" si="1"/>
        <v xml:space="preserve"> </v>
      </c>
      <c r="I53" s="23" t="str">
        <f>IFERROR(VLOOKUP(H53,comic_database!F:G,2,FALSE),"")</f>
        <v/>
      </c>
      <c r="J53" s="23" t="str">
        <f>IFERROR(VLOOKUP(H53,comic_database!F:H,3,FALSE),"")</f>
        <v/>
      </c>
    </row>
    <row r="54" spans="1:10" x14ac:dyDescent="0.25">
      <c r="A54" t="str">
        <f>IFERROR(INDEX(comic_database!A:A,MATCH(B54,comic_database!B:B,0)),"")</f>
        <v/>
      </c>
      <c r="C54" t="str">
        <f>IFERROR(VLOOKUP(B54,comic_database!B:C,2,FALSE),"")</f>
        <v/>
      </c>
      <c r="D54" s="23" t="str">
        <f>IF(B54&lt;&gt;"",VLOOKUP(MIN(4,COUNTIF(F$2:F54,F54)),reference!$A$3:$B$6,2,FALSE),"")</f>
        <v/>
      </c>
      <c r="E54" s="23" t="str">
        <f>IFERROR(VLOOKUP(C54,reference!$D$3:$E$7,2,FALSE),"")</f>
        <v/>
      </c>
      <c r="F54" t="str">
        <f t="shared" si="1"/>
        <v xml:space="preserve"> </v>
      </c>
      <c r="I54" s="23" t="str">
        <f>IFERROR(VLOOKUP(H54,comic_database!F:G,2,FALSE),"")</f>
        <v/>
      </c>
      <c r="J54" s="23" t="str">
        <f>IFERROR(VLOOKUP(H54,comic_database!F:H,3,FALSE),"")</f>
        <v/>
      </c>
    </row>
    <row r="55" spans="1:10" x14ac:dyDescent="0.25">
      <c r="A55" t="str">
        <f>IFERROR(INDEX(comic_database!A:A,MATCH(B55,comic_database!B:B,0)),"")</f>
        <v/>
      </c>
      <c r="C55" t="str">
        <f>IFERROR(VLOOKUP(B55,comic_database!B:C,2,FALSE),"")</f>
        <v/>
      </c>
      <c r="D55" s="23" t="str">
        <f>IF(B55&lt;&gt;"",VLOOKUP(MIN(4,COUNTIF(F$2:F55,F55)),reference!$A$3:$B$6,2,FALSE),"")</f>
        <v/>
      </c>
      <c r="E55" s="23" t="str">
        <f>IFERROR(VLOOKUP(C55,reference!$D$3:$E$7,2,FALSE),"")</f>
        <v/>
      </c>
      <c r="F55" t="str">
        <f t="shared" si="1"/>
        <v xml:space="preserve"> </v>
      </c>
      <c r="I55" s="23" t="str">
        <f>IFERROR(VLOOKUP(H55,comic_database!F:G,2,FALSE),"")</f>
        <v/>
      </c>
      <c r="J55" s="23" t="str">
        <f>IFERROR(VLOOKUP(H55,comic_database!F:H,3,FALSE),"")</f>
        <v/>
      </c>
    </row>
    <row r="56" spans="1:10" x14ac:dyDescent="0.25">
      <c r="A56" t="str">
        <f>IFERROR(INDEX(comic_database!A:A,MATCH(B56,comic_database!B:B,0)),"")</f>
        <v/>
      </c>
      <c r="C56" t="str">
        <f>IFERROR(VLOOKUP(B56,comic_database!B:C,2,FALSE),"")</f>
        <v/>
      </c>
      <c r="D56" s="23" t="str">
        <f>IF(B56&lt;&gt;"",VLOOKUP(MIN(4,COUNTIF(F$2:F56,F56)),reference!$A$3:$B$6,2,FALSE),"")</f>
        <v/>
      </c>
      <c r="E56" s="23" t="str">
        <f>IFERROR(VLOOKUP(C56,reference!$D$3:$E$7,2,FALSE),"")</f>
        <v/>
      </c>
      <c r="F56" t="str">
        <f t="shared" si="1"/>
        <v xml:space="preserve"> </v>
      </c>
      <c r="I56" s="23" t="str">
        <f>IFERROR(VLOOKUP(H56,comic_database!F:G,2,FALSE),"")</f>
        <v/>
      </c>
      <c r="J56" s="23" t="str">
        <f>IFERROR(VLOOKUP(H56,comic_database!F:H,3,FALSE),"")</f>
        <v/>
      </c>
    </row>
    <row r="57" spans="1:10" x14ac:dyDescent="0.25">
      <c r="A57" t="str">
        <f>IFERROR(INDEX(comic_database!A:A,MATCH(B57,comic_database!B:B,0)),"")</f>
        <v/>
      </c>
      <c r="C57" t="str">
        <f>IFERROR(VLOOKUP(B57,comic_database!B:C,2,FALSE),"")</f>
        <v/>
      </c>
      <c r="D57" s="23" t="str">
        <f>IF(B57&lt;&gt;"",VLOOKUP(MIN(4,COUNTIF(F$2:F57,F57)),reference!$A$3:$B$6,2,FALSE),"")</f>
        <v/>
      </c>
      <c r="E57" s="23" t="str">
        <f>IFERROR(VLOOKUP(C57,reference!$D$3:$E$7,2,FALSE),"")</f>
        <v/>
      </c>
      <c r="F57" t="str">
        <f t="shared" si="1"/>
        <v xml:space="preserve"> </v>
      </c>
      <c r="I57" s="23" t="str">
        <f>IFERROR(VLOOKUP(H57,comic_database!F:G,2,FALSE),"")</f>
        <v/>
      </c>
      <c r="J57" s="23" t="str">
        <f>IFERROR(VLOOKUP(H57,comic_database!F:H,3,FALSE),"")</f>
        <v/>
      </c>
    </row>
    <row r="58" spans="1:10" x14ac:dyDescent="0.25">
      <c r="A58" t="str">
        <f>IFERROR(INDEX(comic_database!A:A,MATCH(B58,comic_database!B:B,0)),"")</f>
        <v/>
      </c>
      <c r="C58" t="str">
        <f>IFERROR(VLOOKUP(B58,comic_database!B:C,2,FALSE),"")</f>
        <v/>
      </c>
      <c r="D58" s="23" t="str">
        <f>IF(B58&lt;&gt;"",VLOOKUP(MIN(4,COUNTIF(F$2:F58,F58)),reference!$A$3:$B$6,2,FALSE),"")</f>
        <v/>
      </c>
      <c r="E58" s="23" t="str">
        <f>IFERROR(VLOOKUP(C58,reference!$D$3:$E$7,2,FALSE),"")</f>
        <v/>
      </c>
      <c r="F58" t="str">
        <f t="shared" si="1"/>
        <v xml:space="preserve"> </v>
      </c>
      <c r="I58" s="23" t="str">
        <f>IFERROR(VLOOKUP(H58,comic_database!F:G,2,FALSE),"")</f>
        <v/>
      </c>
      <c r="J58" s="23" t="str">
        <f>IFERROR(VLOOKUP(H58,comic_database!F:H,3,FALSE),"")</f>
        <v/>
      </c>
    </row>
    <row r="59" spans="1:10" x14ac:dyDescent="0.25">
      <c r="A59" t="str">
        <f>IFERROR(INDEX(comic_database!A:A,MATCH(B59,comic_database!B:B,0)),"")</f>
        <v/>
      </c>
      <c r="C59" t="str">
        <f>IFERROR(VLOOKUP(B59,comic_database!B:C,2,FALSE),"")</f>
        <v/>
      </c>
      <c r="D59" s="23" t="str">
        <f>IF(B59&lt;&gt;"",VLOOKUP(MIN(4,COUNTIF(F$2:F59,F59)),reference!$A$3:$B$6,2,FALSE),"")</f>
        <v/>
      </c>
      <c r="E59" s="23" t="str">
        <f>IFERROR(VLOOKUP(C59,reference!$D$3:$E$7,2,FALSE),"")</f>
        <v/>
      </c>
      <c r="F59" t="str">
        <f t="shared" si="1"/>
        <v xml:space="preserve"> </v>
      </c>
      <c r="I59" s="23" t="str">
        <f>IFERROR(VLOOKUP(H59,comic_database!F:G,2,FALSE),"")</f>
        <v/>
      </c>
      <c r="J59" s="23" t="str">
        <f>IFERROR(VLOOKUP(H59,comic_database!F:H,3,FALSE),"")</f>
        <v/>
      </c>
    </row>
    <row r="60" spans="1:10" x14ac:dyDescent="0.25">
      <c r="A60" t="str">
        <f>IFERROR(INDEX(comic_database!A:A,MATCH(B60,comic_database!B:B,0)),"")</f>
        <v/>
      </c>
      <c r="C60" t="str">
        <f>IFERROR(VLOOKUP(B60,comic_database!B:C,2,FALSE),"")</f>
        <v/>
      </c>
      <c r="D60" s="23" t="str">
        <f>IF(B60&lt;&gt;"",VLOOKUP(MIN(4,COUNTIF(F$2:F60,F60)),reference!$A$3:$B$6,2,FALSE),"")</f>
        <v/>
      </c>
      <c r="E60" s="23" t="str">
        <f>IFERROR(VLOOKUP(C60,reference!$D$3:$E$7,2,FALSE),"")</f>
        <v/>
      </c>
      <c r="F60" t="str">
        <f t="shared" si="1"/>
        <v xml:space="preserve"> </v>
      </c>
      <c r="I60" s="23" t="str">
        <f>IFERROR(VLOOKUP(H60,comic_database!F:G,2,FALSE),"")</f>
        <v/>
      </c>
      <c r="J60" s="23" t="str">
        <f>IFERROR(VLOOKUP(H60,comic_database!F:H,3,FALSE),"")</f>
        <v/>
      </c>
    </row>
    <row r="61" spans="1:10" x14ac:dyDescent="0.25">
      <c r="A61" t="str">
        <f>IFERROR(INDEX(comic_database!A:A,MATCH(B61,comic_database!B:B,0)),"")</f>
        <v/>
      </c>
      <c r="C61" t="str">
        <f>IFERROR(VLOOKUP(B61,comic_database!B:C,2,FALSE),"")</f>
        <v/>
      </c>
      <c r="D61" s="23" t="str">
        <f>IF(B61&lt;&gt;"",VLOOKUP(MIN(4,COUNTIF(F$2:F61,F61)),reference!$A$3:$B$6,2,FALSE),"")</f>
        <v/>
      </c>
      <c r="E61" s="23" t="str">
        <f>IFERROR(VLOOKUP(C61,reference!$D$3:$E$7,2,FALSE),"")</f>
        <v/>
      </c>
      <c r="F61" t="str">
        <f t="shared" si="1"/>
        <v xml:space="preserve"> </v>
      </c>
      <c r="I61" s="23" t="str">
        <f>IFERROR(VLOOKUP(H61,comic_database!F:G,2,FALSE),"")</f>
        <v/>
      </c>
      <c r="J61" s="23" t="str">
        <f>IFERROR(VLOOKUP(H61,comic_database!F:H,3,FALSE),"")</f>
        <v/>
      </c>
    </row>
    <row r="62" spans="1:10" x14ac:dyDescent="0.25">
      <c r="A62" t="str">
        <f>IFERROR(INDEX(comic_database!A:A,MATCH(B62,comic_database!B:B,0)),"")</f>
        <v/>
      </c>
      <c r="C62" t="str">
        <f>IFERROR(VLOOKUP(B62,comic_database!B:C,2,FALSE),"")</f>
        <v/>
      </c>
      <c r="D62" s="23" t="str">
        <f>IF(B62&lt;&gt;"",VLOOKUP(MIN(4,COUNTIF(F$2:F62,F62)),reference!$A$3:$B$6,2,FALSE),"")</f>
        <v/>
      </c>
      <c r="E62" s="23" t="str">
        <f>IFERROR(VLOOKUP(C62,reference!$D$3:$E$7,2,FALSE),"")</f>
        <v/>
      </c>
      <c r="F62" t="str">
        <f t="shared" si="1"/>
        <v xml:space="preserve"> </v>
      </c>
      <c r="I62" s="23" t="str">
        <f>IFERROR(VLOOKUP(H62,comic_database!F:G,2,FALSE),"")</f>
        <v/>
      </c>
      <c r="J62" s="23" t="str">
        <f>IFERROR(VLOOKUP(H62,comic_database!F:H,3,FALSE),"")</f>
        <v/>
      </c>
    </row>
    <row r="63" spans="1:10" x14ac:dyDescent="0.25">
      <c r="A63" t="str">
        <f>IFERROR(INDEX(comic_database!A:A,MATCH(B63,comic_database!B:B,0)),"")</f>
        <v/>
      </c>
      <c r="C63" t="str">
        <f>IFERROR(VLOOKUP(B63,comic_database!B:C,2,FALSE),"")</f>
        <v/>
      </c>
      <c r="D63" s="23" t="str">
        <f>IF(B63&lt;&gt;"",VLOOKUP(MIN(4,COUNTIF(F$2:F63,F63)),reference!$A$3:$B$6,2,FALSE),"")</f>
        <v/>
      </c>
      <c r="E63" s="23" t="str">
        <f>IFERROR(VLOOKUP(C63,reference!$D$3:$E$7,2,FALSE),"")</f>
        <v/>
      </c>
      <c r="F63" t="str">
        <f t="shared" si="1"/>
        <v xml:space="preserve"> </v>
      </c>
      <c r="I63" s="23" t="str">
        <f>IFERROR(VLOOKUP(H63,comic_database!F:G,2,FALSE),"")</f>
        <v/>
      </c>
      <c r="J63" s="23" t="str">
        <f>IFERROR(VLOOKUP(H63,comic_database!F:H,3,FALSE),"")</f>
        <v/>
      </c>
    </row>
    <row r="64" spans="1:10" x14ac:dyDescent="0.25">
      <c r="A64" t="str">
        <f>IFERROR(INDEX(comic_database!A:A,MATCH(B64,comic_database!B:B,0)),"")</f>
        <v/>
      </c>
      <c r="C64" t="str">
        <f>IFERROR(VLOOKUP(B64,comic_database!B:C,2,FALSE),"")</f>
        <v/>
      </c>
      <c r="D64" s="23" t="str">
        <f>IF(B64&lt;&gt;"",VLOOKUP(MIN(4,COUNTIF(F$2:F64,F64)),reference!$A$3:$B$6,2,FALSE),"")</f>
        <v/>
      </c>
      <c r="E64" s="23" t="str">
        <f>IFERROR(VLOOKUP(C64,reference!$D$3:$E$7,2,FALSE),"")</f>
        <v/>
      </c>
      <c r="F64" t="str">
        <f t="shared" si="1"/>
        <v xml:space="preserve"> </v>
      </c>
      <c r="I64" s="23" t="str">
        <f>IFERROR(VLOOKUP(H64,comic_database!F:G,2,FALSE),"")</f>
        <v/>
      </c>
      <c r="J64" s="23" t="str">
        <f>IFERROR(VLOOKUP(H64,comic_database!F:H,3,FALSE),"")</f>
        <v/>
      </c>
    </row>
    <row r="65" spans="1:10" x14ac:dyDescent="0.25">
      <c r="A65" t="str">
        <f>IFERROR(INDEX(comic_database!A:A,MATCH(B65,comic_database!B:B,0)),"")</f>
        <v/>
      </c>
      <c r="C65" t="str">
        <f>IFERROR(VLOOKUP(B65,comic_database!B:C,2,FALSE),"")</f>
        <v/>
      </c>
      <c r="D65" s="23" t="str">
        <f>IF(B65&lt;&gt;"",VLOOKUP(MIN(4,COUNTIF(F$2:F65,F65)),reference!$A$3:$B$6,2,FALSE),"")</f>
        <v/>
      </c>
      <c r="E65" s="23" t="str">
        <f>IFERROR(VLOOKUP(C65,reference!$D$3:$E$7,2,FALSE),"")</f>
        <v/>
      </c>
      <c r="F65" t="str">
        <f t="shared" si="1"/>
        <v xml:space="preserve"> </v>
      </c>
      <c r="I65" s="23" t="str">
        <f>IFERROR(VLOOKUP(H65,comic_database!F:G,2,FALSE),"")</f>
        <v/>
      </c>
      <c r="J65" s="23" t="str">
        <f>IFERROR(VLOOKUP(H65,comic_database!F:H,3,FALSE),"")</f>
        <v/>
      </c>
    </row>
    <row r="66" spans="1:10" x14ac:dyDescent="0.25">
      <c r="A66" t="str">
        <f>IFERROR(INDEX(comic_database!A:A,MATCH(B66,comic_database!B:B,0)),"")</f>
        <v/>
      </c>
      <c r="C66" t="str">
        <f>IFERROR(VLOOKUP(B66,comic_database!B:C,2,FALSE),"")</f>
        <v/>
      </c>
      <c r="D66" s="23" t="str">
        <f>IF(B66&lt;&gt;"",VLOOKUP(MIN(4,COUNTIF(F$2:F66,F66)),reference!$A$3:$B$6,2,FALSE),"")</f>
        <v/>
      </c>
      <c r="E66" s="23" t="str">
        <f>IFERROR(VLOOKUP(C66,reference!$D$3:$E$7,2,FALSE),"")</f>
        <v/>
      </c>
      <c r="F66" t="str">
        <f t="shared" si="1"/>
        <v xml:space="preserve"> </v>
      </c>
      <c r="I66" s="23" t="str">
        <f>IFERROR(VLOOKUP(H66,comic_database!F:G,2,FALSE),"")</f>
        <v/>
      </c>
      <c r="J66" s="23" t="str">
        <f>IFERROR(VLOOKUP(H66,comic_database!F:H,3,FALSE),"")</f>
        <v/>
      </c>
    </row>
    <row r="67" spans="1:10" x14ac:dyDescent="0.25">
      <c r="A67" t="str">
        <f>IFERROR(INDEX(comic_database!A:A,MATCH(B67,comic_database!B:B,0)),"")</f>
        <v/>
      </c>
      <c r="C67" t="str">
        <f>IFERROR(VLOOKUP(B67,comic_database!B:C,2,FALSE),"")</f>
        <v/>
      </c>
      <c r="D67" s="23" t="str">
        <f>IF(B67&lt;&gt;"",VLOOKUP(MIN(4,COUNTIF(F$2:F67,F67)),reference!$A$3:$B$6,2,FALSE),"")</f>
        <v/>
      </c>
      <c r="E67" s="23" t="str">
        <f>IFERROR(VLOOKUP(C67,reference!$D$3:$E$7,2,FALSE),"")</f>
        <v/>
      </c>
      <c r="F67" t="str">
        <f t="shared" si="1"/>
        <v xml:space="preserve"> </v>
      </c>
      <c r="I67" s="23" t="str">
        <f>IFERROR(VLOOKUP(H67,comic_database!F:G,2,FALSE),"")</f>
        <v/>
      </c>
      <c r="J67" s="23" t="str">
        <f>IFERROR(VLOOKUP(H67,comic_database!F:H,3,FALSE),"")</f>
        <v/>
      </c>
    </row>
    <row r="68" spans="1:10" x14ac:dyDescent="0.25">
      <c r="A68" t="str">
        <f>IFERROR(INDEX(comic_database!A:A,MATCH(B68,comic_database!B:B,0)),"")</f>
        <v/>
      </c>
      <c r="C68" t="str">
        <f>IFERROR(VLOOKUP(B68,comic_database!B:C,2,FALSE),"")</f>
        <v/>
      </c>
      <c r="D68" s="23" t="str">
        <f>IF(B68&lt;&gt;"",VLOOKUP(MIN(4,COUNTIF(F$2:F68,F68)),reference!$A$3:$B$6,2,FALSE),"")</f>
        <v/>
      </c>
      <c r="E68" s="23" t="str">
        <f>IFERROR(VLOOKUP(C68,reference!$D$3:$E$7,2,FALSE),"")</f>
        <v/>
      </c>
      <c r="F68" t="str">
        <f t="shared" si="1"/>
        <v xml:space="preserve"> </v>
      </c>
      <c r="I68" s="23" t="str">
        <f>IFERROR(VLOOKUP(H68,comic_database!F:G,2,FALSE),"")</f>
        <v/>
      </c>
      <c r="J68" s="23" t="str">
        <f>IFERROR(VLOOKUP(H68,comic_database!F:H,3,FALSE),"")</f>
        <v/>
      </c>
    </row>
    <row r="69" spans="1:10" x14ac:dyDescent="0.25">
      <c r="A69" t="str">
        <f>IFERROR(INDEX(comic_database!A:A,MATCH(B69,comic_database!B:B,0)),"")</f>
        <v/>
      </c>
      <c r="C69" t="str">
        <f>IFERROR(VLOOKUP(B69,comic_database!B:C,2,FALSE),"")</f>
        <v/>
      </c>
      <c r="D69" s="23" t="str">
        <f>IF(B69&lt;&gt;"",VLOOKUP(MIN(4,COUNTIF(F$2:F69,F69)),reference!$A$3:$B$6,2,FALSE),"")</f>
        <v/>
      </c>
      <c r="E69" s="23" t="str">
        <f>IFERROR(VLOOKUP(C69,reference!$D$3:$E$7,2,FALSE),"")</f>
        <v/>
      </c>
      <c r="F69" t="str">
        <f t="shared" si="1"/>
        <v xml:space="preserve"> </v>
      </c>
      <c r="I69" s="23" t="str">
        <f>IFERROR(VLOOKUP(H69,comic_database!F:G,2,FALSE),"")</f>
        <v/>
      </c>
      <c r="J69" s="23" t="str">
        <f>IFERROR(VLOOKUP(H69,comic_database!F:H,3,FALSE),"")</f>
        <v/>
      </c>
    </row>
    <row r="70" spans="1:10" x14ac:dyDescent="0.25">
      <c r="A70" t="str">
        <f>IFERROR(INDEX(comic_database!A:A,MATCH(B70,comic_database!B:B,0)),"")</f>
        <v/>
      </c>
      <c r="C70" t="str">
        <f>IFERROR(VLOOKUP(B70,comic_database!B:C,2,FALSE),"")</f>
        <v/>
      </c>
      <c r="D70" s="23" t="str">
        <f>IF(B70&lt;&gt;"",VLOOKUP(MIN(4,COUNTIF(F$2:F70,F70)),reference!$A$3:$B$6,2,FALSE),"")</f>
        <v/>
      </c>
      <c r="E70" s="23" t="str">
        <f>IFERROR(VLOOKUP(C70,reference!$D$3:$E$7,2,FALSE),"")</f>
        <v/>
      </c>
      <c r="F70" t="str">
        <f t="shared" ref="F70:F133" si="2">B70&amp;" "&amp;C70</f>
        <v xml:space="preserve"> </v>
      </c>
      <c r="I70" s="23" t="str">
        <f>IFERROR(VLOOKUP(H70,comic_database!F:G,2,FALSE),"")</f>
        <v/>
      </c>
      <c r="J70" s="23" t="str">
        <f>IFERROR(VLOOKUP(H70,comic_database!F:H,3,FALSE),"")</f>
        <v/>
      </c>
    </row>
    <row r="71" spans="1:10" x14ac:dyDescent="0.25">
      <c r="A71" t="str">
        <f>IFERROR(INDEX(comic_database!A:A,MATCH(B71,comic_database!B:B,0)),"")</f>
        <v/>
      </c>
      <c r="C71" t="str">
        <f>IFERROR(VLOOKUP(B71,comic_database!B:C,2,FALSE),"")</f>
        <v/>
      </c>
      <c r="D71" s="23" t="str">
        <f>IF(B71&lt;&gt;"",VLOOKUP(MIN(4,COUNTIF(F$2:F71,F71)),reference!$A$3:$B$6,2,FALSE),"")</f>
        <v/>
      </c>
      <c r="E71" s="23" t="str">
        <f>IFERROR(VLOOKUP(C71,reference!$D$3:$E$7,2,FALSE),"")</f>
        <v/>
      </c>
      <c r="F71" t="str">
        <f t="shared" si="2"/>
        <v xml:space="preserve"> </v>
      </c>
      <c r="I71" s="23" t="str">
        <f>IFERROR(VLOOKUP(H71,comic_database!F:G,2,FALSE),"")</f>
        <v/>
      </c>
      <c r="J71" s="23" t="str">
        <f>IFERROR(VLOOKUP(H71,comic_database!F:H,3,FALSE),"")</f>
        <v/>
      </c>
    </row>
    <row r="72" spans="1:10" x14ac:dyDescent="0.25">
      <c r="A72" t="str">
        <f>IFERROR(INDEX(comic_database!A:A,MATCH(B72,comic_database!B:B,0)),"")</f>
        <v/>
      </c>
      <c r="C72" t="str">
        <f>IFERROR(VLOOKUP(B72,comic_database!B:C,2,FALSE),"")</f>
        <v/>
      </c>
      <c r="D72" s="23" t="str">
        <f>IF(B72&lt;&gt;"",VLOOKUP(MIN(4,COUNTIF(F$2:F72,F72)),reference!$A$3:$B$6,2,FALSE),"")</f>
        <v/>
      </c>
      <c r="E72" s="23" t="str">
        <f>IFERROR(VLOOKUP(C72,reference!$D$3:$E$7,2,FALSE),"")</f>
        <v/>
      </c>
      <c r="F72" t="str">
        <f t="shared" si="2"/>
        <v xml:space="preserve"> </v>
      </c>
      <c r="I72" s="23" t="str">
        <f>IFERROR(VLOOKUP(H72,comic_database!F:G,2,FALSE),"")</f>
        <v/>
      </c>
      <c r="J72" s="23" t="str">
        <f>IFERROR(VLOOKUP(H72,comic_database!F:H,3,FALSE),"")</f>
        <v/>
      </c>
    </row>
    <row r="73" spans="1:10" x14ac:dyDescent="0.25">
      <c r="A73" t="str">
        <f>IFERROR(INDEX(comic_database!A:A,MATCH(B73,comic_database!B:B,0)),"")</f>
        <v/>
      </c>
      <c r="C73" t="str">
        <f>IFERROR(VLOOKUP(B73,comic_database!B:C,2,FALSE),"")</f>
        <v/>
      </c>
      <c r="D73" s="23" t="str">
        <f>IF(B73&lt;&gt;"",VLOOKUP(MIN(4,COUNTIF(F$2:F73,F73)),reference!$A$3:$B$6,2,FALSE),"")</f>
        <v/>
      </c>
      <c r="E73" s="23" t="str">
        <f>IFERROR(VLOOKUP(C73,reference!$D$3:$E$7,2,FALSE),"")</f>
        <v/>
      </c>
      <c r="F73" t="str">
        <f t="shared" si="2"/>
        <v xml:space="preserve"> </v>
      </c>
      <c r="I73" s="23" t="str">
        <f>IFERROR(VLOOKUP(H73,comic_database!F:G,2,FALSE),"")</f>
        <v/>
      </c>
      <c r="J73" s="23" t="str">
        <f>IFERROR(VLOOKUP(H73,comic_database!F:H,3,FALSE),"")</f>
        <v/>
      </c>
    </row>
    <row r="74" spans="1:10" x14ac:dyDescent="0.25">
      <c r="A74" t="str">
        <f>IFERROR(INDEX(comic_database!A:A,MATCH(B74,comic_database!B:B,0)),"")</f>
        <v/>
      </c>
      <c r="C74" t="str">
        <f>IFERROR(VLOOKUP(B74,comic_database!B:C,2,FALSE),"")</f>
        <v/>
      </c>
      <c r="D74" s="23" t="str">
        <f>IF(B74&lt;&gt;"",VLOOKUP(MIN(4,COUNTIF(F$2:F74,F74)),reference!$A$3:$B$6,2,FALSE),"")</f>
        <v/>
      </c>
      <c r="E74" s="23" t="str">
        <f>IFERROR(VLOOKUP(C74,reference!$D$3:$E$7,2,FALSE),"")</f>
        <v/>
      </c>
      <c r="F74" t="str">
        <f t="shared" si="2"/>
        <v xml:space="preserve"> </v>
      </c>
      <c r="I74" s="23" t="str">
        <f>IFERROR(VLOOKUP(H74,comic_database!F:G,2,FALSE),"")</f>
        <v/>
      </c>
      <c r="J74" s="23" t="str">
        <f>IFERROR(VLOOKUP(H74,comic_database!F:H,3,FALSE),"")</f>
        <v/>
      </c>
    </row>
    <row r="75" spans="1:10" x14ac:dyDescent="0.25">
      <c r="A75" t="str">
        <f>IFERROR(INDEX(comic_database!A:A,MATCH(B75,comic_database!B:B,0)),"")</f>
        <v/>
      </c>
      <c r="C75" t="str">
        <f>IFERROR(VLOOKUP(B75,comic_database!B:C,2,FALSE),"")</f>
        <v/>
      </c>
      <c r="D75" s="23" t="str">
        <f>IF(B75&lt;&gt;"",VLOOKUP(MIN(4,COUNTIF(F$2:F75,F75)),reference!$A$3:$B$6,2,FALSE),"")</f>
        <v/>
      </c>
      <c r="E75" s="23" t="str">
        <f>IFERROR(VLOOKUP(C75,reference!$D$3:$E$7,2,FALSE),"")</f>
        <v/>
      </c>
      <c r="F75" t="str">
        <f t="shared" si="2"/>
        <v xml:space="preserve"> </v>
      </c>
      <c r="I75" s="23" t="str">
        <f>IFERROR(VLOOKUP(H75,comic_database!F:G,2,FALSE),"")</f>
        <v/>
      </c>
      <c r="J75" s="23" t="str">
        <f>IFERROR(VLOOKUP(H75,comic_database!F:H,3,FALSE),"")</f>
        <v/>
      </c>
    </row>
    <row r="76" spans="1:10" x14ac:dyDescent="0.25">
      <c r="A76" t="str">
        <f>IFERROR(INDEX(comic_database!A:A,MATCH(B76,comic_database!B:B,0)),"")</f>
        <v/>
      </c>
      <c r="C76" t="str">
        <f>IFERROR(VLOOKUP(B76,comic_database!B:C,2,FALSE),"")</f>
        <v/>
      </c>
      <c r="D76" s="23" t="str">
        <f>IF(B76&lt;&gt;"",VLOOKUP(MIN(4,COUNTIF(F$2:F76,F76)),reference!$A$3:$B$6,2,FALSE),"")</f>
        <v/>
      </c>
      <c r="E76" s="23" t="str">
        <f>IFERROR(VLOOKUP(C76,reference!$D$3:$E$7,2,FALSE),"")</f>
        <v/>
      </c>
      <c r="F76" t="str">
        <f t="shared" si="2"/>
        <v xml:space="preserve"> </v>
      </c>
      <c r="I76" s="23" t="str">
        <f>IFERROR(VLOOKUP(H76,comic_database!F:G,2,FALSE),"")</f>
        <v/>
      </c>
      <c r="J76" s="23" t="str">
        <f>IFERROR(VLOOKUP(H76,comic_database!F:H,3,FALSE),"")</f>
        <v/>
      </c>
    </row>
    <row r="77" spans="1:10" x14ac:dyDescent="0.25">
      <c r="A77" t="str">
        <f>IFERROR(INDEX(comic_database!A:A,MATCH(B77,comic_database!B:B,0)),"")</f>
        <v/>
      </c>
      <c r="C77" t="str">
        <f>IFERROR(VLOOKUP(B77,comic_database!B:C,2,FALSE),"")</f>
        <v/>
      </c>
      <c r="D77" s="23" t="str">
        <f>IF(B77&lt;&gt;"",VLOOKUP(MIN(4,COUNTIF(F$2:F77,F77)),reference!$A$3:$B$6,2,FALSE),"")</f>
        <v/>
      </c>
      <c r="E77" s="23" t="str">
        <f>IFERROR(VLOOKUP(C77,reference!$D$3:$E$7,2,FALSE),"")</f>
        <v/>
      </c>
      <c r="F77" t="str">
        <f t="shared" si="2"/>
        <v xml:space="preserve"> </v>
      </c>
      <c r="I77" s="23" t="str">
        <f>IFERROR(VLOOKUP(H77,comic_database!F:G,2,FALSE),"")</f>
        <v/>
      </c>
      <c r="J77" s="23" t="str">
        <f>IFERROR(VLOOKUP(H77,comic_database!F:H,3,FALSE),"")</f>
        <v/>
      </c>
    </row>
    <row r="78" spans="1:10" x14ac:dyDescent="0.25">
      <c r="A78" t="str">
        <f>IFERROR(INDEX(comic_database!A:A,MATCH(B78,comic_database!B:B,0)),"")</f>
        <v/>
      </c>
      <c r="C78" t="str">
        <f>IFERROR(VLOOKUP(B78,comic_database!B:C,2,FALSE),"")</f>
        <v/>
      </c>
      <c r="D78" s="23" t="str">
        <f>IF(B78&lt;&gt;"",VLOOKUP(MIN(4,COUNTIF(F$2:F78,F78)),reference!$A$3:$B$6,2,FALSE),"")</f>
        <v/>
      </c>
      <c r="E78" s="23" t="str">
        <f>IFERROR(VLOOKUP(C78,reference!$D$3:$E$7,2,FALSE),"")</f>
        <v/>
      </c>
      <c r="F78" t="str">
        <f t="shared" si="2"/>
        <v xml:space="preserve"> </v>
      </c>
      <c r="I78" s="23" t="str">
        <f>IFERROR(VLOOKUP(H78,comic_database!F:G,2,FALSE),"")</f>
        <v/>
      </c>
      <c r="J78" s="23" t="str">
        <f>IFERROR(VLOOKUP(H78,comic_database!F:H,3,FALSE),"")</f>
        <v/>
      </c>
    </row>
    <row r="79" spans="1:10" x14ac:dyDescent="0.25">
      <c r="A79" t="str">
        <f>IFERROR(INDEX(comic_database!A:A,MATCH(B79,comic_database!B:B,0)),"")</f>
        <v/>
      </c>
      <c r="C79" t="str">
        <f>IFERROR(VLOOKUP(B79,comic_database!B:C,2,FALSE),"")</f>
        <v/>
      </c>
      <c r="D79" s="23" t="str">
        <f>IF(B79&lt;&gt;"",VLOOKUP(MIN(4,COUNTIF(F$2:F79,F79)),reference!$A$3:$B$6,2,FALSE),"")</f>
        <v/>
      </c>
      <c r="E79" s="23" t="str">
        <f>IFERROR(VLOOKUP(C79,reference!$D$3:$E$7,2,FALSE),"")</f>
        <v/>
      </c>
      <c r="F79" t="str">
        <f t="shared" si="2"/>
        <v xml:space="preserve"> </v>
      </c>
      <c r="I79" s="23" t="str">
        <f>IFERROR(VLOOKUP(H79,comic_database!F:G,2,FALSE),"")</f>
        <v/>
      </c>
      <c r="J79" s="23" t="str">
        <f>IFERROR(VLOOKUP(H79,comic_database!F:H,3,FALSE),"")</f>
        <v/>
      </c>
    </row>
    <row r="80" spans="1:10" x14ac:dyDescent="0.25">
      <c r="A80" t="str">
        <f>IFERROR(INDEX(comic_database!A:A,MATCH(B80,comic_database!B:B,0)),"")</f>
        <v/>
      </c>
      <c r="C80" t="str">
        <f>IFERROR(VLOOKUP(B80,comic_database!B:C,2,FALSE),"")</f>
        <v/>
      </c>
      <c r="D80" s="23" t="str">
        <f>IF(B80&lt;&gt;"",VLOOKUP(MIN(4,COUNTIF(F$2:F80,F80)),reference!$A$3:$B$6,2,FALSE),"")</f>
        <v/>
      </c>
      <c r="E80" s="23" t="str">
        <f>IFERROR(VLOOKUP(C80,reference!$D$3:$E$7,2,FALSE),"")</f>
        <v/>
      </c>
      <c r="F80" t="str">
        <f t="shared" si="2"/>
        <v xml:space="preserve"> </v>
      </c>
      <c r="I80" s="23" t="str">
        <f>IFERROR(VLOOKUP(H80,comic_database!F:G,2,FALSE),"")</f>
        <v/>
      </c>
      <c r="J80" s="23" t="str">
        <f>IFERROR(VLOOKUP(H80,comic_database!F:H,3,FALSE),"")</f>
        <v/>
      </c>
    </row>
    <row r="81" spans="1:10" x14ac:dyDescent="0.25">
      <c r="A81" t="str">
        <f>IFERROR(INDEX(comic_database!A:A,MATCH(B81,comic_database!B:B,0)),"")</f>
        <v/>
      </c>
      <c r="C81" t="str">
        <f>IFERROR(VLOOKUP(B81,comic_database!B:C,2,FALSE),"")</f>
        <v/>
      </c>
      <c r="D81" s="23" t="str">
        <f>IF(B81&lt;&gt;"",VLOOKUP(MIN(4,COUNTIF(F$2:F81,F81)),reference!$A$3:$B$6,2,FALSE),"")</f>
        <v/>
      </c>
      <c r="E81" s="23" t="str">
        <f>IFERROR(VLOOKUP(C81,reference!$D$3:$E$7,2,FALSE),"")</f>
        <v/>
      </c>
      <c r="F81" t="str">
        <f t="shared" si="2"/>
        <v xml:space="preserve"> </v>
      </c>
      <c r="I81" s="23" t="str">
        <f>IFERROR(VLOOKUP(H81,comic_database!F:G,2,FALSE),"")</f>
        <v/>
      </c>
      <c r="J81" s="23" t="str">
        <f>IFERROR(VLOOKUP(H81,comic_database!F:H,3,FALSE),"")</f>
        <v/>
      </c>
    </row>
    <row r="82" spans="1:10" x14ac:dyDescent="0.25">
      <c r="A82" t="str">
        <f>IFERROR(INDEX(comic_database!A:A,MATCH(B82,comic_database!B:B,0)),"")</f>
        <v/>
      </c>
      <c r="C82" t="str">
        <f>IFERROR(VLOOKUP(B82,comic_database!B:C,2,FALSE),"")</f>
        <v/>
      </c>
      <c r="D82" s="23" t="str">
        <f>IF(B82&lt;&gt;"",VLOOKUP(MIN(4,COUNTIF(F$2:F82,F82)),reference!$A$3:$B$6,2,FALSE),"")</f>
        <v/>
      </c>
      <c r="E82" s="23" t="str">
        <f>IFERROR(VLOOKUP(C82,reference!$D$3:$E$7,2,FALSE),"")</f>
        <v/>
      </c>
      <c r="F82" t="str">
        <f t="shared" si="2"/>
        <v xml:space="preserve"> </v>
      </c>
      <c r="I82" s="23" t="str">
        <f>IFERROR(VLOOKUP(H82,comic_database!F:G,2,FALSE),"")</f>
        <v/>
      </c>
      <c r="J82" s="23" t="str">
        <f>IFERROR(VLOOKUP(H82,comic_database!F:H,3,FALSE),"")</f>
        <v/>
      </c>
    </row>
    <row r="83" spans="1:10" x14ac:dyDescent="0.25">
      <c r="A83" t="str">
        <f>IFERROR(INDEX(comic_database!A:A,MATCH(B83,comic_database!B:B,0)),"")</f>
        <v/>
      </c>
      <c r="C83" t="str">
        <f>IFERROR(VLOOKUP(B83,comic_database!B:C,2,FALSE),"")</f>
        <v/>
      </c>
      <c r="D83" s="23" t="str">
        <f>IF(B83&lt;&gt;"",VLOOKUP(MIN(4,COUNTIF(F$2:F83,F83)),reference!$A$3:$B$6,2,FALSE),"")</f>
        <v/>
      </c>
      <c r="E83" s="23" t="str">
        <f>IFERROR(VLOOKUP(C83,reference!$D$3:$E$7,2,FALSE),"")</f>
        <v/>
      </c>
      <c r="F83" t="str">
        <f t="shared" si="2"/>
        <v xml:space="preserve"> </v>
      </c>
      <c r="I83" s="23" t="str">
        <f>IFERROR(VLOOKUP(H83,comic_database!F:G,2,FALSE),"")</f>
        <v/>
      </c>
      <c r="J83" s="23" t="str">
        <f>IFERROR(VLOOKUP(H83,comic_database!F:H,3,FALSE),"")</f>
        <v/>
      </c>
    </row>
    <row r="84" spans="1:10" x14ac:dyDescent="0.25">
      <c r="A84" t="str">
        <f>IFERROR(INDEX(comic_database!A:A,MATCH(B84,comic_database!B:B,0)),"")</f>
        <v/>
      </c>
      <c r="C84" t="str">
        <f>IFERROR(VLOOKUP(B84,comic_database!B:C,2,FALSE),"")</f>
        <v/>
      </c>
      <c r="D84" s="23" t="str">
        <f>IF(B84&lt;&gt;"",VLOOKUP(MIN(4,COUNTIF(F$2:F84,F84)),reference!$A$3:$B$6,2,FALSE),"")</f>
        <v/>
      </c>
      <c r="E84" s="23" t="str">
        <f>IFERROR(VLOOKUP(C84,reference!$D$3:$E$7,2,FALSE),"")</f>
        <v/>
      </c>
      <c r="F84" t="str">
        <f t="shared" si="2"/>
        <v xml:space="preserve"> </v>
      </c>
      <c r="I84" s="23" t="str">
        <f>IFERROR(VLOOKUP(H84,comic_database!F:G,2,FALSE),"")</f>
        <v/>
      </c>
      <c r="J84" s="23" t="str">
        <f>IFERROR(VLOOKUP(H84,comic_database!F:H,3,FALSE),"")</f>
        <v/>
      </c>
    </row>
    <row r="85" spans="1:10" x14ac:dyDescent="0.25">
      <c r="A85" t="str">
        <f>IFERROR(INDEX(comic_database!A:A,MATCH(B85,comic_database!B:B,0)),"")</f>
        <v/>
      </c>
      <c r="C85" t="str">
        <f>IFERROR(VLOOKUP(B85,comic_database!B:C,2,FALSE),"")</f>
        <v/>
      </c>
      <c r="D85" s="23" t="str">
        <f>IF(B85&lt;&gt;"",VLOOKUP(MIN(4,COUNTIF(F$2:F85,F85)),reference!$A$3:$B$6,2,FALSE),"")</f>
        <v/>
      </c>
      <c r="E85" s="23" t="str">
        <f>IFERROR(VLOOKUP(C85,reference!$D$3:$E$7,2,FALSE),"")</f>
        <v/>
      </c>
      <c r="F85" t="str">
        <f t="shared" si="2"/>
        <v xml:space="preserve"> </v>
      </c>
      <c r="I85" s="23" t="str">
        <f>IFERROR(VLOOKUP(H85,comic_database!F:G,2,FALSE),"")</f>
        <v/>
      </c>
      <c r="J85" s="23" t="str">
        <f>IFERROR(VLOOKUP(H85,comic_database!F:H,3,FALSE),"")</f>
        <v/>
      </c>
    </row>
    <row r="86" spans="1:10" x14ac:dyDescent="0.25">
      <c r="A86" t="str">
        <f>IFERROR(INDEX(comic_database!A:A,MATCH(B86,comic_database!B:B,0)),"")</f>
        <v/>
      </c>
      <c r="C86" t="str">
        <f>IFERROR(VLOOKUP(B86,comic_database!B:C,2,FALSE),"")</f>
        <v/>
      </c>
      <c r="D86" s="23" t="str">
        <f>IF(B86&lt;&gt;"",VLOOKUP(MIN(4,COUNTIF(F$2:F86,F86)),reference!$A$3:$B$6,2,FALSE),"")</f>
        <v/>
      </c>
      <c r="E86" s="23" t="str">
        <f>IFERROR(VLOOKUP(C86,reference!$D$3:$E$7,2,FALSE),"")</f>
        <v/>
      </c>
      <c r="F86" t="str">
        <f t="shared" si="2"/>
        <v xml:space="preserve"> </v>
      </c>
      <c r="I86" s="23" t="str">
        <f>IFERROR(VLOOKUP(H86,comic_database!F:G,2,FALSE),"")</f>
        <v/>
      </c>
      <c r="J86" s="23" t="str">
        <f>IFERROR(VLOOKUP(H86,comic_database!F:H,3,FALSE),"")</f>
        <v/>
      </c>
    </row>
    <row r="87" spans="1:10" x14ac:dyDescent="0.25">
      <c r="A87" t="str">
        <f>IFERROR(INDEX(comic_database!A:A,MATCH(B87,comic_database!B:B,0)),"")</f>
        <v/>
      </c>
      <c r="C87" t="str">
        <f>IFERROR(VLOOKUP(B87,comic_database!B:C,2,FALSE),"")</f>
        <v/>
      </c>
      <c r="D87" s="23" t="str">
        <f>IF(B87&lt;&gt;"",VLOOKUP(MIN(4,COUNTIF(F$2:F87,F87)),reference!$A$3:$B$6,2,FALSE),"")</f>
        <v/>
      </c>
      <c r="E87" s="23" t="str">
        <f>IFERROR(VLOOKUP(C87,reference!$D$3:$E$7,2,FALSE),"")</f>
        <v/>
      </c>
      <c r="F87" t="str">
        <f t="shared" si="2"/>
        <v xml:space="preserve"> </v>
      </c>
      <c r="I87" s="23" t="str">
        <f>IFERROR(VLOOKUP(H87,comic_database!F:G,2,FALSE),"")</f>
        <v/>
      </c>
      <c r="J87" s="23" t="str">
        <f>IFERROR(VLOOKUP(H87,comic_database!F:H,3,FALSE),"")</f>
        <v/>
      </c>
    </row>
    <row r="88" spans="1:10" x14ac:dyDescent="0.25">
      <c r="A88" t="str">
        <f>IFERROR(INDEX(comic_database!A:A,MATCH(B88,comic_database!B:B,0)),"")</f>
        <v/>
      </c>
      <c r="C88" t="str">
        <f>IFERROR(VLOOKUP(B88,comic_database!B:C,2,FALSE),"")</f>
        <v/>
      </c>
      <c r="D88" s="23" t="str">
        <f>IF(B88&lt;&gt;"",VLOOKUP(MIN(4,COUNTIF(F$2:F88,F88)),reference!$A$3:$B$6,2,FALSE),"")</f>
        <v/>
      </c>
      <c r="E88" s="23" t="str">
        <f>IFERROR(VLOOKUP(C88,reference!$D$3:$E$7,2,FALSE),"")</f>
        <v/>
      </c>
      <c r="F88" t="str">
        <f t="shared" si="2"/>
        <v xml:space="preserve"> </v>
      </c>
      <c r="I88" s="23" t="str">
        <f>IFERROR(VLOOKUP(H88,comic_database!F:G,2,FALSE),"")</f>
        <v/>
      </c>
      <c r="J88" s="23" t="str">
        <f>IFERROR(VLOOKUP(H88,comic_database!F:H,3,FALSE),"")</f>
        <v/>
      </c>
    </row>
    <row r="89" spans="1:10" x14ac:dyDescent="0.25">
      <c r="A89" t="str">
        <f>IFERROR(INDEX(comic_database!A:A,MATCH(B89,comic_database!B:B,0)),"")</f>
        <v/>
      </c>
      <c r="C89" t="str">
        <f>IFERROR(VLOOKUP(B89,comic_database!B:C,2,FALSE),"")</f>
        <v/>
      </c>
      <c r="D89" s="23" t="str">
        <f>IF(B89&lt;&gt;"",VLOOKUP(MIN(4,COUNTIF(F$2:F89,F89)),reference!$A$3:$B$6,2,FALSE),"")</f>
        <v/>
      </c>
      <c r="E89" s="23" t="str">
        <f>IFERROR(VLOOKUP(C89,reference!$D$3:$E$7,2,FALSE),"")</f>
        <v/>
      </c>
      <c r="F89" t="str">
        <f t="shared" si="2"/>
        <v xml:space="preserve"> </v>
      </c>
      <c r="I89" s="23" t="str">
        <f>IFERROR(VLOOKUP(H89,comic_database!F:G,2,FALSE),"")</f>
        <v/>
      </c>
      <c r="J89" s="23" t="str">
        <f>IFERROR(VLOOKUP(H89,comic_database!F:H,3,FALSE),"")</f>
        <v/>
      </c>
    </row>
    <row r="90" spans="1:10" x14ac:dyDescent="0.25">
      <c r="A90" t="str">
        <f>IFERROR(INDEX(comic_database!A:A,MATCH(B90,comic_database!B:B,0)),"")</f>
        <v/>
      </c>
      <c r="C90" t="str">
        <f>IFERROR(VLOOKUP(B90,comic_database!B:C,2,FALSE),"")</f>
        <v/>
      </c>
      <c r="D90" s="23" t="str">
        <f>IF(B90&lt;&gt;"",VLOOKUP(MIN(4,COUNTIF(F$2:F90,F90)),reference!$A$3:$B$6,2,FALSE),"")</f>
        <v/>
      </c>
      <c r="E90" s="23" t="str">
        <f>IFERROR(VLOOKUP(C90,reference!$D$3:$E$7,2,FALSE),"")</f>
        <v/>
      </c>
      <c r="F90" t="str">
        <f t="shared" si="2"/>
        <v xml:space="preserve"> </v>
      </c>
      <c r="I90" s="23" t="str">
        <f>IFERROR(VLOOKUP(H90,comic_database!F:G,2,FALSE),"")</f>
        <v/>
      </c>
      <c r="J90" s="23" t="str">
        <f>IFERROR(VLOOKUP(H90,comic_database!F:H,3,FALSE),"")</f>
        <v/>
      </c>
    </row>
    <row r="91" spans="1:10" x14ac:dyDescent="0.25">
      <c r="A91" t="str">
        <f>IFERROR(INDEX(comic_database!A:A,MATCH(B91,comic_database!B:B,0)),"")</f>
        <v/>
      </c>
      <c r="C91" t="str">
        <f>IFERROR(VLOOKUP(B91,comic_database!B:C,2,FALSE),"")</f>
        <v/>
      </c>
      <c r="D91" s="23" t="str">
        <f>IF(B91&lt;&gt;"",VLOOKUP(MIN(4,COUNTIF(F$2:F91,F91)),reference!$A$3:$B$6,2,FALSE),"")</f>
        <v/>
      </c>
      <c r="E91" s="23" t="str">
        <f>IFERROR(VLOOKUP(C91,reference!$D$3:$E$7,2,FALSE),"")</f>
        <v/>
      </c>
      <c r="F91" t="str">
        <f t="shared" si="2"/>
        <v xml:space="preserve"> </v>
      </c>
      <c r="I91" s="23" t="str">
        <f>IFERROR(VLOOKUP(H91,comic_database!F:G,2,FALSE),"")</f>
        <v/>
      </c>
      <c r="J91" s="23" t="str">
        <f>IFERROR(VLOOKUP(H91,comic_database!F:H,3,FALSE),"")</f>
        <v/>
      </c>
    </row>
    <row r="92" spans="1:10" x14ac:dyDescent="0.25">
      <c r="A92" t="str">
        <f>IFERROR(INDEX(comic_database!A:A,MATCH(B92,comic_database!B:B,0)),"")</f>
        <v/>
      </c>
      <c r="C92" t="str">
        <f>IFERROR(VLOOKUP(B92,comic_database!B:C,2,FALSE),"")</f>
        <v/>
      </c>
      <c r="D92" s="23" t="str">
        <f>IF(B92&lt;&gt;"",VLOOKUP(MIN(4,COUNTIF(F$2:F92,F92)),reference!$A$3:$B$6,2,FALSE),"")</f>
        <v/>
      </c>
      <c r="E92" s="23" t="str">
        <f>IFERROR(VLOOKUP(C92,reference!$D$3:$E$7,2,FALSE),"")</f>
        <v/>
      </c>
      <c r="F92" t="str">
        <f t="shared" si="2"/>
        <v xml:space="preserve"> </v>
      </c>
      <c r="I92" s="23" t="str">
        <f>IFERROR(VLOOKUP(H92,comic_database!F:G,2,FALSE),"")</f>
        <v/>
      </c>
      <c r="J92" s="23" t="str">
        <f>IFERROR(VLOOKUP(H92,comic_database!F:H,3,FALSE),"")</f>
        <v/>
      </c>
    </row>
    <row r="93" spans="1:10" x14ac:dyDescent="0.25">
      <c r="A93" t="str">
        <f>IFERROR(INDEX(comic_database!A:A,MATCH(B93,comic_database!B:B,0)),"")</f>
        <v/>
      </c>
      <c r="C93" t="str">
        <f>IFERROR(VLOOKUP(B93,comic_database!B:C,2,FALSE),"")</f>
        <v/>
      </c>
      <c r="D93" s="23" t="str">
        <f>IF(B93&lt;&gt;"",VLOOKUP(MIN(4,COUNTIF(F$2:F93,F93)),reference!$A$3:$B$6,2,FALSE),"")</f>
        <v/>
      </c>
      <c r="E93" s="23" t="str">
        <f>IFERROR(VLOOKUP(C93,reference!$D$3:$E$7,2,FALSE),"")</f>
        <v/>
      </c>
      <c r="F93" t="str">
        <f t="shared" si="2"/>
        <v xml:space="preserve"> </v>
      </c>
      <c r="I93" s="23" t="str">
        <f>IFERROR(VLOOKUP(H93,comic_database!F:G,2,FALSE),"")</f>
        <v/>
      </c>
      <c r="J93" s="23" t="str">
        <f>IFERROR(VLOOKUP(H93,comic_database!F:H,3,FALSE),"")</f>
        <v/>
      </c>
    </row>
    <row r="94" spans="1:10" x14ac:dyDescent="0.25">
      <c r="A94" t="str">
        <f>IFERROR(INDEX(comic_database!A:A,MATCH(B94,comic_database!B:B,0)),"")</f>
        <v/>
      </c>
      <c r="C94" t="str">
        <f>IFERROR(VLOOKUP(B94,comic_database!B:C,2,FALSE),"")</f>
        <v/>
      </c>
      <c r="D94" s="23" t="str">
        <f>IF(B94&lt;&gt;"",VLOOKUP(MIN(4,COUNTIF(F$2:F94,F94)),reference!$A$3:$B$6,2,FALSE),"")</f>
        <v/>
      </c>
      <c r="E94" s="23" t="str">
        <f>IFERROR(VLOOKUP(C94,reference!$D$3:$E$7,2,FALSE),"")</f>
        <v/>
      </c>
      <c r="F94" t="str">
        <f t="shared" si="2"/>
        <v xml:space="preserve"> </v>
      </c>
      <c r="I94" s="23" t="str">
        <f>IFERROR(VLOOKUP(H94,comic_database!F:G,2,FALSE),"")</f>
        <v/>
      </c>
      <c r="J94" s="23" t="str">
        <f>IFERROR(VLOOKUP(H94,comic_database!F:H,3,FALSE),"")</f>
        <v/>
      </c>
    </row>
    <row r="95" spans="1:10" x14ac:dyDescent="0.25">
      <c r="A95" t="str">
        <f>IFERROR(INDEX(comic_database!A:A,MATCH(B95,comic_database!B:B,0)),"")</f>
        <v/>
      </c>
      <c r="C95" t="str">
        <f>IFERROR(VLOOKUP(B95,comic_database!B:C,2,FALSE),"")</f>
        <v/>
      </c>
      <c r="D95" s="23" t="str">
        <f>IF(B95&lt;&gt;"",VLOOKUP(MIN(4,COUNTIF(F$2:F95,F95)),reference!$A$3:$B$6,2,FALSE),"")</f>
        <v/>
      </c>
      <c r="E95" s="23" t="str">
        <f>IFERROR(VLOOKUP(C95,reference!$D$3:$E$7,2,FALSE),"")</f>
        <v/>
      </c>
      <c r="F95" t="str">
        <f t="shared" si="2"/>
        <v xml:space="preserve"> </v>
      </c>
      <c r="I95" s="23" t="str">
        <f>IFERROR(VLOOKUP(H95,comic_database!F:G,2,FALSE),"")</f>
        <v/>
      </c>
      <c r="J95" s="23" t="str">
        <f>IFERROR(VLOOKUP(H95,comic_database!F:H,3,FALSE),"")</f>
        <v/>
      </c>
    </row>
    <row r="96" spans="1:10" x14ac:dyDescent="0.25">
      <c r="A96" t="str">
        <f>IFERROR(INDEX(comic_database!A:A,MATCH(B96,comic_database!B:B,0)),"")</f>
        <v/>
      </c>
      <c r="C96" t="str">
        <f>IFERROR(VLOOKUP(B96,comic_database!B:C,2,FALSE),"")</f>
        <v/>
      </c>
      <c r="D96" s="23" t="str">
        <f>IF(B96&lt;&gt;"",VLOOKUP(MIN(4,COUNTIF(F$2:F96,F96)),reference!$A$3:$B$6,2,FALSE),"")</f>
        <v/>
      </c>
      <c r="E96" s="23" t="str">
        <f>IFERROR(VLOOKUP(C96,reference!$D$3:$E$7,2,FALSE),"")</f>
        <v/>
      </c>
      <c r="F96" t="str">
        <f t="shared" si="2"/>
        <v xml:space="preserve"> </v>
      </c>
      <c r="I96" s="23" t="str">
        <f>IFERROR(VLOOKUP(H96,comic_database!F:G,2,FALSE),"")</f>
        <v/>
      </c>
      <c r="J96" s="23" t="str">
        <f>IFERROR(VLOOKUP(H96,comic_database!F:H,3,FALSE),"")</f>
        <v/>
      </c>
    </row>
    <row r="97" spans="1:10" x14ac:dyDescent="0.25">
      <c r="A97" t="str">
        <f>IFERROR(INDEX(comic_database!A:A,MATCH(B97,comic_database!B:B,0)),"")</f>
        <v/>
      </c>
      <c r="C97" t="str">
        <f>IFERROR(VLOOKUP(B97,comic_database!B:C,2,FALSE),"")</f>
        <v/>
      </c>
      <c r="D97" s="23" t="str">
        <f>IF(B97&lt;&gt;"",VLOOKUP(MIN(4,COUNTIF(F$2:F97,F97)),reference!$A$3:$B$6,2,FALSE),"")</f>
        <v/>
      </c>
      <c r="E97" s="23" t="str">
        <f>IFERROR(VLOOKUP(C97,reference!$D$3:$E$7,2,FALSE),"")</f>
        <v/>
      </c>
      <c r="F97" t="str">
        <f t="shared" si="2"/>
        <v xml:space="preserve"> </v>
      </c>
      <c r="I97" s="23" t="str">
        <f>IFERROR(VLOOKUP(H97,comic_database!F:G,2,FALSE),"")</f>
        <v/>
      </c>
      <c r="J97" s="23" t="str">
        <f>IFERROR(VLOOKUP(H97,comic_database!F:H,3,FALSE),"")</f>
        <v/>
      </c>
    </row>
    <row r="98" spans="1:10" x14ac:dyDescent="0.25">
      <c r="A98" t="str">
        <f>IFERROR(INDEX(comic_database!A:A,MATCH(B98,comic_database!B:B,0)),"")</f>
        <v/>
      </c>
      <c r="C98" t="str">
        <f>IFERROR(VLOOKUP(B98,comic_database!B:C,2,FALSE),"")</f>
        <v/>
      </c>
      <c r="D98" s="23" t="str">
        <f>IF(B98&lt;&gt;"",VLOOKUP(MIN(4,COUNTIF(F$2:F98,F98)),reference!$A$3:$B$6,2,FALSE),"")</f>
        <v/>
      </c>
      <c r="E98" s="23" t="str">
        <f>IFERROR(VLOOKUP(C98,reference!$D$3:$E$7,2,FALSE),"")</f>
        <v/>
      </c>
      <c r="F98" t="str">
        <f t="shared" si="2"/>
        <v xml:space="preserve"> </v>
      </c>
      <c r="I98" s="23" t="str">
        <f>IFERROR(VLOOKUP(H98,comic_database!F:G,2,FALSE),"")</f>
        <v/>
      </c>
      <c r="J98" s="23" t="str">
        <f>IFERROR(VLOOKUP(H98,comic_database!F:H,3,FALSE),"")</f>
        <v/>
      </c>
    </row>
    <row r="99" spans="1:10" x14ac:dyDescent="0.25">
      <c r="A99" t="str">
        <f>IFERROR(INDEX(comic_database!A:A,MATCH(B99,comic_database!B:B,0)),"")</f>
        <v/>
      </c>
      <c r="C99" t="str">
        <f>IFERROR(VLOOKUP(B99,comic_database!B:C,2,FALSE),"")</f>
        <v/>
      </c>
      <c r="D99" s="23" t="str">
        <f>IF(B99&lt;&gt;"",VLOOKUP(MIN(4,COUNTIF(F$2:F99,F99)),reference!$A$3:$B$6,2,FALSE),"")</f>
        <v/>
      </c>
      <c r="E99" s="23" t="str">
        <f>IFERROR(VLOOKUP(C99,reference!$D$3:$E$7,2,FALSE),"")</f>
        <v/>
      </c>
      <c r="F99" t="str">
        <f t="shared" si="2"/>
        <v xml:space="preserve"> </v>
      </c>
      <c r="I99" s="23" t="str">
        <f>IFERROR(VLOOKUP(H99,comic_database!F:G,2,FALSE),"")</f>
        <v/>
      </c>
      <c r="J99" s="23" t="str">
        <f>IFERROR(VLOOKUP(H99,comic_database!F:H,3,FALSE),"")</f>
        <v/>
      </c>
    </row>
    <row r="100" spans="1:10" x14ac:dyDescent="0.25">
      <c r="A100" t="str">
        <f>IFERROR(INDEX(comic_database!A:A,MATCH(B100,comic_database!B:B,0)),"")</f>
        <v/>
      </c>
      <c r="C100" t="str">
        <f>IFERROR(VLOOKUP(B100,comic_database!B:C,2,FALSE),"")</f>
        <v/>
      </c>
      <c r="D100" s="23" t="str">
        <f>IF(B100&lt;&gt;"",VLOOKUP(MIN(4,COUNTIF(F$2:F100,F100)),reference!$A$3:$B$6,2,FALSE),"")</f>
        <v/>
      </c>
      <c r="E100" s="23" t="str">
        <f>IFERROR(VLOOKUP(C100,reference!$D$3:$E$7,2,FALSE),"")</f>
        <v/>
      </c>
      <c r="F100" t="str">
        <f t="shared" si="2"/>
        <v xml:space="preserve"> </v>
      </c>
      <c r="I100" s="23" t="str">
        <f>IFERROR(VLOOKUP(H100,comic_database!F:G,2,FALSE),"")</f>
        <v/>
      </c>
      <c r="J100" s="23" t="str">
        <f>IFERROR(VLOOKUP(H100,comic_database!F:H,3,FALSE),"")</f>
        <v/>
      </c>
    </row>
    <row r="101" spans="1:10" x14ac:dyDescent="0.25">
      <c r="A101" t="str">
        <f>IFERROR(INDEX(comic_database!A:A,MATCH(B101,comic_database!B:B,0)),"")</f>
        <v/>
      </c>
      <c r="C101" t="str">
        <f>IFERROR(VLOOKUP(B101,comic_database!B:C,2,FALSE),"")</f>
        <v/>
      </c>
      <c r="D101" s="23" t="str">
        <f>IF(B101&lt;&gt;"",VLOOKUP(MIN(4,COUNTIF(F$2:F101,F101)),reference!$A$3:$B$6,2,FALSE),"")</f>
        <v/>
      </c>
      <c r="E101" s="23" t="str">
        <f>IFERROR(VLOOKUP(C101,reference!$D$3:$E$7,2,FALSE),"")</f>
        <v/>
      </c>
      <c r="F101" t="str">
        <f t="shared" si="2"/>
        <v xml:space="preserve"> </v>
      </c>
      <c r="I101" s="23" t="str">
        <f>IFERROR(VLOOKUP(H101,comic_database!F:G,2,FALSE),"")</f>
        <v/>
      </c>
      <c r="J101" s="23" t="str">
        <f>IFERROR(VLOOKUP(H101,comic_database!F:H,3,FALSE),"")</f>
        <v/>
      </c>
    </row>
    <row r="102" spans="1:10" x14ac:dyDescent="0.25">
      <c r="A102" t="str">
        <f>IFERROR(INDEX(comic_database!A:A,MATCH(B102,comic_database!B:B,0)),"")</f>
        <v/>
      </c>
      <c r="C102" t="str">
        <f>IFERROR(VLOOKUP(B102,comic_database!B:C,2,FALSE),"")</f>
        <v/>
      </c>
      <c r="D102" s="23" t="str">
        <f>IF(B102&lt;&gt;"",VLOOKUP(MIN(4,COUNTIF(F$2:F102,F102)),reference!$A$3:$B$6,2,FALSE),"")</f>
        <v/>
      </c>
      <c r="E102" s="23" t="str">
        <f>IFERROR(VLOOKUP(C102,reference!$D$3:$E$7,2,FALSE),"")</f>
        <v/>
      </c>
      <c r="F102" t="str">
        <f t="shared" si="2"/>
        <v xml:space="preserve"> </v>
      </c>
      <c r="I102" s="23" t="str">
        <f>IFERROR(VLOOKUP(H102,comic_database!F:G,2,FALSE),"")</f>
        <v/>
      </c>
      <c r="J102" s="23" t="str">
        <f>IFERROR(VLOOKUP(H102,comic_database!F:H,3,FALSE),"")</f>
        <v/>
      </c>
    </row>
    <row r="103" spans="1:10" x14ac:dyDescent="0.25">
      <c r="A103" t="str">
        <f>IFERROR(INDEX(comic_database!A:A,MATCH(B103,comic_database!B:B,0)),"")</f>
        <v/>
      </c>
      <c r="C103" t="str">
        <f>IFERROR(VLOOKUP(B103,comic_database!B:C,2,FALSE),"")</f>
        <v/>
      </c>
      <c r="D103" s="23" t="str">
        <f>IF(B103&lt;&gt;"",VLOOKUP(MIN(4,COUNTIF(F$2:F103,F103)),reference!$A$3:$B$6,2,FALSE),"")</f>
        <v/>
      </c>
      <c r="E103" s="23" t="str">
        <f>IFERROR(VLOOKUP(C103,reference!$D$3:$E$7,2,FALSE),"")</f>
        <v/>
      </c>
      <c r="F103" t="str">
        <f t="shared" si="2"/>
        <v xml:space="preserve"> </v>
      </c>
      <c r="I103" s="23" t="str">
        <f>IFERROR(VLOOKUP(H103,comic_database!F:G,2,FALSE),"")</f>
        <v/>
      </c>
      <c r="J103" s="23" t="str">
        <f>IFERROR(VLOOKUP(H103,comic_database!F:H,3,FALSE),"")</f>
        <v/>
      </c>
    </row>
    <row r="104" spans="1:10" x14ac:dyDescent="0.25">
      <c r="A104" t="str">
        <f>IFERROR(INDEX(comic_database!A:A,MATCH(B104,comic_database!B:B,0)),"")</f>
        <v/>
      </c>
      <c r="C104" t="str">
        <f>IFERROR(VLOOKUP(B104,comic_database!B:C,2,FALSE),"")</f>
        <v/>
      </c>
      <c r="D104" s="23" t="str">
        <f>IF(B104&lt;&gt;"",VLOOKUP(MIN(4,COUNTIF(F$2:F104,F104)),reference!$A$3:$B$6,2,FALSE),"")</f>
        <v/>
      </c>
      <c r="E104" s="23" t="str">
        <f>IFERROR(VLOOKUP(C104,reference!$D$3:$E$7,2,FALSE),"")</f>
        <v/>
      </c>
      <c r="F104" t="str">
        <f t="shared" si="2"/>
        <v xml:space="preserve"> </v>
      </c>
      <c r="I104" s="23" t="str">
        <f>IFERROR(VLOOKUP(H104,comic_database!F:G,2,FALSE),"")</f>
        <v/>
      </c>
      <c r="J104" s="23" t="str">
        <f>IFERROR(VLOOKUP(H104,comic_database!F:H,3,FALSE),"")</f>
        <v/>
      </c>
    </row>
    <row r="105" spans="1:10" x14ac:dyDescent="0.25">
      <c r="A105" t="str">
        <f>IFERROR(INDEX(comic_database!A:A,MATCH(B105,comic_database!B:B,0)),"")</f>
        <v/>
      </c>
      <c r="C105" t="str">
        <f>IFERROR(VLOOKUP(B105,comic_database!B:C,2,FALSE),"")</f>
        <v/>
      </c>
      <c r="D105" s="23" t="str">
        <f>IF(B105&lt;&gt;"",VLOOKUP(MIN(4,COUNTIF(F$2:F105,F105)),reference!$A$3:$B$6,2,FALSE),"")</f>
        <v/>
      </c>
      <c r="E105" s="23" t="str">
        <f>IFERROR(VLOOKUP(C105,reference!$D$3:$E$7,2,FALSE),"")</f>
        <v/>
      </c>
      <c r="F105" t="str">
        <f t="shared" si="2"/>
        <v xml:space="preserve"> </v>
      </c>
      <c r="I105" s="23" t="str">
        <f>IFERROR(VLOOKUP(H105,comic_database!F:G,2,FALSE),"")</f>
        <v/>
      </c>
      <c r="J105" s="23" t="str">
        <f>IFERROR(VLOOKUP(H105,comic_database!F:H,3,FALSE),"")</f>
        <v/>
      </c>
    </row>
    <row r="106" spans="1:10" x14ac:dyDescent="0.25">
      <c r="A106" t="str">
        <f>IFERROR(INDEX(comic_database!A:A,MATCH(B106,comic_database!B:B,0)),"")</f>
        <v/>
      </c>
      <c r="C106" t="str">
        <f>IFERROR(VLOOKUP(B106,comic_database!B:C,2,FALSE),"")</f>
        <v/>
      </c>
      <c r="D106" s="23" t="str">
        <f>IF(B106&lt;&gt;"",VLOOKUP(MIN(4,COUNTIF(F$2:F106,F106)),reference!$A$3:$B$6,2,FALSE),"")</f>
        <v/>
      </c>
      <c r="E106" s="23" t="str">
        <f>IFERROR(VLOOKUP(C106,reference!$D$3:$E$7,2,FALSE),"")</f>
        <v/>
      </c>
      <c r="F106" t="str">
        <f t="shared" si="2"/>
        <v xml:space="preserve"> </v>
      </c>
      <c r="I106" s="23" t="str">
        <f>IFERROR(VLOOKUP(H106,comic_database!F:G,2,FALSE),"")</f>
        <v/>
      </c>
      <c r="J106" s="23" t="str">
        <f>IFERROR(VLOOKUP(H106,comic_database!F:H,3,FALSE),"")</f>
        <v/>
      </c>
    </row>
    <row r="107" spans="1:10" x14ac:dyDescent="0.25">
      <c r="A107" t="str">
        <f>IFERROR(INDEX(comic_database!A:A,MATCH(B107,comic_database!B:B,0)),"")</f>
        <v/>
      </c>
      <c r="C107" t="str">
        <f>IFERROR(VLOOKUP(B107,comic_database!B:C,2,FALSE),"")</f>
        <v/>
      </c>
      <c r="D107" s="23" t="str">
        <f>IF(B107&lt;&gt;"",VLOOKUP(MIN(4,COUNTIF(F$2:F107,F107)),reference!$A$3:$B$6,2,FALSE),"")</f>
        <v/>
      </c>
      <c r="E107" s="23" t="str">
        <f>IFERROR(VLOOKUP(C107,reference!$D$3:$E$7,2,FALSE),"")</f>
        <v/>
      </c>
      <c r="F107" t="str">
        <f t="shared" si="2"/>
        <v xml:space="preserve"> </v>
      </c>
      <c r="I107" s="23" t="str">
        <f>IFERROR(VLOOKUP(H107,comic_database!F:G,2,FALSE),"")</f>
        <v/>
      </c>
      <c r="J107" s="23" t="str">
        <f>IFERROR(VLOOKUP(H107,comic_database!F:H,3,FALSE),"")</f>
        <v/>
      </c>
    </row>
    <row r="108" spans="1:10" x14ac:dyDescent="0.25">
      <c r="A108" t="str">
        <f>IFERROR(INDEX(comic_database!A:A,MATCH(B108,comic_database!B:B,0)),"")</f>
        <v/>
      </c>
      <c r="C108" t="str">
        <f>IFERROR(VLOOKUP(B108,comic_database!B:C,2,FALSE),"")</f>
        <v/>
      </c>
      <c r="D108" s="23" t="str">
        <f>IF(B108&lt;&gt;"",VLOOKUP(MIN(4,COUNTIF(F$2:F108,F108)),reference!$A$3:$B$6,2,FALSE),"")</f>
        <v/>
      </c>
      <c r="E108" s="23" t="str">
        <f>IFERROR(VLOOKUP(C108,reference!$D$3:$E$7,2,FALSE),"")</f>
        <v/>
      </c>
      <c r="F108" t="str">
        <f t="shared" si="2"/>
        <v xml:space="preserve"> </v>
      </c>
      <c r="I108" s="23" t="str">
        <f>IFERROR(VLOOKUP(H108,comic_database!F:G,2,FALSE),"")</f>
        <v/>
      </c>
      <c r="J108" s="23" t="str">
        <f>IFERROR(VLOOKUP(H108,comic_database!F:H,3,FALSE),"")</f>
        <v/>
      </c>
    </row>
    <row r="109" spans="1:10" x14ac:dyDescent="0.25">
      <c r="A109" t="str">
        <f>IFERROR(INDEX(comic_database!A:A,MATCH(B109,comic_database!B:B,0)),"")</f>
        <v/>
      </c>
      <c r="C109" t="str">
        <f>IFERROR(VLOOKUP(B109,comic_database!B:C,2,FALSE),"")</f>
        <v/>
      </c>
      <c r="D109" s="23" t="str">
        <f>IF(B109&lt;&gt;"",VLOOKUP(MIN(4,COUNTIF(F$2:F109,F109)),reference!$A$3:$B$6,2,FALSE),"")</f>
        <v/>
      </c>
      <c r="E109" s="23" t="str">
        <f>IFERROR(VLOOKUP(C109,reference!$D$3:$E$7,2,FALSE),"")</f>
        <v/>
      </c>
      <c r="F109" t="str">
        <f t="shared" si="2"/>
        <v xml:space="preserve"> </v>
      </c>
      <c r="I109" s="23" t="str">
        <f>IFERROR(VLOOKUP(H109,comic_database!F:G,2,FALSE),"")</f>
        <v/>
      </c>
      <c r="J109" s="23" t="str">
        <f>IFERROR(VLOOKUP(H109,comic_database!F:H,3,FALSE),"")</f>
        <v/>
      </c>
    </row>
    <row r="110" spans="1:10" x14ac:dyDescent="0.25">
      <c r="A110" t="str">
        <f>IFERROR(INDEX(comic_database!A:A,MATCH(B110,comic_database!B:B,0)),"")</f>
        <v/>
      </c>
      <c r="C110" t="str">
        <f>IFERROR(VLOOKUP(B110,comic_database!B:C,2,FALSE),"")</f>
        <v/>
      </c>
      <c r="D110" s="23" t="str">
        <f>IF(B110&lt;&gt;"",VLOOKUP(MIN(4,COUNTIF(F$2:F110,F110)),reference!$A$3:$B$6,2,FALSE),"")</f>
        <v/>
      </c>
      <c r="E110" s="23" t="str">
        <f>IFERROR(VLOOKUP(C110,reference!$D$3:$E$7,2,FALSE),"")</f>
        <v/>
      </c>
      <c r="F110" t="str">
        <f t="shared" si="2"/>
        <v xml:space="preserve"> </v>
      </c>
      <c r="I110" s="23" t="str">
        <f>IFERROR(VLOOKUP(H110,comic_database!F:G,2,FALSE),"")</f>
        <v/>
      </c>
      <c r="J110" s="23" t="str">
        <f>IFERROR(VLOOKUP(H110,comic_database!F:H,3,FALSE),"")</f>
        <v/>
      </c>
    </row>
    <row r="111" spans="1:10" x14ac:dyDescent="0.25">
      <c r="A111" t="str">
        <f>IFERROR(INDEX(comic_database!A:A,MATCH(B111,comic_database!B:B,0)),"")</f>
        <v/>
      </c>
      <c r="C111" t="str">
        <f>IFERROR(VLOOKUP(B111,comic_database!B:C,2,FALSE),"")</f>
        <v/>
      </c>
      <c r="D111" s="23" t="str">
        <f>IF(B111&lt;&gt;"",VLOOKUP(MIN(4,COUNTIF(F$2:F111,F111)),reference!$A$3:$B$6,2,FALSE),"")</f>
        <v/>
      </c>
      <c r="E111" s="23" t="str">
        <f>IFERROR(VLOOKUP(C111,reference!$D$3:$E$7,2,FALSE),"")</f>
        <v/>
      </c>
      <c r="F111" t="str">
        <f t="shared" si="2"/>
        <v xml:space="preserve"> </v>
      </c>
      <c r="I111" s="23" t="str">
        <f>IFERROR(VLOOKUP(H111,comic_database!F:G,2,FALSE),"")</f>
        <v/>
      </c>
      <c r="J111" s="23" t="str">
        <f>IFERROR(VLOOKUP(H111,comic_database!F:H,3,FALSE),"")</f>
        <v/>
      </c>
    </row>
    <row r="112" spans="1:10" x14ac:dyDescent="0.25">
      <c r="A112" t="str">
        <f>IFERROR(INDEX(comic_database!A:A,MATCH(B112,comic_database!B:B,0)),"")</f>
        <v/>
      </c>
      <c r="C112" t="str">
        <f>IFERROR(VLOOKUP(B112,comic_database!B:C,2,FALSE),"")</f>
        <v/>
      </c>
      <c r="D112" s="23" t="str">
        <f>IF(B112&lt;&gt;"",VLOOKUP(MIN(4,COUNTIF(F$2:F112,F112)),reference!$A$3:$B$6,2,FALSE),"")</f>
        <v/>
      </c>
      <c r="E112" s="23" t="str">
        <f>IFERROR(VLOOKUP(C112,reference!$D$3:$E$7,2,FALSE),"")</f>
        <v/>
      </c>
      <c r="F112" t="str">
        <f t="shared" si="2"/>
        <v xml:space="preserve"> </v>
      </c>
      <c r="I112" s="23" t="str">
        <f>IFERROR(VLOOKUP(H112,comic_database!F:G,2,FALSE),"")</f>
        <v/>
      </c>
      <c r="J112" s="23" t="str">
        <f>IFERROR(VLOOKUP(H112,comic_database!F:H,3,FALSE),"")</f>
        <v/>
      </c>
    </row>
    <row r="113" spans="1:10" x14ac:dyDescent="0.25">
      <c r="A113" t="str">
        <f>IFERROR(INDEX(comic_database!A:A,MATCH(B113,comic_database!B:B,0)),"")</f>
        <v/>
      </c>
      <c r="C113" t="str">
        <f>IFERROR(VLOOKUP(B113,comic_database!B:C,2,FALSE),"")</f>
        <v/>
      </c>
      <c r="D113" s="23" t="str">
        <f>IF(B113&lt;&gt;"",VLOOKUP(MIN(4,COUNTIF(F$2:F113,F113)),reference!$A$3:$B$6,2,FALSE),"")</f>
        <v/>
      </c>
      <c r="E113" s="23" t="str">
        <f>IFERROR(VLOOKUP(C113,reference!$D$3:$E$7,2,FALSE),"")</f>
        <v/>
      </c>
      <c r="F113" t="str">
        <f t="shared" si="2"/>
        <v xml:space="preserve"> </v>
      </c>
      <c r="I113" s="23" t="str">
        <f>IFERROR(VLOOKUP(H113,comic_database!F:G,2,FALSE),"")</f>
        <v/>
      </c>
      <c r="J113" s="23" t="str">
        <f>IFERROR(VLOOKUP(H113,comic_database!F:H,3,FALSE),"")</f>
        <v/>
      </c>
    </row>
    <row r="114" spans="1:10" x14ac:dyDescent="0.25">
      <c r="A114" t="str">
        <f>IFERROR(INDEX(comic_database!A:A,MATCH(B114,comic_database!B:B,0)),"")</f>
        <v/>
      </c>
      <c r="C114" t="str">
        <f>IFERROR(VLOOKUP(B114,comic_database!B:C,2,FALSE),"")</f>
        <v/>
      </c>
      <c r="D114" s="23" t="str">
        <f>IF(B114&lt;&gt;"",VLOOKUP(MIN(4,COUNTIF(F$2:F114,F114)),reference!$A$3:$B$6,2,FALSE),"")</f>
        <v/>
      </c>
      <c r="E114" s="23" t="str">
        <f>IFERROR(VLOOKUP(C114,reference!$D$3:$E$7,2,FALSE),"")</f>
        <v/>
      </c>
      <c r="F114" t="str">
        <f t="shared" si="2"/>
        <v xml:space="preserve"> </v>
      </c>
      <c r="I114" s="23" t="str">
        <f>IFERROR(VLOOKUP(H114,comic_database!F:G,2,FALSE),"")</f>
        <v/>
      </c>
      <c r="J114" s="23" t="str">
        <f>IFERROR(VLOOKUP(H114,comic_database!F:H,3,FALSE),"")</f>
        <v/>
      </c>
    </row>
    <row r="115" spans="1:10" x14ac:dyDescent="0.25">
      <c r="A115" t="str">
        <f>IFERROR(INDEX(comic_database!A:A,MATCH(B115,comic_database!B:B,0)),"")</f>
        <v/>
      </c>
      <c r="C115" t="str">
        <f>IFERROR(VLOOKUP(B115,comic_database!B:C,2,FALSE),"")</f>
        <v/>
      </c>
      <c r="D115" s="23" t="str">
        <f>IF(B115&lt;&gt;"",VLOOKUP(MIN(4,COUNTIF(F$2:F115,F115)),reference!$A$3:$B$6,2,FALSE),"")</f>
        <v/>
      </c>
      <c r="E115" s="23" t="str">
        <f>IFERROR(VLOOKUP(C115,reference!$D$3:$E$7,2,FALSE),"")</f>
        <v/>
      </c>
      <c r="F115" t="str">
        <f t="shared" si="2"/>
        <v xml:space="preserve"> </v>
      </c>
      <c r="I115" s="23" t="str">
        <f>IFERROR(VLOOKUP(H115,comic_database!F:G,2,FALSE),"")</f>
        <v/>
      </c>
      <c r="J115" s="23" t="str">
        <f>IFERROR(VLOOKUP(H115,comic_database!F:H,3,FALSE),"")</f>
        <v/>
      </c>
    </row>
    <row r="116" spans="1:10" x14ac:dyDescent="0.25">
      <c r="A116" t="str">
        <f>IFERROR(INDEX(comic_database!A:A,MATCH(B116,comic_database!B:B,0)),"")</f>
        <v/>
      </c>
      <c r="C116" t="str">
        <f>IFERROR(VLOOKUP(B116,comic_database!B:C,2,FALSE),"")</f>
        <v/>
      </c>
      <c r="D116" s="23" t="str">
        <f>IF(B116&lt;&gt;"",VLOOKUP(MIN(4,COUNTIF(F$2:F116,F116)),reference!$A$3:$B$6,2,FALSE),"")</f>
        <v/>
      </c>
      <c r="E116" s="23" t="str">
        <f>IFERROR(VLOOKUP(C116,reference!$D$3:$E$7,2,FALSE),"")</f>
        <v/>
      </c>
      <c r="F116" t="str">
        <f t="shared" si="2"/>
        <v xml:space="preserve"> </v>
      </c>
      <c r="I116" s="23" t="str">
        <f>IFERROR(VLOOKUP(H116,comic_database!F:G,2,FALSE),"")</f>
        <v/>
      </c>
      <c r="J116" s="23" t="str">
        <f>IFERROR(VLOOKUP(H116,comic_database!F:H,3,FALSE),"")</f>
        <v/>
      </c>
    </row>
    <row r="117" spans="1:10" x14ac:dyDescent="0.25">
      <c r="A117" t="str">
        <f>IFERROR(INDEX(comic_database!A:A,MATCH(B117,comic_database!B:B,0)),"")</f>
        <v/>
      </c>
      <c r="C117" t="str">
        <f>IFERROR(VLOOKUP(B117,comic_database!B:C,2,FALSE),"")</f>
        <v/>
      </c>
      <c r="D117" s="23" t="str">
        <f>IF(B117&lt;&gt;"",VLOOKUP(MIN(4,COUNTIF(F$2:F117,F117)),reference!$A$3:$B$6,2,FALSE),"")</f>
        <v/>
      </c>
      <c r="E117" s="23" t="str">
        <f>IFERROR(VLOOKUP(C117,reference!$D$3:$E$7,2,FALSE),"")</f>
        <v/>
      </c>
      <c r="F117" t="str">
        <f t="shared" si="2"/>
        <v xml:space="preserve"> </v>
      </c>
      <c r="I117" s="23" t="str">
        <f>IFERROR(VLOOKUP(H117,comic_database!F:G,2,FALSE),"")</f>
        <v/>
      </c>
      <c r="J117" s="23" t="str">
        <f>IFERROR(VLOOKUP(H117,comic_database!F:H,3,FALSE),"")</f>
        <v/>
      </c>
    </row>
    <row r="118" spans="1:10" x14ac:dyDescent="0.25">
      <c r="A118" t="str">
        <f>IFERROR(INDEX(comic_database!A:A,MATCH(B118,comic_database!B:B,0)),"")</f>
        <v/>
      </c>
      <c r="C118" t="str">
        <f>IFERROR(VLOOKUP(B118,comic_database!B:C,2,FALSE),"")</f>
        <v/>
      </c>
      <c r="D118" s="23" t="str">
        <f>IF(B118&lt;&gt;"",VLOOKUP(MIN(4,COUNTIF(F$2:F118,F118)),reference!$A$3:$B$6,2,FALSE),"")</f>
        <v/>
      </c>
      <c r="E118" s="23" t="str">
        <f>IFERROR(VLOOKUP(C118,reference!$D$3:$E$7,2,FALSE),"")</f>
        <v/>
      </c>
      <c r="F118" t="str">
        <f t="shared" si="2"/>
        <v xml:space="preserve"> </v>
      </c>
      <c r="I118" s="23" t="str">
        <f>IFERROR(VLOOKUP(H118,comic_database!F:G,2,FALSE),"")</f>
        <v/>
      </c>
      <c r="J118" s="23" t="str">
        <f>IFERROR(VLOOKUP(H118,comic_database!F:H,3,FALSE),"")</f>
        <v/>
      </c>
    </row>
    <row r="119" spans="1:10" x14ac:dyDescent="0.25">
      <c r="A119" t="str">
        <f>IFERROR(INDEX(comic_database!A:A,MATCH(B119,comic_database!B:B,0)),"")</f>
        <v/>
      </c>
      <c r="C119" t="str">
        <f>IFERROR(VLOOKUP(B119,comic_database!B:C,2,FALSE),"")</f>
        <v/>
      </c>
      <c r="D119" s="23" t="str">
        <f>IF(B119&lt;&gt;"",VLOOKUP(MIN(4,COUNTIF(F$2:F119,F119)),reference!$A$3:$B$6,2,FALSE),"")</f>
        <v/>
      </c>
      <c r="E119" s="23" t="str">
        <f>IFERROR(VLOOKUP(C119,reference!$D$3:$E$7,2,FALSE),"")</f>
        <v/>
      </c>
      <c r="F119" t="str">
        <f t="shared" si="2"/>
        <v xml:space="preserve"> </v>
      </c>
      <c r="I119" s="23" t="str">
        <f>IFERROR(VLOOKUP(H119,comic_database!F:G,2,FALSE),"")</f>
        <v/>
      </c>
      <c r="J119" s="23" t="str">
        <f>IFERROR(VLOOKUP(H119,comic_database!F:H,3,FALSE),"")</f>
        <v/>
      </c>
    </row>
    <row r="120" spans="1:10" x14ac:dyDescent="0.25">
      <c r="A120" t="str">
        <f>IFERROR(INDEX(comic_database!A:A,MATCH(B120,comic_database!B:B,0)),"")</f>
        <v/>
      </c>
      <c r="C120" t="str">
        <f>IFERROR(VLOOKUP(B120,comic_database!B:C,2,FALSE),"")</f>
        <v/>
      </c>
      <c r="D120" s="23" t="str">
        <f>IF(B120&lt;&gt;"",VLOOKUP(MIN(4,COUNTIF(F$2:F120,F120)),reference!$A$3:$B$6,2,FALSE),"")</f>
        <v/>
      </c>
      <c r="E120" s="23" t="str">
        <f>IFERROR(VLOOKUP(C120,reference!$D$3:$E$7,2,FALSE),"")</f>
        <v/>
      </c>
      <c r="F120" t="str">
        <f t="shared" si="2"/>
        <v xml:space="preserve"> </v>
      </c>
      <c r="I120" s="23" t="str">
        <f>IFERROR(VLOOKUP(H120,comic_database!F:G,2,FALSE),"")</f>
        <v/>
      </c>
      <c r="J120" s="23" t="str">
        <f>IFERROR(VLOOKUP(H120,comic_database!F:H,3,FALSE),"")</f>
        <v/>
      </c>
    </row>
    <row r="121" spans="1:10" x14ac:dyDescent="0.25">
      <c r="A121" t="str">
        <f>IFERROR(INDEX(comic_database!A:A,MATCH(B121,comic_database!B:B,0)),"")</f>
        <v/>
      </c>
      <c r="C121" t="str">
        <f>IFERROR(VLOOKUP(B121,comic_database!B:C,2,FALSE),"")</f>
        <v/>
      </c>
      <c r="D121" s="23" t="str">
        <f>IF(B121&lt;&gt;"",VLOOKUP(MIN(4,COUNTIF(F$2:F121,F121)),reference!$A$3:$B$6,2,FALSE),"")</f>
        <v/>
      </c>
      <c r="E121" s="23" t="str">
        <f>IFERROR(VLOOKUP(C121,reference!$D$3:$E$7,2,FALSE),"")</f>
        <v/>
      </c>
      <c r="F121" t="str">
        <f t="shared" si="2"/>
        <v xml:space="preserve"> </v>
      </c>
      <c r="I121" s="23" t="str">
        <f>IFERROR(VLOOKUP(H121,comic_database!F:G,2,FALSE),"")</f>
        <v/>
      </c>
      <c r="J121" s="23" t="str">
        <f>IFERROR(VLOOKUP(H121,comic_database!F:H,3,FALSE),"")</f>
        <v/>
      </c>
    </row>
    <row r="122" spans="1:10" x14ac:dyDescent="0.25">
      <c r="A122" t="str">
        <f>IFERROR(INDEX(comic_database!A:A,MATCH(B122,comic_database!B:B,0)),"")</f>
        <v/>
      </c>
      <c r="C122" t="str">
        <f>IFERROR(VLOOKUP(B122,comic_database!B:C,2,FALSE),"")</f>
        <v/>
      </c>
      <c r="D122" s="23" t="str">
        <f>IF(B122&lt;&gt;"",VLOOKUP(MIN(4,COUNTIF(F$2:F122,F122)),reference!$A$3:$B$6,2,FALSE),"")</f>
        <v/>
      </c>
      <c r="E122" s="23" t="str">
        <f>IFERROR(VLOOKUP(C122,reference!$D$3:$E$7,2,FALSE),"")</f>
        <v/>
      </c>
      <c r="F122" t="str">
        <f t="shared" si="2"/>
        <v xml:space="preserve"> </v>
      </c>
      <c r="I122" s="23" t="str">
        <f>IFERROR(VLOOKUP(H122,comic_database!F:G,2,FALSE),"")</f>
        <v/>
      </c>
      <c r="J122" s="23" t="str">
        <f>IFERROR(VLOOKUP(H122,comic_database!F:H,3,FALSE),"")</f>
        <v/>
      </c>
    </row>
    <row r="123" spans="1:10" x14ac:dyDescent="0.25">
      <c r="A123" t="str">
        <f>IFERROR(INDEX(comic_database!A:A,MATCH(B123,comic_database!B:B,0)),"")</f>
        <v/>
      </c>
      <c r="C123" t="str">
        <f>IFERROR(VLOOKUP(B123,comic_database!B:C,2,FALSE),"")</f>
        <v/>
      </c>
      <c r="D123" s="23" t="str">
        <f>IF(B123&lt;&gt;"",VLOOKUP(MIN(4,COUNTIF(F$2:F123,F123)),reference!$A$3:$B$6,2,FALSE),"")</f>
        <v/>
      </c>
      <c r="E123" s="23" t="str">
        <f>IFERROR(VLOOKUP(C123,reference!$D$3:$E$7,2,FALSE),"")</f>
        <v/>
      </c>
      <c r="F123" t="str">
        <f t="shared" si="2"/>
        <v xml:space="preserve"> </v>
      </c>
      <c r="I123" s="23" t="str">
        <f>IFERROR(VLOOKUP(H123,comic_database!F:G,2,FALSE),"")</f>
        <v/>
      </c>
      <c r="J123" s="23" t="str">
        <f>IFERROR(VLOOKUP(H123,comic_database!F:H,3,FALSE),"")</f>
        <v/>
      </c>
    </row>
    <row r="124" spans="1:10" x14ac:dyDescent="0.25">
      <c r="A124" t="str">
        <f>IFERROR(INDEX(comic_database!A:A,MATCH(B124,comic_database!B:B,0)),"")</f>
        <v/>
      </c>
      <c r="C124" t="str">
        <f>IFERROR(VLOOKUP(B124,comic_database!B:C,2,FALSE),"")</f>
        <v/>
      </c>
      <c r="D124" s="23" t="str">
        <f>IF(B124&lt;&gt;"",VLOOKUP(MIN(4,COUNTIF(F$2:F124,F124)),reference!$A$3:$B$6,2,FALSE),"")</f>
        <v/>
      </c>
      <c r="E124" s="23" t="str">
        <f>IFERROR(VLOOKUP(C124,reference!$D$3:$E$7,2,FALSE),"")</f>
        <v/>
      </c>
      <c r="F124" t="str">
        <f t="shared" si="2"/>
        <v xml:space="preserve"> </v>
      </c>
      <c r="I124" s="23" t="str">
        <f>IFERROR(VLOOKUP(H124,comic_database!F:G,2,FALSE),"")</f>
        <v/>
      </c>
      <c r="J124" s="23" t="str">
        <f>IFERROR(VLOOKUP(H124,comic_database!F:H,3,FALSE),"")</f>
        <v/>
      </c>
    </row>
    <row r="125" spans="1:10" x14ac:dyDescent="0.25">
      <c r="A125" t="str">
        <f>IFERROR(INDEX(comic_database!A:A,MATCH(B125,comic_database!B:B,0)),"")</f>
        <v/>
      </c>
      <c r="C125" t="str">
        <f>IFERROR(VLOOKUP(B125,comic_database!B:C,2,FALSE),"")</f>
        <v/>
      </c>
      <c r="D125" s="23" t="str">
        <f>IF(B125&lt;&gt;"",VLOOKUP(MIN(4,COUNTIF(F$2:F125,F125)),reference!$A$3:$B$6,2,FALSE),"")</f>
        <v/>
      </c>
      <c r="E125" s="23" t="str">
        <f>IFERROR(VLOOKUP(C125,reference!$D$3:$E$7,2,FALSE),"")</f>
        <v/>
      </c>
      <c r="F125" t="str">
        <f t="shared" si="2"/>
        <v xml:space="preserve"> </v>
      </c>
      <c r="I125" s="23" t="str">
        <f>IFERROR(VLOOKUP(H125,comic_database!F:G,2,FALSE),"")</f>
        <v/>
      </c>
      <c r="J125" s="23" t="str">
        <f>IFERROR(VLOOKUP(H125,comic_database!F:H,3,FALSE),"")</f>
        <v/>
      </c>
    </row>
    <row r="126" spans="1:10" x14ac:dyDescent="0.25">
      <c r="A126" t="str">
        <f>IFERROR(INDEX(comic_database!A:A,MATCH(B126,comic_database!B:B,0)),"")</f>
        <v/>
      </c>
      <c r="C126" t="str">
        <f>IFERROR(VLOOKUP(B126,comic_database!B:C,2,FALSE),"")</f>
        <v/>
      </c>
      <c r="D126" s="23" t="str">
        <f>IF(B126&lt;&gt;"",VLOOKUP(MIN(4,COUNTIF(F$2:F126,F126)),reference!$A$3:$B$6,2,FALSE),"")</f>
        <v/>
      </c>
      <c r="E126" s="23" t="str">
        <f>IFERROR(VLOOKUP(C126,reference!$D$3:$E$7,2,FALSE),"")</f>
        <v/>
      </c>
      <c r="F126" t="str">
        <f t="shared" si="2"/>
        <v xml:space="preserve"> </v>
      </c>
      <c r="I126" s="23" t="str">
        <f>IFERROR(VLOOKUP(H126,comic_database!F:G,2,FALSE),"")</f>
        <v/>
      </c>
      <c r="J126" s="23" t="str">
        <f>IFERROR(VLOOKUP(H126,comic_database!F:H,3,FALSE),"")</f>
        <v/>
      </c>
    </row>
    <row r="127" spans="1:10" x14ac:dyDescent="0.25">
      <c r="A127" t="str">
        <f>IFERROR(INDEX(comic_database!A:A,MATCH(B127,comic_database!B:B,0)),"")</f>
        <v/>
      </c>
      <c r="C127" t="str">
        <f>IFERROR(VLOOKUP(B127,comic_database!B:C,2,FALSE),"")</f>
        <v/>
      </c>
      <c r="D127" s="23" t="str">
        <f>IF(B127&lt;&gt;"",VLOOKUP(MIN(4,COUNTIF(F$2:F127,F127)),reference!$A$3:$B$6,2,FALSE),"")</f>
        <v/>
      </c>
      <c r="E127" s="23" t="str">
        <f>IFERROR(VLOOKUP(C127,reference!$D$3:$E$7,2,FALSE),"")</f>
        <v/>
      </c>
      <c r="F127" t="str">
        <f t="shared" si="2"/>
        <v xml:space="preserve"> </v>
      </c>
      <c r="I127" s="23" t="str">
        <f>IFERROR(VLOOKUP(H127,comic_database!F:G,2,FALSE),"")</f>
        <v/>
      </c>
      <c r="J127" s="23" t="str">
        <f>IFERROR(VLOOKUP(H127,comic_database!F:H,3,FALSE),"")</f>
        <v/>
      </c>
    </row>
    <row r="128" spans="1:10" x14ac:dyDescent="0.25">
      <c r="A128" t="str">
        <f>IFERROR(INDEX(comic_database!A:A,MATCH(B128,comic_database!B:B,0)),"")</f>
        <v/>
      </c>
      <c r="C128" t="str">
        <f>IFERROR(VLOOKUP(B128,comic_database!B:C,2,FALSE),"")</f>
        <v/>
      </c>
      <c r="D128" s="23" t="str">
        <f>IF(B128&lt;&gt;"",VLOOKUP(MIN(4,COUNTIF(F$2:F128,F128)),reference!$A$3:$B$6,2,FALSE),"")</f>
        <v/>
      </c>
      <c r="E128" s="23" t="str">
        <f>IFERROR(VLOOKUP(C128,reference!$D$3:$E$7,2,FALSE),"")</f>
        <v/>
      </c>
      <c r="F128" t="str">
        <f t="shared" si="2"/>
        <v xml:space="preserve"> </v>
      </c>
      <c r="I128" s="23" t="str">
        <f>IFERROR(VLOOKUP(H128,comic_database!F:G,2,FALSE),"")</f>
        <v/>
      </c>
      <c r="J128" s="23" t="str">
        <f>IFERROR(VLOOKUP(H128,comic_database!F:H,3,FALSE),"")</f>
        <v/>
      </c>
    </row>
    <row r="129" spans="1:10" x14ac:dyDescent="0.25">
      <c r="A129" t="str">
        <f>IFERROR(INDEX(comic_database!A:A,MATCH(B129,comic_database!B:B,0)),"")</f>
        <v/>
      </c>
      <c r="C129" t="str">
        <f>IFERROR(VLOOKUP(B129,comic_database!B:C,2,FALSE),"")</f>
        <v/>
      </c>
      <c r="D129" s="23" t="str">
        <f>IF(B129&lt;&gt;"",VLOOKUP(MIN(4,COUNTIF(F$2:F129,F129)),reference!$A$3:$B$6,2,FALSE),"")</f>
        <v/>
      </c>
      <c r="E129" s="23" t="str">
        <f>IFERROR(VLOOKUP(C129,reference!$D$3:$E$7,2,FALSE),"")</f>
        <v/>
      </c>
      <c r="F129" t="str">
        <f t="shared" si="2"/>
        <v xml:space="preserve"> </v>
      </c>
      <c r="I129" s="23" t="str">
        <f>IFERROR(VLOOKUP(H129,comic_database!F:G,2,FALSE),"")</f>
        <v/>
      </c>
      <c r="J129" s="23" t="str">
        <f>IFERROR(VLOOKUP(H129,comic_database!F:H,3,FALSE),"")</f>
        <v/>
      </c>
    </row>
    <row r="130" spans="1:10" x14ac:dyDescent="0.25">
      <c r="A130" t="str">
        <f>IFERROR(INDEX(comic_database!A:A,MATCH(B130,comic_database!B:B,0)),"")</f>
        <v/>
      </c>
      <c r="C130" t="str">
        <f>IFERROR(VLOOKUP(B130,comic_database!B:C,2,FALSE),"")</f>
        <v/>
      </c>
      <c r="D130" s="23" t="str">
        <f>IF(B130&lt;&gt;"",VLOOKUP(MIN(4,COUNTIF(F$2:F130,F130)),reference!$A$3:$B$6,2,FALSE),"")</f>
        <v/>
      </c>
      <c r="E130" s="23" t="str">
        <f>IFERROR(VLOOKUP(C130,reference!$D$3:$E$7,2,FALSE),"")</f>
        <v/>
      </c>
      <c r="F130" t="str">
        <f t="shared" si="2"/>
        <v xml:space="preserve"> </v>
      </c>
      <c r="I130" s="23" t="str">
        <f>IFERROR(VLOOKUP(H130,comic_database!F:G,2,FALSE),"")</f>
        <v/>
      </c>
      <c r="J130" s="23" t="str">
        <f>IFERROR(VLOOKUP(H130,comic_database!F:H,3,FALSE),"")</f>
        <v/>
      </c>
    </row>
    <row r="131" spans="1:10" x14ac:dyDescent="0.25">
      <c r="A131" t="str">
        <f>IFERROR(INDEX(comic_database!A:A,MATCH(B131,comic_database!B:B,0)),"")</f>
        <v/>
      </c>
      <c r="C131" t="str">
        <f>IFERROR(VLOOKUP(B131,comic_database!B:C,2,FALSE),"")</f>
        <v/>
      </c>
      <c r="D131" s="23" t="str">
        <f>IF(B131&lt;&gt;"",VLOOKUP(MIN(4,COUNTIF(F$2:F131,F131)),reference!$A$3:$B$6,2,FALSE),"")</f>
        <v/>
      </c>
      <c r="E131" s="23" t="str">
        <f>IFERROR(VLOOKUP(C131,reference!$D$3:$E$7,2,FALSE),"")</f>
        <v/>
      </c>
      <c r="F131" t="str">
        <f t="shared" si="2"/>
        <v xml:space="preserve"> </v>
      </c>
      <c r="I131" s="23" t="str">
        <f>IFERROR(VLOOKUP(H131,comic_database!F:G,2,FALSE),"")</f>
        <v/>
      </c>
      <c r="J131" s="23" t="str">
        <f>IFERROR(VLOOKUP(H131,comic_database!F:H,3,FALSE),"")</f>
        <v/>
      </c>
    </row>
    <row r="132" spans="1:10" x14ac:dyDescent="0.25">
      <c r="A132" t="str">
        <f>IFERROR(INDEX(comic_database!A:A,MATCH(B132,comic_database!B:B,0)),"")</f>
        <v/>
      </c>
      <c r="C132" t="str">
        <f>IFERROR(VLOOKUP(B132,comic_database!B:C,2,FALSE),"")</f>
        <v/>
      </c>
      <c r="D132" s="23" t="str">
        <f>IF(B132&lt;&gt;"",VLOOKUP(MIN(4,COUNTIF(F$2:F132,F132)),reference!$A$3:$B$6,2,FALSE),"")</f>
        <v/>
      </c>
      <c r="E132" s="23" t="str">
        <f>IFERROR(VLOOKUP(C132,reference!$D$3:$E$7,2,FALSE),"")</f>
        <v/>
      </c>
      <c r="F132" t="str">
        <f t="shared" si="2"/>
        <v xml:space="preserve"> </v>
      </c>
      <c r="I132" s="23" t="str">
        <f>IFERROR(VLOOKUP(H132,comic_database!F:G,2,FALSE),"")</f>
        <v/>
      </c>
      <c r="J132" s="23" t="str">
        <f>IFERROR(VLOOKUP(H132,comic_database!F:H,3,FALSE),"")</f>
        <v/>
      </c>
    </row>
    <row r="133" spans="1:10" x14ac:dyDescent="0.25">
      <c r="A133" t="str">
        <f>IFERROR(INDEX(comic_database!A:A,MATCH(B133,comic_database!B:B,0)),"")</f>
        <v/>
      </c>
      <c r="C133" t="str">
        <f>IFERROR(VLOOKUP(B133,comic_database!B:C,2,FALSE),"")</f>
        <v/>
      </c>
      <c r="D133" s="23" t="str">
        <f>IF(B133&lt;&gt;"",VLOOKUP(MIN(4,COUNTIF(F$2:F133,F133)),reference!$A$3:$B$6,2,FALSE),"")</f>
        <v/>
      </c>
      <c r="E133" s="23" t="str">
        <f>IFERROR(VLOOKUP(C133,reference!$D$3:$E$7,2,FALSE),"")</f>
        <v/>
      </c>
      <c r="F133" t="str">
        <f t="shared" si="2"/>
        <v xml:space="preserve"> </v>
      </c>
      <c r="I133" s="23" t="str">
        <f>IFERROR(VLOOKUP(H133,comic_database!F:G,2,FALSE),"")</f>
        <v/>
      </c>
      <c r="J133" s="23" t="str">
        <f>IFERROR(VLOOKUP(H133,comic_database!F:H,3,FALSE),"")</f>
        <v/>
      </c>
    </row>
    <row r="134" spans="1:10" x14ac:dyDescent="0.25">
      <c r="A134" t="str">
        <f>IFERROR(INDEX(comic_database!A:A,MATCH(B134,comic_database!B:B,0)),"")</f>
        <v/>
      </c>
      <c r="C134" t="str">
        <f>IFERROR(VLOOKUP(B134,comic_database!B:C,2,FALSE),"")</f>
        <v/>
      </c>
      <c r="D134" s="23" t="str">
        <f>IF(B134&lt;&gt;"",VLOOKUP(MIN(4,COUNTIF(F$2:F134,F134)),reference!$A$3:$B$6,2,FALSE),"")</f>
        <v/>
      </c>
      <c r="E134" s="23" t="str">
        <f>IFERROR(VLOOKUP(C134,reference!$D$3:$E$7,2,FALSE),"")</f>
        <v/>
      </c>
      <c r="F134" t="str">
        <f t="shared" ref="F134:F197" si="3">B134&amp;" "&amp;C134</f>
        <v xml:space="preserve"> </v>
      </c>
      <c r="I134" s="23" t="str">
        <f>IFERROR(VLOOKUP(H134,comic_database!F:G,2,FALSE),"")</f>
        <v/>
      </c>
      <c r="J134" s="23" t="str">
        <f>IFERROR(VLOOKUP(H134,comic_database!F:H,3,FALSE),"")</f>
        <v/>
      </c>
    </row>
    <row r="135" spans="1:10" x14ac:dyDescent="0.25">
      <c r="A135" t="str">
        <f>IFERROR(INDEX(comic_database!A:A,MATCH(B135,comic_database!B:B,0)),"")</f>
        <v/>
      </c>
      <c r="C135" t="str">
        <f>IFERROR(VLOOKUP(B135,comic_database!B:C,2,FALSE),"")</f>
        <v/>
      </c>
      <c r="D135" s="23" t="str">
        <f>IF(B135&lt;&gt;"",VLOOKUP(MIN(4,COUNTIF(F$2:F135,F135)),reference!$A$3:$B$6,2,FALSE),"")</f>
        <v/>
      </c>
      <c r="E135" s="23" t="str">
        <f>IFERROR(VLOOKUP(C135,reference!$D$3:$E$7,2,FALSE),"")</f>
        <v/>
      </c>
      <c r="F135" t="str">
        <f t="shared" si="3"/>
        <v xml:space="preserve"> </v>
      </c>
      <c r="I135" s="23" t="str">
        <f>IFERROR(VLOOKUP(H135,comic_database!F:G,2,FALSE),"")</f>
        <v/>
      </c>
      <c r="J135" s="23" t="str">
        <f>IFERROR(VLOOKUP(H135,comic_database!F:H,3,FALSE),"")</f>
        <v/>
      </c>
    </row>
    <row r="136" spans="1:10" x14ac:dyDescent="0.25">
      <c r="A136" t="str">
        <f>IFERROR(INDEX(comic_database!A:A,MATCH(B136,comic_database!B:B,0)),"")</f>
        <v/>
      </c>
      <c r="C136" t="str">
        <f>IFERROR(VLOOKUP(B136,comic_database!B:C,2,FALSE),"")</f>
        <v/>
      </c>
      <c r="D136" s="23" t="str">
        <f>IF(B136&lt;&gt;"",VLOOKUP(MIN(4,COUNTIF(F$2:F136,F136)),reference!$A$3:$B$6,2,FALSE),"")</f>
        <v/>
      </c>
      <c r="E136" s="23" t="str">
        <f>IFERROR(VLOOKUP(C136,reference!$D$3:$E$7,2,FALSE),"")</f>
        <v/>
      </c>
      <c r="F136" t="str">
        <f t="shared" si="3"/>
        <v xml:space="preserve"> </v>
      </c>
      <c r="I136" s="23" t="str">
        <f>IFERROR(VLOOKUP(H136,comic_database!F:G,2,FALSE),"")</f>
        <v/>
      </c>
      <c r="J136" s="23" t="str">
        <f>IFERROR(VLOOKUP(H136,comic_database!F:H,3,FALSE),"")</f>
        <v/>
      </c>
    </row>
    <row r="137" spans="1:10" x14ac:dyDescent="0.25">
      <c r="A137" t="str">
        <f>IFERROR(INDEX(comic_database!A:A,MATCH(B137,comic_database!B:B,0)),"")</f>
        <v/>
      </c>
      <c r="C137" t="str">
        <f>IFERROR(VLOOKUP(B137,comic_database!B:C,2,FALSE),"")</f>
        <v/>
      </c>
      <c r="D137" s="23" t="str">
        <f>IF(B137&lt;&gt;"",VLOOKUP(MIN(4,COUNTIF(F$2:F137,F137)),reference!$A$3:$B$6,2,FALSE),"")</f>
        <v/>
      </c>
      <c r="E137" s="23" t="str">
        <f>IFERROR(VLOOKUP(C137,reference!$D$3:$E$7,2,FALSE),"")</f>
        <v/>
      </c>
      <c r="F137" t="str">
        <f t="shared" si="3"/>
        <v xml:space="preserve"> </v>
      </c>
      <c r="I137" s="23" t="str">
        <f>IFERROR(VLOOKUP(H137,comic_database!F:G,2,FALSE),"")</f>
        <v/>
      </c>
      <c r="J137" s="23" t="str">
        <f>IFERROR(VLOOKUP(H137,comic_database!F:H,3,FALSE),"")</f>
        <v/>
      </c>
    </row>
    <row r="138" spans="1:10" x14ac:dyDescent="0.25">
      <c r="A138" t="str">
        <f>IFERROR(INDEX(comic_database!A:A,MATCH(B138,comic_database!B:B,0)),"")</f>
        <v/>
      </c>
      <c r="C138" t="str">
        <f>IFERROR(VLOOKUP(B138,comic_database!B:C,2,FALSE),"")</f>
        <v/>
      </c>
      <c r="D138" s="23" t="str">
        <f>IF(B138&lt;&gt;"",VLOOKUP(MIN(4,COUNTIF(F$2:F138,F138)),reference!$A$3:$B$6,2,FALSE),"")</f>
        <v/>
      </c>
      <c r="E138" s="23" t="str">
        <f>IFERROR(VLOOKUP(C138,reference!$D$3:$E$7,2,FALSE),"")</f>
        <v/>
      </c>
      <c r="F138" t="str">
        <f t="shared" si="3"/>
        <v xml:space="preserve"> </v>
      </c>
      <c r="I138" s="23" t="str">
        <f>IFERROR(VLOOKUP(H138,comic_database!F:G,2,FALSE),"")</f>
        <v/>
      </c>
      <c r="J138" s="23" t="str">
        <f>IFERROR(VLOOKUP(H138,comic_database!F:H,3,FALSE),"")</f>
        <v/>
      </c>
    </row>
    <row r="139" spans="1:10" x14ac:dyDescent="0.25">
      <c r="A139" t="str">
        <f>IFERROR(INDEX(comic_database!A:A,MATCH(B139,comic_database!B:B,0)),"")</f>
        <v/>
      </c>
      <c r="C139" t="str">
        <f>IFERROR(VLOOKUP(B139,comic_database!B:C,2,FALSE),"")</f>
        <v/>
      </c>
      <c r="D139" s="23" t="str">
        <f>IF(B139&lt;&gt;"",VLOOKUP(MIN(4,COUNTIF(F$2:F139,F139)),reference!$A$3:$B$6,2,FALSE),"")</f>
        <v/>
      </c>
      <c r="E139" s="23" t="str">
        <f>IFERROR(VLOOKUP(C139,reference!$D$3:$E$7,2,FALSE),"")</f>
        <v/>
      </c>
      <c r="F139" t="str">
        <f t="shared" si="3"/>
        <v xml:space="preserve"> </v>
      </c>
      <c r="I139" s="23" t="str">
        <f>IFERROR(VLOOKUP(H139,comic_database!F:G,2,FALSE),"")</f>
        <v/>
      </c>
      <c r="J139" s="23" t="str">
        <f>IFERROR(VLOOKUP(H139,comic_database!F:H,3,FALSE),"")</f>
        <v/>
      </c>
    </row>
    <row r="140" spans="1:10" x14ac:dyDescent="0.25">
      <c r="A140" t="str">
        <f>IFERROR(INDEX(comic_database!A:A,MATCH(B140,comic_database!B:B,0)),"")</f>
        <v/>
      </c>
      <c r="C140" t="str">
        <f>IFERROR(VLOOKUP(B140,comic_database!B:C,2,FALSE),"")</f>
        <v/>
      </c>
      <c r="D140" s="23" t="str">
        <f>IF(B140&lt;&gt;"",VLOOKUP(MIN(4,COUNTIF(F$2:F140,F140)),reference!$A$3:$B$6,2,FALSE),"")</f>
        <v/>
      </c>
      <c r="E140" s="23" t="str">
        <f>IFERROR(VLOOKUP(C140,reference!$D$3:$E$7,2,FALSE),"")</f>
        <v/>
      </c>
      <c r="F140" t="str">
        <f t="shared" si="3"/>
        <v xml:space="preserve"> </v>
      </c>
      <c r="I140" s="23" t="str">
        <f>IFERROR(VLOOKUP(H140,comic_database!F:G,2,FALSE),"")</f>
        <v/>
      </c>
      <c r="J140" s="23" t="str">
        <f>IFERROR(VLOOKUP(H140,comic_database!F:H,3,FALSE),"")</f>
        <v/>
      </c>
    </row>
    <row r="141" spans="1:10" x14ac:dyDescent="0.25">
      <c r="A141" t="str">
        <f>IFERROR(INDEX(comic_database!A:A,MATCH(B141,comic_database!B:B,0)),"")</f>
        <v/>
      </c>
      <c r="C141" t="str">
        <f>IFERROR(VLOOKUP(B141,comic_database!B:C,2,FALSE),"")</f>
        <v/>
      </c>
      <c r="D141" s="23" t="str">
        <f>IF(B141&lt;&gt;"",VLOOKUP(MIN(4,COUNTIF(F$2:F141,F141)),reference!$A$3:$B$6,2,FALSE),"")</f>
        <v/>
      </c>
      <c r="E141" s="23" t="str">
        <f>IFERROR(VLOOKUP(C141,reference!$D$3:$E$7,2,FALSE),"")</f>
        <v/>
      </c>
      <c r="F141" t="str">
        <f t="shared" si="3"/>
        <v xml:space="preserve"> </v>
      </c>
      <c r="I141" s="23" t="str">
        <f>IFERROR(VLOOKUP(H141,comic_database!F:G,2,FALSE),"")</f>
        <v/>
      </c>
      <c r="J141" s="23" t="str">
        <f>IFERROR(VLOOKUP(H141,comic_database!F:H,3,FALSE),"")</f>
        <v/>
      </c>
    </row>
    <row r="142" spans="1:10" x14ac:dyDescent="0.25">
      <c r="A142" t="str">
        <f>IFERROR(INDEX(comic_database!A:A,MATCH(B142,comic_database!B:B,0)),"")</f>
        <v/>
      </c>
      <c r="C142" t="str">
        <f>IFERROR(VLOOKUP(B142,comic_database!B:C,2,FALSE),"")</f>
        <v/>
      </c>
      <c r="D142" s="23" t="str">
        <f>IF(B142&lt;&gt;"",VLOOKUP(MIN(4,COUNTIF(F$2:F142,F142)),reference!$A$3:$B$6,2,FALSE),"")</f>
        <v/>
      </c>
      <c r="E142" s="23" t="str">
        <f>IFERROR(VLOOKUP(C142,reference!$D$3:$E$7,2,FALSE),"")</f>
        <v/>
      </c>
      <c r="F142" t="str">
        <f t="shared" si="3"/>
        <v xml:space="preserve"> </v>
      </c>
      <c r="I142" s="23" t="str">
        <f>IFERROR(VLOOKUP(H142,comic_database!F:G,2,FALSE),"")</f>
        <v/>
      </c>
      <c r="J142" s="23" t="str">
        <f>IFERROR(VLOOKUP(H142,comic_database!F:H,3,FALSE),"")</f>
        <v/>
      </c>
    </row>
    <row r="143" spans="1:10" x14ac:dyDescent="0.25">
      <c r="A143" t="str">
        <f>IFERROR(INDEX(comic_database!A:A,MATCH(B143,comic_database!B:B,0)),"")</f>
        <v/>
      </c>
      <c r="C143" t="str">
        <f>IFERROR(VLOOKUP(B143,comic_database!B:C,2,FALSE),"")</f>
        <v/>
      </c>
      <c r="D143" s="23" t="str">
        <f>IF(B143&lt;&gt;"",VLOOKUP(MIN(4,COUNTIF(F$2:F143,F143)),reference!$A$3:$B$6,2,FALSE),"")</f>
        <v/>
      </c>
      <c r="E143" s="23" t="str">
        <f>IFERROR(VLOOKUP(C143,reference!$D$3:$E$7,2,FALSE),"")</f>
        <v/>
      </c>
      <c r="F143" t="str">
        <f t="shared" si="3"/>
        <v xml:space="preserve"> </v>
      </c>
      <c r="I143" s="23" t="str">
        <f>IFERROR(VLOOKUP(H143,comic_database!F:G,2,FALSE),"")</f>
        <v/>
      </c>
      <c r="J143" s="23" t="str">
        <f>IFERROR(VLOOKUP(H143,comic_database!F:H,3,FALSE),"")</f>
        <v/>
      </c>
    </row>
    <row r="144" spans="1:10" x14ac:dyDescent="0.25">
      <c r="A144" t="str">
        <f>IFERROR(INDEX(comic_database!A:A,MATCH(B144,comic_database!B:B,0)),"")</f>
        <v/>
      </c>
      <c r="C144" t="str">
        <f>IFERROR(VLOOKUP(B144,comic_database!B:C,2,FALSE),"")</f>
        <v/>
      </c>
      <c r="D144" s="23" t="str">
        <f>IF(B144&lt;&gt;"",VLOOKUP(MIN(4,COUNTIF(F$2:F144,F144)),reference!$A$3:$B$6,2,FALSE),"")</f>
        <v/>
      </c>
      <c r="E144" s="23" t="str">
        <f>IFERROR(VLOOKUP(C144,reference!$D$3:$E$7,2,FALSE),"")</f>
        <v/>
      </c>
      <c r="F144" t="str">
        <f t="shared" si="3"/>
        <v xml:space="preserve"> </v>
      </c>
      <c r="I144" s="23" t="str">
        <f>IFERROR(VLOOKUP(H144,comic_database!F:G,2,FALSE),"")</f>
        <v/>
      </c>
      <c r="J144" s="23" t="str">
        <f>IFERROR(VLOOKUP(H144,comic_database!F:H,3,FALSE),"")</f>
        <v/>
      </c>
    </row>
    <row r="145" spans="1:10" x14ac:dyDescent="0.25">
      <c r="A145" t="str">
        <f>IFERROR(INDEX(comic_database!A:A,MATCH(B145,comic_database!B:B,0)),"")</f>
        <v/>
      </c>
      <c r="C145" t="str">
        <f>IFERROR(VLOOKUP(B145,comic_database!B:C,2,FALSE),"")</f>
        <v/>
      </c>
      <c r="D145" s="23" t="str">
        <f>IF(B145&lt;&gt;"",VLOOKUP(MIN(4,COUNTIF(F$2:F145,F145)),reference!$A$3:$B$6,2,FALSE),"")</f>
        <v/>
      </c>
      <c r="E145" s="23" t="str">
        <f>IFERROR(VLOOKUP(C145,reference!$D$3:$E$7,2,FALSE),"")</f>
        <v/>
      </c>
      <c r="F145" t="str">
        <f t="shared" si="3"/>
        <v xml:space="preserve"> </v>
      </c>
      <c r="I145" s="23" t="str">
        <f>IFERROR(VLOOKUP(H145,comic_database!F:G,2,FALSE),"")</f>
        <v/>
      </c>
      <c r="J145" s="23" t="str">
        <f>IFERROR(VLOOKUP(H145,comic_database!F:H,3,FALSE),"")</f>
        <v/>
      </c>
    </row>
    <row r="146" spans="1:10" x14ac:dyDescent="0.25">
      <c r="A146" t="str">
        <f>IFERROR(INDEX(comic_database!A:A,MATCH(B146,comic_database!B:B,0)),"")</f>
        <v/>
      </c>
      <c r="C146" t="str">
        <f>IFERROR(VLOOKUP(B146,comic_database!B:C,2,FALSE),"")</f>
        <v/>
      </c>
      <c r="D146" s="23" t="str">
        <f>IF(B146&lt;&gt;"",VLOOKUP(MIN(4,COUNTIF(F$2:F146,F146)),reference!$A$3:$B$6,2,FALSE),"")</f>
        <v/>
      </c>
      <c r="E146" s="23" t="str">
        <f>IFERROR(VLOOKUP(C146,reference!$D$3:$E$7,2,FALSE),"")</f>
        <v/>
      </c>
      <c r="F146" t="str">
        <f t="shared" si="3"/>
        <v xml:space="preserve"> </v>
      </c>
      <c r="I146" s="23" t="str">
        <f>IFERROR(VLOOKUP(H146,comic_database!F:G,2,FALSE),"")</f>
        <v/>
      </c>
      <c r="J146" s="23" t="str">
        <f>IFERROR(VLOOKUP(H146,comic_database!F:H,3,FALSE),"")</f>
        <v/>
      </c>
    </row>
    <row r="147" spans="1:10" x14ac:dyDescent="0.25">
      <c r="A147" t="str">
        <f>IFERROR(INDEX(comic_database!A:A,MATCH(B147,comic_database!B:B,0)),"")</f>
        <v/>
      </c>
      <c r="C147" t="str">
        <f>IFERROR(VLOOKUP(B147,comic_database!B:C,2,FALSE),"")</f>
        <v/>
      </c>
      <c r="D147" s="23" t="str">
        <f>IF(B147&lt;&gt;"",VLOOKUP(MIN(4,COUNTIF(F$2:F147,F147)),reference!$A$3:$B$6,2,FALSE),"")</f>
        <v/>
      </c>
      <c r="E147" s="23" t="str">
        <f>IFERROR(VLOOKUP(C147,reference!$D$3:$E$7,2,FALSE),"")</f>
        <v/>
      </c>
      <c r="F147" t="str">
        <f t="shared" si="3"/>
        <v xml:space="preserve"> </v>
      </c>
      <c r="I147" s="23" t="str">
        <f>IFERROR(VLOOKUP(H147,comic_database!F:G,2,FALSE),"")</f>
        <v/>
      </c>
      <c r="J147" s="23" t="str">
        <f>IFERROR(VLOOKUP(H147,comic_database!F:H,3,FALSE),"")</f>
        <v/>
      </c>
    </row>
    <row r="148" spans="1:10" x14ac:dyDescent="0.25">
      <c r="A148" t="str">
        <f>IFERROR(INDEX(comic_database!A:A,MATCH(B148,comic_database!B:B,0)),"")</f>
        <v/>
      </c>
      <c r="C148" t="str">
        <f>IFERROR(VLOOKUP(B148,comic_database!B:C,2,FALSE),"")</f>
        <v/>
      </c>
      <c r="D148" s="23" t="str">
        <f>IF(B148&lt;&gt;"",VLOOKUP(MIN(4,COUNTIF(F$2:F148,F148)),reference!$A$3:$B$6,2,FALSE),"")</f>
        <v/>
      </c>
      <c r="E148" s="23" t="str">
        <f>IFERROR(VLOOKUP(C148,reference!$D$3:$E$7,2,FALSE),"")</f>
        <v/>
      </c>
      <c r="F148" t="str">
        <f t="shared" si="3"/>
        <v xml:space="preserve"> </v>
      </c>
      <c r="I148" s="23" t="str">
        <f>IFERROR(VLOOKUP(H148,comic_database!F:G,2,FALSE),"")</f>
        <v/>
      </c>
      <c r="J148" s="23" t="str">
        <f>IFERROR(VLOOKUP(H148,comic_database!F:H,3,FALSE),"")</f>
        <v/>
      </c>
    </row>
    <row r="149" spans="1:10" x14ac:dyDescent="0.25">
      <c r="A149" t="str">
        <f>IFERROR(INDEX(comic_database!A:A,MATCH(B149,comic_database!B:B,0)),"")</f>
        <v/>
      </c>
      <c r="C149" t="str">
        <f>IFERROR(VLOOKUP(B149,comic_database!B:C,2,FALSE),"")</f>
        <v/>
      </c>
      <c r="D149" s="23" t="str">
        <f>IF(B149&lt;&gt;"",VLOOKUP(MIN(4,COUNTIF(F$2:F149,F149)),reference!$A$3:$B$6,2,FALSE),"")</f>
        <v/>
      </c>
      <c r="E149" s="23" t="str">
        <f>IFERROR(VLOOKUP(C149,reference!$D$3:$E$7,2,FALSE),"")</f>
        <v/>
      </c>
      <c r="F149" t="str">
        <f t="shared" si="3"/>
        <v xml:space="preserve"> </v>
      </c>
      <c r="I149" s="23" t="str">
        <f>IFERROR(VLOOKUP(H149,comic_database!F:G,2,FALSE),"")</f>
        <v/>
      </c>
      <c r="J149" s="23" t="str">
        <f>IFERROR(VLOOKUP(H149,comic_database!F:H,3,FALSE),"")</f>
        <v/>
      </c>
    </row>
    <row r="150" spans="1:10" x14ac:dyDescent="0.25">
      <c r="A150" t="str">
        <f>IFERROR(INDEX(comic_database!A:A,MATCH(B150,comic_database!B:B,0)),"")</f>
        <v/>
      </c>
      <c r="C150" t="str">
        <f>IFERROR(VLOOKUP(B150,comic_database!B:C,2,FALSE),"")</f>
        <v/>
      </c>
      <c r="D150" s="23" t="str">
        <f>IF(B150&lt;&gt;"",VLOOKUP(MIN(4,COUNTIF(F$2:F150,F150)),reference!$A$3:$B$6,2,FALSE),"")</f>
        <v/>
      </c>
      <c r="E150" s="23" t="str">
        <f>IFERROR(VLOOKUP(C150,reference!$D$3:$E$7,2,FALSE),"")</f>
        <v/>
      </c>
      <c r="F150" t="str">
        <f t="shared" si="3"/>
        <v xml:space="preserve"> </v>
      </c>
      <c r="I150" s="23" t="str">
        <f>IFERROR(VLOOKUP(H150,comic_database!F:G,2,FALSE),"")</f>
        <v/>
      </c>
      <c r="J150" s="23" t="str">
        <f>IFERROR(VLOOKUP(H150,comic_database!F:H,3,FALSE),"")</f>
        <v/>
      </c>
    </row>
    <row r="151" spans="1:10" x14ac:dyDescent="0.25">
      <c r="A151" t="str">
        <f>IFERROR(INDEX(comic_database!A:A,MATCH(B151,comic_database!B:B,0)),"")</f>
        <v/>
      </c>
      <c r="C151" t="str">
        <f>IFERROR(VLOOKUP(B151,comic_database!B:C,2,FALSE),"")</f>
        <v/>
      </c>
      <c r="D151" s="23" t="str">
        <f>IF(B151&lt;&gt;"",VLOOKUP(MIN(4,COUNTIF(F$2:F151,F151)),reference!$A$3:$B$6,2,FALSE),"")</f>
        <v/>
      </c>
      <c r="E151" s="23" t="str">
        <f>IFERROR(VLOOKUP(C151,reference!$D$3:$E$7,2,FALSE),"")</f>
        <v/>
      </c>
      <c r="F151" t="str">
        <f t="shared" si="3"/>
        <v xml:space="preserve"> </v>
      </c>
      <c r="I151" s="23" t="str">
        <f>IFERROR(VLOOKUP(H151,comic_database!F:G,2,FALSE),"")</f>
        <v/>
      </c>
      <c r="J151" s="23" t="str">
        <f>IFERROR(VLOOKUP(H151,comic_database!F:H,3,FALSE),"")</f>
        <v/>
      </c>
    </row>
    <row r="152" spans="1:10" x14ac:dyDescent="0.25">
      <c r="A152" t="str">
        <f>IFERROR(INDEX(comic_database!A:A,MATCH(B152,comic_database!B:B,0)),"")</f>
        <v/>
      </c>
      <c r="C152" t="str">
        <f>IFERROR(VLOOKUP(B152,comic_database!B:C,2,FALSE),"")</f>
        <v/>
      </c>
      <c r="D152" s="23" t="str">
        <f>IF(B152&lt;&gt;"",VLOOKUP(MIN(4,COUNTIF(F$2:F152,F152)),reference!$A$3:$B$6,2,FALSE),"")</f>
        <v/>
      </c>
      <c r="E152" s="23" t="str">
        <f>IFERROR(VLOOKUP(C152,reference!$D$3:$E$7,2,FALSE),"")</f>
        <v/>
      </c>
      <c r="F152" t="str">
        <f t="shared" si="3"/>
        <v xml:space="preserve"> </v>
      </c>
      <c r="I152" s="23" t="str">
        <f>IFERROR(VLOOKUP(H152,comic_database!F:G,2,FALSE),"")</f>
        <v/>
      </c>
      <c r="J152" s="23" t="str">
        <f>IFERROR(VLOOKUP(H152,comic_database!F:H,3,FALSE),"")</f>
        <v/>
      </c>
    </row>
    <row r="153" spans="1:10" x14ac:dyDescent="0.25">
      <c r="A153" t="str">
        <f>IFERROR(INDEX(comic_database!A:A,MATCH(B153,comic_database!B:B,0)),"")</f>
        <v/>
      </c>
      <c r="C153" t="str">
        <f>IFERROR(VLOOKUP(B153,comic_database!B:C,2,FALSE),"")</f>
        <v/>
      </c>
      <c r="D153" s="23" t="str">
        <f>IF(B153&lt;&gt;"",VLOOKUP(MIN(4,COUNTIF(F$2:F153,F153)),reference!$A$3:$B$6,2,FALSE),"")</f>
        <v/>
      </c>
      <c r="E153" s="23" t="str">
        <f>IFERROR(VLOOKUP(C153,reference!$D$3:$E$7,2,FALSE),"")</f>
        <v/>
      </c>
      <c r="F153" t="str">
        <f t="shared" si="3"/>
        <v xml:space="preserve"> </v>
      </c>
      <c r="I153" s="23" t="str">
        <f>IFERROR(VLOOKUP(H153,comic_database!F:G,2,FALSE),"")</f>
        <v/>
      </c>
      <c r="J153" s="23" t="str">
        <f>IFERROR(VLOOKUP(H153,comic_database!F:H,3,FALSE),"")</f>
        <v/>
      </c>
    </row>
    <row r="154" spans="1:10" x14ac:dyDescent="0.25">
      <c r="A154" t="str">
        <f>IFERROR(INDEX(comic_database!A:A,MATCH(B154,comic_database!B:B,0)),"")</f>
        <v/>
      </c>
      <c r="C154" t="str">
        <f>IFERROR(VLOOKUP(B154,comic_database!B:C,2,FALSE),"")</f>
        <v/>
      </c>
      <c r="D154" s="23" t="str">
        <f>IF(B154&lt;&gt;"",VLOOKUP(MIN(4,COUNTIF(F$2:F154,F154)),reference!$A$3:$B$6,2,FALSE),"")</f>
        <v/>
      </c>
      <c r="E154" s="23" t="str">
        <f>IFERROR(VLOOKUP(C154,reference!$D$3:$E$7,2,FALSE),"")</f>
        <v/>
      </c>
      <c r="F154" t="str">
        <f t="shared" si="3"/>
        <v xml:space="preserve"> </v>
      </c>
      <c r="I154" s="23" t="str">
        <f>IFERROR(VLOOKUP(H154,comic_database!F:G,2,FALSE),"")</f>
        <v/>
      </c>
      <c r="J154" s="23" t="str">
        <f>IFERROR(VLOOKUP(H154,comic_database!F:H,3,FALSE),"")</f>
        <v/>
      </c>
    </row>
    <row r="155" spans="1:10" x14ac:dyDescent="0.25">
      <c r="A155" t="str">
        <f>IFERROR(INDEX(comic_database!A:A,MATCH(B155,comic_database!B:B,0)),"")</f>
        <v/>
      </c>
      <c r="C155" t="str">
        <f>IFERROR(VLOOKUP(B155,comic_database!B:C,2,FALSE),"")</f>
        <v/>
      </c>
      <c r="D155" s="23" t="str">
        <f>IF(B155&lt;&gt;"",VLOOKUP(MIN(4,COUNTIF(F$2:F155,F155)),reference!$A$3:$B$6,2,FALSE),"")</f>
        <v/>
      </c>
      <c r="E155" s="23" t="str">
        <f>IFERROR(VLOOKUP(C155,reference!$D$3:$E$7,2,FALSE),"")</f>
        <v/>
      </c>
      <c r="F155" t="str">
        <f t="shared" si="3"/>
        <v xml:space="preserve"> </v>
      </c>
      <c r="I155" s="23" t="str">
        <f>IFERROR(VLOOKUP(H155,comic_database!F:G,2,FALSE),"")</f>
        <v/>
      </c>
      <c r="J155" s="23" t="str">
        <f>IFERROR(VLOOKUP(H155,comic_database!F:H,3,FALSE),"")</f>
        <v/>
      </c>
    </row>
    <row r="156" spans="1:10" x14ac:dyDescent="0.25">
      <c r="A156" t="str">
        <f>IFERROR(INDEX(comic_database!A:A,MATCH(B156,comic_database!B:B,0)),"")</f>
        <v/>
      </c>
      <c r="C156" t="str">
        <f>IFERROR(VLOOKUP(B156,comic_database!B:C,2,FALSE),"")</f>
        <v/>
      </c>
      <c r="D156" s="23" t="str">
        <f>IF(B156&lt;&gt;"",VLOOKUP(MIN(4,COUNTIF(F$2:F156,F156)),reference!$A$3:$B$6,2,FALSE),"")</f>
        <v/>
      </c>
      <c r="E156" s="23" t="str">
        <f>IFERROR(VLOOKUP(C156,reference!$D$3:$E$7,2,FALSE),"")</f>
        <v/>
      </c>
      <c r="F156" t="str">
        <f t="shared" si="3"/>
        <v xml:space="preserve"> </v>
      </c>
      <c r="I156" s="23" t="str">
        <f>IFERROR(VLOOKUP(H156,comic_database!F:G,2,FALSE),"")</f>
        <v/>
      </c>
      <c r="J156" s="23" t="str">
        <f>IFERROR(VLOOKUP(H156,comic_database!F:H,3,FALSE),"")</f>
        <v/>
      </c>
    </row>
    <row r="157" spans="1:10" x14ac:dyDescent="0.25">
      <c r="A157" t="str">
        <f>IFERROR(INDEX(comic_database!A:A,MATCH(B157,comic_database!B:B,0)),"")</f>
        <v/>
      </c>
      <c r="C157" t="str">
        <f>IFERROR(VLOOKUP(B157,comic_database!B:C,2,FALSE),"")</f>
        <v/>
      </c>
      <c r="D157" s="23" t="str">
        <f>IF(B157&lt;&gt;"",VLOOKUP(MIN(4,COUNTIF(F$2:F157,F157)),reference!$A$3:$B$6,2,FALSE),"")</f>
        <v/>
      </c>
      <c r="E157" s="23" t="str">
        <f>IFERROR(VLOOKUP(C157,reference!$D$3:$E$7,2,FALSE),"")</f>
        <v/>
      </c>
      <c r="F157" t="str">
        <f t="shared" si="3"/>
        <v xml:space="preserve"> </v>
      </c>
      <c r="I157" s="23" t="str">
        <f>IFERROR(VLOOKUP(H157,comic_database!F:G,2,FALSE),"")</f>
        <v/>
      </c>
      <c r="J157" s="23" t="str">
        <f>IFERROR(VLOOKUP(H157,comic_database!F:H,3,FALSE),"")</f>
        <v/>
      </c>
    </row>
    <row r="158" spans="1:10" x14ac:dyDescent="0.25">
      <c r="A158" t="str">
        <f>IFERROR(INDEX(comic_database!A:A,MATCH(B158,comic_database!B:B,0)),"")</f>
        <v/>
      </c>
      <c r="C158" t="str">
        <f>IFERROR(VLOOKUP(B158,comic_database!B:C,2,FALSE),"")</f>
        <v/>
      </c>
      <c r="D158" s="23" t="str">
        <f>IF(B158&lt;&gt;"",VLOOKUP(MIN(4,COUNTIF(F$2:F158,F158)),reference!$A$3:$B$6,2,FALSE),"")</f>
        <v/>
      </c>
      <c r="E158" s="23" t="str">
        <f>IFERROR(VLOOKUP(C158,reference!$D$3:$E$7,2,FALSE),"")</f>
        <v/>
      </c>
      <c r="F158" t="str">
        <f t="shared" si="3"/>
        <v xml:space="preserve"> </v>
      </c>
      <c r="I158" s="23" t="str">
        <f>IFERROR(VLOOKUP(H158,comic_database!F:G,2,FALSE),"")</f>
        <v/>
      </c>
      <c r="J158" s="23" t="str">
        <f>IFERROR(VLOOKUP(H158,comic_database!F:H,3,FALSE),"")</f>
        <v/>
      </c>
    </row>
    <row r="159" spans="1:10" x14ac:dyDescent="0.25">
      <c r="A159" t="str">
        <f>IFERROR(INDEX(comic_database!A:A,MATCH(B159,comic_database!B:B,0)),"")</f>
        <v/>
      </c>
      <c r="C159" t="str">
        <f>IFERROR(VLOOKUP(B159,comic_database!B:C,2,FALSE),"")</f>
        <v/>
      </c>
      <c r="D159" s="23" t="str">
        <f>IF(B159&lt;&gt;"",VLOOKUP(MIN(4,COUNTIF(F$2:F159,F159)),reference!$A$3:$B$6,2,FALSE),"")</f>
        <v/>
      </c>
      <c r="E159" s="23" t="str">
        <f>IFERROR(VLOOKUP(C159,reference!$D$3:$E$7,2,FALSE),"")</f>
        <v/>
      </c>
      <c r="F159" t="str">
        <f t="shared" si="3"/>
        <v xml:space="preserve"> </v>
      </c>
      <c r="I159" s="23" t="str">
        <f>IFERROR(VLOOKUP(H159,comic_database!F:G,2,FALSE),"")</f>
        <v/>
      </c>
      <c r="J159" s="23" t="str">
        <f>IFERROR(VLOOKUP(H159,comic_database!F:H,3,FALSE),"")</f>
        <v/>
      </c>
    </row>
    <row r="160" spans="1:10" x14ac:dyDescent="0.25">
      <c r="A160" t="str">
        <f>IFERROR(INDEX(comic_database!A:A,MATCH(B160,comic_database!B:B,0)),"")</f>
        <v/>
      </c>
      <c r="C160" t="str">
        <f>IFERROR(VLOOKUP(B160,comic_database!B:C,2,FALSE),"")</f>
        <v/>
      </c>
      <c r="D160" s="23" t="str">
        <f>IF(B160&lt;&gt;"",VLOOKUP(MIN(4,COUNTIF(F$2:F160,F160)),reference!$A$3:$B$6,2,FALSE),"")</f>
        <v/>
      </c>
      <c r="E160" s="23" t="str">
        <f>IFERROR(VLOOKUP(C160,reference!$D$3:$E$7,2,FALSE),"")</f>
        <v/>
      </c>
      <c r="F160" t="str">
        <f t="shared" si="3"/>
        <v xml:space="preserve"> </v>
      </c>
      <c r="I160" s="23" t="str">
        <f>IFERROR(VLOOKUP(H160,comic_database!F:G,2,FALSE),"")</f>
        <v/>
      </c>
      <c r="J160" s="23" t="str">
        <f>IFERROR(VLOOKUP(H160,comic_database!F:H,3,FALSE),"")</f>
        <v/>
      </c>
    </row>
    <row r="161" spans="1:10" x14ac:dyDescent="0.25">
      <c r="A161" t="str">
        <f>IFERROR(INDEX(comic_database!A:A,MATCH(B161,comic_database!B:B,0)),"")</f>
        <v/>
      </c>
      <c r="C161" t="str">
        <f>IFERROR(VLOOKUP(B161,comic_database!B:C,2,FALSE),"")</f>
        <v/>
      </c>
      <c r="D161" s="23" t="str">
        <f>IF(B161&lt;&gt;"",VLOOKUP(MIN(4,COUNTIF(F$2:F161,F161)),reference!$A$3:$B$6,2,FALSE),"")</f>
        <v/>
      </c>
      <c r="E161" s="23" t="str">
        <f>IFERROR(VLOOKUP(C161,reference!$D$3:$E$7,2,FALSE),"")</f>
        <v/>
      </c>
      <c r="F161" t="str">
        <f t="shared" si="3"/>
        <v xml:space="preserve"> </v>
      </c>
      <c r="I161" s="23" t="str">
        <f>IFERROR(VLOOKUP(H161,comic_database!F:G,2,FALSE),"")</f>
        <v/>
      </c>
      <c r="J161" s="23" t="str">
        <f>IFERROR(VLOOKUP(H161,comic_database!F:H,3,FALSE),"")</f>
        <v/>
      </c>
    </row>
    <row r="162" spans="1:10" x14ac:dyDescent="0.25">
      <c r="A162" t="str">
        <f>IFERROR(INDEX(comic_database!A:A,MATCH(B162,comic_database!B:B,0)),"")</f>
        <v/>
      </c>
      <c r="C162" t="str">
        <f>IFERROR(VLOOKUP(B162,comic_database!B:C,2,FALSE),"")</f>
        <v/>
      </c>
      <c r="D162" s="23" t="str">
        <f>IF(B162&lt;&gt;"",VLOOKUP(MIN(4,COUNTIF(F$2:F162,F162)),reference!$A$3:$B$6,2,FALSE),"")</f>
        <v/>
      </c>
      <c r="E162" s="23" t="str">
        <f>IFERROR(VLOOKUP(C162,reference!$D$3:$E$7,2,FALSE),"")</f>
        <v/>
      </c>
      <c r="F162" t="str">
        <f t="shared" si="3"/>
        <v xml:space="preserve"> </v>
      </c>
      <c r="I162" s="23" t="str">
        <f>IFERROR(VLOOKUP(H162,comic_database!F:G,2,FALSE),"")</f>
        <v/>
      </c>
      <c r="J162" s="23" t="str">
        <f>IFERROR(VLOOKUP(H162,comic_database!F:H,3,FALSE),"")</f>
        <v/>
      </c>
    </row>
    <row r="163" spans="1:10" x14ac:dyDescent="0.25">
      <c r="A163" t="str">
        <f>IFERROR(INDEX(comic_database!A:A,MATCH(B163,comic_database!B:B,0)),"")</f>
        <v/>
      </c>
      <c r="C163" t="str">
        <f>IFERROR(VLOOKUP(B163,comic_database!B:C,2,FALSE),"")</f>
        <v/>
      </c>
      <c r="D163" s="23" t="str">
        <f>IF(B163&lt;&gt;"",VLOOKUP(MIN(4,COUNTIF(F$2:F163,F163)),reference!$A$3:$B$6,2,FALSE),"")</f>
        <v/>
      </c>
      <c r="E163" s="23" t="str">
        <f>IFERROR(VLOOKUP(C163,reference!$D$3:$E$7,2,FALSE),"")</f>
        <v/>
      </c>
      <c r="F163" t="str">
        <f t="shared" si="3"/>
        <v xml:space="preserve"> </v>
      </c>
      <c r="I163" s="23" t="str">
        <f>IFERROR(VLOOKUP(H163,comic_database!F:G,2,FALSE),"")</f>
        <v/>
      </c>
      <c r="J163" s="23" t="str">
        <f>IFERROR(VLOOKUP(H163,comic_database!F:H,3,FALSE),"")</f>
        <v/>
      </c>
    </row>
    <row r="164" spans="1:10" x14ac:dyDescent="0.25">
      <c r="A164" t="str">
        <f>IFERROR(INDEX(comic_database!A:A,MATCH(B164,comic_database!B:B,0)),"")</f>
        <v/>
      </c>
      <c r="C164" t="str">
        <f>IFERROR(VLOOKUP(B164,comic_database!B:C,2,FALSE),"")</f>
        <v/>
      </c>
      <c r="D164" s="23" t="str">
        <f>IF(B164&lt;&gt;"",VLOOKUP(MIN(4,COUNTIF(F$2:F164,F164)),reference!$A$3:$B$6,2,FALSE),"")</f>
        <v/>
      </c>
      <c r="E164" s="23" t="str">
        <f>IFERROR(VLOOKUP(C164,reference!$D$3:$E$7,2,FALSE),"")</f>
        <v/>
      </c>
      <c r="F164" t="str">
        <f t="shared" si="3"/>
        <v xml:space="preserve"> </v>
      </c>
      <c r="I164" s="23" t="str">
        <f>IFERROR(VLOOKUP(H164,comic_database!F:G,2,FALSE),"")</f>
        <v/>
      </c>
      <c r="J164" s="23" t="str">
        <f>IFERROR(VLOOKUP(H164,comic_database!F:H,3,FALSE),"")</f>
        <v/>
      </c>
    </row>
    <row r="165" spans="1:10" x14ac:dyDescent="0.25">
      <c r="A165" t="str">
        <f>IFERROR(INDEX(comic_database!A:A,MATCH(B165,comic_database!B:B,0)),"")</f>
        <v/>
      </c>
      <c r="C165" t="str">
        <f>IFERROR(VLOOKUP(B165,comic_database!B:C,2,FALSE),"")</f>
        <v/>
      </c>
      <c r="D165" s="23" t="str">
        <f>IF(B165&lt;&gt;"",VLOOKUP(MIN(4,COUNTIF(F$2:F165,F165)),reference!$A$3:$B$6,2,FALSE),"")</f>
        <v/>
      </c>
      <c r="E165" s="23" t="str">
        <f>IFERROR(VLOOKUP(C165,reference!$D$3:$E$7,2,FALSE),"")</f>
        <v/>
      </c>
      <c r="F165" t="str">
        <f t="shared" si="3"/>
        <v xml:space="preserve"> </v>
      </c>
      <c r="I165" s="23" t="str">
        <f>IFERROR(VLOOKUP(H165,comic_database!F:G,2,FALSE),"")</f>
        <v/>
      </c>
      <c r="J165" s="23" t="str">
        <f>IFERROR(VLOOKUP(H165,comic_database!F:H,3,FALSE),"")</f>
        <v/>
      </c>
    </row>
    <row r="166" spans="1:10" x14ac:dyDescent="0.25">
      <c r="A166" t="str">
        <f>IFERROR(INDEX(comic_database!A:A,MATCH(B166,comic_database!B:B,0)),"")</f>
        <v/>
      </c>
      <c r="C166" t="str">
        <f>IFERROR(VLOOKUP(B166,comic_database!B:C,2,FALSE),"")</f>
        <v/>
      </c>
      <c r="D166" s="23" t="str">
        <f>IF(B166&lt;&gt;"",VLOOKUP(MIN(4,COUNTIF(F$2:F166,F166)),reference!$A$3:$B$6,2,FALSE),"")</f>
        <v/>
      </c>
      <c r="E166" s="23" t="str">
        <f>IFERROR(VLOOKUP(C166,reference!$D$3:$E$7,2,FALSE),"")</f>
        <v/>
      </c>
      <c r="F166" t="str">
        <f t="shared" si="3"/>
        <v xml:space="preserve"> </v>
      </c>
      <c r="I166" s="23" t="str">
        <f>IFERROR(VLOOKUP(H166,comic_database!F:G,2,FALSE),"")</f>
        <v/>
      </c>
      <c r="J166" s="23" t="str">
        <f>IFERROR(VLOOKUP(H166,comic_database!F:H,3,FALSE),"")</f>
        <v/>
      </c>
    </row>
    <row r="167" spans="1:10" x14ac:dyDescent="0.25">
      <c r="A167" t="str">
        <f>IFERROR(INDEX(comic_database!A:A,MATCH(B167,comic_database!B:B,0)),"")</f>
        <v/>
      </c>
      <c r="C167" t="str">
        <f>IFERROR(VLOOKUP(B167,comic_database!B:C,2,FALSE),"")</f>
        <v/>
      </c>
      <c r="D167" s="23" t="str">
        <f>IF(B167&lt;&gt;"",VLOOKUP(MIN(4,COUNTIF(F$2:F167,F167)),reference!$A$3:$B$6,2,FALSE),"")</f>
        <v/>
      </c>
      <c r="E167" s="23" t="str">
        <f>IFERROR(VLOOKUP(C167,reference!$D$3:$E$7,2,FALSE),"")</f>
        <v/>
      </c>
      <c r="F167" t="str">
        <f t="shared" si="3"/>
        <v xml:space="preserve"> </v>
      </c>
      <c r="I167" s="23" t="str">
        <f>IFERROR(VLOOKUP(H167,comic_database!F:G,2,FALSE),"")</f>
        <v/>
      </c>
      <c r="J167" s="23" t="str">
        <f>IFERROR(VLOOKUP(H167,comic_database!F:H,3,FALSE),"")</f>
        <v/>
      </c>
    </row>
    <row r="168" spans="1:10" x14ac:dyDescent="0.25">
      <c r="A168" t="str">
        <f>IFERROR(INDEX(comic_database!A:A,MATCH(B168,comic_database!B:B,0)),"")</f>
        <v/>
      </c>
      <c r="C168" t="str">
        <f>IFERROR(VLOOKUP(B168,comic_database!B:C,2,FALSE),"")</f>
        <v/>
      </c>
      <c r="D168" s="23" t="str">
        <f>IF(B168&lt;&gt;"",VLOOKUP(MIN(4,COUNTIF(F$2:F168,F168)),reference!$A$3:$B$6,2,FALSE),"")</f>
        <v/>
      </c>
      <c r="E168" s="23" t="str">
        <f>IFERROR(VLOOKUP(C168,reference!$D$3:$E$7,2,FALSE),"")</f>
        <v/>
      </c>
      <c r="F168" t="str">
        <f t="shared" si="3"/>
        <v xml:space="preserve"> </v>
      </c>
      <c r="I168" s="23" t="str">
        <f>IFERROR(VLOOKUP(H168,comic_database!F:G,2,FALSE),"")</f>
        <v/>
      </c>
      <c r="J168" s="23" t="str">
        <f>IFERROR(VLOOKUP(H168,comic_database!F:H,3,FALSE),"")</f>
        <v/>
      </c>
    </row>
    <row r="169" spans="1:10" x14ac:dyDescent="0.25">
      <c r="A169" t="str">
        <f>IFERROR(INDEX(comic_database!A:A,MATCH(B169,comic_database!B:B,0)),"")</f>
        <v/>
      </c>
      <c r="C169" t="str">
        <f>IFERROR(VLOOKUP(B169,comic_database!B:C,2,FALSE),"")</f>
        <v/>
      </c>
      <c r="D169" s="23" t="str">
        <f>IF(B169&lt;&gt;"",VLOOKUP(MIN(4,COUNTIF(F$2:F169,F169)),reference!$A$3:$B$6,2,FALSE),"")</f>
        <v/>
      </c>
      <c r="E169" s="23" t="str">
        <f>IFERROR(VLOOKUP(C169,reference!$D$3:$E$7,2,FALSE),"")</f>
        <v/>
      </c>
      <c r="F169" t="str">
        <f t="shared" si="3"/>
        <v xml:space="preserve"> </v>
      </c>
      <c r="I169" s="23" t="str">
        <f>IFERROR(VLOOKUP(H169,comic_database!F:G,2,FALSE),"")</f>
        <v/>
      </c>
      <c r="J169" s="23" t="str">
        <f>IFERROR(VLOOKUP(H169,comic_database!F:H,3,FALSE),"")</f>
        <v/>
      </c>
    </row>
    <row r="170" spans="1:10" x14ac:dyDescent="0.25">
      <c r="A170" t="str">
        <f>IFERROR(INDEX(comic_database!A:A,MATCH(B170,comic_database!B:B,0)),"")</f>
        <v/>
      </c>
      <c r="C170" t="str">
        <f>IFERROR(VLOOKUP(B170,comic_database!B:C,2,FALSE),"")</f>
        <v/>
      </c>
      <c r="D170" s="23" t="str">
        <f>IF(B170&lt;&gt;"",VLOOKUP(MIN(4,COUNTIF(F$2:F170,F170)),reference!$A$3:$B$6,2,FALSE),"")</f>
        <v/>
      </c>
      <c r="E170" s="23" t="str">
        <f>IFERROR(VLOOKUP(C170,reference!$D$3:$E$7,2,FALSE),"")</f>
        <v/>
      </c>
      <c r="F170" t="str">
        <f t="shared" si="3"/>
        <v xml:space="preserve"> </v>
      </c>
      <c r="I170" s="23" t="str">
        <f>IFERROR(VLOOKUP(H170,comic_database!F:G,2,FALSE),"")</f>
        <v/>
      </c>
      <c r="J170" s="23" t="str">
        <f>IFERROR(VLOOKUP(H170,comic_database!F:H,3,FALSE),"")</f>
        <v/>
      </c>
    </row>
    <row r="171" spans="1:10" x14ac:dyDescent="0.25">
      <c r="A171" t="str">
        <f>IFERROR(INDEX(comic_database!A:A,MATCH(B171,comic_database!B:B,0)),"")</f>
        <v/>
      </c>
      <c r="C171" t="str">
        <f>IFERROR(VLOOKUP(B171,comic_database!B:C,2,FALSE),"")</f>
        <v/>
      </c>
      <c r="D171" s="23" t="str">
        <f>IF(B171&lt;&gt;"",VLOOKUP(MIN(4,COUNTIF(F$2:F171,F171)),reference!$A$3:$B$6,2,FALSE),"")</f>
        <v/>
      </c>
      <c r="E171" s="23" t="str">
        <f>IFERROR(VLOOKUP(C171,reference!$D$3:$E$7,2,FALSE),"")</f>
        <v/>
      </c>
      <c r="F171" t="str">
        <f t="shared" si="3"/>
        <v xml:space="preserve"> </v>
      </c>
      <c r="I171" s="23" t="str">
        <f>IFERROR(VLOOKUP(H171,comic_database!F:G,2,FALSE),"")</f>
        <v/>
      </c>
      <c r="J171" s="23" t="str">
        <f>IFERROR(VLOOKUP(H171,comic_database!F:H,3,FALSE),"")</f>
        <v/>
      </c>
    </row>
    <row r="172" spans="1:10" x14ac:dyDescent="0.25">
      <c r="A172" t="str">
        <f>IFERROR(INDEX(comic_database!A:A,MATCH(B172,comic_database!B:B,0)),"")</f>
        <v/>
      </c>
      <c r="C172" t="str">
        <f>IFERROR(VLOOKUP(B172,comic_database!B:C,2,FALSE),"")</f>
        <v/>
      </c>
      <c r="D172" s="23" t="str">
        <f>IF(B172&lt;&gt;"",VLOOKUP(MIN(4,COUNTIF(F$2:F172,F172)),reference!$A$3:$B$6,2,FALSE),"")</f>
        <v/>
      </c>
      <c r="E172" s="23" t="str">
        <f>IFERROR(VLOOKUP(C172,reference!$D$3:$E$7,2,FALSE),"")</f>
        <v/>
      </c>
      <c r="F172" t="str">
        <f t="shared" si="3"/>
        <v xml:space="preserve"> </v>
      </c>
      <c r="I172" s="23" t="str">
        <f>IFERROR(VLOOKUP(H172,comic_database!F:G,2,FALSE),"")</f>
        <v/>
      </c>
      <c r="J172" s="23" t="str">
        <f>IFERROR(VLOOKUP(H172,comic_database!F:H,3,FALSE),"")</f>
        <v/>
      </c>
    </row>
    <row r="173" spans="1:10" x14ac:dyDescent="0.25">
      <c r="A173" t="str">
        <f>IFERROR(INDEX(comic_database!A:A,MATCH(B173,comic_database!B:B,0)),"")</f>
        <v/>
      </c>
      <c r="C173" t="str">
        <f>IFERROR(VLOOKUP(B173,comic_database!B:C,2,FALSE),"")</f>
        <v/>
      </c>
      <c r="D173" s="23" t="str">
        <f>IF(B173&lt;&gt;"",VLOOKUP(MIN(4,COUNTIF(F$2:F173,F173)),reference!$A$3:$B$6,2,FALSE),"")</f>
        <v/>
      </c>
      <c r="E173" s="23" t="str">
        <f>IFERROR(VLOOKUP(C173,reference!$D$3:$E$7,2,FALSE),"")</f>
        <v/>
      </c>
      <c r="F173" t="str">
        <f t="shared" si="3"/>
        <v xml:space="preserve"> </v>
      </c>
      <c r="I173" s="23" t="str">
        <f>IFERROR(VLOOKUP(H173,comic_database!F:G,2,FALSE),"")</f>
        <v/>
      </c>
      <c r="J173" s="23" t="str">
        <f>IFERROR(VLOOKUP(H173,comic_database!F:H,3,FALSE),"")</f>
        <v/>
      </c>
    </row>
    <row r="174" spans="1:10" x14ac:dyDescent="0.25">
      <c r="A174" t="str">
        <f>IFERROR(INDEX(comic_database!A:A,MATCH(B174,comic_database!B:B,0)),"")</f>
        <v/>
      </c>
      <c r="C174" t="str">
        <f>IFERROR(VLOOKUP(B174,comic_database!B:C,2,FALSE),"")</f>
        <v/>
      </c>
      <c r="D174" s="23" t="str">
        <f>IF(B174&lt;&gt;"",VLOOKUP(MIN(4,COUNTIF(F$2:F174,F174)),reference!$A$3:$B$6,2,FALSE),"")</f>
        <v/>
      </c>
      <c r="E174" s="23" t="str">
        <f>IFERROR(VLOOKUP(C174,reference!$D$3:$E$7,2,FALSE),"")</f>
        <v/>
      </c>
      <c r="F174" t="str">
        <f t="shared" si="3"/>
        <v xml:space="preserve"> </v>
      </c>
      <c r="I174" s="23" t="str">
        <f>IFERROR(VLOOKUP(H174,comic_database!F:G,2,FALSE),"")</f>
        <v/>
      </c>
      <c r="J174" s="23" t="str">
        <f>IFERROR(VLOOKUP(H174,comic_database!F:H,3,FALSE),"")</f>
        <v/>
      </c>
    </row>
    <row r="175" spans="1:10" x14ac:dyDescent="0.25">
      <c r="A175" t="str">
        <f>IFERROR(INDEX(comic_database!A:A,MATCH(B175,comic_database!B:B,0)),"")</f>
        <v/>
      </c>
      <c r="C175" t="str">
        <f>IFERROR(VLOOKUP(B175,comic_database!B:C,2,FALSE),"")</f>
        <v/>
      </c>
      <c r="D175" s="23" t="str">
        <f>IF(B175&lt;&gt;"",VLOOKUP(MIN(4,COUNTIF(F$2:F175,F175)),reference!$A$3:$B$6,2,FALSE),"")</f>
        <v/>
      </c>
      <c r="E175" s="23" t="str">
        <f>IFERROR(VLOOKUP(C175,reference!$D$3:$E$7,2,FALSE),"")</f>
        <v/>
      </c>
      <c r="F175" t="str">
        <f t="shared" si="3"/>
        <v xml:space="preserve"> </v>
      </c>
      <c r="I175" s="23" t="str">
        <f>IFERROR(VLOOKUP(H175,comic_database!F:G,2,FALSE),"")</f>
        <v/>
      </c>
      <c r="J175" s="23" t="str">
        <f>IFERROR(VLOOKUP(H175,comic_database!F:H,3,FALSE),"")</f>
        <v/>
      </c>
    </row>
    <row r="176" spans="1:10" x14ac:dyDescent="0.25">
      <c r="A176" t="str">
        <f>IFERROR(INDEX(comic_database!A:A,MATCH(B176,comic_database!B:B,0)),"")</f>
        <v/>
      </c>
      <c r="C176" t="str">
        <f>IFERROR(VLOOKUP(B176,comic_database!B:C,2,FALSE),"")</f>
        <v/>
      </c>
      <c r="D176" s="23" t="str">
        <f>IF(B176&lt;&gt;"",VLOOKUP(MIN(4,COUNTIF(F$2:F176,F176)),reference!$A$3:$B$6,2,FALSE),"")</f>
        <v/>
      </c>
      <c r="E176" s="23" t="str">
        <f>IFERROR(VLOOKUP(C176,reference!$D$3:$E$7,2,FALSE),"")</f>
        <v/>
      </c>
      <c r="F176" t="str">
        <f t="shared" si="3"/>
        <v xml:space="preserve"> </v>
      </c>
      <c r="I176" s="23" t="str">
        <f>IFERROR(VLOOKUP(H176,comic_database!F:G,2,FALSE),"")</f>
        <v/>
      </c>
      <c r="J176" s="23" t="str">
        <f>IFERROR(VLOOKUP(H176,comic_database!F:H,3,FALSE),"")</f>
        <v/>
      </c>
    </row>
    <row r="177" spans="1:10" x14ac:dyDescent="0.25">
      <c r="A177" t="str">
        <f>IFERROR(INDEX(comic_database!A:A,MATCH(B177,comic_database!B:B,0)),"")</f>
        <v/>
      </c>
      <c r="C177" t="str">
        <f>IFERROR(VLOOKUP(B177,comic_database!B:C,2,FALSE),"")</f>
        <v/>
      </c>
      <c r="D177" s="23" t="str">
        <f>IF(B177&lt;&gt;"",VLOOKUP(MIN(4,COUNTIF(F$2:F177,F177)),reference!$A$3:$B$6,2,FALSE),"")</f>
        <v/>
      </c>
      <c r="E177" s="23" t="str">
        <f>IFERROR(VLOOKUP(C177,reference!$D$3:$E$7,2,FALSE),"")</f>
        <v/>
      </c>
      <c r="F177" t="str">
        <f t="shared" si="3"/>
        <v xml:space="preserve"> </v>
      </c>
      <c r="I177" s="23" t="str">
        <f>IFERROR(VLOOKUP(H177,comic_database!F:G,2,FALSE),"")</f>
        <v/>
      </c>
      <c r="J177" s="23" t="str">
        <f>IFERROR(VLOOKUP(H177,comic_database!F:H,3,FALSE),"")</f>
        <v/>
      </c>
    </row>
    <row r="178" spans="1:10" x14ac:dyDescent="0.25">
      <c r="A178" t="str">
        <f>IFERROR(INDEX(comic_database!A:A,MATCH(B178,comic_database!B:B,0)),"")</f>
        <v/>
      </c>
      <c r="C178" t="str">
        <f>IFERROR(VLOOKUP(B178,comic_database!B:C,2,FALSE),"")</f>
        <v/>
      </c>
      <c r="D178" s="23" t="str">
        <f>IF(B178&lt;&gt;"",VLOOKUP(MIN(4,COUNTIF(F$2:F178,F178)),reference!$A$3:$B$6,2,FALSE),"")</f>
        <v/>
      </c>
      <c r="E178" s="23" t="str">
        <f>IFERROR(VLOOKUP(C178,reference!$D$3:$E$7,2,FALSE),"")</f>
        <v/>
      </c>
      <c r="F178" t="str">
        <f t="shared" si="3"/>
        <v xml:space="preserve"> </v>
      </c>
      <c r="I178" s="23" t="str">
        <f>IFERROR(VLOOKUP(H178,comic_database!F:G,2,FALSE),"")</f>
        <v/>
      </c>
      <c r="J178" s="23" t="str">
        <f>IFERROR(VLOOKUP(H178,comic_database!F:H,3,FALSE),"")</f>
        <v/>
      </c>
    </row>
    <row r="179" spans="1:10" x14ac:dyDescent="0.25">
      <c r="A179" t="str">
        <f>IFERROR(INDEX(comic_database!A:A,MATCH(B179,comic_database!B:B,0)),"")</f>
        <v/>
      </c>
      <c r="C179" t="str">
        <f>IFERROR(VLOOKUP(B179,comic_database!B:C,2,FALSE),"")</f>
        <v/>
      </c>
      <c r="D179" s="23" t="str">
        <f>IF(B179&lt;&gt;"",VLOOKUP(MIN(4,COUNTIF(F$2:F179,F179)),reference!$A$3:$B$6,2,FALSE),"")</f>
        <v/>
      </c>
      <c r="E179" s="23" t="str">
        <f>IFERROR(VLOOKUP(C179,reference!$D$3:$E$7,2,FALSE),"")</f>
        <v/>
      </c>
      <c r="F179" t="str">
        <f t="shared" si="3"/>
        <v xml:space="preserve"> </v>
      </c>
      <c r="I179" s="23" t="str">
        <f>IFERROR(VLOOKUP(H179,comic_database!F:G,2,FALSE),"")</f>
        <v/>
      </c>
      <c r="J179" s="23" t="str">
        <f>IFERROR(VLOOKUP(H179,comic_database!F:H,3,FALSE),"")</f>
        <v/>
      </c>
    </row>
    <row r="180" spans="1:10" x14ac:dyDescent="0.25">
      <c r="A180" t="str">
        <f>IFERROR(INDEX(comic_database!A:A,MATCH(B180,comic_database!B:B,0)),"")</f>
        <v/>
      </c>
      <c r="C180" t="str">
        <f>IFERROR(VLOOKUP(B180,comic_database!B:C,2,FALSE),"")</f>
        <v/>
      </c>
      <c r="D180" s="23" t="str">
        <f>IF(B180&lt;&gt;"",VLOOKUP(MIN(4,COUNTIF(F$2:F180,F180)),reference!$A$3:$B$6,2,FALSE),"")</f>
        <v/>
      </c>
      <c r="E180" s="23" t="str">
        <f>IFERROR(VLOOKUP(C180,reference!$D$3:$E$7,2,FALSE),"")</f>
        <v/>
      </c>
      <c r="F180" t="str">
        <f t="shared" si="3"/>
        <v xml:space="preserve"> </v>
      </c>
      <c r="I180" s="23" t="str">
        <f>IFERROR(VLOOKUP(H180,comic_database!F:G,2,FALSE),"")</f>
        <v/>
      </c>
      <c r="J180" s="23" t="str">
        <f>IFERROR(VLOOKUP(H180,comic_database!F:H,3,FALSE),"")</f>
        <v/>
      </c>
    </row>
    <row r="181" spans="1:10" x14ac:dyDescent="0.25">
      <c r="A181" t="str">
        <f>IFERROR(INDEX(comic_database!A:A,MATCH(B181,comic_database!B:B,0)),"")</f>
        <v/>
      </c>
      <c r="C181" t="str">
        <f>IFERROR(VLOOKUP(B181,comic_database!B:C,2,FALSE),"")</f>
        <v/>
      </c>
      <c r="D181" s="23" t="str">
        <f>IF(B181&lt;&gt;"",VLOOKUP(MIN(4,COUNTIF(F$2:F181,F181)),reference!$A$3:$B$6,2,FALSE),"")</f>
        <v/>
      </c>
      <c r="E181" s="23" t="str">
        <f>IFERROR(VLOOKUP(C181,reference!$D$3:$E$7,2,FALSE),"")</f>
        <v/>
      </c>
      <c r="F181" t="str">
        <f t="shared" si="3"/>
        <v xml:space="preserve"> </v>
      </c>
      <c r="I181" s="23" t="str">
        <f>IFERROR(VLOOKUP(H181,comic_database!F:G,2,FALSE),"")</f>
        <v/>
      </c>
      <c r="J181" s="23" t="str">
        <f>IFERROR(VLOOKUP(H181,comic_database!F:H,3,FALSE),"")</f>
        <v/>
      </c>
    </row>
    <row r="182" spans="1:10" x14ac:dyDescent="0.25">
      <c r="A182" t="str">
        <f>IFERROR(INDEX(comic_database!A:A,MATCH(B182,comic_database!B:B,0)),"")</f>
        <v/>
      </c>
      <c r="C182" t="str">
        <f>IFERROR(VLOOKUP(B182,comic_database!B:C,2,FALSE),"")</f>
        <v/>
      </c>
      <c r="D182" s="23" t="str">
        <f>IF(B182&lt;&gt;"",VLOOKUP(MIN(4,COUNTIF(F$2:F182,F182)),reference!$A$3:$B$6,2,FALSE),"")</f>
        <v/>
      </c>
      <c r="E182" s="23" t="str">
        <f>IFERROR(VLOOKUP(C182,reference!$D$3:$E$7,2,FALSE),"")</f>
        <v/>
      </c>
      <c r="F182" t="str">
        <f t="shared" si="3"/>
        <v xml:space="preserve"> </v>
      </c>
      <c r="I182" s="23" t="str">
        <f>IFERROR(VLOOKUP(H182,comic_database!F:G,2,FALSE),"")</f>
        <v/>
      </c>
      <c r="J182" s="23" t="str">
        <f>IFERROR(VLOOKUP(H182,comic_database!F:H,3,FALSE),"")</f>
        <v/>
      </c>
    </row>
    <row r="183" spans="1:10" x14ac:dyDescent="0.25">
      <c r="A183" t="str">
        <f>IFERROR(INDEX(comic_database!A:A,MATCH(B183,comic_database!B:B,0)),"")</f>
        <v/>
      </c>
      <c r="C183" t="str">
        <f>IFERROR(VLOOKUP(B183,comic_database!B:C,2,FALSE),"")</f>
        <v/>
      </c>
      <c r="D183" s="23" t="str">
        <f>IF(B183&lt;&gt;"",VLOOKUP(MIN(4,COUNTIF(F$2:F183,F183)),reference!$A$3:$B$6,2,FALSE),"")</f>
        <v/>
      </c>
      <c r="E183" s="23" t="str">
        <f>IFERROR(VLOOKUP(C183,reference!$D$3:$E$7,2,FALSE),"")</f>
        <v/>
      </c>
      <c r="F183" t="str">
        <f t="shared" si="3"/>
        <v xml:space="preserve"> </v>
      </c>
      <c r="I183" s="23" t="str">
        <f>IFERROR(VLOOKUP(H183,comic_database!F:G,2,FALSE),"")</f>
        <v/>
      </c>
      <c r="J183" s="23" t="str">
        <f>IFERROR(VLOOKUP(H183,comic_database!F:H,3,FALSE),"")</f>
        <v/>
      </c>
    </row>
    <row r="184" spans="1:10" x14ac:dyDescent="0.25">
      <c r="A184" t="str">
        <f>IFERROR(INDEX(comic_database!A:A,MATCH(B184,comic_database!B:B,0)),"")</f>
        <v/>
      </c>
      <c r="C184" t="str">
        <f>IFERROR(VLOOKUP(B184,comic_database!B:C,2,FALSE),"")</f>
        <v/>
      </c>
      <c r="D184" s="23" t="str">
        <f>IF(B184&lt;&gt;"",VLOOKUP(MIN(4,COUNTIF(F$2:F184,F184)),reference!$A$3:$B$6,2,FALSE),"")</f>
        <v/>
      </c>
      <c r="E184" s="23" t="str">
        <f>IFERROR(VLOOKUP(C184,reference!$D$3:$E$7,2,FALSE),"")</f>
        <v/>
      </c>
      <c r="F184" t="str">
        <f t="shared" si="3"/>
        <v xml:space="preserve"> </v>
      </c>
      <c r="I184" s="23" t="str">
        <f>IFERROR(VLOOKUP(H184,comic_database!F:G,2,FALSE),"")</f>
        <v/>
      </c>
      <c r="J184" s="23" t="str">
        <f>IFERROR(VLOOKUP(H184,comic_database!F:H,3,FALSE),"")</f>
        <v/>
      </c>
    </row>
    <row r="185" spans="1:10" x14ac:dyDescent="0.25">
      <c r="A185" t="str">
        <f>IFERROR(INDEX(comic_database!A:A,MATCH(B185,comic_database!B:B,0)),"")</f>
        <v/>
      </c>
      <c r="C185" t="str">
        <f>IFERROR(VLOOKUP(B185,comic_database!B:C,2,FALSE),"")</f>
        <v/>
      </c>
      <c r="D185" s="23" t="str">
        <f>IF(B185&lt;&gt;"",VLOOKUP(MIN(4,COUNTIF(F$2:F185,F185)),reference!$A$3:$B$6,2,FALSE),"")</f>
        <v/>
      </c>
      <c r="E185" s="23" t="str">
        <f>IFERROR(VLOOKUP(C185,reference!$D$3:$E$7,2,FALSE),"")</f>
        <v/>
      </c>
      <c r="F185" t="str">
        <f t="shared" si="3"/>
        <v xml:space="preserve"> </v>
      </c>
      <c r="I185" s="23" t="str">
        <f>IFERROR(VLOOKUP(H185,comic_database!F:G,2,FALSE),"")</f>
        <v/>
      </c>
      <c r="J185" s="23" t="str">
        <f>IFERROR(VLOOKUP(H185,comic_database!F:H,3,FALSE),"")</f>
        <v/>
      </c>
    </row>
    <row r="186" spans="1:10" x14ac:dyDescent="0.25">
      <c r="A186" t="str">
        <f>IFERROR(INDEX(comic_database!A:A,MATCH(B186,comic_database!B:B,0)),"")</f>
        <v/>
      </c>
      <c r="C186" t="str">
        <f>IFERROR(VLOOKUP(B186,comic_database!B:C,2,FALSE),"")</f>
        <v/>
      </c>
      <c r="D186" s="23" t="str">
        <f>IF(B186&lt;&gt;"",VLOOKUP(MIN(4,COUNTIF(F$2:F186,F186)),reference!$A$3:$B$6,2,FALSE),"")</f>
        <v/>
      </c>
      <c r="E186" s="23" t="str">
        <f>IFERROR(VLOOKUP(C186,reference!$D$3:$E$7,2,FALSE),"")</f>
        <v/>
      </c>
      <c r="F186" t="str">
        <f t="shared" si="3"/>
        <v xml:space="preserve"> </v>
      </c>
      <c r="I186" s="23" t="str">
        <f>IFERROR(VLOOKUP(H186,comic_database!F:G,2,FALSE),"")</f>
        <v/>
      </c>
      <c r="J186" s="23" t="str">
        <f>IFERROR(VLOOKUP(H186,comic_database!F:H,3,FALSE),"")</f>
        <v/>
      </c>
    </row>
    <row r="187" spans="1:10" x14ac:dyDescent="0.25">
      <c r="A187" t="str">
        <f>IFERROR(INDEX(comic_database!A:A,MATCH(B187,comic_database!B:B,0)),"")</f>
        <v/>
      </c>
      <c r="C187" t="str">
        <f>IFERROR(VLOOKUP(B187,comic_database!B:C,2,FALSE),"")</f>
        <v/>
      </c>
      <c r="D187" s="23" t="str">
        <f>IF(B187&lt;&gt;"",VLOOKUP(MIN(4,COUNTIF(F$2:F187,F187)),reference!$A$3:$B$6,2,FALSE),"")</f>
        <v/>
      </c>
      <c r="E187" s="23" t="str">
        <f>IFERROR(VLOOKUP(C187,reference!$D$3:$E$7,2,FALSE),"")</f>
        <v/>
      </c>
      <c r="F187" t="str">
        <f t="shared" si="3"/>
        <v xml:space="preserve"> </v>
      </c>
      <c r="I187" s="23" t="str">
        <f>IFERROR(VLOOKUP(H187,comic_database!F:G,2,FALSE),"")</f>
        <v/>
      </c>
      <c r="J187" s="23" t="str">
        <f>IFERROR(VLOOKUP(H187,comic_database!F:H,3,FALSE),"")</f>
        <v/>
      </c>
    </row>
    <row r="188" spans="1:10" x14ac:dyDescent="0.25">
      <c r="A188" t="str">
        <f>IFERROR(INDEX(comic_database!A:A,MATCH(B188,comic_database!B:B,0)),"")</f>
        <v/>
      </c>
      <c r="C188" t="str">
        <f>IFERROR(VLOOKUP(B188,comic_database!B:C,2,FALSE),"")</f>
        <v/>
      </c>
      <c r="D188" s="23" t="str">
        <f>IF(B188&lt;&gt;"",VLOOKUP(MIN(4,COUNTIF(F$2:F188,F188)),reference!$A$3:$B$6,2,FALSE),"")</f>
        <v/>
      </c>
      <c r="E188" s="23" t="str">
        <f>IFERROR(VLOOKUP(C188,reference!$D$3:$E$7,2,FALSE),"")</f>
        <v/>
      </c>
      <c r="F188" t="str">
        <f t="shared" si="3"/>
        <v xml:space="preserve"> </v>
      </c>
      <c r="I188" s="23" t="str">
        <f>IFERROR(VLOOKUP(H188,comic_database!F:G,2,FALSE),"")</f>
        <v/>
      </c>
      <c r="J188" s="23" t="str">
        <f>IFERROR(VLOOKUP(H188,comic_database!F:H,3,FALSE),"")</f>
        <v/>
      </c>
    </row>
    <row r="189" spans="1:10" x14ac:dyDescent="0.25">
      <c r="A189" t="str">
        <f>IFERROR(INDEX(comic_database!A:A,MATCH(B189,comic_database!B:B,0)),"")</f>
        <v/>
      </c>
      <c r="C189" t="str">
        <f>IFERROR(VLOOKUP(B189,comic_database!B:C,2,FALSE),"")</f>
        <v/>
      </c>
      <c r="D189" s="23" t="str">
        <f>IF(B189&lt;&gt;"",VLOOKUP(MIN(4,COUNTIF(F$2:F189,F189)),reference!$A$3:$B$6,2,FALSE),"")</f>
        <v/>
      </c>
      <c r="E189" s="23" t="str">
        <f>IFERROR(VLOOKUP(C189,reference!$D$3:$E$7,2,FALSE),"")</f>
        <v/>
      </c>
      <c r="F189" t="str">
        <f t="shared" si="3"/>
        <v xml:space="preserve"> </v>
      </c>
      <c r="I189" s="23" t="str">
        <f>IFERROR(VLOOKUP(H189,comic_database!F:G,2,FALSE),"")</f>
        <v/>
      </c>
      <c r="J189" s="23" t="str">
        <f>IFERROR(VLOOKUP(H189,comic_database!F:H,3,FALSE),"")</f>
        <v/>
      </c>
    </row>
    <row r="190" spans="1:10" x14ac:dyDescent="0.25">
      <c r="A190" t="str">
        <f>IFERROR(INDEX(comic_database!A:A,MATCH(B190,comic_database!B:B,0)),"")</f>
        <v/>
      </c>
      <c r="C190" t="str">
        <f>IFERROR(VLOOKUP(B190,comic_database!B:C,2,FALSE),"")</f>
        <v/>
      </c>
      <c r="D190" s="23" t="str">
        <f>IF(B190&lt;&gt;"",VLOOKUP(MIN(4,COUNTIF(F$2:F190,F190)),reference!$A$3:$B$6,2,FALSE),"")</f>
        <v/>
      </c>
      <c r="E190" s="23" t="str">
        <f>IFERROR(VLOOKUP(C190,reference!$D$3:$E$7,2,FALSE),"")</f>
        <v/>
      </c>
      <c r="F190" t="str">
        <f t="shared" si="3"/>
        <v xml:space="preserve"> </v>
      </c>
      <c r="I190" s="23" t="str">
        <f>IFERROR(VLOOKUP(H190,comic_database!F:G,2,FALSE),"")</f>
        <v/>
      </c>
      <c r="J190" s="23" t="str">
        <f>IFERROR(VLOOKUP(H190,comic_database!F:H,3,FALSE),"")</f>
        <v/>
      </c>
    </row>
    <row r="191" spans="1:10" x14ac:dyDescent="0.25">
      <c r="A191" t="str">
        <f>IFERROR(INDEX(comic_database!A:A,MATCH(B191,comic_database!B:B,0)),"")</f>
        <v/>
      </c>
      <c r="C191" t="str">
        <f>IFERROR(VLOOKUP(B191,comic_database!B:C,2,FALSE),"")</f>
        <v/>
      </c>
      <c r="D191" s="23" t="str">
        <f>IF(B191&lt;&gt;"",VLOOKUP(MIN(4,COUNTIF(F$2:F191,F191)),reference!$A$3:$B$6,2,FALSE),"")</f>
        <v/>
      </c>
      <c r="E191" s="23" t="str">
        <f>IFERROR(VLOOKUP(C191,reference!$D$3:$E$7,2,FALSE),"")</f>
        <v/>
      </c>
      <c r="F191" t="str">
        <f t="shared" si="3"/>
        <v xml:space="preserve"> </v>
      </c>
      <c r="I191" s="23" t="str">
        <f>IFERROR(VLOOKUP(H191,comic_database!F:G,2,FALSE),"")</f>
        <v/>
      </c>
      <c r="J191" s="23" t="str">
        <f>IFERROR(VLOOKUP(H191,comic_database!F:H,3,FALSE),"")</f>
        <v/>
      </c>
    </row>
    <row r="192" spans="1:10" x14ac:dyDescent="0.25">
      <c r="A192" t="str">
        <f>IFERROR(INDEX(comic_database!A:A,MATCH(B192,comic_database!B:B,0)),"")</f>
        <v/>
      </c>
      <c r="C192" t="str">
        <f>IFERROR(VLOOKUP(B192,comic_database!B:C,2,FALSE),"")</f>
        <v/>
      </c>
      <c r="D192" s="23" t="str">
        <f>IF(B192&lt;&gt;"",VLOOKUP(MIN(4,COUNTIF(F$2:F192,F192)),reference!$A$3:$B$6,2,FALSE),"")</f>
        <v/>
      </c>
      <c r="E192" s="23" t="str">
        <f>IFERROR(VLOOKUP(C192,reference!$D$3:$E$7,2,FALSE),"")</f>
        <v/>
      </c>
      <c r="F192" t="str">
        <f t="shared" si="3"/>
        <v xml:space="preserve"> </v>
      </c>
      <c r="I192" s="23" t="str">
        <f>IFERROR(VLOOKUP(H192,comic_database!F:G,2,FALSE),"")</f>
        <v/>
      </c>
      <c r="J192" s="23" t="str">
        <f>IFERROR(VLOOKUP(H192,comic_database!F:H,3,FALSE),"")</f>
        <v/>
      </c>
    </row>
    <row r="193" spans="1:10" x14ac:dyDescent="0.25">
      <c r="A193" t="str">
        <f>IFERROR(INDEX(comic_database!A:A,MATCH(B193,comic_database!B:B,0)),"")</f>
        <v/>
      </c>
      <c r="C193" t="str">
        <f>IFERROR(VLOOKUP(B193,comic_database!B:C,2,FALSE),"")</f>
        <v/>
      </c>
      <c r="D193" s="23" t="str">
        <f>IF(B193&lt;&gt;"",VLOOKUP(MIN(4,COUNTIF(F$2:F193,F193)),reference!$A$3:$B$6,2,FALSE),"")</f>
        <v/>
      </c>
      <c r="E193" s="23" t="str">
        <f>IFERROR(VLOOKUP(C193,reference!$D$3:$E$7,2,FALSE),"")</f>
        <v/>
      </c>
      <c r="F193" t="str">
        <f t="shared" si="3"/>
        <v xml:space="preserve"> </v>
      </c>
      <c r="I193" s="23" t="str">
        <f>IFERROR(VLOOKUP(H193,comic_database!F:G,2,FALSE),"")</f>
        <v/>
      </c>
      <c r="J193" s="23" t="str">
        <f>IFERROR(VLOOKUP(H193,comic_database!F:H,3,FALSE),"")</f>
        <v/>
      </c>
    </row>
    <row r="194" spans="1:10" x14ac:dyDescent="0.25">
      <c r="A194" t="str">
        <f>IFERROR(INDEX(comic_database!A:A,MATCH(B194,comic_database!B:B,0)),"")</f>
        <v/>
      </c>
      <c r="C194" t="str">
        <f>IFERROR(VLOOKUP(B194,comic_database!B:C,2,FALSE),"")</f>
        <v/>
      </c>
      <c r="D194" s="23" t="str">
        <f>IF(B194&lt;&gt;"",VLOOKUP(MIN(4,COUNTIF(F$2:F194,F194)),reference!$A$3:$B$6,2,FALSE),"")</f>
        <v/>
      </c>
      <c r="E194" s="23" t="str">
        <f>IFERROR(VLOOKUP(C194,reference!$D$3:$E$7,2,FALSE),"")</f>
        <v/>
      </c>
      <c r="F194" t="str">
        <f t="shared" si="3"/>
        <v xml:space="preserve"> </v>
      </c>
      <c r="I194" s="23" t="str">
        <f>IFERROR(VLOOKUP(H194,comic_database!F:G,2,FALSE),"")</f>
        <v/>
      </c>
      <c r="J194" s="23" t="str">
        <f>IFERROR(VLOOKUP(H194,comic_database!F:H,3,FALSE),"")</f>
        <v/>
      </c>
    </row>
    <row r="195" spans="1:10" x14ac:dyDescent="0.25">
      <c r="A195" t="str">
        <f>IFERROR(INDEX(comic_database!A:A,MATCH(B195,comic_database!B:B,0)),"")</f>
        <v/>
      </c>
      <c r="C195" t="str">
        <f>IFERROR(VLOOKUP(B195,comic_database!B:C,2,FALSE),"")</f>
        <v/>
      </c>
      <c r="D195" s="23" t="str">
        <f>IF(B195&lt;&gt;"",VLOOKUP(MIN(4,COUNTIF(F$2:F195,F195)),reference!$A$3:$B$6,2,FALSE),"")</f>
        <v/>
      </c>
      <c r="E195" s="23" t="str">
        <f>IFERROR(VLOOKUP(C195,reference!$D$3:$E$7,2,FALSE),"")</f>
        <v/>
      </c>
      <c r="F195" t="str">
        <f t="shared" si="3"/>
        <v xml:space="preserve"> </v>
      </c>
      <c r="I195" s="23" t="str">
        <f>IFERROR(VLOOKUP(H195,comic_database!F:G,2,FALSE),"")</f>
        <v/>
      </c>
      <c r="J195" s="23" t="str">
        <f>IFERROR(VLOOKUP(H195,comic_database!F:H,3,FALSE),"")</f>
        <v/>
      </c>
    </row>
    <row r="196" spans="1:10" x14ac:dyDescent="0.25">
      <c r="A196" t="str">
        <f>IFERROR(INDEX(comic_database!A:A,MATCH(B196,comic_database!B:B,0)),"")</f>
        <v/>
      </c>
      <c r="C196" t="str">
        <f>IFERROR(VLOOKUP(B196,comic_database!B:C,2,FALSE),"")</f>
        <v/>
      </c>
      <c r="D196" s="23" t="str">
        <f>IF(B196&lt;&gt;"",VLOOKUP(MIN(4,COUNTIF(F$2:F196,F196)),reference!$A$3:$B$6,2,FALSE),"")</f>
        <v/>
      </c>
      <c r="E196" s="23" t="str">
        <f>IFERROR(VLOOKUP(C196,reference!$D$3:$E$7,2,FALSE),"")</f>
        <v/>
      </c>
      <c r="F196" t="str">
        <f t="shared" si="3"/>
        <v xml:space="preserve"> </v>
      </c>
      <c r="I196" s="23" t="str">
        <f>IFERROR(VLOOKUP(H196,comic_database!F:G,2,FALSE),"")</f>
        <v/>
      </c>
      <c r="J196" s="23" t="str">
        <f>IFERROR(VLOOKUP(H196,comic_database!F:H,3,FALSE),"")</f>
        <v/>
      </c>
    </row>
    <row r="197" spans="1:10" x14ac:dyDescent="0.25">
      <c r="A197" t="str">
        <f>IFERROR(INDEX(comic_database!A:A,MATCH(B197,comic_database!B:B,0)),"")</f>
        <v/>
      </c>
      <c r="C197" t="str">
        <f>IFERROR(VLOOKUP(B197,comic_database!B:C,2,FALSE),"")</f>
        <v/>
      </c>
      <c r="D197" s="23" t="str">
        <f>IF(B197&lt;&gt;"",VLOOKUP(MIN(4,COUNTIF(F$2:F197,F197)),reference!$A$3:$B$6,2,FALSE),"")</f>
        <v/>
      </c>
      <c r="E197" s="23" t="str">
        <f>IFERROR(VLOOKUP(C197,reference!$D$3:$E$7,2,FALSE),"")</f>
        <v/>
      </c>
      <c r="F197" t="str">
        <f t="shared" si="3"/>
        <v xml:space="preserve"> </v>
      </c>
      <c r="I197" s="23" t="str">
        <f>IFERROR(VLOOKUP(H197,comic_database!F:G,2,FALSE),"")</f>
        <v/>
      </c>
      <c r="J197" s="23" t="str">
        <f>IFERROR(VLOOKUP(H197,comic_database!F:H,3,FALSE),"")</f>
        <v/>
      </c>
    </row>
    <row r="198" spans="1:10" x14ac:dyDescent="0.25">
      <c r="A198" t="str">
        <f>IFERROR(INDEX(comic_database!A:A,MATCH(B198,comic_database!B:B,0)),"")</f>
        <v/>
      </c>
      <c r="C198" t="str">
        <f>IFERROR(VLOOKUP(B198,comic_database!B:C,2,FALSE),"")</f>
        <v/>
      </c>
      <c r="D198" s="23" t="str">
        <f>IF(B198&lt;&gt;"",VLOOKUP(MIN(4,COUNTIF(F$2:F198,F198)),reference!$A$3:$B$6,2,FALSE),"")</f>
        <v/>
      </c>
      <c r="E198" s="23" t="str">
        <f>IFERROR(VLOOKUP(C198,reference!$D$3:$E$7,2,FALSE),"")</f>
        <v/>
      </c>
      <c r="F198" t="str">
        <f t="shared" ref="F198:F261" si="4">B198&amp;" "&amp;C198</f>
        <v xml:space="preserve"> </v>
      </c>
      <c r="I198" s="23" t="str">
        <f>IFERROR(VLOOKUP(H198,comic_database!F:G,2,FALSE),"")</f>
        <v/>
      </c>
      <c r="J198" s="23" t="str">
        <f>IFERROR(VLOOKUP(H198,comic_database!F:H,3,FALSE),"")</f>
        <v/>
      </c>
    </row>
    <row r="199" spans="1:10" x14ac:dyDescent="0.25">
      <c r="A199" t="str">
        <f>IFERROR(INDEX(comic_database!A:A,MATCH(B199,comic_database!B:B,0)),"")</f>
        <v/>
      </c>
      <c r="C199" t="str">
        <f>IFERROR(VLOOKUP(B199,comic_database!B:C,2,FALSE),"")</f>
        <v/>
      </c>
      <c r="D199" s="23" t="str">
        <f>IF(B199&lt;&gt;"",VLOOKUP(MIN(4,COUNTIF(F$2:F199,F199)),reference!$A$3:$B$6,2,FALSE),"")</f>
        <v/>
      </c>
      <c r="E199" s="23" t="str">
        <f>IFERROR(VLOOKUP(C199,reference!$D$3:$E$7,2,FALSE),"")</f>
        <v/>
      </c>
      <c r="F199" t="str">
        <f t="shared" si="4"/>
        <v xml:space="preserve"> </v>
      </c>
      <c r="I199" s="23" t="str">
        <f>IFERROR(VLOOKUP(H199,comic_database!F:G,2,FALSE),"")</f>
        <v/>
      </c>
      <c r="J199" s="23" t="str">
        <f>IFERROR(VLOOKUP(H199,comic_database!F:H,3,FALSE),"")</f>
        <v/>
      </c>
    </row>
    <row r="200" spans="1:10" x14ac:dyDescent="0.25">
      <c r="A200" t="str">
        <f>IFERROR(INDEX(comic_database!A:A,MATCH(B200,comic_database!B:B,0)),"")</f>
        <v/>
      </c>
      <c r="C200" t="str">
        <f>IFERROR(VLOOKUP(B200,comic_database!B:C,2,FALSE),"")</f>
        <v/>
      </c>
      <c r="D200" s="23" t="str">
        <f>IF(B200&lt;&gt;"",VLOOKUP(MIN(4,COUNTIF(F$2:F200,F200)),reference!$A$3:$B$6,2,FALSE),"")</f>
        <v/>
      </c>
      <c r="E200" s="23" t="str">
        <f>IFERROR(VLOOKUP(C200,reference!$D$3:$E$7,2,FALSE),"")</f>
        <v/>
      </c>
      <c r="F200" t="str">
        <f t="shared" si="4"/>
        <v xml:space="preserve"> </v>
      </c>
      <c r="I200" s="23" t="str">
        <f>IFERROR(VLOOKUP(H200,comic_database!F:G,2,FALSE),"")</f>
        <v/>
      </c>
      <c r="J200" s="23" t="str">
        <f>IFERROR(VLOOKUP(H200,comic_database!F:H,3,FALSE),"")</f>
        <v/>
      </c>
    </row>
    <row r="201" spans="1:10" x14ac:dyDescent="0.25">
      <c r="A201" t="str">
        <f>IFERROR(INDEX(comic_database!A:A,MATCH(B201,comic_database!B:B,0)),"")</f>
        <v/>
      </c>
      <c r="C201" t="str">
        <f>IFERROR(VLOOKUP(B201,comic_database!B:C,2,FALSE),"")</f>
        <v/>
      </c>
      <c r="D201" s="23" t="str">
        <f>IF(B201&lt;&gt;"",VLOOKUP(MIN(4,COUNTIF(F$2:F201,F201)),reference!$A$3:$B$6,2,FALSE),"")</f>
        <v/>
      </c>
      <c r="E201" s="23" t="str">
        <f>IFERROR(VLOOKUP(C201,reference!$D$3:$E$7,2,FALSE),"")</f>
        <v/>
      </c>
      <c r="F201" t="str">
        <f t="shared" si="4"/>
        <v xml:space="preserve"> </v>
      </c>
      <c r="I201" s="23" t="str">
        <f>IFERROR(VLOOKUP(H201,comic_database!F:G,2,FALSE),"")</f>
        <v/>
      </c>
      <c r="J201" s="23" t="str">
        <f>IFERROR(VLOOKUP(H201,comic_database!F:H,3,FALSE),"")</f>
        <v/>
      </c>
    </row>
    <row r="202" spans="1:10" x14ac:dyDescent="0.25">
      <c r="A202" t="str">
        <f>IFERROR(INDEX(comic_database!A:A,MATCH(B202,comic_database!B:B,0)),"")</f>
        <v/>
      </c>
      <c r="C202" t="str">
        <f>IFERROR(VLOOKUP(B202,comic_database!B:C,2,FALSE),"")</f>
        <v/>
      </c>
      <c r="D202" s="23" t="str">
        <f>IF(B202&lt;&gt;"",VLOOKUP(MIN(4,COUNTIF(F$2:F202,F202)),reference!$A$3:$B$6,2,FALSE),"")</f>
        <v/>
      </c>
      <c r="E202" s="23" t="str">
        <f>IFERROR(VLOOKUP(C202,reference!$D$3:$E$7,2,FALSE),"")</f>
        <v/>
      </c>
      <c r="F202" t="str">
        <f t="shared" si="4"/>
        <v xml:space="preserve"> </v>
      </c>
      <c r="I202" s="23" t="str">
        <f>IFERROR(VLOOKUP(H202,comic_database!F:G,2,FALSE),"")</f>
        <v/>
      </c>
      <c r="J202" s="23" t="str">
        <f>IFERROR(VLOOKUP(H202,comic_database!F:H,3,FALSE),"")</f>
        <v/>
      </c>
    </row>
    <row r="203" spans="1:10" x14ac:dyDescent="0.25">
      <c r="A203" t="str">
        <f>IFERROR(INDEX(comic_database!A:A,MATCH(B203,comic_database!B:B,0)),"")</f>
        <v/>
      </c>
      <c r="C203" t="str">
        <f>IFERROR(VLOOKUP(B203,comic_database!B:C,2,FALSE),"")</f>
        <v/>
      </c>
      <c r="D203" s="23" t="str">
        <f>IF(B203&lt;&gt;"",VLOOKUP(MIN(4,COUNTIF(F$2:F203,F203)),reference!$A$3:$B$6,2,FALSE),"")</f>
        <v/>
      </c>
      <c r="E203" s="23" t="str">
        <f>IFERROR(VLOOKUP(C203,reference!$D$3:$E$7,2,FALSE),"")</f>
        <v/>
      </c>
      <c r="F203" t="str">
        <f t="shared" si="4"/>
        <v xml:space="preserve"> </v>
      </c>
      <c r="I203" s="23" t="str">
        <f>IFERROR(VLOOKUP(H203,comic_database!F:G,2,FALSE),"")</f>
        <v/>
      </c>
      <c r="J203" s="23" t="str">
        <f>IFERROR(VLOOKUP(H203,comic_database!F:H,3,FALSE),"")</f>
        <v/>
      </c>
    </row>
    <row r="204" spans="1:10" x14ac:dyDescent="0.25">
      <c r="A204" t="str">
        <f>IFERROR(INDEX(comic_database!A:A,MATCH(B204,comic_database!B:B,0)),"")</f>
        <v/>
      </c>
      <c r="C204" t="str">
        <f>IFERROR(VLOOKUP(B204,comic_database!B:C,2,FALSE),"")</f>
        <v/>
      </c>
      <c r="D204" s="23" t="str">
        <f>IF(B204&lt;&gt;"",VLOOKUP(MIN(4,COUNTIF(F$2:F204,F204)),reference!$A$3:$B$6,2,FALSE),"")</f>
        <v/>
      </c>
      <c r="E204" s="23" t="str">
        <f>IFERROR(VLOOKUP(C204,reference!$D$3:$E$7,2,FALSE),"")</f>
        <v/>
      </c>
      <c r="F204" t="str">
        <f t="shared" si="4"/>
        <v xml:space="preserve"> </v>
      </c>
      <c r="I204" s="23" t="str">
        <f>IFERROR(VLOOKUP(H204,comic_database!F:G,2,FALSE),"")</f>
        <v/>
      </c>
      <c r="J204" s="23" t="str">
        <f>IFERROR(VLOOKUP(H204,comic_database!F:H,3,FALSE),"")</f>
        <v/>
      </c>
    </row>
    <row r="205" spans="1:10" x14ac:dyDescent="0.25">
      <c r="A205" t="str">
        <f>IFERROR(INDEX(comic_database!A:A,MATCH(B205,comic_database!B:B,0)),"")</f>
        <v/>
      </c>
      <c r="C205" t="str">
        <f>IFERROR(VLOOKUP(B205,comic_database!B:C,2,FALSE),"")</f>
        <v/>
      </c>
      <c r="D205" s="23" t="str">
        <f>IF(B205&lt;&gt;"",VLOOKUP(MIN(4,COUNTIF(F$2:F205,F205)),reference!$A$3:$B$6,2,FALSE),"")</f>
        <v/>
      </c>
      <c r="E205" s="23" t="str">
        <f>IFERROR(VLOOKUP(C205,reference!$D$3:$E$7,2,FALSE),"")</f>
        <v/>
      </c>
      <c r="F205" t="str">
        <f t="shared" si="4"/>
        <v xml:space="preserve"> </v>
      </c>
      <c r="I205" s="23" t="str">
        <f>IFERROR(VLOOKUP(H205,comic_database!F:G,2,FALSE),"")</f>
        <v/>
      </c>
      <c r="J205" s="23" t="str">
        <f>IFERROR(VLOOKUP(H205,comic_database!F:H,3,FALSE),"")</f>
        <v/>
      </c>
    </row>
    <row r="206" spans="1:10" x14ac:dyDescent="0.25">
      <c r="A206" t="str">
        <f>IFERROR(INDEX(comic_database!A:A,MATCH(B206,comic_database!B:B,0)),"")</f>
        <v/>
      </c>
      <c r="C206" t="str">
        <f>IFERROR(VLOOKUP(B206,comic_database!B:C,2,FALSE),"")</f>
        <v/>
      </c>
      <c r="D206" s="23" t="str">
        <f>IF(B206&lt;&gt;"",VLOOKUP(MIN(4,COUNTIF(F$2:F206,F206)),reference!$A$3:$B$6,2,FALSE),"")</f>
        <v/>
      </c>
      <c r="E206" s="23" t="str">
        <f>IFERROR(VLOOKUP(C206,reference!$D$3:$E$7,2,FALSE),"")</f>
        <v/>
      </c>
      <c r="F206" t="str">
        <f t="shared" si="4"/>
        <v xml:space="preserve"> </v>
      </c>
      <c r="I206" s="23" t="str">
        <f>IFERROR(VLOOKUP(H206,comic_database!F:G,2,FALSE),"")</f>
        <v/>
      </c>
      <c r="J206" s="23" t="str">
        <f>IFERROR(VLOOKUP(H206,comic_database!F:H,3,FALSE),"")</f>
        <v/>
      </c>
    </row>
    <row r="207" spans="1:10" x14ac:dyDescent="0.25">
      <c r="A207" t="str">
        <f>IFERROR(INDEX(comic_database!A:A,MATCH(B207,comic_database!B:B,0)),"")</f>
        <v/>
      </c>
      <c r="C207" t="str">
        <f>IFERROR(VLOOKUP(B207,comic_database!B:C,2,FALSE),"")</f>
        <v/>
      </c>
      <c r="D207" s="23" t="str">
        <f>IF(B207&lt;&gt;"",VLOOKUP(MIN(4,COUNTIF(F$2:F207,F207)),reference!$A$3:$B$6,2,FALSE),"")</f>
        <v/>
      </c>
      <c r="E207" s="23" t="str">
        <f>IFERROR(VLOOKUP(C207,reference!$D$3:$E$7,2,FALSE),"")</f>
        <v/>
      </c>
      <c r="F207" t="str">
        <f t="shared" si="4"/>
        <v xml:space="preserve"> </v>
      </c>
      <c r="I207" s="23" t="str">
        <f>IFERROR(VLOOKUP(H207,comic_database!F:G,2,FALSE),"")</f>
        <v/>
      </c>
      <c r="J207" s="23" t="str">
        <f>IFERROR(VLOOKUP(H207,comic_database!F:H,3,FALSE),"")</f>
        <v/>
      </c>
    </row>
    <row r="208" spans="1:10" x14ac:dyDescent="0.25">
      <c r="A208" t="str">
        <f>IFERROR(INDEX(comic_database!A:A,MATCH(B208,comic_database!B:B,0)),"")</f>
        <v/>
      </c>
      <c r="C208" t="str">
        <f>IFERROR(VLOOKUP(B208,comic_database!B:C,2,FALSE),"")</f>
        <v/>
      </c>
      <c r="D208" s="23" t="str">
        <f>IF(B208&lt;&gt;"",VLOOKUP(MIN(4,COUNTIF(F$2:F208,F208)),reference!$A$3:$B$6,2,FALSE),"")</f>
        <v/>
      </c>
      <c r="E208" s="23" t="str">
        <f>IFERROR(VLOOKUP(C208,reference!$D$3:$E$7,2,FALSE),"")</f>
        <v/>
      </c>
      <c r="F208" t="str">
        <f t="shared" si="4"/>
        <v xml:space="preserve"> </v>
      </c>
      <c r="I208" s="23" t="str">
        <f>IFERROR(VLOOKUP(H208,comic_database!F:G,2,FALSE),"")</f>
        <v/>
      </c>
      <c r="J208" s="23" t="str">
        <f>IFERROR(VLOOKUP(H208,comic_database!F:H,3,FALSE),"")</f>
        <v/>
      </c>
    </row>
    <row r="209" spans="1:10" x14ac:dyDescent="0.25">
      <c r="A209" t="str">
        <f>IFERROR(INDEX(comic_database!A:A,MATCH(B209,comic_database!B:B,0)),"")</f>
        <v/>
      </c>
      <c r="C209" t="str">
        <f>IFERROR(VLOOKUP(B209,comic_database!B:C,2,FALSE),"")</f>
        <v/>
      </c>
      <c r="D209" s="23" t="str">
        <f>IF(B209&lt;&gt;"",VLOOKUP(MIN(4,COUNTIF(F$2:F209,F209)),reference!$A$3:$B$6,2,FALSE),"")</f>
        <v/>
      </c>
      <c r="E209" s="23" t="str">
        <f>IFERROR(VLOOKUP(C209,reference!$D$3:$E$7,2,FALSE),"")</f>
        <v/>
      </c>
      <c r="F209" t="str">
        <f t="shared" si="4"/>
        <v xml:space="preserve"> </v>
      </c>
      <c r="I209" s="23" t="str">
        <f>IFERROR(VLOOKUP(H209,comic_database!F:G,2,FALSE),"")</f>
        <v/>
      </c>
      <c r="J209" s="23" t="str">
        <f>IFERROR(VLOOKUP(H209,comic_database!F:H,3,FALSE),"")</f>
        <v/>
      </c>
    </row>
    <row r="210" spans="1:10" x14ac:dyDescent="0.25">
      <c r="A210" t="str">
        <f>IFERROR(INDEX(comic_database!A:A,MATCH(B210,comic_database!B:B,0)),"")</f>
        <v/>
      </c>
      <c r="C210" t="str">
        <f>IFERROR(VLOOKUP(B210,comic_database!B:C,2,FALSE),"")</f>
        <v/>
      </c>
      <c r="D210" s="23" t="str">
        <f>IF(B210&lt;&gt;"",VLOOKUP(MIN(4,COUNTIF(F$2:F210,F210)),reference!$A$3:$B$6,2,FALSE),"")</f>
        <v/>
      </c>
      <c r="E210" s="23" t="str">
        <f>IFERROR(VLOOKUP(C210,reference!$D$3:$E$7,2,FALSE),"")</f>
        <v/>
      </c>
      <c r="F210" t="str">
        <f t="shared" si="4"/>
        <v xml:space="preserve"> </v>
      </c>
      <c r="I210" s="23" t="str">
        <f>IFERROR(VLOOKUP(H210,comic_database!F:G,2,FALSE),"")</f>
        <v/>
      </c>
      <c r="J210" s="23" t="str">
        <f>IFERROR(VLOOKUP(H210,comic_database!F:H,3,FALSE),"")</f>
        <v/>
      </c>
    </row>
    <row r="211" spans="1:10" x14ac:dyDescent="0.25">
      <c r="A211" t="str">
        <f>IFERROR(INDEX(comic_database!A:A,MATCH(B211,comic_database!B:B,0)),"")</f>
        <v/>
      </c>
      <c r="C211" t="str">
        <f>IFERROR(VLOOKUP(B211,comic_database!B:C,2,FALSE),"")</f>
        <v/>
      </c>
      <c r="D211" s="23" t="str">
        <f>IF(B211&lt;&gt;"",VLOOKUP(MIN(4,COUNTIF(F$2:F211,F211)),reference!$A$3:$B$6,2,FALSE),"")</f>
        <v/>
      </c>
      <c r="E211" s="23" t="str">
        <f>IFERROR(VLOOKUP(C211,reference!$D$3:$E$7,2,FALSE),"")</f>
        <v/>
      </c>
      <c r="F211" t="str">
        <f t="shared" si="4"/>
        <v xml:space="preserve"> </v>
      </c>
      <c r="I211" s="23" t="str">
        <f>IFERROR(VLOOKUP(H211,comic_database!F:G,2,FALSE),"")</f>
        <v/>
      </c>
      <c r="J211" s="23" t="str">
        <f>IFERROR(VLOOKUP(H211,comic_database!F:H,3,FALSE),"")</f>
        <v/>
      </c>
    </row>
    <row r="212" spans="1:10" x14ac:dyDescent="0.25">
      <c r="A212" t="str">
        <f>IFERROR(INDEX(comic_database!A:A,MATCH(B212,comic_database!B:B,0)),"")</f>
        <v/>
      </c>
      <c r="C212" t="str">
        <f>IFERROR(VLOOKUP(B212,comic_database!B:C,2,FALSE),"")</f>
        <v/>
      </c>
      <c r="D212" s="23" t="str">
        <f>IF(B212&lt;&gt;"",VLOOKUP(MIN(4,COUNTIF(F$2:F212,F212)),reference!$A$3:$B$6,2,FALSE),"")</f>
        <v/>
      </c>
      <c r="E212" s="23" t="str">
        <f>IFERROR(VLOOKUP(C212,reference!$D$3:$E$7,2,FALSE),"")</f>
        <v/>
      </c>
      <c r="F212" t="str">
        <f t="shared" si="4"/>
        <v xml:space="preserve"> </v>
      </c>
      <c r="I212" s="23" t="str">
        <f>IFERROR(VLOOKUP(H212,comic_database!F:G,2,FALSE),"")</f>
        <v/>
      </c>
      <c r="J212" s="23" t="str">
        <f>IFERROR(VLOOKUP(H212,comic_database!F:H,3,FALSE),"")</f>
        <v/>
      </c>
    </row>
    <row r="213" spans="1:10" x14ac:dyDescent="0.25">
      <c r="A213" t="str">
        <f>IFERROR(INDEX(comic_database!A:A,MATCH(B213,comic_database!B:B,0)),"")</f>
        <v/>
      </c>
      <c r="C213" t="str">
        <f>IFERROR(VLOOKUP(B213,comic_database!B:C,2,FALSE),"")</f>
        <v/>
      </c>
      <c r="D213" s="23" t="str">
        <f>IF(B213&lt;&gt;"",VLOOKUP(MIN(4,COUNTIF(F$2:F213,F213)),reference!$A$3:$B$6,2,FALSE),"")</f>
        <v/>
      </c>
      <c r="E213" s="23" t="str">
        <f>IFERROR(VLOOKUP(C213,reference!$D$3:$E$7,2,FALSE),"")</f>
        <v/>
      </c>
      <c r="F213" t="str">
        <f t="shared" si="4"/>
        <v xml:space="preserve"> </v>
      </c>
      <c r="I213" s="23" t="str">
        <f>IFERROR(VLOOKUP(H213,comic_database!F:G,2,FALSE),"")</f>
        <v/>
      </c>
      <c r="J213" s="23" t="str">
        <f>IFERROR(VLOOKUP(H213,comic_database!F:H,3,FALSE),"")</f>
        <v/>
      </c>
    </row>
    <row r="214" spans="1:10" x14ac:dyDescent="0.25">
      <c r="A214" t="str">
        <f>IFERROR(INDEX(comic_database!A:A,MATCH(B214,comic_database!B:B,0)),"")</f>
        <v/>
      </c>
      <c r="C214" t="str">
        <f>IFERROR(VLOOKUP(B214,comic_database!B:C,2,FALSE),"")</f>
        <v/>
      </c>
      <c r="D214" s="23" t="str">
        <f>IF(B214&lt;&gt;"",VLOOKUP(MIN(4,COUNTIF(F$2:F214,F214)),reference!$A$3:$B$6,2,FALSE),"")</f>
        <v/>
      </c>
      <c r="E214" s="23" t="str">
        <f>IFERROR(VLOOKUP(C214,reference!$D$3:$E$7,2,FALSE),"")</f>
        <v/>
      </c>
      <c r="F214" t="str">
        <f t="shared" si="4"/>
        <v xml:space="preserve"> </v>
      </c>
      <c r="I214" s="23" t="str">
        <f>IFERROR(VLOOKUP(H214,comic_database!F:G,2,FALSE),"")</f>
        <v/>
      </c>
      <c r="J214" s="23" t="str">
        <f>IFERROR(VLOOKUP(H214,comic_database!F:H,3,FALSE),"")</f>
        <v/>
      </c>
    </row>
    <row r="215" spans="1:10" x14ac:dyDescent="0.25">
      <c r="A215" t="str">
        <f>IFERROR(INDEX(comic_database!A:A,MATCH(B215,comic_database!B:B,0)),"")</f>
        <v/>
      </c>
      <c r="C215" t="str">
        <f>IFERROR(VLOOKUP(B215,comic_database!B:C,2,FALSE),"")</f>
        <v/>
      </c>
      <c r="D215" s="23" t="str">
        <f>IF(B215&lt;&gt;"",VLOOKUP(MIN(4,COUNTIF(F$2:F215,F215)),reference!$A$3:$B$6,2,FALSE),"")</f>
        <v/>
      </c>
      <c r="E215" s="23" t="str">
        <f>IFERROR(VLOOKUP(C215,reference!$D$3:$E$7,2,FALSE),"")</f>
        <v/>
      </c>
      <c r="F215" t="str">
        <f t="shared" si="4"/>
        <v xml:space="preserve"> </v>
      </c>
      <c r="I215" s="23" t="str">
        <f>IFERROR(VLOOKUP(H215,comic_database!F:G,2,FALSE),"")</f>
        <v/>
      </c>
      <c r="J215" s="23" t="str">
        <f>IFERROR(VLOOKUP(H215,comic_database!F:H,3,FALSE),"")</f>
        <v/>
      </c>
    </row>
    <row r="216" spans="1:10" x14ac:dyDescent="0.25">
      <c r="A216" t="str">
        <f>IFERROR(INDEX(comic_database!A:A,MATCH(B216,comic_database!B:B,0)),"")</f>
        <v/>
      </c>
      <c r="C216" t="str">
        <f>IFERROR(VLOOKUP(B216,comic_database!B:C,2,FALSE),"")</f>
        <v/>
      </c>
      <c r="D216" s="23" t="str">
        <f>IF(B216&lt;&gt;"",VLOOKUP(MIN(4,COUNTIF(F$2:F216,F216)),reference!$A$3:$B$6,2,FALSE),"")</f>
        <v/>
      </c>
      <c r="E216" s="23" t="str">
        <f>IFERROR(VLOOKUP(C216,reference!$D$3:$E$7,2,FALSE),"")</f>
        <v/>
      </c>
      <c r="F216" t="str">
        <f t="shared" si="4"/>
        <v xml:space="preserve"> </v>
      </c>
      <c r="I216" s="23" t="str">
        <f>IFERROR(VLOOKUP(H216,comic_database!F:G,2,FALSE),"")</f>
        <v/>
      </c>
      <c r="J216" s="23" t="str">
        <f>IFERROR(VLOOKUP(H216,comic_database!F:H,3,FALSE),"")</f>
        <v/>
      </c>
    </row>
    <row r="217" spans="1:10" x14ac:dyDescent="0.25">
      <c r="A217" t="str">
        <f>IFERROR(INDEX(comic_database!A:A,MATCH(B217,comic_database!B:B,0)),"")</f>
        <v/>
      </c>
      <c r="C217" t="str">
        <f>IFERROR(VLOOKUP(B217,comic_database!B:C,2,FALSE),"")</f>
        <v/>
      </c>
      <c r="D217" s="23" t="str">
        <f>IF(B217&lt;&gt;"",VLOOKUP(MIN(4,COUNTIF(F$2:F217,F217)),reference!$A$3:$B$6,2,FALSE),"")</f>
        <v/>
      </c>
      <c r="E217" s="23" t="str">
        <f>IFERROR(VLOOKUP(C217,reference!$D$3:$E$7,2,FALSE),"")</f>
        <v/>
      </c>
      <c r="F217" t="str">
        <f t="shared" si="4"/>
        <v xml:space="preserve"> </v>
      </c>
      <c r="I217" s="23" t="str">
        <f>IFERROR(VLOOKUP(H217,comic_database!F:G,2,FALSE),"")</f>
        <v/>
      </c>
      <c r="J217" s="23" t="str">
        <f>IFERROR(VLOOKUP(H217,comic_database!F:H,3,FALSE),"")</f>
        <v/>
      </c>
    </row>
    <row r="218" spans="1:10" x14ac:dyDescent="0.25">
      <c r="A218" t="str">
        <f>IFERROR(INDEX(comic_database!A:A,MATCH(B218,comic_database!B:B,0)),"")</f>
        <v/>
      </c>
      <c r="C218" t="str">
        <f>IFERROR(VLOOKUP(B218,comic_database!B:C,2,FALSE),"")</f>
        <v/>
      </c>
      <c r="D218" s="23" t="str">
        <f>IF(B218&lt;&gt;"",VLOOKUP(MIN(4,COUNTIF(F$2:F218,F218)),reference!$A$3:$B$6,2,FALSE),"")</f>
        <v/>
      </c>
      <c r="E218" s="23" t="str">
        <f>IFERROR(VLOOKUP(C218,reference!$D$3:$E$7,2,FALSE),"")</f>
        <v/>
      </c>
      <c r="F218" t="str">
        <f t="shared" si="4"/>
        <v xml:space="preserve"> </v>
      </c>
      <c r="I218" s="23" t="str">
        <f>IFERROR(VLOOKUP(H218,comic_database!F:G,2,FALSE),"")</f>
        <v/>
      </c>
      <c r="J218" s="23" t="str">
        <f>IFERROR(VLOOKUP(H218,comic_database!F:H,3,FALSE),"")</f>
        <v/>
      </c>
    </row>
    <row r="219" spans="1:10" x14ac:dyDescent="0.25">
      <c r="A219" t="str">
        <f>IFERROR(INDEX(comic_database!A:A,MATCH(B219,comic_database!B:B,0)),"")</f>
        <v/>
      </c>
      <c r="C219" t="str">
        <f>IFERROR(VLOOKUP(B219,comic_database!B:C,2,FALSE),"")</f>
        <v/>
      </c>
      <c r="D219" s="23" t="str">
        <f>IF(B219&lt;&gt;"",VLOOKUP(MIN(4,COUNTIF(F$2:F219,F219)),reference!$A$3:$B$6,2,FALSE),"")</f>
        <v/>
      </c>
      <c r="E219" s="23" t="str">
        <f>IFERROR(VLOOKUP(C219,reference!$D$3:$E$7,2,FALSE),"")</f>
        <v/>
      </c>
      <c r="F219" t="str">
        <f t="shared" si="4"/>
        <v xml:space="preserve"> </v>
      </c>
      <c r="I219" s="23" t="str">
        <f>IFERROR(VLOOKUP(H219,comic_database!F:G,2,FALSE),"")</f>
        <v/>
      </c>
      <c r="J219" s="23" t="str">
        <f>IFERROR(VLOOKUP(H219,comic_database!F:H,3,FALSE),"")</f>
        <v/>
      </c>
    </row>
    <row r="220" spans="1:10" x14ac:dyDescent="0.25">
      <c r="A220" t="str">
        <f>IFERROR(INDEX(comic_database!A:A,MATCH(B220,comic_database!B:B,0)),"")</f>
        <v/>
      </c>
      <c r="C220" t="str">
        <f>IFERROR(VLOOKUP(B220,comic_database!B:C,2,FALSE),"")</f>
        <v/>
      </c>
      <c r="D220" s="23" t="str">
        <f>IF(B220&lt;&gt;"",VLOOKUP(MIN(4,COUNTIF(F$2:F220,F220)),reference!$A$3:$B$6,2,FALSE),"")</f>
        <v/>
      </c>
      <c r="E220" s="23" t="str">
        <f>IFERROR(VLOOKUP(C220,reference!$D$3:$E$7,2,FALSE),"")</f>
        <v/>
      </c>
      <c r="F220" t="str">
        <f t="shared" si="4"/>
        <v xml:space="preserve"> </v>
      </c>
      <c r="I220" s="23" t="str">
        <f>IFERROR(VLOOKUP(H220,comic_database!F:G,2,FALSE),"")</f>
        <v/>
      </c>
      <c r="J220" s="23" t="str">
        <f>IFERROR(VLOOKUP(H220,comic_database!F:H,3,FALSE),"")</f>
        <v/>
      </c>
    </row>
    <row r="221" spans="1:10" x14ac:dyDescent="0.25">
      <c r="A221" t="str">
        <f>IFERROR(INDEX(comic_database!A:A,MATCH(B221,comic_database!B:B,0)),"")</f>
        <v/>
      </c>
      <c r="C221" t="str">
        <f>IFERROR(VLOOKUP(B221,comic_database!B:C,2,FALSE),"")</f>
        <v/>
      </c>
      <c r="D221" s="23" t="str">
        <f>IF(B221&lt;&gt;"",VLOOKUP(MIN(4,COUNTIF(F$2:F221,F221)),reference!$A$3:$B$6,2,FALSE),"")</f>
        <v/>
      </c>
      <c r="E221" s="23" t="str">
        <f>IFERROR(VLOOKUP(C221,reference!$D$3:$E$7,2,FALSE),"")</f>
        <v/>
      </c>
      <c r="F221" t="str">
        <f t="shared" si="4"/>
        <v xml:space="preserve"> </v>
      </c>
      <c r="I221" s="23" t="str">
        <f>IFERROR(VLOOKUP(H221,comic_database!F:G,2,FALSE),"")</f>
        <v/>
      </c>
      <c r="J221" s="23" t="str">
        <f>IFERROR(VLOOKUP(H221,comic_database!F:H,3,FALSE),"")</f>
        <v/>
      </c>
    </row>
    <row r="222" spans="1:10" x14ac:dyDescent="0.25">
      <c r="A222" t="str">
        <f>IFERROR(INDEX(comic_database!A:A,MATCH(B222,comic_database!B:B,0)),"")</f>
        <v/>
      </c>
      <c r="C222" t="str">
        <f>IFERROR(VLOOKUP(B222,comic_database!B:C,2,FALSE),"")</f>
        <v/>
      </c>
      <c r="D222" s="23" t="str">
        <f>IF(B222&lt;&gt;"",VLOOKUP(MIN(4,COUNTIF(F$2:F222,F222)),reference!$A$3:$B$6,2,FALSE),"")</f>
        <v/>
      </c>
      <c r="E222" s="23" t="str">
        <f>IFERROR(VLOOKUP(C222,reference!$D$3:$E$7,2,FALSE),"")</f>
        <v/>
      </c>
      <c r="F222" t="str">
        <f t="shared" si="4"/>
        <v xml:space="preserve"> </v>
      </c>
      <c r="I222" s="23" t="str">
        <f>IFERROR(VLOOKUP(H222,comic_database!F:G,2,FALSE),"")</f>
        <v/>
      </c>
      <c r="J222" s="23" t="str">
        <f>IFERROR(VLOOKUP(H222,comic_database!F:H,3,FALSE),"")</f>
        <v/>
      </c>
    </row>
    <row r="223" spans="1:10" x14ac:dyDescent="0.25">
      <c r="A223" t="str">
        <f>IFERROR(INDEX(comic_database!A:A,MATCH(B223,comic_database!B:B,0)),"")</f>
        <v/>
      </c>
      <c r="C223" t="str">
        <f>IFERROR(VLOOKUP(B223,comic_database!B:C,2,FALSE),"")</f>
        <v/>
      </c>
      <c r="D223" s="23" t="str">
        <f>IF(B223&lt;&gt;"",VLOOKUP(MIN(4,COUNTIF(F$2:F223,F223)),reference!$A$3:$B$6,2,FALSE),"")</f>
        <v/>
      </c>
      <c r="E223" s="23" t="str">
        <f>IFERROR(VLOOKUP(C223,reference!$D$3:$E$7,2,FALSE),"")</f>
        <v/>
      </c>
      <c r="F223" t="str">
        <f t="shared" si="4"/>
        <v xml:space="preserve"> </v>
      </c>
      <c r="I223" s="23" t="str">
        <f>IFERROR(VLOOKUP(H223,comic_database!F:G,2,FALSE),"")</f>
        <v/>
      </c>
      <c r="J223" s="23" t="str">
        <f>IFERROR(VLOOKUP(H223,comic_database!F:H,3,FALSE),"")</f>
        <v/>
      </c>
    </row>
    <row r="224" spans="1:10" x14ac:dyDescent="0.25">
      <c r="A224" t="str">
        <f>IFERROR(INDEX(comic_database!A:A,MATCH(B224,comic_database!B:B,0)),"")</f>
        <v/>
      </c>
      <c r="C224" t="str">
        <f>IFERROR(VLOOKUP(B224,comic_database!B:C,2,FALSE),"")</f>
        <v/>
      </c>
      <c r="D224" s="23" t="str">
        <f>IF(B224&lt;&gt;"",VLOOKUP(MIN(4,COUNTIF(F$2:F224,F224)),reference!$A$3:$B$6,2,FALSE),"")</f>
        <v/>
      </c>
      <c r="E224" s="23" t="str">
        <f>IFERROR(VLOOKUP(C224,reference!$D$3:$E$7,2,FALSE),"")</f>
        <v/>
      </c>
      <c r="F224" t="str">
        <f t="shared" si="4"/>
        <v xml:space="preserve"> </v>
      </c>
      <c r="I224" s="23" t="str">
        <f>IFERROR(VLOOKUP(H224,comic_database!F:G,2,FALSE),"")</f>
        <v/>
      </c>
      <c r="J224" s="23" t="str">
        <f>IFERROR(VLOOKUP(H224,comic_database!F:H,3,FALSE),"")</f>
        <v/>
      </c>
    </row>
    <row r="225" spans="1:10" x14ac:dyDescent="0.25">
      <c r="A225" t="str">
        <f>IFERROR(INDEX(comic_database!A:A,MATCH(B225,comic_database!B:B,0)),"")</f>
        <v/>
      </c>
      <c r="C225" t="str">
        <f>IFERROR(VLOOKUP(B225,comic_database!B:C,2,FALSE),"")</f>
        <v/>
      </c>
      <c r="D225" s="23" t="str">
        <f>IF(B225&lt;&gt;"",VLOOKUP(MIN(4,COUNTIF(F$2:F225,F225)),reference!$A$3:$B$6,2,FALSE),"")</f>
        <v/>
      </c>
      <c r="E225" s="23" t="str">
        <f>IFERROR(VLOOKUP(C225,reference!$D$3:$E$7,2,FALSE),"")</f>
        <v/>
      </c>
      <c r="F225" t="str">
        <f t="shared" si="4"/>
        <v xml:space="preserve"> </v>
      </c>
      <c r="I225" s="23" t="str">
        <f>IFERROR(VLOOKUP(H225,comic_database!F:G,2,FALSE),"")</f>
        <v/>
      </c>
      <c r="J225" s="23" t="str">
        <f>IFERROR(VLOOKUP(H225,comic_database!F:H,3,FALSE),"")</f>
        <v/>
      </c>
    </row>
    <row r="226" spans="1:10" x14ac:dyDescent="0.25">
      <c r="A226" t="str">
        <f>IFERROR(INDEX(comic_database!A:A,MATCH(B226,comic_database!B:B,0)),"")</f>
        <v/>
      </c>
      <c r="C226" t="str">
        <f>IFERROR(VLOOKUP(B226,comic_database!B:C,2,FALSE),"")</f>
        <v/>
      </c>
      <c r="D226" s="23" t="str">
        <f>IF(B226&lt;&gt;"",VLOOKUP(MIN(4,COUNTIF(F$2:F226,F226)),reference!$A$3:$B$6,2,FALSE),"")</f>
        <v/>
      </c>
      <c r="E226" s="23" t="str">
        <f>IFERROR(VLOOKUP(C226,reference!$D$3:$E$7,2,FALSE),"")</f>
        <v/>
      </c>
      <c r="F226" t="str">
        <f t="shared" si="4"/>
        <v xml:space="preserve"> </v>
      </c>
      <c r="I226" s="23" t="str">
        <f>IFERROR(VLOOKUP(H226,comic_database!F:G,2,FALSE),"")</f>
        <v/>
      </c>
      <c r="J226" s="23" t="str">
        <f>IFERROR(VLOOKUP(H226,comic_database!F:H,3,FALSE),"")</f>
        <v/>
      </c>
    </row>
    <row r="227" spans="1:10" x14ac:dyDescent="0.25">
      <c r="A227" t="str">
        <f>IFERROR(INDEX(comic_database!A:A,MATCH(B227,comic_database!B:B,0)),"")</f>
        <v/>
      </c>
      <c r="C227" t="str">
        <f>IFERROR(VLOOKUP(B227,comic_database!B:C,2,FALSE),"")</f>
        <v/>
      </c>
      <c r="D227" s="23" t="str">
        <f>IF(B227&lt;&gt;"",VLOOKUP(MIN(4,COUNTIF(F$2:F227,F227)),reference!$A$3:$B$6,2,FALSE),"")</f>
        <v/>
      </c>
      <c r="E227" s="23" t="str">
        <f>IFERROR(VLOOKUP(C227,reference!$D$3:$E$7,2,FALSE),"")</f>
        <v/>
      </c>
      <c r="F227" t="str">
        <f t="shared" si="4"/>
        <v xml:space="preserve"> </v>
      </c>
      <c r="I227" s="23" t="str">
        <f>IFERROR(VLOOKUP(H227,comic_database!F:G,2,FALSE),"")</f>
        <v/>
      </c>
      <c r="J227" s="23" t="str">
        <f>IFERROR(VLOOKUP(H227,comic_database!F:H,3,FALSE),"")</f>
        <v/>
      </c>
    </row>
    <row r="228" spans="1:10" x14ac:dyDescent="0.25">
      <c r="A228" t="str">
        <f>IFERROR(INDEX(comic_database!A:A,MATCH(B228,comic_database!B:B,0)),"")</f>
        <v/>
      </c>
      <c r="C228" t="str">
        <f>IFERROR(VLOOKUP(B228,comic_database!B:C,2,FALSE),"")</f>
        <v/>
      </c>
      <c r="D228" s="23" t="str">
        <f>IF(B228&lt;&gt;"",VLOOKUP(MIN(4,COUNTIF(F$2:F228,F228)),reference!$A$3:$B$6,2,FALSE),"")</f>
        <v/>
      </c>
      <c r="E228" s="23" t="str">
        <f>IFERROR(VLOOKUP(C228,reference!$D$3:$E$7,2,FALSE),"")</f>
        <v/>
      </c>
      <c r="F228" t="str">
        <f t="shared" si="4"/>
        <v xml:space="preserve"> </v>
      </c>
      <c r="I228" s="23" t="str">
        <f>IFERROR(VLOOKUP(H228,comic_database!F:G,2,FALSE),"")</f>
        <v/>
      </c>
      <c r="J228" s="23" t="str">
        <f>IFERROR(VLOOKUP(H228,comic_database!F:H,3,FALSE),"")</f>
        <v/>
      </c>
    </row>
    <row r="229" spans="1:10" x14ac:dyDescent="0.25">
      <c r="A229" t="str">
        <f>IFERROR(INDEX(comic_database!A:A,MATCH(B229,comic_database!B:B,0)),"")</f>
        <v/>
      </c>
      <c r="C229" t="str">
        <f>IFERROR(VLOOKUP(B229,comic_database!B:C,2,FALSE),"")</f>
        <v/>
      </c>
      <c r="D229" s="23" t="str">
        <f>IF(B229&lt;&gt;"",VLOOKUP(MIN(4,COUNTIF(F$2:F229,F229)),reference!$A$3:$B$6,2,FALSE),"")</f>
        <v/>
      </c>
      <c r="E229" s="23" t="str">
        <f>IFERROR(VLOOKUP(C229,reference!$D$3:$E$7,2,FALSE),"")</f>
        <v/>
      </c>
      <c r="F229" t="str">
        <f t="shared" si="4"/>
        <v xml:space="preserve"> </v>
      </c>
      <c r="I229" s="23" t="str">
        <f>IFERROR(VLOOKUP(H229,comic_database!F:G,2,FALSE),"")</f>
        <v/>
      </c>
      <c r="J229" s="23" t="str">
        <f>IFERROR(VLOOKUP(H229,comic_database!F:H,3,FALSE),"")</f>
        <v/>
      </c>
    </row>
    <row r="230" spans="1:10" x14ac:dyDescent="0.25">
      <c r="A230" t="str">
        <f>IFERROR(INDEX(comic_database!A:A,MATCH(B230,comic_database!B:B,0)),"")</f>
        <v/>
      </c>
      <c r="C230" t="str">
        <f>IFERROR(VLOOKUP(B230,comic_database!B:C,2,FALSE),"")</f>
        <v/>
      </c>
      <c r="D230" s="23" t="str">
        <f>IF(B230&lt;&gt;"",VLOOKUP(MIN(4,COUNTIF(F$2:F230,F230)),reference!$A$3:$B$6,2,FALSE),"")</f>
        <v/>
      </c>
      <c r="E230" s="23" t="str">
        <f>IFERROR(VLOOKUP(C230,reference!$D$3:$E$7,2,FALSE),"")</f>
        <v/>
      </c>
      <c r="F230" t="str">
        <f t="shared" si="4"/>
        <v xml:space="preserve"> </v>
      </c>
      <c r="I230" s="23" t="str">
        <f>IFERROR(VLOOKUP(H230,comic_database!F:G,2,FALSE),"")</f>
        <v/>
      </c>
      <c r="J230" s="23" t="str">
        <f>IFERROR(VLOOKUP(H230,comic_database!F:H,3,FALSE),"")</f>
        <v/>
      </c>
    </row>
    <row r="231" spans="1:10" x14ac:dyDescent="0.25">
      <c r="A231" t="str">
        <f>IFERROR(INDEX(comic_database!A:A,MATCH(B231,comic_database!B:B,0)),"")</f>
        <v/>
      </c>
      <c r="C231" t="str">
        <f>IFERROR(VLOOKUP(B231,comic_database!B:C,2,FALSE),"")</f>
        <v/>
      </c>
      <c r="D231" s="23" t="str">
        <f>IF(B231&lt;&gt;"",VLOOKUP(MIN(4,COUNTIF(F$2:F231,F231)),reference!$A$3:$B$6,2,FALSE),"")</f>
        <v/>
      </c>
      <c r="E231" s="23" t="str">
        <f>IFERROR(VLOOKUP(C231,reference!$D$3:$E$7,2,FALSE),"")</f>
        <v/>
      </c>
      <c r="F231" t="str">
        <f t="shared" si="4"/>
        <v xml:space="preserve"> </v>
      </c>
      <c r="I231" s="23" t="str">
        <f>IFERROR(VLOOKUP(H231,comic_database!F:G,2,FALSE),"")</f>
        <v/>
      </c>
      <c r="J231" s="23" t="str">
        <f>IFERROR(VLOOKUP(H231,comic_database!F:H,3,FALSE),"")</f>
        <v/>
      </c>
    </row>
    <row r="232" spans="1:10" x14ac:dyDescent="0.25">
      <c r="A232" t="str">
        <f>IFERROR(INDEX(comic_database!A:A,MATCH(B232,comic_database!B:B,0)),"")</f>
        <v/>
      </c>
      <c r="C232" t="str">
        <f>IFERROR(VLOOKUP(B232,comic_database!B:C,2,FALSE),"")</f>
        <v/>
      </c>
      <c r="D232" s="23" t="str">
        <f>IF(B232&lt;&gt;"",VLOOKUP(MIN(4,COUNTIF(F$2:F232,F232)),reference!$A$3:$B$6,2,FALSE),"")</f>
        <v/>
      </c>
      <c r="E232" s="23" t="str">
        <f>IFERROR(VLOOKUP(C232,reference!$D$3:$E$7,2,FALSE),"")</f>
        <v/>
      </c>
      <c r="F232" t="str">
        <f t="shared" si="4"/>
        <v xml:space="preserve"> </v>
      </c>
      <c r="I232" s="23" t="str">
        <f>IFERROR(VLOOKUP(H232,comic_database!F:G,2,FALSE),"")</f>
        <v/>
      </c>
      <c r="J232" s="23" t="str">
        <f>IFERROR(VLOOKUP(H232,comic_database!F:H,3,FALSE),"")</f>
        <v/>
      </c>
    </row>
    <row r="233" spans="1:10" x14ac:dyDescent="0.25">
      <c r="A233" t="str">
        <f>IFERROR(INDEX(comic_database!A:A,MATCH(B233,comic_database!B:B,0)),"")</f>
        <v/>
      </c>
      <c r="C233" t="str">
        <f>IFERROR(VLOOKUP(B233,comic_database!B:C,2,FALSE),"")</f>
        <v/>
      </c>
      <c r="D233" s="23" t="str">
        <f>IF(B233&lt;&gt;"",VLOOKUP(MIN(4,COUNTIF(F$2:F233,F233)),reference!$A$3:$B$6,2,FALSE),"")</f>
        <v/>
      </c>
      <c r="E233" s="23" t="str">
        <f>IFERROR(VLOOKUP(C233,reference!$D$3:$E$7,2,FALSE),"")</f>
        <v/>
      </c>
      <c r="F233" t="str">
        <f t="shared" si="4"/>
        <v xml:space="preserve"> </v>
      </c>
      <c r="I233" s="23" t="str">
        <f>IFERROR(VLOOKUP(H233,comic_database!F:G,2,FALSE),"")</f>
        <v/>
      </c>
      <c r="J233" s="23" t="str">
        <f>IFERROR(VLOOKUP(H233,comic_database!F:H,3,FALSE),"")</f>
        <v/>
      </c>
    </row>
    <row r="234" spans="1:10" x14ac:dyDescent="0.25">
      <c r="A234" t="str">
        <f>IFERROR(INDEX(comic_database!A:A,MATCH(B234,comic_database!B:B,0)),"")</f>
        <v/>
      </c>
      <c r="C234" t="str">
        <f>IFERROR(VLOOKUP(B234,comic_database!B:C,2,FALSE),"")</f>
        <v/>
      </c>
      <c r="D234" s="23" t="str">
        <f>IF(B234&lt;&gt;"",VLOOKUP(MIN(4,COUNTIF(F$2:F234,F234)),reference!$A$3:$B$6,2,FALSE),"")</f>
        <v/>
      </c>
      <c r="E234" s="23" t="str">
        <f>IFERROR(VLOOKUP(C234,reference!$D$3:$E$7,2,FALSE),"")</f>
        <v/>
      </c>
      <c r="F234" t="str">
        <f t="shared" si="4"/>
        <v xml:space="preserve"> </v>
      </c>
      <c r="I234" s="23" t="str">
        <f>IFERROR(VLOOKUP(H234,comic_database!F:G,2,FALSE),"")</f>
        <v/>
      </c>
      <c r="J234" s="23" t="str">
        <f>IFERROR(VLOOKUP(H234,comic_database!F:H,3,FALSE),"")</f>
        <v/>
      </c>
    </row>
    <row r="235" spans="1:10" x14ac:dyDescent="0.25">
      <c r="A235" t="str">
        <f>IFERROR(INDEX(comic_database!A:A,MATCH(B235,comic_database!B:B,0)),"")</f>
        <v/>
      </c>
      <c r="C235" t="str">
        <f>IFERROR(VLOOKUP(B235,comic_database!B:C,2,FALSE),"")</f>
        <v/>
      </c>
      <c r="D235" s="23" t="str">
        <f>IF(B235&lt;&gt;"",VLOOKUP(MIN(4,COUNTIF(F$2:F235,F235)),reference!$A$3:$B$6,2,FALSE),"")</f>
        <v/>
      </c>
      <c r="E235" s="23" t="str">
        <f>IFERROR(VLOOKUP(C235,reference!$D$3:$E$7,2,FALSE),"")</f>
        <v/>
      </c>
      <c r="F235" t="str">
        <f t="shared" si="4"/>
        <v xml:space="preserve"> </v>
      </c>
      <c r="I235" s="23" t="str">
        <f>IFERROR(VLOOKUP(H235,comic_database!F:G,2,FALSE),"")</f>
        <v/>
      </c>
      <c r="J235" s="23" t="str">
        <f>IFERROR(VLOOKUP(H235,comic_database!F:H,3,FALSE),"")</f>
        <v/>
      </c>
    </row>
    <row r="236" spans="1:10" x14ac:dyDescent="0.25">
      <c r="A236" t="str">
        <f>IFERROR(INDEX(comic_database!A:A,MATCH(B236,comic_database!B:B,0)),"")</f>
        <v/>
      </c>
      <c r="C236" t="str">
        <f>IFERROR(VLOOKUP(B236,comic_database!B:C,2,FALSE),"")</f>
        <v/>
      </c>
      <c r="D236" s="23" t="str">
        <f>IF(B236&lt;&gt;"",VLOOKUP(MIN(4,COUNTIF(F$2:F236,F236)),reference!$A$3:$B$6,2,FALSE),"")</f>
        <v/>
      </c>
      <c r="E236" s="23" t="str">
        <f>IFERROR(VLOOKUP(C236,reference!$D$3:$E$7,2,FALSE),"")</f>
        <v/>
      </c>
      <c r="F236" t="str">
        <f t="shared" si="4"/>
        <v xml:space="preserve"> </v>
      </c>
      <c r="I236" s="23" t="str">
        <f>IFERROR(VLOOKUP(H236,comic_database!F:G,2,FALSE),"")</f>
        <v/>
      </c>
      <c r="J236" s="23" t="str">
        <f>IFERROR(VLOOKUP(H236,comic_database!F:H,3,FALSE),"")</f>
        <v/>
      </c>
    </row>
    <row r="237" spans="1:10" x14ac:dyDescent="0.25">
      <c r="A237" t="str">
        <f>IFERROR(INDEX(comic_database!A:A,MATCH(B237,comic_database!B:B,0)),"")</f>
        <v/>
      </c>
      <c r="C237" t="str">
        <f>IFERROR(VLOOKUP(B237,comic_database!B:C,2,FALSE),"")</f>
        <v/>
      </c>
      <c r="D237" s="23" t="str">
        <f>IF(B237&lt;&gt;"",VLOOKUP(MIN(4,COUNTIF(F$2:F237,F237)),reference!$A$3:$B$6,2,FALSE),"")</f>
        <v/>
      </c>
      <c r="E237" s="23" t="str">
        <f>IFERROR(VLOOKUP(C237,reference!$D$3:$E$7,2,FALSE),"")</f>
        <v/>
      </c>
      <c r="F237" t="str">
        <f t="shared" si="4"/>
        <v xml:space="preserve"> </v>
      </c>
      <c r="I237" s="23" t="str">
        <f>IFERROR(VLOOKUP(H237,comic_database!F:G,2,FALSE),"")</f>
        <v/>
      </c>
      <c r="J237" s="23" t="str">
        <f>IFERROR(VLOOKUP(H237,comic_database!F:H,3,FALSE),"")</f>
        <v/>
      </c>
    </row>
    <row r="238" spans="1:10" x14ac:dyDescent="0.25">
      <c r="A238" t="str">
        <f>IFERROR(INDEX(comic_database!A:A,MATCH(B238,comic_database!B:B,0)),"")</f>
        <v/>
      </c>
      <c r="C238" t="str">
        <f>IFERROR(VLOOKUP(B238,comic_database!B:C,2,FALSE),"")</f>
        <v/>
      </c>
      <c r="D238" s="23" t="str">
        <f>IF(B238&lt;&gt;"",VLOOKUP(MIN(4,COUNTIF(F$2:F238,F238)),reference!$A$3:$B$6,2,FALSE),"")</f>
        <v/>
      </c>
      <c r="E238" s="23" t="str">
        <f>IFERROR(VLOOKUP(C238,reference!$D$3:$E$7,2,FALSE),"")</f>
        <v/>
      </c>
      <c r="F238" t="str">
        <f t="shared" si="4"/>
        <v xml:space="preserve"> </v>
      </c>
      <c r="I238" s="23" t="str">
        <f>IFERROR(VLOOKUP(H238,comic_database!F:G,2,FALSE),"")</f>
        <v/>
      </c>
      <c r="J238" s="23" t="str">
        <f>IFERROR(VLOOKUP(H238,comic_database!F:H,3,FALSE),"")</f>
        <v/>
      </c>
    </row>
    <row r="239" spans="1:10" x14ac:dyDescent="0.25">
      <c r="A239" t="str">
        <f>IFERROR(INDEX(comic_database!A:A,MATCH(B239,comic_database!B:B,0)),"")</f>
        <v/>
      </c>
      <c r="C239" t="str">
        <f>IFERROR(VLOOKUP(B239,comic_database!B:C,2,FALSE),"")</f>
        <v/>
      </c>
      <c r="D239" s="23" t="str">
        <f>IF(B239&lt;&gt;"",VLOOKUP(MIN(4,COUNTIF(F$2:F239,F239)),reference!$A$3:$B$6,2,FALSE),"")</f>
        <v/>
      </c>
      <c r="E239" s="23" t="str">
        <f>IFERROR(VLOOKUP(C239,reference!$D$3:$E$7,2,FALSE),"")</f>
        <v/>
      </c>
      <c r="F239" t="str">
        <f t="shared" si="4"/>
        <v xml:space="preserve"> </v>
      </c>
      <c r="I239" s="23" t="str">
        <f>IFERROR(VLOOKUP(H239,comic_database!F:G,2,FALSE),"")</f>
        <v/>
      </c>
      <c r="J239" s="23" t="str">
        <f>IFERROR(VLOOKUP(H239,comic_database!F:H,3,FALSE),"")</f>
        <v/>
      </c>
    </row>
    <row r="240" spans="1:10" x14ac:dyDescent="0.25">
      <c r="A240" t="str">
        <f>IFERROR(INDEX(comic_database!A:A,MATCH(B240,comic_database!B:B,0)),"")</f>
        <v/>
      </c>
      <c r="C240" t="str">
        <f>IFERROR(VLOOKUP(B240,comic_database!B:C,2,FALSE),"")</f>
        <v/>
      </c>
      <c r="D240" s="23" t="str">
        <f>IF(B240&lt;&gt;"",VLOOKUP(MIN(4,COUNTIF(F$2:F240,F240)),reference!$A$3:$B$6,2,FALSE),"")</f>
        <v/>
      </c>
      <c r="E240" s="23" t="str">
        <f>IFERROR(VLOOKUP(C240,reference!$D$3:$E$7,2,FALSE),"")</f>
        <v/>
      </c>
      <c r="F240" t="str">
        <f t="shared" si="4"/>
        <v xml:space="preserve"> </v>
      </c>
      <c r="I240" s="23" t="str">
        <f>IFERROR(VLOOKUP(H240,comic_database!F:G,2,FALSE),"")</f>
        <v/>
      </c>
      <c r="J240" s="23" t="str">
        <f>IFERROR(VLOOKUP(H240,comic_database!F:H,3,FALSE),"")</f>
        <v/>
      </c>
    </row>
    <row r="241" spans="1:10" x14ac:dyDescent="0.25">
      <c r="A241" t="str">
        <f>IFERROR(INDEX(comic_database!A:A,MATCH(B241,comic_database!B:B,0)),"")</f>
        <v/>
      </c>
      <c r="C241" t="str">
        <f>IFERROR(VLOOKUP(B241,comic_database!B:C,2,FALSE),"")</f>
        <v/>
      </c>
      <c r="D241" s="23" t="str">
        <f>IF(B241&lt;&gt;"",VLOOKUP(MIN(4,COUNTIF(F$2:F241,F241)),reference!$A$3:$B$6,2,FALSE),"")</f>
        <v/>
      </c>
      <c r="E241" s="23" t="str">
        <f>IFERROR(VLOOKUP(C241,reference!$D$3:$E$7,2,FALSE),"")</f>
        <v/>
      </c>
      <c r="F241" t="str">
        <f t="shared" si="4"/>
        <v xml:space="preserve"> </v>
      </c>
      <c r="I241" s="23" t="str">
        <f>IFERROR(VLOOKUP(H241,comic_database!F:G,2,FALSE),"")</f>
        <v/>
      </c>
      <c r="J241" s="23" t="str">
        <f>IFERROR(VLOOKUP(H241,comic_database!F:H,3,FALSE),"")</f>
        <v/>
      </c>
    </row>
    <row r="242" spans="1:10" x14ac:dyDescent="0.25">
      <c r="A242" t="str">
        <f>IFERROR(INDEX(comic_database!A:A,MATCH(B242,comic_database!B:B,0)),"")</f>
        <v/>
      </c>
      <c r="C242" t="str">
        <f>IFERROR(VLOOKUP(B242,comic_database!B:C,2,FALSE),"")</f>
        <v/>
      </c>
      <c r="D242" s="23" t="str">
        <f>IF(B242&lt;&gt;"",VLOOKUP(MIN(4,COUNTIF(F$2:F242,F242)),reference!$A$3:$B$6,2,FALSE),"")</f>
        <v/>
      </c>
      <c r="E242" s="23" t="str">
        <f>IFERROR(VLOOKUP(C242,reference!$D$3:$E$7,2,FALSE),"")</f>
        <v/>
      </c>
      <c r="F242" t="str">
        <f t="shared" si="4"/>
        <v xml:space="preserve"> </v>
      </c>
      <c r="I242" s="23" t="str">
        <f>IFERROR(VLOOKUP(H242,comic_database!F:G,2,FALSE),"")</f>
        <v/>
      </c>
      <c r="J242" s="23" t="str">
        <f>IFERROR(VLOOKUP(H242,comic_database!F:H,3,FALSE),"")</f>
        <v/>
      </c>
    </row>
    <row r="243" spans="1:10" x14ac:dyDescent="0.25">
      <c r="A243" t="str">
        <f>IFERROR(INDEX(comic_database!A:A,MATCH(B243,comic_database!B:B,0)),"")</f>
        <v/>
      </c>
      <c r="C243" t="str">
        <f>IFERROR(VLOOKUP(B243,comic_database!B:C,2,FALSE),"")</f>
        <v/>
      </c>
      <c r="D243" s="23" t="str">
        <f>IF(B243&lt;&gt;"",VLOOKUP(MIN(4,COUNTIF(F$2:F243,F243)),reference!$A$3:$B$6,2,FALSE),"")</f>
        <v/>
      </c>
      <c r="E243" s="23" t="str">
        <f>IFERROR(VLOOKUP(C243,reference!$D$3:$E$7,2,FALSE),"")</f>
        <v/>
      </c>
      <c r="F243" t="str">
        <f t="shared" si="4"/>
        <v xml:space="preserve"> </v>
      </c>
      <c r="I243" s="23" t="str">
        <f>IFERROR(VLOOKUP(H243,comic_database!F:G,2,FALSE),"")</f>
        <v/>
      </c>
      <c r="J243" s="23" t="str">
        <f>IFERROR(VLOOKUP(H243,comic_database!F:H,3,FALSE),"")</f>
        <v/>
      </c>
    </row>
    <row r="244" spans="1:10" x14ac:dyDescent="0.25">
      <c r="A244" t="str">
        <f>IFERROR(INDEX(comic_database!A:A,MATCH(B244,comic_database!B:B,0)),"")</f>
        <v/>
      </c>
      <c r="C244" t="str">
        <f>IFERROR(VLOOKUP(B244,comic_database!B:C,2,FALSE),"")</f>
        <v/>
      </c>
      <c r="D244" s="23" t="str">
        <f>IF(B244&lt;&gt;"",VLOOKUP(MIN(4,COUNTIF(F$2:F244,F244)),reference!$A$3:$B$6,2,FALSE),"")</f>
        <v/>
      </c>
      <c r="E244" s="23" t="str">
        <f>IFERROR(VLOOKUP(C244,reference!$D$3:$E$7,2,FALSE),"")</f>
        <v/>
      </c>
      <c r="F244" t="str">
        <f t="shared" si="4"/>
        <v xml:space="preserve"> </v>
      </c>
      <c r="I244" s="23" t="str">
        <f>IFERROR(VLOOKUP(H244,comic_database!F:G,2,FALSE),"")</f>
        <v/>
      </c>
      <c r="J244" s="23" t="str">
        <f>IFERROR(VLOOKUP(H244,comic_database!F:H,3,FALSE),"")</f>
        <v/>
      </c>
    </row>
    <row r="245" spans="1:10" x14ac:dyDescent="0.25">
      <c r="A245" t="str">
        <f>IFERROR(INDEX(comic_database!A:A,MATCH(B245,comic_database!B:B,0)),"")</f>
        <v/>
      </c>
      <c r="C245" t="str">
        <f>IFERROR(VLOOKUP(B245,comic_database!B:C,2,FALSE),"")</f>
        <v/>
      </c>
      <c r="D245" s="23" t="str">
        <f>IF(B245&lt;&gt;"",VLOOKUP(MIN(4,COUNTIF(F$2:F245,F245)),reference!$A$3:$B$6,2,FALSE),"")</f>
        <v/>
      </c>
      <c r="E245" s="23" t="str">
        <f>IFERROR(VLOOKUP(C245,reference!$D$3:$E$7,2,FALSE),"")</f>
        <v/>
      </c>
      <c r="F245" t="str">
        <f t="shared" si="4"/>
        <v xml:space="preserve"> </v>
      </c>
      <c r="I245" s="23" t="str">
        <f>IFERROR(VLOOKUP(H245,comic_database!F:G,2,FALSE),"")</f>
        <v/>
      </c>
      <c r="J245" s="23" t="str">
        <f>IFERROR(VLOOKUP(H245,comic_database!F:H,3,FALSE),"")</f>
        <v/>
      </c>
    </row>
    <row r="246" spans="1:10" x14ac:dyDescent="0.25">
      <c r="A246" t="str">
        <f>IFERROR(INDEX(comic_database!A:A,MATCH(B246,comic_database!B:B,0)),"")</f>
        <v/>
      </c>
      <c r="C246" t="str">
        <f>IFERROR(VLOOKUP(B246,comic_database!B:C,2,FALSE),"")</f>
        <v/>
      </c>
      <c r="D246" s="23" t="str">
        <f>IF(B246&lt;&gt;"",VLOOKUP(MIN(4,COUNTIF(F$2:F246,F246)),reference!$A$3:$B$6,2,FALSE),"")</f>
        <v/>
      </c>
      <c r="E246" s="23" t="str">
        <f>IFERROR(VLOOKUP(C246,reference!$D$3:$E$7,2,FALSE),"")</f>
        <v/>
      </c>
      <c r="F246" t="str">
        <f t="shared" si="4"/>
        <v xml:space="preserve"> </v>
      </c>
      <c r="I246" s="23" t="str">
        <f>IFERROR(VLOOKUP(H246,comic_database!F:G,2,FALSE),"")</f>
        <v/>
      </c>
      <c r="J246" s="23" t="str">
        <f>IFERROR(VLOOKUP(H246,comic_database!F:H,3,FALSE),"")</f>
        <v/>
      </c>
    </row>
    <row r="247" spans="1:10" x14ac:dyDescent="0.25">
      <c r="A247" t="str">
        <f>IFERROR(INDEX(comic_database!A:A,MATCH(B247,comic_database!B:B,0)),"")</f>
        <v/>
      </c>
      <c r="C247" t="str">
        <f>IFERROR(VLOOKUP(B247,comic_database!B:C,2,FALSE),"")</f>
        <v/>
      </c>
      <c r="D247" s="23" t="str">
        <f>IF(B247&lt;&gt;"",VLOOKUP(MIN(4,COUNTIF(F$2:F247,F247)),reference!$A$3:$B$6,2,FALSE),"")</f>
        <v/>
      </c>
      <c r="E247" s="23" t="str">
        <f>IFERROR(VLOOKUP(C247,reference!$D$3:$E$7,2,FALSE),"")</f>
        <v/>
      </c>
      <c r="F247" t="str">
        <f t="shared" si="4"/>
        <v xml:space="preserve"> </v>
      </c>
      <c r="I247" s="23" t="str">
        <f>IFERROR(VLOOKUP(H247,comic_database!F:G,2,FALSE),"")</f>
        <v/>
      </c>
      <c r="J247" s="23" t="str">
        <f>IFERROR(VLOOKUP(H247,comic_database!F:H,3,FALSE),"")</f>
        <v/>
      </c>
    </row>
    <row r="248" spans="1:10" x14ac:dyDescent="0.25">
      <c r="A248" t="str">
        <f>IFERROR(INDEX(comic_database!A:A,MATCH(B248,comic_database!B:B,0)),"")</f>
        <v/>
      </c>
      <c r="C248" t="str">
        <f>IFERROR(VLOOKUP(B248,comic_database!B:C,2,FALSE),"")</f>
        <v/>
      </c>
      <c r="D248" s="23" t="str">
        <f>IF(B248&lt;&gt;"",VLOOKUP(MIN(4,COUNTIF(F$2:F248,F248)),reference!$A$3:$B$6,2,FALSE),"")</f>
        <v/>
      </c>
      <c r="E248" s="23" t="str">
        <f>IFERROR(VLOOKUP(C248,reference!$D$3:$E$7,2,FALSE),"")</f>
        <v/>
      </c>
      <c r="F248" t="str">
        <f t="shared" si="4"/>
        <v xml:space="preserve"> </v>
      </c>
      <c r="I248" s="23" t="str">
        <f>IFERROR(VLOOKUP(H248,comic_database!F:G,2,FALSE),"")</f>
        <v/>
      </c>
      <c r="J248" s="23" t="str">
        <f>IFERROR(VLOOKUP(H248,comic_database!F:H,3,FALSE),"")</f>
        <v/>
      </c>
    </row>
    <row r="249" spans="1:10" x14ac:dyDescent="0.25">
      <c r="A249" t="str">
        <f>IFERROR(INDEX(comic_database!A:A,MATCH(B249,comic_database!B:B,0)),"")</f>
        <v/>
      </c>
      <c r="C249" t="str">
        <f>IFERROR(VLOOKUP(B249,comic_database!B:C,2,FALSE),"")</f>
        <v/>
      </c>
      <c r="D249" s="23" t="str">
        <f>IF(B249&lt;&gt;"",VLOOKUP(MIN(4,COUNTIF(F$2:F249,F249)),reference!$A$3:$B$6,2,FALSE),"")</f>
        <v/>
      </c>
      <c r="E249" s="23" t="str">
        <f>IFERROR(VLOOKUP(C249,reference!$D$3:$E$7,2,FALSE),"")</f>
        <v/>
      </c>
      <c r="F249" t="str">
        <f t="shared" si="4"/>
        <v xml:space="preserve"> </v>
      </c>
      <c r="I249" s="23" t="str">
        <f>IFERROR(VLOOKUP(H249,comic_database!F:G,2,FALSE),"")</f>
        <v/>
      </c>
      <c r="J249" s="23" t="str">
        <f>IFERROR(VLOOKUP(H249,comic_database!F:H,3,FALSE),"")</f>
        <v/>
      </c>
    </row>
    <row r="250" spans="1:10" x14ac:dyDescent="0.25">
      <c r="A250" t="str">
        <f>IFERROR(INDEX(comic_database!A:A,MATCH(B250,comic_database!B:B,0)),"")</f>
        <v/>
      </c>
      <c r="C250" t="str">
        <f>IFERROR(VLOOKUP(B250,comic_database!B:C,2,FALSE),"")</f>
        <v/>
      </c>
      <c r="D250" s="23" t="str">
        <f>IF(B250&lt;&gt;"",VLOOKUP(MIN(4,COUNTIF(F$2:F250,F250)),reference!$A$3:$B$6,2,FALSE),"")</f>
        <v/>
      </c>
      <c r="E250" s="23" t="str">
        <f>IFERROR(VLOOKUP(C250,reference!$D$3:$E$7,2,FALSE),"")</f>
        <v/>
      </c>
      <c r="F250" t="str">
        <f t="shared" si="4"/>
        <v xml:space="preserve"> </v>
      </c>
      <c r="I250" s="23" t="str">
        <f>IFERROR(VLOOKUP(H250,comic_database!F:G,2,FALSE),"")</f>
        <v/>
      </c>
      <c r="J250" s="23" t="str">
        <f>IFERROR(VLOOKUP(H250,comic_database!F:H,3,FALSE),"")</f>
        <v/>
      </c>
    </row>
    <row r="251" spans="1:10" x14ac:dyDescent="0.25">
      <c r="A251" t="str">
        <f>IFERROR(INDEX(comic_database!A:A,MATCH(B251,comic_database!B:B,0)),"")</f>
        <v/>
      </c>
      <c r="C251" t="str">
        <f>IFERROR(VLOOKUP(B251,comic_database!B:C,2,FALSE),"")</f>
        <v/>
      </c>
      <c r="D251" s="23" t="str">
        <f>IF(B251&lt;&gt;"",VLOOKUP(MIN(4,COUNTIF(F$2:F251,F251)),reference!$A$3:$B$6,2,FALSE),"")</f>
        <v/>
      </c>
      <c r="E251" s="23" t="str">
        <f>IFERROR(VLOOKUP(C251,reference!$D$3:$E$7,2,FALSE),"")</f>
        <v/>
      </c>
      <c r="F251" t="str">
        <f t="shared" si="4"/>
        <v xml:space="preserve"> </v>
      </c>
      <c r="I251" s="23" t="str">
        <f>IFERROR(VLOOKUP(H251,comic_database!F:G,2,FALSE),"")</f>
        <v/>
      </c>
      <c r="J251" s="23" t="str">
        <f>IFERROR(VLOOKUP(H251,comic_database!F:H,3,FALSE),"")</f>
        <v/>
      </c>
    </row>
    <row r="252" spans="1:10" x14ac:dyDescent="0.25">
      <c r="A252" t="str">
        <f>IFERROR(INDEX(comic_database!A:A,MATCH(B252,comic_database!B:B,0)),"")</f>
        <v/>
      </c>
      <c r="C252" t="str">
        <f>IFERROR(VLOOKUP(B252,comic_database!B:C,2,FALSE),"")</f>
        <v/>
      </c>
      <c r="D252" s="23" t="str">
        <f>IF(B252&lt;&gt;"",VLOOKUP(MIN(4,COUNTIF(F$2:F252,F252)),reference!$A$3:$B$6,2,FALSE),"")</f>
        <v/>
      </c>
      <c r="E252" s="23" t="str">
        <f>IFERROR(VLOOKUP(C252,reference!$D$3:$E$7,2,FALSE),"")</f>
        <v/>
      </c>
      <c r="F252" t="str">
        <f t="shared" si="4"/>
        <v xml:space="preserve"> </v>
      </c>
      <c r="I252" s="23" t="str">
        <f>IFERROR(VLOOKUP(H252,comic_database!F:G,2,FALSE),"")</f>
        <v/>
      </c>
      <c r="J252" s="23" t="str">
        <f>IFERROR(VLOOKUP(H252,comic_database!F:H,3,FALSE),"")</f>
        <v/>
      </c>
    </row>
    <row r="253" spans="1:10" x14ac:dyDescent="0.25">
      <c r="A253" t="str">
        <f>IFERROR(INDEX(comic_database!A:A,MATCH(B253,comic_database!B:B,0)),"")</f>
        <v/>
      </c>
      <c r="C253" t="str">
        <f>IFERROR(VLOOKUP(B253,comic_database!B:C,2,FALSE),"")</f>
        <v/>
      </c>
      <c r="D253" s="23" t="str">
        <f>IF(B253&lt;&gt;"",VLOOKUP(MIN(4,COUNTIF(F$2:F253,F253)),reference!$A$3:$B$6,2,FALSE),"")</f>
        <v/>
      </c>
      <c r="E253" s="23" t="str">
        <f>IFERROR(VLOOKUP(C253,reference!$D$3:$E$7,2,FALSE),"")</f>
        <v/>
      </c>
      <c r="F253" t="str">
        <f t="shared" si="4"/>
        <v xml:space="preserve"> </v>
      </c>
      <c r="I253" s="23" t="str">
        <f>IFERROR(VLOOKUP(H253,comic_database!F:G,2,FALSE),"")</f>
        <v/>
      </c>
      <c r="J253" s="23" t="str">
        <f>IFERROR(VLOOKUP(H253,comic_database!F:H,3,FALSE),"")</f>
        <v/>
      </c>
    </row>
    <row r="254" spans="1:10" x14ac:dyDescent="0.25">
      <c r="A254" t="str">
        <f>IFERROR(INDEX(comic_database!A:A,MATCH(B254,comic_database!B:B,0)),"")</f>
        <v/>
      </c>
      <c r="C254" t="str">
        <f>IFERROR(VLOOKUP(B254,comic_database!B:C,2,FALSE),"")</f>
        <v/>
      </c>
      <c r="D254" s="23" t="str">
        <f>IF(B254&lt;&gt;"",VLOOKUP(MIN(4,COUNTIF(F$2:F254,F254)),reference!$A$3:$B$6,2,FALSE),"")</f>
        <v/>
      </c>
      <c r="E254" s="23" t="str">
        <f>IFERROR(VLOOKUP(C254,reference!$D$3:$E$7,2,FALSE),"")</f>
        <v/>
      </c>
      <c r="F254" t="str">
        <f t="shared" si="4"/>
        <v xml:space="preserve"> </v>
      </c>
      <c r="I254" s="23" t="str">
        <f>IFERROR(VLOOKUP(H254,comic_database!F:G,2,FALSE),"")</f>
        <v/>
      </c>
      <c r="J254" s="23" t="str">
        <f>IFERROR(VLOOKUP(H254,comic_database!F:H,3,FALSE),"")</f>
        <v/>
      </c>
    </row>
    <row r="255" spans="1:10" x14ac:dyDescent="0.25">
      <c r="A255" t="str">
        <f>IFERROR(INDEX(comic_database!A:A,MATCH(B255,comic_database!B:B,0)),"")</f>
        <v/>
      </c>
      <c r="C255" t="str">
        <f>IFERROR(VLOOKUP(B255,comic_database!B:C,2,FALSE),"")</f>
        <v/>
      </c>
      <c r="D255" s="23" t="str">
        <f>IF(B255&lt;&gt;"",VLOOKUP(MIN(4,COUNTIF(F$2:F255,F255)),reference!$A$3:$B$6,2,FALSE),"")</f>
        <v/>
      </c>
      <c r="E255" s="23" t="str">
        <f>IFERROR(VLOOKUP(C255,reference!$D$3:$E$7,2,FALSE),"")</f>
        <v/>
      </c>
      <c r="F255" t="str">
        <f t="shared" si="4"/>
        <v xml:space="preserve"> </v>
      </c>
      <c r="I255" s="23" t="str">
        <f>IFERROR(VLOOKUP(H255,comic_database!F:G,2,FALSE),"")</f>
        <v/>
      </c>
      <c r="J255" s="23" t="str">
        <f>IFERROR(VLOOKUP(H255,comic_database!F:H,3,FALSE),"")</f>
        <v/>
      </c>
    </row>
    <row r="256" spans="1:10" x14ac:dyDescent="0.25">
      <c r="A256" t="str">
        <f>IFERROR(INDEX(comic_database!A:A,MATCH(B256,comic_database!B:B,0)),"")</f>
        <v/>
      </c>
      <c r="C256" t="str">
        <f>IFERROR(VLOOKUP(B256,comic_database!B:C,2,FALSE),"")</f>
        <v/>
      </c>
      <c r="D256" s="23" t="str">
        <f>IF(B256&lt;&gt;"",VLOOKUP(MIN(4,COUNTIF(F$2:F256,F256)),reference!$A$3:$B$6,2,FALSE),"")</f>
        <v/>
      </c>
      <c r="E256" s="23" t="str">
        <f>IFERROR(VLOOKUP(C256,reference!$D$3:$E$7,2,FALSE),"")</f>
        <v/>
      </c>
      <c r="F256" t="str">
        <f t="shared" si="4"/>
        <v xml:space="preserve"> </v>
      </c>
      <c r="I256" s="23" t="str">
        <f>IFERROR(VLOOKUP(H256,comic_database!F:G,2,FALSE),"")</f>
        <v/>
      </c>
      <c r="J256" s="23" t="str">
        <f>IFERROR(VLOOKUP(H256,comic_database!F:H,3,FALSE),"")</f>
        <v/>
      </c>
    </row>
    <row r="257" spans="1:10" x14ac:dyDescent="0.25">
      <c r="A257" t="str">
        <f>IFERROR(INDEX(comic_database!A:A,MATCH(B257,comic_database!B:B,0)),"")</f>
        <v/>
      </c>
      <c r="C257" t="str">
        <f>IFERROR(VLOOKUP(B257,comic_database!B:C,2,FALSE),"")</f>
        <v/>
      </c>
      <c r="D257" s="23" t="str">
        <f>IF(B257&lt;&gt;"",VLOOKUP(MIN(4,COUNTIF(F$2:F257,F257)),reference!$A$3:$B$6,2,FALSE),"")</f>
        <v/>
      </c>
      <c r="E257" s="23" t="str">
        <f>IFERROR(VLOOKUP(C257,reference!$D$3:$E$7,2,FALSE),"")</f>
        <v/>
      </c>
      <c r="F257" t="str">
        <f t="shared" si="4"/>
        <v xml:space="preserve"> </v>
      </c>
      <c r="I257" s="23" t="str">
        <f>IFERROR(VLOOKUP(H257,comic_database!F:G,2,FALSE),"")</f>
        <v/>
      </c>
      <c r="J257" s="23" t="str">
        <f>IFERROR(VLOOKUP(H257,comic_database!F:H,3,FALSE),"")</f>
        <v/>
      </c>
    </row>
    <row r="258" spans="1:10" x14ac:dyDescent="0.25">
      <c r="A258" t="str">
        <f>IFERROR(INDEX(comic_database!A:A,MATCH(B258,comic_database!B:B,0)),"")</f>
        <v/>
      </c>
      <c r="C258" t="str">
        <f>IFERROR(VLOOKUP(B258,comic_database!B:C,2,FALSE),"")</f>
        <v/>
      </c>
      <c r="D258" s="23" t="str">
        <f>IF(B258&lt;&gt;"",VLOOKUP(MIN(4,COUNTIF(F$2:F258,F258)),reference!$A$3:$B$6,2,FALSE),"")</f>
        <v/>
      </c>
      <c r="E258" s="23" t="str">
        <f>IFERROR(VLOOKUP(C258,reference!$D$3:$E$7,2,FALSE),"")</f>
        <v/>
      </c>
      <c r="F258" t="str">
        <f t="shared" si="4"/>
        <v xml:space="preserve"> </v>
      </c>
      <c r="I258" s="23" t="str">
        <f>IFERROR(VLOOKUP(H258,comic_database!F:G,2,FALSE),"")</f>
        <v/>
      </c>
      <c r="J258" s="23" t="str">
        <f>IFERROR(VLOOKUP(H258,comic_database!F:H,3,FALSE),"")</f>
        <v/>
      </c>
    </row>
    <row r="259" spans="1:10" x14ac:dyDescent="0.25">
      <c r="A259" t="str">
        <f>IFERROR(INDEX(comic_database!A:A,MATCH(B259,comic_database!B:B,0)),"")</f>
        <v/>
      </c>
      <c r="C259" t="str">
        <f>IFERROR(VLOOKUP(B259,comic_database!B:C,2,FALSE),"")</f>
        <v/>
      </c>
      <c r="D259" s="23" t="str">
        <f>IF(B259&lt;&gt;"",VLOOKUP(MIN(4,COUNTIF(F$2:F259,F259)),reference!$A$3:$B$6,2,FALSE),"")</f>
        <v/>
      </c>
      <c r="E259" s="23" t="str">
        <f>IFERROR(VLOOKUP(C259,reference!$D$3:$E$7,2,FALSE),"")</f>
        <v/>
      </c>
      <c r="F259" t="str">
        <f t="shared" si="4"/>
        <v xml:space="preserve"> </v>
      </c>
      <c r="I259" s="23" t="str">
        <f>IFERROR(VLOOKUP(H259,comic_database!F:G,2,FALSE),"")</f>
        <v/>
      </c>
      <c r="J259" s="23" t="str">
        <f>IFERROR(VLOOKUP(H259,comic_database!F:H,3,FALSE),"")</f>
        <v/>
      </c>
    </row>
    <row r="260" spans="1:10" x14ac:dyDescent="0.25">
      <c r="A260" t="str">
        <f>IFERROR(INDEX(comic_database!A:A,MATCH(B260,comic_database!B:B,0)),"")</f>
        <v/>
      </c>
      <c r="C260" t="str">
        <f>IFERROR(VLOOKUP(B260,comic_database!B:C,2,FALSE),"")</f>
        <v/>
      </c>
      <c r="D260" s="23" t="str">
        <f>IF(B260&lt;&gt;"",VLOOKUP(MIN(4,COUNTIF(F$2:F260,F260)),reference!$A$3:$B$6,2,FALSE),"")</f>
        <v/>
      </c>
      <c r="E260" s="23" t="str">
        <f>IFERROR(VLOOKUP(C260,reference!$D$3:$E$7,2,FALSE),"")</f>
        <v/>
      </c>
      <c r="F260" t="str">
        <f t="shared" si="4"/>
        <v xml:space="preserve"> </v>
      </c>
      <c r="I260" s="23" t="str">
        <f>IFERROR(VLOOKUP(H260,comic_database!F:G,2,FALSE),"")</f>
        <v/>
      </c>
      <c r="J260" s="23" t="str">
        <f>IFERROR(VLOOKUP(H260,comic_database!F:H,3,FALSE),"")</f>
        <v/>
      </c>
    </row>
    <row r="261" spans="1:10" x14ac:dyDescent="0.25">
      <c r="A261" t="str">
        <f>IFERROR(INDEX(comic_database!A:A,MATCH(B261,comic_database!B:B,0)),"")</f>
        <v/>
      </c>
      <c r="C261" t="str">
        <f>IFERROR(VLOOKUP(B261,comic_database!B:C,2,FALSE),"")</f>
        <v/>
      </c>
      <c r="D261" s="23" t="str">
        <f>IF(B261&lt;&gt;"",VLOOKUP(MIN(4,COUNTIF(F$2:F261,F261)),reference!$A$3:$B$6,2,FALSE),"")</f>
        <v/>
      </c>
      <c r="E261" s="23" t="str">
        <f>IFERROR(VLOOKUP(C261,reference!$D$3:$E$7,2,FALSE),"")</f>
        <v/>
      </c>
      <c r="F261" t="str">
        <f t="shared" si="4"/>
        <v xml:space="preserve"> </v>
      </c>
      <c r="I261" s="23" t="str">
        <f>IFERROR(VLOOKUP(H261,comic_database!F:G,2,FALSE),"")</f>
        <v/>
      </c>
      <c r="J261" s="23" t="str">
        <f>IFERROR(VLOOKUP(H261,comic_database!F:H,3,FALSE),"")</f>
        <v/>
      </c>
    </row>
    <row r="262" spans="1:10" x14ac:dyDescent="0.25">
      <c r="A262" t="str">
        <f>IFERROR(INDEX(comic_database!A:A,MATCH(B262,comic_database!B:B,0)),"")</f>
        <v/>
      </c>
      <c r="C262" t="str">
        <f>IFERROR(VLOOKUP(B262,comic_database!B:C,2,FALSE),"")</f>
        <v/>
      </c>
      <c r="D262" s="23" t="str">
        <f>IF(B262&lt;&gt;"",VLOOKUP(MIN(4,COUNTIF(F$2:F262,F262)),reference!$A$3:$B$6,2,FALSE),"")</f>
        <v/>
      </c>
      <c r="E262" s="23" t="str">
        <f>IFERROR(VLOOKUP(C262,reference!$D$3:$E$7,2,FALSE),"")</f>
        <v/>
      </c>
      <c r="F262" t="str">
        <f t="shared" ref="F262:F325" si="5">B262&amp;" "&amp;C262</f>
        <v xml:space="preserve"> </v>
      </c>
      <c r="I262" s="23" t="str">
        <f>IFERROR(VLOOKUP(H262,comic_database!F:G,2,FALSE),"")</f>
        <v/>
      </c>
      <c r="J262" s="23" t="str">
        <f>IFERROR(VLOOKUP(H262,comic_database!F:H,3,FALSE),"")</f>
        <v/>
      </c>
    </row>
    <row r="263" spans="1:10" x14ac:dyDescent="0.25">
      <c r="A263" t="str">
        <f>IFERROR(INDEX(comic_database!A:A,MATCH(B263,comic_database!B:B,0)),"")</f>
        <v/>
      </c>
      <c r="C263" t="str">
        <f>IFERROR(VLOOKUP(B263,comic_database!B:C,2,FALSE),"")</f>
        <v/>
      </c>
      <c r="D263" s="23" t="str">
        <f>IF(B263&lt;&gt;"",VLOOKUP(MIN(4,COUNTIF(F$2:F263,F263)),reference!$A$3:$B$6,2,FALSE),"")</f>
        <v/>
      </c>
      <c r="E263" s="23" t="str">
        <f>IFERROR(VLOOKUP(C263,reference!$D$3:$E$7,2,FALSE),"")</f>
        <v/>
      </c>
      <c r="F263" t="str">
        <f t="shared" si="5"/>
        <v xml:space="preserve"> </v>
      </c>
      <c r="I263" s="23" t="str">
        <f>IFERROR(VLOOKUP(H263,comic_database!F:G,2,FALSE),"")</f>
        <v/>
      </c>
      <c r="J263" s="23" t="str">
        <f>IFERROR(VLOOKUP(H263,comic_database!F:H,3,FALSE),"")</f>
        <v/>
      </c>
    </row>
    <row r="264" spans="1:10" x14ac:dyDescent="0.25">
      <c r="A264" t="str">
        <f>IFERROR(INDEX(comic_database!A:A,MATCH(B264,comic_database!B:B,0)),"")</f>
        <v/>
      </c>
      <c r="C264" t="str">
        <f>IFERROR(VLOOKUP(B264,comic_database!B:C,2,FALSE),"")</f>
        <v/>
      </c>
      <c r="D264" s="23" t="str">
        <f>IF(B264&lt;&gt;"",VLOOKUP(MIN(4,COUNTIF(F$2:F264,F264)),reference!$A$3:$B$6,2,FALSE),"")</f>
        <v/>
      </c>
      <c r="E264" s="23" t="str">
        <f>IFERROR(VLOOKUP(C264,reference!$D$3:$E$7,2,FALSE),"")</f>
        <v/>
      </c>
      <c r="F264" t="str">
        <f t="shared" si="5"/>
        <v xml:space="preserve"> </v>
      </c>
      <c r="I264" s="23" t="str">
        <f>IFERROR(VLOOKUP(H264,comic_database!F:G,2,FALSE),"")</f>
        <v/>
      </c>
      <c r="J264" s="23" t="str">
        <f>IFERROR(VLOOKUP(H264,comic_database!F:H,3,FALSE),"")</f>
        <v/>
      </c>
    </row>
    <row r="265" spans="1:10" x14ac:dyDescent="0.25">
      <c r="A265" t="str">
        <f>IFERROR(INDEX(comic_database!A:A,MATCH(B265,comic_database!B:B,0)),"")</f>
        <v/>
      </c>
      <c r="C265" t="str">
        <f>IFERROR(VLOOKUP(B265,comic_database!B:C,2,FALSE),"")</f>
        <v/>
      </c>
      <c r="D265" s="23" t="str">
        <f>IF(B265&lt;&gt;"",VLOOKUP(MIN(4,COUNTIF(F$2:F265,F265)),reference!$A$3:$B$6,2,FALSE),"")</f>
        <v/>
      </c>
      <c r="E265" s="23" t="str">
        <f>IFERROR(VLOOKUP(C265,reference!$D$3:$E$7,2,FALSE),"")</f>
        <v/>
      </c>
      <c r="F265" t="str">
        <f t="shared" si="5"/>
        <v xml:space="preserve"> </v>
      </c>
      <c r="I265" s="23" t="str">
        <f>IFERROR(VLOOKUP(H265,comic_database!F:G,2,FALSE),"")</f>
        <v/>
      </c>
      <c r="J265" s="23" t="str">
        <f>IFERROR(VLOOKUP(H265,comic_database!F:H,3,FALSE),"")</f>
        <v/>
      </c>
    </row>
    <row r="266" spans="1:10" x14ac:dyDescent="0.25">
      <c r="A266" t="str">
        <f>IFERROR(INDEX(comic_database!A:A,MATCH(B266,comic_database!B:B,0)),"")</f>
        <v/>
      </c>
      <c r="C266" t="str">
        <f>IFERROR(VLOOKUP(B266,comic_database!B:C,2,FALSE),"")</f>
        <v/>
      </c>
      <c r="D266" s="23" t="str">
        <f>IF(B266&lt;&gt;"",VLOOKUP(MIN(4,COUNTIF(F$2:F266,F266)),reference!$A$3:$B$6,2,FALSE),"")</f>
        <v/>
      </c>
      <c r="E266" s="23" t="str">
        <f>IFERROR(VLOOKUP(C266,reference!$D$3:$E$7,2,FALSE),"")</f>
        <v/>
      </c>
      <c r="F266" t="str">
        <f t="shared" si="5"/>
        <v xml:space="preserve"> </v>
      </c>
      <c r="I266" s="23" t="str">
        <f>IFERROR(VLOOKUP(H266,comic_database!F:G,2,FALSE),"")</f>
        <v/>
      </c>
      <c r="J266" s="23" t="str">
        <f>IFERROR(VLOOKUP(H266,comic_database!F:H,3,FALSE),"")</f>
        <v/>
      </c>
    </row>
    <row r="267" spans="1:10" x14ac:dyDescent="0.25">
      <c r="A267" t="str">
        <f>IFERROR(INDEX(comic_database!A:A,MATCH(B267,comic_database!B:B,0)),"")</f>
        <v/>
      </c>
      <c r="C267" t="str">
        <f>IFERROR(VLOOKUP(B267,comic_database!B:C,2,FALSE),"")</f>
        <v/>
      </c>
      <c r="D267" s="23" t="str">
        <f>IF(B267&lt;&gt;"",VLOOKUP(MIN(4,COUNTIF(F$2:F267,F267)),reference!$A$3:$B$6,2,FALSE),"")</f>
        <v/>
      </c>
      <c r="E267" s="23" t="str">
        <f>IFERROR(VLOOKUP(C267,reference!$D$3:$E$7,2,FALSE),"")</f>
        <v/>
      </c>
      <c r="F267" t="str">
        <f t="shared" si="5"/>
        <v xml:space="preserve"> </v>
      </c>
      <c r="I267" s="23" t="str">
        <f>IFERROR(VLOOKUP(H267,comic_database!F:G,2,FALSE),"")</f>
        <v/>
      </c>
      <c r="J267" s="23" t="str">
        <f>IFERROR(VLOOKUP(H267,comic_database!F:H,3,FALSE),"")</f>
        <v/>
      </c>
    </row>
    <row r="268" spans="1:10" x14ac:dyDescent="0.25">
      <c r="A268" t="str">
        <f>IFERROR(INDEX(comic_database!A:A,MATCH(B268,comic_database!B:B,0)),"")</f>
        <v/>
      </c>
      <c r="C268" t="str">
        <f>IFERROR(VLOOKUP(B268,comic_database!B:C,2,FALSE),"")</f>
        <v/>
      </c>
      <c r="D268" s="23" t="str">
        <f>IF(B268&lt;&gt;"",VLOOKUP(MIN(4,COUNTIF(F$2:F268,F268)),reference!$A$3:$B$6,2,FALSE),"")</f>
        <v/>
      </c>
      <c r="E268" s="23" t="str">
        <f>IFERROR(VLOOKUP(C268,reference!$D$3:$E$7,2,FALSE),"")</f>
        <v/>
      </c>
      <c r="F268" t="str">
        <f t="shared" si="5"/>
        <v xml:space="preserve"> </v>
      </c>
      <c r="I268" s="23" t="str">
        <f>IFERROR(VLOOKUP(H268,comic_database!F:G,2,FALSE),"")</f>
        <v/>
      </c>
      <c r="J268" s="23" t="str">
        <f>IFERROR(VLOOKUP(H268,comic_database!F:H,3,FALSE),"")</f>
        <v/>
      </c>
    </row>
    <row r="269" spans="1:10" x14ac:dyDescent="0.25">
      <c r="A269" t="str">
        <f>IFERROR(INDEX(comic_database!A:A,MATCH(B269,comic_database!B:B,0)),"")</f>
        <v/>
      </c>
      <c r="C269" t="str">
        <f>IFERROR(VLOOKUP(B269,comic_database!B:C,2,FALSE),"")</f>
        <v/>
      </c>
      <c r="D269" s="23" t="str">
        <f>IF(B269&lt;&gt;"",VLOOKUP(MIN(4,COUNTIF(F$2:F269,F269)),reference!$A$3:$B$6,2,FALSE),"")</f>
        <v/>
      </c>
      <c r="E269" s="23" t="str">
        <f>IFERROR(VLOOKUP(C269,reference!$D$3:$E$7,2,FALSE),"")</f>
        <v/>
      </c>
      <c r="F269" t="str">
        <f t="shared" si="5"/>
        <v xml:space="preserve"> </v>
      </c>
      <c r="I269" s="23" t="str">
        <f>IFERROR(VLOOKUP(H269,comic_database!F:G,2,FALSE),"")</f>
        <v/>
      </c>
      <c r="J269" s="23" t="str">
        <f>IFERROR(VLOOKUP(H269,comic_database!F:H,3,FALSE),"")</f>
        <v/>
      </c>
    </row>
    <row r="270" spans="1:10" x14ac:dyDescent="0.25">
      <c r="A270" t="str">
        <f>IFERROR(INDEX(comic_database!A:A,MATCH(B270,comic_database!B:B,0)),"")</f>
        <v/>
      </c>
      <c r="C270" t="str">
        <f>IFERROR(VLOOKUP(B270,comic_database!B:C,2,FALSE),"")</f>
        <v/>
      </c>
      <c r="D270" s="23" t="str">
        <f>IF(B270&lt;&gt;"",VLOOKUP(MIN(4,COUNTIF(F$2:F270,F270)),reference!$A$3:$B$6,2,FALSE),"")</f>
        <v/>
      </c>
      <c r="E270" s="23" t="str">
        <f>IFERROR(VLOOKUP(C270,reference!$D$3:$E$7,2,FALSE),"")</f>
        <v/>
      </c>
      <c r="F270" t="str">
        <f t="shared" si="5"/>
        <v xml:space="preserve"> </v>
      </c>
      <c r="I270" s="23" t="str">
        <f>IFERROR(VLOOKUP(H270,comic_database!F:G,2,FALSE),"")</f>
        <v/>
      </c>
      <c r="J270" s="23" t="str">
        <f>IFERROR(VLOOKUP(H270,comic_database!F:H,3,FALSE),"")</f>
        <v/>
      </c>
    </row>
    <row r="271" spans="1:10" x14ac:dyDescent="0.25">
      <c r="A271" t="str">
        <f>IFERROR(INDEX(comic_database!A:A,MATCH(B271,comic_database!B:B,0)),"")</f>
        <v/>
      </c>
      <c r="C271" t="str">
        <f>IFERROR(VLOOKUP(B271,comic_database!B:C,2,FALSE),"")</f>
        <v/>
      </c>
      <c r="D271" s="23" t="str">
        <f>IF(B271&lt;&gt;"",VLOOKUP(MIN(4,COUNTIF(F$2:F271,F271)),reference!$A$3:$B$6,2,FALSE),"")</f>
        <v/>
      </c>
      <c r="E271" s="23" t="str">
        <f>IFERROR(VLOOKUP(C271,reference!$D$3:$E$7,2,FALSE),"")</f>
        <v/>
      </c>
      <c r="F271" t="str">
        <f t="shared" si="5"/>
        <v xml:space="preserve"> </v>
      </c>
      <c r="I271" s="23" t="str">
        <f>IFERROR(VLOOKUP(H271,comic_database!F:G,2,FALSE),"")</f>
        <v/>
      </c>
      <c r="J271" s="23" t="str">
        <f>IFERROR(VLOOKUP(H271,comic_database!F:H,3,FALSE),"")</f>
        <v/>
      </c>
    </row>
    <row r="272" spans="1:10" x14ac:dyDescent="0.25">
      <c r="A272" t="str">
        <f>IFERROR(INDEX(comic_database!A:A,MATCH(B272,comic_database!B:B,0)),"")</f>
        <v/>
      </c>
      <c r="C272" t="str">
        <f>IFERROR(VLOOKUP(B272,comic_database!B:C,2,FALSE),"")</f>
        <v/>
      </c>
      <c r="D272" s="23" t="str">
        <f>IF(B272&lt;&gt;"",VLOOKUP(MIN(4,COUNTIF(F$2:F272,F272)),reference!$A$3:$B$6,2,FALSE),"")</f>
        <v/>
      </c>
      <c r="E272" s="23" t="str">
        <f>IFERROR(VLOOKUP(C272,reference!$D$3:$E$7,2,FALSE),"")</f>
        <v/>
      </c>
      <c r="F272" t="str">
        <f t="shared" si="5"/>
        <v xml:space="preserve"> </v>
      </c>
      <c r="I272" s="23" t="str">
        <f>IFERROR(VLOOKUP(H272,comic_database!F:G,2,FALSE),"")</f>
        <v/>
      </c>
      <c r="J272" s="23" t="str">
        <f>IFERROR(VLOOKUP(H272,comic_database!F:H,3,FALSE),"")</f>
        <v/>
      </c>
    </row>
    <row r="273" spans="1:10" x14ac:dyDescent="0.25">
      <c r="A273" t="str">
        <f>IFERROR(INDEX(comic_database!A:A,MATCH(B273,comic_database!B:B,0)),"")</f>
        <v/>
      </c>
      <c r="C273" t="str">
        <f>IFERROR(VLOOKUP(B273,comic_database!B:C,2,FALSE),"")</f>
        <v/>
      </c>
      <c r="D273" s="23" t="str">
        <f>IF(B273&lt;&gt;"",VLOOKUP(MIN(4,COUNTIF(F$2:F273,F273)),reference!$A$3:$B$6,2,FALSE),"")</f>
        <v/>
      </c>
      <c r="E273" s="23" t="str">
        <f>IFERROR(VLOOKUP(C273,reference!$D$3:$E$7,2,FALSE),"")</f>
        <v/>
      </c>
      <c r="F273" t="str">
        <f t="shared" si="5"/>
        <v xml:space="preserve"> </v>
      </c>
      <c r="I273" s="23" t="str">
        <f>IFERROR(VLOOKUP(H273,comic_database!F:G,2,FALSE),"")</f>
        <v/>
      </c>
      <c r="J273" s="23" t="str">
        <f>IFERROR(VLOOKUP(H273,comic_database!F:H,3,FALSE),"")</f>
        <v/>
      </c>
    </row>
    <row r="274" spans="1:10" x14ac:dyDescent="0.25">
      <c r="A274" t="str">
        <f>IFERROR(INDEX(comic_database!A:A,MATCH(B274,comic_database!B:B,0)),"")</f>
        <v/>
      </c>
      <c r="C274" t="str">
        <f>IFERROR(VLOOKUP(B274,comic_database!B:C,2,FALSE),"")</f>
        <v/>
      </c>
      <c r="D274" s="23" t="str">
        <f>IF(B274&lt;&gt;"",VLOOKUP(MIN(4,COUNTIF(F$2:F274,F274)),reference!$A$3:$B$6,2,FALSE),"")</f>
        <v/>
      </c>
      <c r="E274" s="23" t="str">
        <f>IFERROR(VLOOKUP(C274,reference!$D$3:$E$7,2,FALSE),"")</f>
        <v/>
      </c>
      <c r="F274" t="str">
        <f t="shared" si="5"/>
        <v xml:space="preserve"> </v>
      </c>
      <c r="I274" s="23" t="str">
        <f>IFERROR(VLOOKUP(H274,comic_database!F:G,2,FALSE),"")</f>
        <v/>
      </c>
      <c r="J274" s="23" t="str">
        <f>IFERROR(VLOOKUP(H274,comic_database!F:H,3,FALSE),"")</f>
        <v/>
      </c>
    </row>
    <row r="275" spans="1:10" x14ac:dyDescent="0.25">
      <c r="A275" t="str">
        <f>IFERROR(INDEX(comic_database!A:A,MATCH(B275,comic_database!B:B,0)),"")</f>
        <v/>
      </c>
      <c r="C275" t="str">
        <f>IFERROR(VLOOKUP(B275,comic_database!B:C,2,FALSE),"")</f>
        <v/>
      </c>
      <c r="D275" s="23" t="str">
        <f>IF(B275&lt;&gt;"",VLOOKUP(MIN(4,COUNTIF(F$2:F275,F275)),reference!$A$3:$B$6,2,FALSE),"")</f>
        <v/>
      </c>
      <c r="E275" s="23" t="str">
        <f>IFERROR(VLOOKUP(C275,reference!$D$3:$E$7,2,FALSE),"")</f>
        <v/>
      </c>
      <c r="F275" t="str">
        <f t="shared" si="5"/>
        <v xml:space="preserve"> </v>
      </c>
      <c r="I275" s="23" t="str">
        <f>IFERROR(VLOOKUP(H275,comic_database!F:G,2,FALSE),"")</f>
        <v/>
      </c>
      <c r="J275" s="23" t="str">
        <f>IFERROR(VLOOKUP(H275,comic_database!F:H,3,FALSE),"")</f>
        <v/>
      </c>
    </row>
    <row r="276" spans="1:10" x14ac:dyDescent="0.25">
      <c r="A276" t="str">
        <f>IFERROR(INDEX(comic_database!A:A,MATCH(B276,comic_database!B:B,0)),"")</f>
        <v/>
      </c>
      <c r="C276" t="str">
        <f>IFERROR(VLOOKUP(B276,comic_database!B:C,2,FALSE),"")</f>
        <v/>
      </c>
      <c r="D276" s="23" t="str">
        <f>IF(B276&lt;&gt;"",VLOOKUP(MIN(4,COUNTIF(F$2:F276,F276)),reference!$A$3:$B$6,2,FALSE),"")</f>
        <v/>
      </c>
      <c r="E276" s="23" t="str">
        <f>IFERROR(VLOOKUP(C276,reference!$D$3:$E$7,2,FALSE),"")</f>
        <v/>
      </c>
      <c r="F276" t="str">
        <f t="shared" si="5"/>
        <v xml:space="preserve"> </v>
      </c>
      <c r="I276" s="23" t="str">
        <f>IFERROR(VLOOKUP(H276,comic_database!F:G,2,FALSE),"")</f>
        <v/>
      </c>
      <c r="J276" s="23" t="str">
        <f>IFERROR(VLOOKUP(H276,comic_database!F:H,3,FALSE),"")</f>
        <v/>
      </c>
    </row>
    <row r="277" spans="1:10" x14ac:dyDescent="0.25">
      <c r="A277" t="str">
        <f>IFERROR(INDEX(comic_database!A:A,MATCH(B277,comic_database!B:B,0)),"")</f>
        <v/>
      </c>
      <c r="C277" t="str">
        <f>IFERROR(VLOOKUP(B277,comic_database!B:C,2,FALSE),"")</f>
        <v/>
      </c>
      <c r="D277" s="23" t="str">
        <f>IF(B277&lt;&gt;"",VLOOKUP(MIN(4,COUNTIF(F$2:F277,F277)),reference!$A$3:$B$6,2,FALSE),"")</f>
        <v/>
      </c>
      <c r="E277" s="23" t="str">
        <f>IFERROR(VLOOKUP(C277,reference!$D$3:$E$7,2,FALSE),"")</f>
        <v/>
      </c>
      <c r="F277" t="str">
        <f t="shared" si="5"/>
        <v xml:space="preserve"> </v>
      </c>
      <c r="I277" s="23" t="str">
        <f>IFERROR(VLOOKUP(H277,comic_database!F:G,2,FALSE),"")</f>
        <v/>
      </c>
      <c r="J277" s="23" t="str">
        <f>IFERROR(VLOOKUP(H277,comic_database!F:H,3,FALSE),"")</f>
        <v/>
      </c>
    </row>
    <row r="278" spans="1:10" x14ac:dyDescent="0.25">
      <c r="A278" t="str">
        <f>IFERROR(INDEX(comic_database!A:A,MATCH(B278,comic_database!B:B,0)),"")</f>
        <v/>
      </c>
      <c r="C278" t="str">
        <f>IFERROR(VLOOKUP(B278,comic_database!B:C,2,FALSE),"")</f>
        <v/>
      </c>
      <c r="D278" s="23" t="str">
        <f>IF(B278&lt;&gt;"",VLOOKUP(MIN(4,COUNTIF(F$2:F278,F278)),reference!$A$3:$B$6,2,FALSE),"")</f>
        <v/>
      </c>
      <c r="E278" s="23" t="str">
        <f>IFERROR(VLOOKUP(C278,reference!$D$3:$E$7,2,FALSE),"")</f>
        <v/>
      </c>
      <c r="F278" t="str">
        <f t="shared" si="5"/>
        <v xml:space="preserve"> </v>
      </c>
      <c r="I278" s="23" t="str">
        <f>IFERROR(VLOOKUP(H278,comic_database!F:G,2,FALSE),"")</f>
        <v/>
      </c>
      <c r="J278" s="23" t="str">
        <f>IFERROR(VLOOKUP(H278,comic_database!F:H,3,FALSE),"")</f>
        <v/>
      </c>
    </row>
    <row r="279" spans="1:10" x14ac:dyDescent="0.25">
      <c r="A279" t="str">
        <f>IFERROR(INDEX(comic_database!A:A,MATCH(B279,comic_database!B:B,0)),"")</f>
        <v/>
      </c>
      <c r="C279" t="str">
        <f>IFERROR(VLOOKUP(B279,comic_database!B:C,2,FALSE),"")</f>
        <v/>
      </c>
      <c r="D279" s="23" t="str">
        <f>IF(B279&lt;&gt;"",VLOOKUP(MIN(4,COUNTIF(F$2:F279,F279)),reference!$A$3:$B$6,2,FALSE),"")</f>
        <v/>
      </c>
      <c r="E279" s="23" t="str">
        <f>IFERROR(VLOOKUP(C279,reference!$D$3:$E$7,2,FALSE),"")</f>
        <v/>
      </c>
      <c r="F279" t="str">
        <f t="shared" si="5"/>
        <v xml:space="preserve"> </v>
      </c>
      <c r="I279" s="23" t="str">
        <f>IFERROR(VLOOKUP(H279,comic_database!F:G,2,FALSE),"")</f>
        <v/>
      </c>
      <c r="J279" s="23" t="str">
        <f>IFERROR(VLOOKUP(H279,comic_database!F:H,3,FALSE),"")</f>
        <v/>
      </c>
    </row>
    <row r="280" spans="1:10" x14ac:dyDescent="0.25">
      <c r="A280" t="str">
        <f>IFERROR(INDEX(comic_database!A:A,MATCH(B280,comic_database!B:B,0)),"")</f>
        <v/>
      </c>
      <c r="C280" t="str">
        <f>IFERROR(VLOOKUP(B280,comic_database!B:C,2,FALSE),"")</f>
        <v/>
      </c>
      <c r="D280" s="23" t="str">
        <f>IF(B280&lt;&gt;"",VLOOKUP(MIN(4,COUNTIF(F$2:F280,F280)),reference!$A$3:$B$6,2,FALSE),"")</f>
        <v/>
      </c>
      <c r="E280" s="23" t="str">
        <f>IFERROR(VLOOKUP(C280,reference!$D$3:$E$7,2,FALSE),"")</f>
        <v/>
      </c>
      <c r="F280" t="str">
        <f t="shared" si="5"/>
        <v xml:space="preserve"> </v>
      </c>
      <c r="I280" s="23" t="str">
        <f>IFERROR(VLOOKUP(H280,comic_database!F:G,2,FALSE),"")</f>
        <v/>
      </c>
      <c r="J280" s="23" t="str">
        <f>IFERROR(VLOOKUP(H280,comic_database!F:H,3,FALSE),"")</f>
        <v/>
      </c>
    </row>
    <row r="281" spans="1:10" x14ac:dyDescent="0.25">
      <c r="A281" t="str">
        <f>IFERROR(INDEX(comic_database!A:A,MATCH(B281,comic_database!B:B,0)),"")</f>
        <v/>
      </c>
      <c r="C281" t="str">
        <f>IFERROR(VLOOKUP(B281,comic_database!B:C,2,FALSE),"")</f>
        <v/>
      </c>
      <c r="D281" s="23" t="str">
        <f>IF(B281&lt;&gt;"",VLOOKUP(MIN(4,COUNTIF(F$2:F281,F281)),reference!$A$3:$B$6,2,FALSE),"")</f>
        <v/>
      </c>
      <c r="E281" s="23" t="str">
        <f>IFERROR(VLOOKUP(C281,reference!$D$3:$E$7,2,FALSE),"")</f>
        <v/>
      </c>
      <c r="F281" t="str">
        <f t="shared" si="5"/>
        <v xml:space="preserve"> </v>
      </c>
      <c r="I281" s="23" t="str">
        <f>IFERROR(VLOOKUP(H281,comic_database!F:G,2,FALSE),"")</f>
        <v/>
      </c>
      <c r="J281" s="23" t="str">
        <f>IFERROR(VLOOKUP(H281,comic_database!F:H,3,FALSE),"")</f>
        <v/>
      </c>
    </row>
    <row r="282" spans="1:10" x14ac:dyDescent="0.25">
      <c r="A282" t="str">
        <f>IFERROR(INDEX(comic_database!A:A,MATCH(B282,comic_database!B:B,0)),"")</f>
        <v/>
      </c>
      <c r="C282" t="str">
        <f>IFERROR(VLOOKUP(B282,comic_database!B:C,2,FALSE),"")</f>
        <v/>
      </c>
      <c r="D282" s="23" t="str">
        <f>IF(B282&lt;&gt;"",VLOOKUP(MIN(4,COUNTIF(F$2:F282,F282)),reference!$A$3:$B$6,2,FALSE),"")</f>
        <v/>
      </c>
      <c r="E282" s="23" t="str">
        <f>IFERROR(VLOOKUP(C282,reference!$D$3:$E$7,2,FALSE),"")</f>
        <v/>
      </c>
      <c r="F282" t="str">
        <f t="shared" si="5"/>
        <v xml:space="preserve"> </v>
      </c>
      <c r="I282" s="23" t="str">
        <f>IFERROR(VLOOKUP(H282,comic_database!F:G,2,FALSE),"")</f>
        <v/>
      </c>
      <c r="J282" s="23" t="str">
        <f>IFERROR(VLOOKUP(H282,comic_database!F:H,3,FALSE),"")</f>
        <v/>
      </c>
    </row>
    <row r="283" spans="1:10" x14ac:dyDescent="0.25">
      <c r="A283" t="str">
        <f>IFERROR(INDEX(comic_database!A:A,MATCH(B283,comic_database!B:B,0)),"")</f>
        <v/>
      </c>
      <c r="C283" t="str">
        <f>IFERROR(VLOOKUP(B283,comic_database!B:C,2,FALSE),"")</f>
        <v/>
      </c>
      <c r="D283" s="23" t="str">
        <f>IF(B283&lt;&gt;"",VLOOKUP(MIN(4,COUNTIF(F$2:F283,F283)),reference!$A$3:$B$6,2,FALSE),"")</f>
        <v/>
      </c>
      <c r="E283" s="23" t="str">
        <f>IFERROR(VLOOKUP(C283,reference!$D$3:$E$7,2,FALSE),"")</f>
        <v/>
      </c>
      <c r="F283" t="str">
        <f t="shared" si="5"/>
        <v xml:space="preserve"> </v>
      </c>
      <c r="I283" s="23" t="str">
        <f>IFERROR(VLOOKUP(H283,comic_database!F:G,2,FALSE),"")</f>
        <v/>
      </c>
      <c r="J283" s="23" t="str">
        <f>IFERROR(VLOOKUP(H283,comic_database!F:H,3,FALSE),"")</f>
        <v/>
      </c>
    </row>
    <row r="284" spans="1:10" x14ac:dyDescent="0.25">
      <c r="A284" t="str">
        <f>IFERROR(INDEX(comic_database!A:A,MATCH(B284,comic_database!B:B,0)),"")</f>
        <v/>
      </c>
      <c r="C284" t="str">
        <f>IFERROR(VLOOKUP(B284,comic_database!B:C,2,FALSE),"")</f>
        <v/>
      </c>
      <c r="D284" s="23" t="str">
        <f>IF(B284&lt;&gt;"",VLOOKUP(MIN(4,COUNTIF(F$2:F284,F284)),reference!$A$3:$B$6,2,FALSE),"")</f>
        <v/>
      </c>
      <c r="E284" s="23" t="str">
        <f>IFERROR(VLOOKUP(C284,reference!$D$3:$E$7,2,FALSE),"")</f>
        <v/>
      </c>
      <c r="F284" t="str">
        <f t="shared" si="5"/>
        <v xml:space="preserve"> </v>
      </c>
      <c r="I284" s="23" t="str">
        <f>IFERROR(VLOOKUP(H284,comic_database!F:G,2,FALSE),"")</f>
        <v/>
      </c>
      <c r="J284" s="23" t="str">
        <f>IFERROR(VLOOKUP(H284,comic_database!F:H,3,FALSE),"")</f>
        <v/>
      </c>
    </row>
    <row r="285" spans="1:10" x14ac:dyDescent="0.25">
      <c r="A285" t="str">
        <f>IFERROR(INDEX(comic_database!A:A,MATCH(B285,comic_database!B:B,0)),"")</f>
        <v/>
      </c>
      <c r="C285" t="str">
        <f>IFERROR(VLOOKUP(B285,comic_database!B:C,2,FALSE),"")</f>
        <v/>
      </c>
      <c r="D285" s="23" t="str">
        <f>IF(B285&lt;&gt;"",VLOOKUP(MIN(4,COUNTIF(F$2:F285,F285)),reference!$A$3:$B$6,2,FALSE),"")</f>
        <v/>
      </c>
      <c r="E285" s="23" t="str">
        <f>IFERROR(VLOOKUP(C285,reference!$D$3:$E$7,2,FALSE),"")</f>
        <v/>
      </c>
      <c r="F285" t="str">
        <f t="shared" si="5"/>
        <v xml:space="preserve"> </v>
      </c>
      <c r="I285" s="23" t="str">
        <f>IFERROR(VLOOKUP(H285,comic_database!F:G,2,FALSE),"")</f>
        <v/>
      </c>
      <c r="J285" s="23" t="str">
        <f>IFERROR(VLOOKUP(H285,comic_database!F:H,3,FALSE),"")</f>
        <v/>
      </c>
    </row>
    <row r="286" spans="1:10" x14ac:dyDescent="0.25">
      <c r="A286" t="str">
        <f>IFERROR(INDEX(comic_database!A:A,MATCH(B286,comic_database!B:B,0)),"")</f>
        <v/>
      </c>
      <c r="C286" t="str">
        <f>IFERROR(VLOOKUP(B286,comic_database!B:C,2,FALSE),"")</f>
        <v/>
      </c>
      <c r="D286" s="23" t="str">
        <f>IF(B286&lt;&gt;"",VLOOKUP(MIN(4,COUNTIF(F$2:F286,F286)),reference!$A$3:$B$6,2,FALSE),"")</f>
        <v/>
      </c>
      <c r="E286" s="23" t="str">
        <f>IFERROR(VLOOKUP(C286,reference!$D$3:$E$7,2,FALSE),"")</f>
        <v/>
      </c>
      <c r="F286" t="str">
        <f t="shared" si="5"/>
        <v xml:space="preserve"> </v>
      </c>
      <c r="I286" s="23" t="str">
        <f>IFERROR(VLOOKUP(H286,comic_database!F:G,2,FALSE),"")</f>
        <v/>
      </c>
      <c r="J286" s="23" t="str">
        <f>IFERROR(VLOOKUP(H286,comic_database!F:H,3,FALSE),"")</f>
        <v/>
      </c>
    </row>
    <row r="287" spans="1:10" x14ac:dyDescent="0.25">
      <c r="A287" t="str">
        <f>IFERROR(INDEX(comic_database!A:A,MATCH(B287,comic_database!B:B,0)),"")</f>
        <v/>
      </c>
      <c r="C287" t="str">
        <f>IFERROR(VLOOKUP(B287,comic_database!B:C,2,FALSE),"")</f>
        <v/>
      </c>
      <c r="D287" s="23" t="str">
        <f>IF(B287&lt;&gt;"",VLOOKUP(MIN(4,COUNTIF(F$2:F287,F287)),reference!$A$3:$B$6,2,FALSE),"")</f>
        <v/>
      </c>
      <c r="E287" s="23" t="str">
        <f>IFERROR(VLOOKUP(C287,reference!$D$3:$E$7,2,FALSE),"")</f>
        <v/>
      </c>
      <c r="F287" t="str">
        <f t="shared" si="5"/>
        <v xml:space="preserve"> </v>
      </c>
      <c r="I287" s="23" t="str">
        <f>IFERROR(VLOOKUP(H287,comic_database!F:G,2,FALSE),"")</f>
        <v/>
      </c>
      <c r="J287" s="23" t="str">
        <f>IFERROR(VLOOKUP(H287,comic_database!F:H,3,FALSE),"")</f>
        <v/>
      </c>
    </row>
    <row r="288" spans="1:10" x14ac:dyDescent="0.25">
      <c r="A288" t="str">
        <f>IFERROR(INDEX(comic_database!A:A,MATCH(B288,comic_database!B:B,0)),"")</f>
        <v/>
      </c>
      <c r="C288" t="str">
        <f>IFERROR(VLOOKUP(B288,comic_database!B:C,2,FALSE),"")</f>
        <v/>
      </c>
      <c r="D288" s="23" t="str">
        <f>IF(B288&lt;&gt;"",VLOOKUP(MIN(4,COUNTIF(F$2:F288,F288)),reference!$A$3:$B$6,2,FALSE),"")</f>
        <v/>
      </c>
      <c r="E288" s="23" t="str">
        <f>IFERROR(VLOOKUP(C288,reference!$D$3:$E$7,2,FALSE),"")</f>
        <v/>
      </c>
      <c r="F288" t="str">
        <f t="shared" si="5"/>
        <v xml:space="preserve"> </v>
      </c>
      <c r="I288" s="23" t="str">
        <f>IFERROR(VLOOKUP(H288,comic_database!F:G,2,FALSE),"")</f>
        <v/>
      </c>
      <c r="J288" s="23" t="str">
        <f>IFERROR(VLOOKUP(H288,comic_database!F:H,3,FALSE),"")</f>
        <v/>
      </c>
    </row>
    <row r="289" spans="1:10" x14ac:dyDescent="0.25">
      <c r="A289" t="str">
        <f>IFERROR(INDEX(comic_database!A:A,MATCH(B289,comic_database!B:B,0)),"")</f>
        <v/>
      </c>
      <c r="C289" t="str">
        <f>IFERROR(VLOOKUP(B289,comic_database!B:C,2,FALSE),"")</f>
        <v/>
      </c>
      <c r="D289" s="23" t="str">
        <f>IF(B289&lt;&gt;"",VLOOKUP(MIN(4,COUNTIF(F$2:F289,F289)),reference!$A$3:$B$6,2,FALSE),"")</f>
        <v/>
      </c>
      <c r="E289" s="23" t="str">
        <f>IFERROR(VLOOKUP(C289,reference!$D$3:$E$7,2,FALSE),"")</f>
        <v/>
      </c>
      <c r="F289" t="str">
        <f t="shared" si="5"/>
        <v xml:space="preserve"> </v>
      </c>
      <c r="I289" s="23" t="str">
        <f>IFERROR(VLOOKUP(H289,comic_database!F:G,2,FALSE),"")</f>
        <v/>
      </c>
      <c r="J289" s="23" t="str">
        <f>IFERROR(VLOOKUP(H289,comic_database!F:H,3,FALSE),"")</f>
        <v/>
      </c>
    </row>
    <row r="290" spans="1:10" x14ac:dyDescent="0.25">
      <c r="A290" t="str">
        <f>IFERROR(INDEX(comic_database!A:A,MATCH(B290,comic_database!B:B,0)),"")</f>
        <v/>
      </c>
      <c r="C290" t="str">
        <f>IFERROR(VLOOKUP(B290,comic_database!B:C,2,FALSE),"")</f>
        <v/>
      </c>
      <c r="D290" s="23" t="str">
        <f>IF(B290&lt;&gt;"",VLOOKUP(MIN(4,COUNTIF(F$2:F290,F290)),reference!$A$3:$B$6,2,FALSE),"")</f>
        <v/>
      </c>
      <c r="E290" s="23" t="str">
        <f>IFERROR(VLOOKUP(C290,reference!$D$3:$E$7,2,FALSE),"")</f>
        <v/>
      </c>
      <c r="F290" t="str">
        <f t="shared" si="5"/>
        <v xml:space="preserve"> </v>
      </c>
      <c r="I290" s="23" t="str">
        <f>IFERROR(VLOOKUP(H290,comic_database!F:G,2,FALSE),"")</f>
        <v/>
      </c>
      <c r="J290" s="23" t="str">
        <f>IFERROR(VLOOKUP(H290,comic_database!F:H,3,FALSE),"")</f>
        <v/>
      </c>
    </row>
    <row r="291" spans="1:10" x14ac:dyDescent="0.25">
      <c r="A291" t="str">
        <f>IFERROR(INDEX(comic_database!A:A,MATCH(B291,comic_database!B:B,0)),"")</f>
        <v/>
      </c>
      <c r="C291" t="str">
        <f>IFERROR(VLOOKUP(B291,comic_database!B:C,2,FALSE),"")</f>
        <v/>
      </c>
      <c r="D291" s="23" t="str">
        <f>IF(B291&lt;&gt;"",VLOOKUP(MIN(4,COUNTIF(F$2:F291,F291)),reference!$A$3:$B$6,2,FALSE),"")</f>
        <v/>
      </c>
      <c r="E291" s="23" t="str">
        <f>IFERROR(VLOOKUP(C291,reference!$D$3:$E$7,2,FALSE),"")</f>
        <v/>
      </c>
      <c r="F291" t="str">
        <f t="shared" si="5"/>
        <v xml:space="preserve"> </v>
      </c>
      <c r="I291" s="23" t="str">
        <f>IFERROR(VLOOKUP(H291,comic_database!F:G,2,FALSE),"")</f>
        <v/>
      </c>
      <c r="J291" s="23" t="str">
        <f>IFERROR(VLOOKUP(H291,comic_database!F:H,3,FALSE),"")</f>
        <v/>
      </c>
    </row>
    <row r="292" spans="1:10" x14ac:dyDescent="0.25">
      <c r="A292" t="str">
        <f>IFERROR(INDEX(comic_database!A:A,MATCH(B292,comic_database!B:B,0)),"")</f>
        <v/>
      </c>
      <c r="C292" t="str">
        <f>IFERROR(VLOOKUP(B292,comic_database!B:C,2,FALSE),"")</f>
        <v/>
      </c>
      <c r="D292" s="23" t="str">
        <f>IF(B292&lt;&gt;"",VLOOKUP(MIN(4,COUNTIF(F$2:F292,F292)),reference!$A$3:$B$6,2,FALSE),"")</f>
        <v/>
      </c>
      <c r="E292" s="23" t="str">
        <f>IFERROR(VLOOKUP(C292,reference!$D$3:$E$7,2,FALSE),"")</f>
        <v/>
      </c>
      <c r="F292" t="str">
        <f t="shared" si="5"/>
        <v xml:space="preserve"> </v>
      </c>
      <c r="I292" s="23" t="str">
        <f>IFERROR(VLOOKUP(H292,comic_database!F:G,2,FALSE),"")</f>
        <v/>
      </c>
      <c r="J292" s="23" t="str">
        <f>IFERROR(VLOOKUP(H292,comic_database!F:H,3,FALSE),"")</f>
        <v/>
      </c>
    </row>
    <row r="293" spans="1:10" x14ac:dyDescent="0.25">
      <c r="A293" t="str">
        <f>IFERROR(INDEX(comic_database!A:A,MATCH(B293,comic_database!B:B,0)),"")</f>
        <v/>
      </c>
      <c r="C293" t="str">
        <f>IFERROR(VLOOKUP(B293,comic_database!B:C,2,FALSE),"")</f>
        <v/>
      </c>
      <c r="D293" s="23" t="str">
        <f>IF(B293&lt;&gt;"",VLOOKUP(MIN(4,COUNTIF(F$2:F293,F293)),reference!$A$3:$B$6,2,FALSE),"")</f>
        <v/>
      </c>
      <c r="E293" s="23" t="str">
        <f>IFERROR(VLOOKUP(C293,reference!$D$3:$E$7,2,FALSE),"")</f>
        <v/>
      </c>
      <c r="F293" t="str">
        <f t="shared" si="5"/>
        <v xml:space="preserve"> </v>
      </c>
      <c r="I293" s="23" t="str">
        <f>IFERROR(VLOOKUP(H293,comic_database!F:G,2,FALSE),"")</f>
        <v/>
      </c>
      <c r="J293" s="23" t="str">
        <f>IFERROR(VLOOKUP(H293,comic_database!F:H,3,FALSE),"")</f>
        <v/>
      </c>
    </row>
    <row r="294" spans="1:10" x14ac:dyDescent="0.25">
      <c r="A294" t="str">
        <f>IFERROR(INDEX(comic_database!A:A,MATCH(B294,comic_database!B:B,0)),"")</f>
        <v/>
      </c>
      <c r="C294" t="str">
        <f>IFERROR(VLOOKUP(B294,comic_database!B:C,2,FALSE),"")</f>
        <v/>
      </c>
      <c r="D294" s="23" t="str">
        <f>IF(B294&lt;&gt;"",VLOOKUP(MIN(4,COUNTIF(F$2:F294,F294)),reference!$A$3:$B$6,2,FALSE),"")</f>
        <v/>
      </c>
      <c r="E294" s="23" t="str">
        <f>IFERROR(VLOOKUP(C294,reference!$D$3:$E$7,2,FALSE),"")</f>
        <v/>
      </c>
      <c r="F294" t="str">
        <f t="shared" si="5"/>
        <v xml:space="preserve"> </v>
      </c>
      <c r="I294" s="23" t="str">
        <f>IFERROR(VLOOKUP(H294,comic_database!F:G,2,FALSE),"")</f>
        <v/>
      </c>
      <c r="J294" s="23" t="str">
        <f>IFERROR(VLOOKUP(H294,comic_database!F:H,3,FALSE),"")</f>
        <v/>
      </c>
    </row>
    <row r="295" spans="1:10" x14ac:dyDescent="0.25">
      <c r="A295" t="str">
        <f>IFERROR(INDEX(comic_database!A:A,MATCH(B295,comic_database!B:B,0)),"")</f>
        <v/>
      </c>
      <c r="C295" t="str">
        <f>IFERROR(VLOOKUP(B295,comic_database!B:C,2,FALSE),"")</f>
        <v/>
      </c>
      <c r="D295" s="23" t="str">
        <f>IF(B295&lt;&gt;"",VLOOKUP(MIN(4,COUNTIF(F$2:F295,F295)),reference!$A$3:$B$6,2,FALSE),"")</f>
        <v/>
      </c>
      <c r="E295" s="23" t="str">
        <f>IFERROR(VLOOKUP(C295,reference!$D$3:$E$7,2,FALSE),"")</f>
        <v/>
      </c>
      <c r="F295" t="str">
        <f t="shared" si="5"/>
        <v xml:space="preserve"> </v>
      </c>
      <c r="I295" s="23" t="str">
        <f>IFERROR(VLOOKUP(H295,comic_database!F:G,2,FALSE),"")</f>
        <v/>
      </c>
      <c r="J295" s="23" t="str">
        <f>IFERROR(VLOOKUP(H295,comic_database!F:H,3,FALSE),"")</f>
        <v/>
      </c>
    </row>
    <row r="296" spans="1:10" x14ac:dyDescent="0.25">
      <c r="A296" t="str">
        <f>IFERROR(INDEX(comic_database!A:A,MATCH(B296,comic_database!B:B,0)),"")</f>
        <v/>
      </c>
      <c r="C296" t="str">
        <f>IFERROR(VLOOKUP(B296,comic_database!B:C,2,FALSE),"")</f>
        <v/>
      </c>
      <c r="D296" s="23" t="str">
        <f>IF(B296&lt;&gt;"",VLOOKUP(MIN(4,COUNTIF(F$2:F296,F296)),reference!$A$3:$B$6,2,FALSE),"")</f>
        <v/>
      </c>
      <c r="E296" s="23" t="str">
        <f>IFERROR(VLOOKUP(C296,reference!$D$3:$E$7,2,FALSE),"")</f>
        <v/>
      </c>
      <c r="F296" t="str">
        <f t="shared" si="5"/>
        <v xml:space="preserve"> </v>
      </c>
      <c r="I296" s="23" t="str">
        <f>IFERROR(VLOOKUP(H296,comic_database!F:G,2,FALSE),"")</f>
        <v/>
      </c>
      <c r="J296" s="23" t="str">
        <f>IFERROR(VLOOKUP(H296,comic_database!F:H,3,FALSE),"")</f>
        <v/>
      </c>
    </row>
    <row r="297" spans="1:10" x14ac:dyDescent="0.25">
      <c r="A297" t="str">
        <f>IFERROR(INDEX(comic_database!A:A,MATCH(B297,comic_database!B:B,0)),"")</f>
        <v/>
      </c>
      <c r="C297" t="str">
        <f>IFERROR(VLOOKUP(B297,comic_database!B:C,2,FALSE),"")</f>
        <v/>
      </c>
      <c r="D297" s="23" t="str">
        <f>IF(B297&lt;&gt;"",VLOOKUP(MIN(4,COUNTIF(F$2:F297,F297)),reference!$A$3:$B$6,2,FALSE),"")</f>
        <v/>
      </c>
      <c r="E297" s="23" t="str">
        <f>IFERROR(VLOOKUP(C297,reference!$D$3:$E$7,2,FALSE),"")</f>
        <v/>
      </c>
      <c r="F297" t="str">
        <f t="shared" si="5"/>
        <v xml:space="preserve"> </v>
      </c>
      <c r="I297" s="23" t="str">
        <f>IFERROR(VLOOKUP(H297,comic_database!F:G,2,FALSE),"")</f>
        <v/>
      </c>
      <c r="J297" s="23" t="str">
        <f>IFERROR(VLOOKUP(H297,comic_database!F:H,3,FALSE),"")</f>
        <v/>
      </c>
    </row>
    <row r="298" spans="1:10" x14ac:dyDescent="0.25">
      <c r="A298" t="str">
        <f>IFERROR(INDEX(comic_database!A:A,MATCH(B298,comic_database!B:B,0)),"")</f>
        <v/>
      </c>
      <c r="C298" t="str">
        <f>IFERROR(VLOOKUP(B298,comic_database!B:C,2,FALSE),"")</f>
        <v/>
      </c>
      <c r="D298" s="23" t="str">
        <f>IF(B298&lt;&gt;"",VLOOKUP(MIN(4,COUNTIF(F$2:F298,F298)),reference!$A$3:$B$6,2,FALSE),"")</f>
        <v/>
      </c>
      <c r="E298" s="23" t="str">
        <f>IFERROR(VLOOKUP(C298,reference!$D$3:$E$7,2,FALSE),"")</f>
        <v/>
      </c>
      <c r="F298" t="str">
        <f t="shared" si="5"/>
        <v xml:space="preserve"> </v>
      </c>
      <c r="I298" s="23" t="str">
        <f>IFERROR(VLOOKUP(H298,comic_database!F:G,2,FALSE),"")</f>
        <v/>
      </c>
      <c r="J298" s="23" t="str">
        <f>IFERROR(VLOOKUP(H298,comic_database!F:H,3,FALSE),"")</f>
        <v/>
      </c>
    </row>
    <row r="299" spans="1:10" x14ac:dyDescent="0.25">
      <c r="A299" t="str">
        <f>IFERROR(INDEX(comic_database!A:A,MATCH(B299,comic_database!B:B,0)),"")</f>
        <v/>
      </c>
      <c r="C299" t="str">
        <f>IFERROR(VLOOKUP(B299,comic_database!B:C,2,FALSE),"")</f>
        <v/>
      </c>
      <c r="D299" s="23" t="str">
        <f>IF(B299&lt;&gt;"",VLOOKUP(MIN(4,COUNTIF(F$2:F299,F299)),reference!$A$3:$B$6,2,FALSE),"")</f>
        <v/>
      </c>
      <c r="E299" s="23" t="str">
        <f>IFERROR(VLOOKUP(C299,reference!$D$3:$E$7,2,FALSE),"")</f>
        <v/>
      </c>
      <c r="F299" t="str">
        <f t="shared" si="5"/>
        <v xml:space="preserve"> </v>
      </c>
      <c r="I299" s="23" t="str">
        <f>IFERROR(VLOOKUP(H299,comic_database!F:G,2,FALSE),"")</f>
        <v/>
      </c>
      <c r="J299" s="23" t="str">
        <f>IFERROR(VLOOKUP(H299,comic_database!F:H,3,FALSE),"")</f>
        <v/>
      </c>
    </row>
    <row r="300" spans="1:10" x14ac:dyDescent="0.25">
      <c r="A300" t="str">
        <f>IFERROR(INDEX(comic_database!A:A,MATCH(B300,comic_database!B:B,0)),"")</f>
        <v/>
      </c>
      <c r="C300" t="str">
        <f>IFERROR(VLOOKUP(B300,comic_database!B:C,2,FALSE),"")</f>
        <v/>
      </c>
      <c r="D300" s="23" t="str">
        <f>IF(B300&lt;&gt;"",VLOOKUP(MIN(4,COUNTIF(F$2:F300,F300)),reference!$A$3:$B$6,2,FALSE),"")</f>
        <v/>
      </c>
      <c r="E300" s="23" t="str">
        <f>IFERROR(VLOOKUP(C300,reference!$D$3:$E$7,2,FALSE),"")</f>
        <v/>
      </c>
      <c r="F300" t="str">
        <f t="shared" si="5"/>
        <v xml:space="preserve"> </v>
      </c>
      <c r="I300" s="23" t="str">
        <f>IFERROR(VLOOKUP(H300,comic_database!F:G,2,FALSE),"")</f>
        <v/>
      </c>
      <c r="J300" s="23" t="str">
        <f>IFERROR(VLOOKUP(H300,comic_database!F:H,3,FALSE),"")</f>
        <v/>
      </c>
    </row>
    <row r="301" spans="1:10" x14ac:dyDescent="0.25">
      <c r="A301" t="str">
        <f>IFERROR(INDEX(comic_database!A:A,MATCH(B301,comic_database!B:B,0)),"")</f>
        <v/>
      </c>
      <c r="C301" t="str">
        <f>IFERROR(VLOOKUP(B301,comic_database!B:C,2,FALSE),"")</f>
        <v/>
      </c>
      <c r="D301" s="23" t="str">
        <f>IF(B301&lt;&gt;"",VLOOKUP(MIN(4,COUNTIF(F$2:F301,F301)),reference!$A$3:$B$6,2,FALSE),"")</f>
        <v/>
      </c>
      <c r="E301" s="23" t="str">
        <f>IFERROR(VLOOKUP(C301,reference!$D$3:$E$7,2,FALSE),"")</f>
        <v/>
      </c>
      <c r="F301" t="str">
        <f t="shared" si="5"/>
        <v xml:space="preserve"> </v>
      </c>
      <c r="I301" s="23" t="str">
        <f>IFERROR(VLOOKUP(H301,comic_database!F:G,2,FALSE),"")</f>
        <v/>
      </c>
      <c r="J301" s="23" t="str">
        <f>IFERROR(VLOOKUP(H301,comic_database!F:H,3,FALSE),"")</f>
        <v/>
      </c>
    </row>
    <row r="302" spans="1:10" x14ac:dyDescent="0.25">
      <c r="A302" t="str">
        <f>IFERROR(INDEX(comic_database!A:A,MATCH(B302,comic_database!B:B,0)),"")</f>
        <v/>
      </c>
      <c r="C302" t="str">
        <f>IFERROR(VLOOKUP(B302,comic_database!B:C,2,FALSE),"")</f>
        <v/>
      </c>
      <c r="D302" s="23" t="str">
        <f>IF(B302&lt;&gt;"",VLOOKUP(MIN(4,COUNTIF(F$2:F302,F302)),reference!$A$3:$B$6,2,FALSE),"")</f>
        <v/>
      </c>
      <c r="E302" s="23" t="str">
        <f>IFERROR(VLOOKUP(C302,reference!$D$3:$E$7,2,FALSE),"")</f>
        <v/>
      </c>
      <c r="F302" t="str">
        <f t="shared" si="5"/>
        <v xml:space="preserve"> </v>
      </c>
      <c r="I302" s="23" t="str">
        <f>IFERROR(VLOOKUP(H302,comic_database!F:G,2,FALSE),"")</f>
        <v/>
      </c>
      <c r="J302" s="23" t="str">
        <f>IFERROR(VLOOKUP(H302,comic_database!F:H,3,FALSE),"")</f>
        <v/>
      </c>
    </row>
    <row r="303" spans="1:10" x14ac:dyDescent="0.25">
      <c r="A303" t="str">
        <f>IFERROR(INDEX(comic_database!A:A,MATCH(B303,comic_database!B:B,0)),"")</f>
        <v/>
      </c>
      <c r="C303" t="str">
        <f>IFERROR(VLOOKUP(B303,comic_database!B:C,2,FALSE),"")</f>
        <v/>
      </c>
      <c r="D303" s="23" t="str">
        <f>IF(B303&lt;&gt;"",VLOOKUP(MIN(4,COUNTIF(F$2:F303,F303)),reference!$A$3:$B$6,2,FALSE),"")</f>
        <v/>
      </c>
      <c r="E303" s="23" t="str">
        <f>IFERROR(VLOOKUP(C303,reference!$D$3:$E$7,2,FALSE),"")</f>
        <v/>
      </c>
      <c r="F303" t="str">
        <f t="shared" si="5"/>
        <v xml:space="preserve"> </v>
      </c>
      <c r="I303" s="23" t="str">
        <f>IFERROR(VLOOKUP(H303,comic_database!F:G,2,FALSE),"")</f>
        <v/>
      </c>
      <c r="J303" s="23" t="str">
        <f>IFERROR(VLOOKUP(H303,comic_database!F:H,3,FALSE),"")</f>
        <v/>
      </c>
    </row>
    <row r="304" spans="1:10" x14ac:dyDescent="0.25">
      <c r="A304" t="str">
        <f>IFERROR(INDEX(comic_database!A:A,MATCH(B304,comic_database!B:B,0)),"")</f>
        <v/>
      </c>
      <c r="C304" t="str">
        <f>IFERROR(VLOOKUP(B304,comic_database!B:C,2,FALSE),"")</f>
        <v/>
      </c>
      <c r="D304" s="23" t="str">
        <f>IF(B304&lt;&gt;"",VLOOKUP(MIN(4,COUNTIF(F$2:F304,F304)),reference!$A$3:$B$6,2,FALSE),"")</f>
        <v/>
      </c>
      <c r="E304" s="23" t="str">
        <f>IFERROR(VLOOKUP(C304,reference!$D$3:$E$7,2,FALSE),"")</f>
        <v/>
      </c>
      <c r="F304" t="str">
        <f t="shared" si="5"/>
        <v xml:space="preserve"> </v>
      </c>
      <c r="I304" s="23" t="str">
        <f>IFERROR(VLOOKUP(H304,comic_database!F:G,2,FALSE),"")</f>
        <v/>
      </c>
      <c r="J304" s="23" t="str">
        <f>IFERROR(VLOOKUP(H304,comic_database!F:H,3,FALSE),"")</f>
        <v/>
      </c>
    </row>
    <row r="305" spans="1:10" x14ac:dyDescent="0.25">
      <c r="A305" t="str">
        <f>IFERROR(INDEX(comic_database!A:A,MATCH(B305,comic_database!B:B,0)),"")</f>
        <v/>
      </c>
      <c r="C305" t="str">
        <f>IFERROR(VLOOKUP(B305,comic_database!B:C,2,FALSE),"")</f>
        <v/>
      </c>
      <c r="D305" s="23" t="str">
        <f>IF(B305&lt;&gt;"",VLOOKUP(MIN(4,COUNTIF(F$2:F305,F305)),reference!$A$3:$B$6,2,FALSE),"")</f>
        <v/>
      </c>
      <c r="E305" s="23" t="str">
        <f>IFERROR(VLOOKUP(C305,reference!$D$3:$E$7,2,FALSE),"")</f>
        <v/>
      </c>
      <c r="F305" t="str">
        <f t="shared" si="5"/>
        <v xml:space="preserve"> </v>
      </c>
      <c r="I305" s="23" t="str">
        <f>IFERROR(VLOOKUP(H305,comic_database!F:G,2,FALSE),"")</f>
        <v/>
      </c>
      <c r="J305" s="23" t="str">
        <f>IFERROR(VLOOKUP(H305,comic_database!F:H,3,FALSE),"")</f>
        <v/>
      </c>
    </row>
    <row r="306" spans="1:10" x14ac:dyDescent="0.25">
      <c r="A306" t="str">
        <f>IFERROR(INDEX(comic_database!A:A,MATCH(B306,comic_database!B:B,0)),"")</f>
        <v/>
      </c>
      <c r="C306" t="str">
        <f>IFERROR(VLOOKUP(B306,comic_database!B:C,2,FALSE),"")</f>
        <v/>
      </c>
      <c r="D306" s="23" t="str">
        <f>IF(B306&lt;&gt;"",VLOOKUP(MIN(4,COUNTIF(F$2:F306,F306)),reference!$A$3:$B$6,2,FALSE),"")</f>
        <v/>
      </c>
      <c r="E306" s="23" t="str">
        <f>IFERROR(VLOOKUP(C306,reference!$D$3:$E$7,2,FALSE),"")</f>
        <v/>
      </c>
      <c r="F306" t="str">
        <f t="shared" si="5"/>
        <v xml:space="preserve"> </v>
      </c>
      <c r="I306" s="23" t="str">
        <f>IFERROR(VLOOKUP(H306,comic_database!F:G,2,FALSE),"")</f>
        <v/>
      </c>
      <c r="J306" s="23" t="str">
        <f>IFERROR(VLOOKUP(H306,comic_database!F:H,3,FALSE),"")</f>
        <v/>
      </c>
    </row>
    <row r="307" spans="1:10" x14ac:dyDescent="0.25">
      <c r="A307" t="str">
        <f>IFERROR(INDEX(comic_database!A:A,MATCH(B307,comic_database!B:B,0)),"")</f>
        <v/>
      </c>
      <c r="C307" t="str">
        <f>IFERROR(VLOOKUP(B307,comic_database!B:C,2,FALSE),"")</f>
        <v/>
      </c>
      <c r="D307" s="23" t="str">
        <f>IF(B307&lt;&gt;"",VLOOKUP(MIN(4,COUNTIF(F$2:F307,F307)),reference!$A$3:$B$6,2,FALSE),"")</f>
        <v/>
      </c>
      <c r="E307" s="23" t="str">
        <f>IFERROR(VLOOKUP(C307,reference!$D$3:$E$7,2,FALSE),"")</f>
        <v/>
      </c>
      <c r="F307" t="str">
        <f t="shared" si="5"/>
        <v xml:space="preserve"> </v>
      </c>
      <c r="I307" s="23" t="str">
        <f>IFERROR(VLOOKUP(H307,comic_database!F:G,2,FALSE),"")</f>
        <v/>
      </c>
      <c r="J307" s="23" t="str">
        <f>IFERROR(VLOOKUP(H307,comic_database!F:H,3,FALSE),"")</f>
        <v/>
      </c>
    </row>
    <row r="308" spans="1:10" x14ac:dyDescent="0.25">
      <c r="A308" t="str">
        <f>IFERROR(INDEX(comic_database!A:A,MATCH(B308,comic_database!B:B,0)),"")</f>
        <v/>
      </c>
      <c r="C308" t="str">
        <f>IFERROR(VLOOKUP(B308,comic_database!B:C,2,FALSE),"")</f>
        <v/>
      </c>
      <c r="D308" s="23" t="str">
        <f>IF(B308&lt;&gt;"",VLOOKUP(MIN(4,COUNTIF(F$2:F308,F308)),reference!$A$3:$B$6,2,FALSE),"")</f>
        <v/>
      </c>
      <c r="E308" s="23" t="str">
        <f>IFERROR(VLOOKUP(C308,reference!$D$3:$E$7,2,FALSE),"")</f>
        <v/>
      </c>
      <c r="F308" t="str">
        <f t="shared" si="5"/>
        <v xml:space="preserve"> </v>
      </c>
      <c r="I308" s="23" t="str">
        <f>IFERROR(VLOOKUP(H308,comic_database!F:G,2,FALSE),"")</f>
        <v/>
      </c>
      <c r="J308" s="23" t="str">
        <f>IFERROR(VLOOKUP(H308,comic_database!F:H,3,FALSE),"")</f>
        <v/>
      </c>
    </row>
    <row r="309" spans="1:10" x14ac:dyDescent="0.25">
      <c r="A309" t="str">
        <f>IFERROR(INDEX(comic_database!A:A,MATCH(B309,comic_database!B:B,0)),"")</f>
        <v/>
      </c>
      <c r="C309" t="str">
        <f>IFERROR(VLOOKUP(B309,comic_database!B:C,2,FALSE),"")</f>
        <v/>
      </c>
      <c r="D309" s="23" t="str">
        <f>IF(B309&lt;&gt;"",VLOOKUP(MIN(4,COUNTIF(F$2:F309,F309)),reference!$A$3:$B$6,2,FALSE),"")</f>
        <v/>
      </c>
      <c r="E309" s="23" t="str">
        <f>IFERROR(VLOOKUP(C309,reference!$D$3:$E$7,2,FALSE),"")</f>
        <v/>
      </c>
      <c r="F309" t="str">
        <f t="shared" si="5"/>
        <v xml:space="preserve"> </v>
      </c>
      <c r="I309" s="23" t="str">
        <f>IFERROR(VLOOKUP(H309,comic_database!F:G,2,FALSE),"")</f>
        <v/>
      </c>
      <c r="J309" s="23" t="str">
        <f>IFERROR(VLOOKUP(H309,comic_database!F:H,3,FALSE),"")</f>
        <v/>
      </c>
    </row>
    <row r="310" spans="1:10" x14ac:dyDescent="0.25">
      <c r="A310" t="str">
        <f>IFERROR(INDEX(comic_database!A:A,MATCH(B310,comic_database!B:B,0)),"")</f>
        <v/>
      </c>
      <c r="C310" t="str">
        <f>IFERROR(VLOOKUP(B310,comic_database!B:C,2,FALSE),"")</f>
        <v/>
      </c>
      <c r="D310" s="23" t="str">
        <f>IF(B310&lt;&gt;"",VLOOKUP(MIN(4,COUNTIF(F$2:F310,F310)),reference!$A$3:$B$6,2,FALSE),"")</f>
        <v/>
      </c>
      <c r="E310" s="23" t="str">
        <f>IFERROR(VLOOKUP(C310,reference!$D$3:$E$7,2,FALSE),"")</f>
        <v/>
      </c>
      <c r="F310" t="str">
        <f t="shared" si="5"/>
        <v xml:space="preserve"> </v>
      </c>
      <c r="I310" s="23" t="str">
        <f>IFERROR(VLOOKUP(H310,comic_database!F:G,2,FALSE),"")</f>
        <v/>
      </c>
      <c r="J310" s="23" t="str">
        <f>IFERROR(VLOOKUP(H310,comic_database!F:H,3,FALSE),"")</f>
        <v/>
      </c>
    </row>
    <row r="311" spans="1:10" x14ac:dyDescent="0.25">
      <c r="A311" t="str">
        <f>IFERROR(INDEX(comic_database!A:A,MATCH(B311,comic_database!B:B,0)),"")</f>
        <v/>
      </c>
      <c r="C311" t="str">
        <f>IFERROR(VLOOKUP(B311,comic_database!B:C,2,FALSE),"")</f>
        <v/>
      </c>
      <c r="D311" s="23" t="str">
        <f>IF(B311&lt;&gt;"",VLOOKUP(MIN(4,COUNTIF(F$2:F311,F311)),reference!$A$3:$B$6,2,FALSE),"")</f>
        <v/>
      </c>
      <c r="E311" s="23" t="str">
        <f>IFERROR(VLOOKUP(C311,reference!$D$3:$E$7,2,FALSE),"")</f>
        <v/>
      </c>
      <c r="F311" t="str">
        <f t="shared" si="5"/>
        <v xml:space="preserve"> </v>
      </c>
      <c r="I311" s="23" t="str">
        <f>IFERROR(VLOOKUP(H311,comic_database!F:G,2,FALSE),"")</f>
        <v/>
      </c>
      <c r="J311" s="23" t="str">
        <f>IFERROR(VLOOKUP(H311,comic_database!F:H,3,FALSE),"")</f>
        <v/>
      </c>
    </row>
    <row r="312" spans="1:10" x14ac:dyDescent="0.25">
      <c r="A312" t="str">
        <f>IFERROR(INDEX(comic_database!A:A,MATCH(B312,comic_database!B:B,0)),"")</f>
        <v/>
      </c>
      <c r="C312" t="str">
        <f>IFERROR(VLOOKUP(B312,comic_database!B:C,2,FALSE),"")</f>
        <v/>
      </c>
      <c r="D312" s="23" t="str">
        <f>IF(B312&lt;&gt;"",VLOOKUP(MIN(4,COUNTIF(F$2:F312,F312)),reference!$A$3:$B$6,2,FALSE),"")</f>
        <v/>
      </c>
      <c r="E312" s="23" t="str">
        <f>IFERROR(VLOOKUP(C312,reference!$D$3:$E$7,2,FALSE),"")</f>
        <v/>
      </c>
      <c r="F312" t="str">
        <f t="shared" si="5"/>
        <v xml:space="preserve"> </v>
      </c>
      <c r="I312" s="23" t="str">
        <f>IFERROR(VLOOKUP(H312,comic_database!F:G,2,FALSE),"")</f>
        <v/>
      </c>
      <c r="J312" s="23" t="str">
        <f>IFERROR(VLOOKUP(H312,comic_database!F:H,3,FALSE),"")</f>
        <v/>
      </c>
    </row>
    <row r="313" spans="1:10" x14ac:dyDescent="0.25">
      <c r="A313" t="str">
        <f>IFERROR(INDEX(comic_database!A:A,MATCH(B313,comic_database!B:B,0)),"")</f>
        <v/>
      </c>
      <c r="C313" t="str">
        <f>IFERROR(VLOOKUP(B313,comic_database!B:C,2,FALSE),"")</f>
        <v/>
      </c>
      <c r="D313" s="23" t="str">
        <f>IF(B313&lt;&gt;"",VLOOKUP(MIN(4,COUNTIF(F$2:F313,F313)),reference!$A$3:$B$6,2,FALSE),"")</f>
        <v/>
      </c>
      <c r="E313" s="23" t="str">
        <f>IFERROR(VLOOKUP(C313,reference!$D$3:$E$7,2,FALSE),"")</f>
        <v/>
      </c>
      <c r="F313" t="str">
        <f t="shared" si="5"/>
        <v xml:space="preserve"> </v>
      </c>
      <c r="I313" s="23" t="str">
        <f>IFERROR(VLOOKUP(H313,comic_database!F:G,2,FALSE),"")</f>
        <v/>
      </c>
      <c r="J313" s="23" t="str">
        <f>IFERROR(VLOOKUP(H313,comic_database!F:H,3,FALSE),"")</f>
        <v/>
      </c>
    </row>
    <row r="314" spans="1:10" x14ac:dyDescent="0.25">
      <c r="A314" t="str">
        <f>IFERROR(INDEX(comic_database!A:A,MATCH(B314,comic_database!B:B,0)),"")</f>
        <v/>
      </c>
      <c r="C314" t="str">
        <f>IFERROR(VLOOKUP(B314,comic_database!B:C,2,FALSE),"")</f>
        <v/>
      </c>
      <c r="D314" s="23" t="str">
        <f>IF(B314&lt;&gt;"",VLOOKUP(MIN(4,COUNTIF(F$2:F314,F314)),reference!$A$3:$B$6,2,FALSE),"")</f>
        <v/>
      </c>
      <c r="E314" s="23" t="str">
        <f>IFERROR(VLOOKUP(C314,reference!$D$3:$E$7,2,FALSE),"")</f>
        <v/>
      </c>
      <c r="F314" t="str">
        <f t="shared" si="5"/>
        <v xml:space="preserve"> </v>
      </c>
      <c r="I314" s="23" t="str">
        <f>IFERROR(VLOOKUP(H314,comic_database!F:G,2,FALSE),"")</f>
        <v/>
      </c>
      <c r="J314" s="23" t="str">
        <f>IFERROR(VLOOKUP(H314,comic_database!F:H,3,FALSE),"")</f>
        <v/>
      </c>
    </row>
    <row r="315" spans="1:10" x14ac:dyDescent="0.25">
      <c r="A315" t="str">
        <f>IFERROR(INDEX(comic_database!A:A,MATCH(B315,comic_database!B:B,0)),"")</f>
        <v/>
      </c>
      <c r="C315" t="str">
        <f>IFERROR(VLOOKUP(B315,comic_database!B:C,2,FALSE),"")</f>
        <v/>
      </c>
      <c r="D315" s="23" t="str">
        <f>IF(B315&lt;&gt;"",VLOOKUP(MIN(4,COUNTIF(F$2:F315,F315)),reference!$A$3:$B$6,2,FALSE),"")</f>
        <v/>
      </c>
      <c r="E315" s="23" t="str">
        <f>IFERROR(VLOOKUP(C315,reference!$D$3:$E$7,2,FALSE),"")</f>
        <v/>
      </c>
      <c r="F315" t="str">
        <f t="shared" si="5"/>
        <v xml:space="preserve"> </v>
      </c>
      <c r="I315" s="23" t="str">
        <f>IFERROR(VLOOKUP(H315,comic_database!F:G,2,FALSE),"")</f>
        <v/>
      </c>
      <c r="J315" s="23" t="str">
        <f>IFERROR(VLOOKUP(H315,comic_database!F:H,3,FALSE),"")</f>
        <v/>
      </c>
    </row>
    <row r="316" spans="1:10" x14ac:dyDescent="0.25">
      <c r="A316" t="str">
        <f>IFERROR(INDEX(comic_database!A:A,MATCH(B316,comic_database!B:B,0)),"")</f>
        <v/>
      </c>
      <c r="C316" t="str">
        <f>IFERROR(VLOOKUP(B316,comic_database!B:C,2,FALSE),"")</f>
        <v/>
      </c>
      <c r="D316" s="23" t="str">
        <f>IF(B316&lt;&gt;"",VLOOKUP(MIN(4,COUNTIF(F$2:F316,F316)),reference!$A$3:$B$6,2,FALSE),"")</f>
        <v/>
      </c>
      <c r="E316" s="23" t="str">
        <f>IFERROR(VLOOKUP(C316,reference!$D$3:$E$7,2,FALSE),"")</f>
        <v/>
      </c>
      <c r="F316" t="str">
        <f t="shared" si="5"/>
        <v xml:space="preserve"> </v>
      </c>
      <c r="I316" s="23" t="str">
        <f>IFERROR(VLOOKUP(H316,comic_database!F:G,2,FALSE),"")</f>
        <v/>
      </c>
      <c r="J316" s="23" t="str">
        <f>IFERROR(VLOOKUP(H316,comic_database!F:H,3,FALSE),"")</f>
        <v/>
      </c>
    </row>
    <row r="317" spans="1:10" x14ac:dyDescent="0.25">
      <c r="A317" t="str">
        <f>IFERROR(INDEX(comic_database!A:A,MATCH(B317,comic_database!B:B,0)),"")</f>
        <v/>
      </c>
      <c r="C317" t="str">
        <f>IFERROR(VLOOKUP(B317,comic_database!B:C,2,FALSE),"")</f>
        <v/>
      </c>
      <c r="D317" s="23" t="str">
        <f>IF(B317&lt;&gt;"",VLOOKUP(MIN(4,COUNTIF(F$2:F317,F317)),reference!$A$3:$B$6,2,FALSE),"")</f>
        <v/>
      </c>
      <c r="E317" s="23" t="str">
        <f>IFERROR(VLOOKUP(C317,reference!$D$3:$E$7,2,FALSE),"")</f>
        <v/>
      </c>
      <c r="F317" t="str">
        <f t="shared" si="5"/>
        <v xml:space="preserve"> </v>
      </c>
      <c r="I317" s="23" t="str">
        <f>IFERROR(VLOOKUP(H317,comic_database!F:G,2,FALSE),"")</f>
        <v/>
      </c>
      <c r="J317" s="23" t="str">
        <f>IFERROR(VLOOKUP(H317,comic_database!F:H,3,FALSE),"")</f>
        <v/>
      </c>
    </row>
    <row r="318" spans="1:10" x14ac:dyDescent="0.25">
      <c r="A318" t="str">
        <f>IFERROR(INDEX(comic_database!A:A,MATCH(B318,comic_database!B:B,0)),"")</f>
        <v/>
      </c>
      <c r="C318" t="str">
        <f>IFERROR(VLOOKUP(B318,comic_database!B:C,2,FALSE),"")</f>
        <v/>
      </c>
      <c r="D318" s="23" t="str">
        <f>IF(B318&lt;&gt;"",VLOOKUP(MIN(4,COUNTIF(F$2:F318,F318)),reference!$A$3:$B$6,2,FALSE),"")</f>
        <v/>
      </c>
      <c r="E318" s="23" t="str">
        <f>IFERROR(VLOOKUP(C318,reference!$D$3:$E$7,2,FALSE),"")</f>
        <v/>
      </c>
      <c r="F318" t="str">
        <f t="shared" si="5"/>
        <v xml:space="preserve"> </v>
      </c>
      <c r="I318" s="23" t="str">
        <f>IFERROR(VLOOKUP(H318,comic_database!F:G,2,FALSE),"")</f>
        <v/>
      </c>
      <c r="J318" s="23" t="str">
        <f>IFERROR(VLOOKUP(H318,comic_database!F:H,3,FALSE),"")</f>
        <v/>
      </c>
    </row>
    <row r="319" spans="1:10" x14ac:dyDescent="0.25">
      <c r="A319" t="str">
        <f>IFERROR(INDEX(comic_database!A:A,MATCH(B319,comic_database!B:B,0)),"")</f>
        <v/>
      </c>
      <c r="C319" t="str">
        <f>IFERROR(VLOOKUP(B319,comic_database!B:C,2,FALSE),"")</f>
        <v/>
      </c>
      <c r="D319" s="23" t="str">
        <f>IF(B319&lt;&gt;"",VLOOKUP(MIN(4,COUNTIF(F$2:F319,F319)),reference!$A$3:$B$6,2,FALSE),"")</f>
        <v/>
      </c>
      <c r="E319" s="23" t="str">
        <f>IFERROR(VLOOKUP(C319,reference!$D$3:$E$7,2,FALSE),"")</f>
        <v/>
      </c>
      <c r="F319" t="str">
        <f t="shared" si="5"/>
        <v xml:space="preserve"> </v>
      </c>
      <c r="I319" s="23" t="str">
        <f>IFERROR(VLOOKUP(H319,comic_database!F:G,2,FALSE),"")</f>
        <v/>
      </c>
      <c r="J319" s="23" t="str">
        <f>IFERROR(VLOOKUP(H319,comic_database!F:H,3,FALSE),"")</f>
        <v/>
      </c>
    </row>
    <row r="320" spans="1:10" x14ac:dyDescent="0.25">
      <c r="A320" t="str">
        <f>IFERROR(INDEX(comic_database!A:A,MATCH(B320,comic_database!B:B,0)),"")</f>
        <v/>
      </c>
      <c r="C320" t="str">
        <f>IFERROR(VLOOKUP(B320,comic_database!B:C,2,FALSE),"")</f>
        <v/>
      </c>
      <c r="D320" s="23" t="str">
        <f>IF(B320&lt;&gt;"",VLOOKUP(MIN(4,COUNTIF(F$2:F320,F320)),reference!$A$3:$B$6,2,FALSE),"")</f>
        <v/>
      </c>
      <c r="E320" s="23" t="str">
        <f>IFERROR(VLOOKUP(C320,reference!$D$3:$E$7,2,FALSE),"")</f>
        <v/>
      </c>
      <c r="F320" t="str">
        <f t="shared" si="5"/>
        <v xml:space="preserve"> </v>
      </c>
      <c r="I320" s="23" t="str">
        <f>IFERROR(VLOOKUP(H320,comic_database!F:G,2,FALSE),"")</f>
        <v/>
      </c>
      <c r="J320" s="23" t="str">
        <f>IFERROR(VLOOKUP(H320,comic_database!F:H,3,FALSE),"")</f>
        <v/>
      </c>
    </row>
    <row r="321" spans="1:10" x14ac:dyDescent="0.25">
      <c r="A321" t="str">
        <f>IFERROR(INDEX(comic_database!A:A,MATCH(B321,comic_database!B:B,0)),"")</f>
        <v/>
      </c>
      <c r="C321" t="str">
        <f>IFERROR(VLOOKUP(B321,comic_database!B:C,2,FALSE),"")</f>
        <v/>
      </c>
      <c r="D321" s="23" t="str">
        <f>IF(B321&lt;&gt;"",VLOOKUP(MIN(4,COUNTIF(F$2:F321,F321)),reference!$A$3:$B$6,2,FALSE),"")</f>
        <v/>
      </c>
      <c r="E321" s="23" t="str">
        <f>IFERROR(VLOOKUP(C321,reference!$D$3:$E$7,2,FALSE),"")</f>
        <v/>
      </c>
      <c r="F321" t="str">
        <f t="shared" si="5"/>
        <v xml:space="preserve"> </v>
      </c>
      <c r="I321" s="23" t="str">
        <f>IFERROR(VLOOKUP(H321,comic_database!F:G,2,FALSE),"")</f>
        <v/>
      </c>
      <c r="J321" s="23" t="str">
        <f>IFERROR(VLOOKUP(H321,comic_database!F:H,3,FALSE),"")</f>
        <v/>
      </c>
    </row>
    <row r="322" spans="1:10" x14ac:dyDescent="0.25">
      <c r="A322" t="str">
        <f>IFERROR(INDEX(comic_database!A:A,MATCH(B322,comic_database!B:B,0)),"")</f>
        <v/>
      </c>
      <c r="C322" t="str">
        <f>IFERROR(VLOOKUP(B322,comic_database!B:C,2,FALSE),"")</f>
        <v/>
      </c>
      <c r="D322" s="23" t="str">
        <f>IF(B322&lt;&gt;"",VLOOKUP(MIN(4,COUNTIF(F$2:F322,F322)),reference!$A$3:$B$6,2,FALSE),"")</f>
        <v/>
      </c>
      <c r="E322" s="23" t="str">
        <f>IFERROR(VLOOKUP(C322,reference!$D$3:$E$7,2,FALSE),"")</f>
        <v/>
      </c>
      <c r="F322" t="str">
        <f t="shared" si="5"/>
        <v xml:space="preserve"> </v>
      </c>
      <c r="I322" s="23" t="str">
        <f>IFERROR(VLOOKUP(H322,comic_database!F:G,2,FALSE),"")</f>
        <v/>
      </c>
      <c r="J322" s="23" t="str">
        <f>IFERROR(VLOOKUP(H322,comic_database!F:H,3,FALSE),"")</f>
        <v/>
      </c>
    </row>
    <row r="323" spans="1:10" x14ac:dyDescent="0.25">
      <c r="A323" t="str">
        <f>IFERROR(INDEX(comic_database!A:A,MATCH(B323,comic_database!B:B,0)),"")</f>
        <v/>
      </c>
      <c r="C323" t="str">
        <f>IFERROR(VLOOKUP(B323,comic_database!B:C,2,FALSE),"")</f>
        <v/>
      </c>
      <c r="D323" s="23" t="str">
        <f>IF(B323&lt;&gt;"",VLOOKUP(MIN(4,COUNTIF(F$2:F323,F323)),reference!$A$3:$B$6,2,FALSE),"")</f>
        <v/>
      </c>
      <c r="E323" s="23" t="str">
        <f>IFERROR(VLOOKUP(C323,reference!$D$3:$E$7,2,FALSE),"")</f>
        <v/>
      </c>
      <c r="F323" t="str">
        <f t="shared" si="5"/>
        <v xml:space="preserve"> </v>
      </c>
      <c r="I323" s="23" t="str">
        <f>IFERROR(VLOOKUP(H323,comic_database!F:G,2,FALSE),"")</f>
        <v/>
      </c>
      <c r="J323" s="23" t="str">
        <f>IFERROR(VLOOKUP(H323,comic_database!F:H,3,FALSE),"")</f>
        <v/>
      </c>
    </row>
    <row r="324" spans="1:10" x14ac:dyDescent="0.25">
      <c r="A324" t="str">
        <f>IFERROR(INDEX(comic_database!A:A,MATCH(B324,comic_database!B:B,0)),"")</f>
        <v/>
      </c>
      <c r="C324" t="str">
        <f>IFERROR(VLOOKUP(B324,comic_database!B:C,2,FALSE),"")</f>
        <v/>
      </c>
      <c r="D324" s="23" t="str">
        <f>IF(B324&lt;&gt;"",VLOOKUP(MIN(4,COUNTIF(F$2:F324,F324)),reference!$A$3:$B$6,2,FALSE),"")</f>
        <v/>
      </c>
      <c r="E324" s="23" t="str">
        <f>IFERROR(VLOOKUP(C324,reference!$D$3:$E$7,2,FALSE),"")</f>
        <v/>
      </c>
      <c r="F324" t="str">
        <f t="shared" si="5"/>
        <v xml:space="preserve"> </v>
      </c>
      <c r="I324" s="23" t="str">
        <f>IFERROR(VLOOKUP(H324,comic_database!F:G,2,FALSE),"")</f>
        <v/>
      </c>
      <c r="J324" s="23" t="str">
        <f>IFERROR(VLOOKUP(H324,comic_database!F:H,3,FALSE),"")</f>
        <v/>
      </c>
    </row>
    <row r="325" spans="1:10" x14ac:dyDescent="0.25">
      <c r="A325" t="str">
        <f>IFERROR(INDEX(comic_database!A:A,MATCH(B325,comic_database!B:B,0)),"")</f>
        <v/>
      </c>
      <c r="C325" t="str">
        <f>IFERROR(VLOOKUP(B325,comic_database!B:C,2,FALSE),"")</f>
        <v/>
      </c>
      <c r="D325" s="23" t="str">
        <f>IF(B325&lt;&gt;"",VLOOKUP(MIN(4,COUNTIF(F$2:F325,F325)),reference!$A$3:$B$6,2,FALSE),"")</f>
        <v/>
      </c>
      <c r="E325" s="23" t="str">
        <f>IFERROR(VLOOKUP(C325,reference!$D$3:$E$7,2,FALSE),"")</f>
        <v/>
      </c>
      <c r="F325" t="str">
        <f t="shared" si="5"/>
        <v xml:space="preserve"> </v>
      </c>
      <c r="I325" s="23" t="str">
        <f>IFERROR(VLOOKUP(H325,comic_database!F:G,2,FALSE),"")</f>
        <v/>
      </c>
      <c r="J325" s="23" t="str">
        <f>IFERROR(VLOOKUP(H325,comic_database!F:H,3,FALSE),"")</f>
        <v/>
      </c>
    </row>
    <row r="326" spans="1:10" x14ac:dyDescent="0.25">
      <c r="A326" t="str">
        <f>IFERROR(INDEX(comic_database!A:A,MATCH(B326,comic_database!B:B,0)),"")</f>
        <v/>
      </c>
      <c r="C326" t="str">
        <f>IFERROR(VLOOKUP(B326,comic_database!B:C,2,FALSE),"")</f>
        <v/>
      </c>
      <c r="D326" s="23" t="str">
        <f>IF(B326&lt;&gt;"",VLOOKUP(MIN(4,COUNTIF(F$2:F326,F326)),reference!$A$3:$B$6,2,FALSE),"")</f>
        <v/>
      </c>
      <c r="E326" s="23" t="str">
        <f>IFERROR(VLOOKUP(C326,reference!$D$3:$E$7,2,FALSE),"")</f>
        <v/>
      </c>
      <c r="F326" t="str">
        <f t="shared" ref="F326:F389" si="6">B326&amp;" "&amp;C326</f>
        <v xml:space="preserve"> </v>
      </c>
      <c r="I326" s="23" t="str">
        <f>IFERROR(VLOOKUP(H326,comic_database!F:G,2,FALSE),"")</f>
        <v/>
      </c>
      <c r="J326" s="23" t="str">
        <f>IFERROR(VLOOKUP(H326,comic_database!F:H,3,FALSE),"")</f>
        <v/>
      </c>
    </row>
    <row r="327" spans="1:10" x14ac:dyDescent="0.25">
      <c r="A327" t="str">
        <f>IFERROR(INDEX(comic_database!A:A,MATCH(B327,comic_database!B:B,0)),"")</f>
        <v/>
      </c>
      <c r="C327" t="str">
        <f>IFERROR(VLOOKUP(B327,comic_database!B:C,2,FALSE),"")</f>
        <v/>
      </c>
      <c r="D327" s="23" t="str">
        <f>IF(B327&lt;&gt;"",VLOOKUP(MIN(4,COUNTIF(F$2:F327,F327)),reference!$A$3:$B$6,2,FALSE),"")</f>
        <v/>
      </c>
      <c r="E327" s="23" t="str">
        <f>IFERROR(VLOOKUP(C327,reference!$D$3:$E$7,2,FALSE),"")</f>
        <v/>
      </c>
      <c r="F327" t="str">
        <f t="shared" si="6"/>
        <v xml:space="preserve"> </v>
      </c>
      <c r="I327" s="23" t="str">
        <f>IFERROR(VLOOKUP(H327,comic_database!F:G,2,FALSE),"")</f>
        <v/>
      </c>
      <c r="J327" s="23" t="str">
        <f>IFERROR(VLOOKUP(H327,comic_database!F:H,3,FALSE),"")</f>
        <v/>
      </c>
    </row>
    <row r="328" spans="1:10" x14ac:dyDescent="0.25">
      <c r="A328" t="str">
        <f>IFERROR(INDEX(comic_database!A:A,MATCH(B328,comic_database!B:B,0)),"")</f>
        <v/>
      </c>
      <c r="C328" t="str">
        <f>IFERROR(VLOOKUP(B328,comic_database!B:C,2,FALSE),"")</f>
        <v/>
      </c>
      <c r="D328" s="23" t="str">
        <f>IF(B328&lt;&gt;"",VLOOKUP(MIN(4,COUNTIF(F$2:F328,F328)),reference!$A$3:$B$6,2,FALSE),"")</f>
        <v/>
      </c>
      <c r="E328" s="23" t="str">
        <f>IFERROR(VLOOKUP(C328,reference!$D$3:$E$7,2,FALSE),"")</f>
        <v/>
      </c>
      <c r="F328" t="str">
        <f t="shared" si="6"/>
        <v xml:space="preserve"> </v>
      </c>
      <c r="I328" s="23" t="str">
        <f>IFERROR(VLOOKUP(H328,comic_database!F:G,2,FALSE),"")</f>
        <v/>
      </c>
      <c r="J328" s="23" t="str">
        <f>IFERROR(VLOOKUP(H328,comic_database!F:H,3,FALSE),"")</f>
        <v/>
      </c>
    </row>
    <row r="329" spans="1:10" x14ac:dyDescent="0.25">
      <c r="A329" t="str">
        <f>IFERROR(INDEX(comic_database!A:A,MATCH(B329,comic_database!B:B,0)),"")</f>
        <v/>
      </c>
      <c r="C329" t="str">
        <f>IFERROR(VLOOKUP(B329,comic_database!B:C,2,FALSE),"")</f>
        <v/>
      </c>
      <c r="D329" s="23" t="str">
        <f>IF(B329&lt;&gt;"",VLOOKUP(MIN(4,COUNTIF(F$2:F329,F329)),reference!$A$3:$B$6,2,FALSE),"")</f>
        <v/>
      </c>
      <c r="E329" s="23" t="str">
        <f>IFERROR(VLOOKUP(C329,reference!$D$3:$E$7,2,FALSE),"")</f>
        <v/>
      </c>
      <c r="F329" t="str">
        <f t="shared" si="6"/>
        <v xml:space="preserve"> </v>
      </c>
      <c r="I329" s="23" t="str">
        <f>IFERROR(VLOOKUP(H329,comic_database!F:G,2,FALSE),"")</f>
        <v/>
      </c>
      <c r="J329" s="23" t="str">
        <f>IFERROR(VLOOKUP(H329,comic_database!F:H,3,FALSE),"")</f>
        <v/>
      </c>
    </row>
    <row r="330" spans="1:10" x14ac:dyDescent="0.25">
      <c r="A330" t="str">
        <f>IFERROR(INDEX(comic_database!A:A,MATCH(B330,comic_database!B:B,0)),"")</f>
        <v/>
      </c>
      <c r="C330" t="str">
        <f>IFERROR(VLOOKUP(B330,comic_database!B:C,2,FALSE),"")</f>
        <v/>
      </c>
      <c r="D330" s="23" t="str">
        <f>IF(B330&lt;&gt;"",VLOOKUP(MIN(4,COUNTIF(F$2:F330,F330)),reference!$A$3:$B$6,2,FALSE),"")</f>
        <v/>
      </c>
      <c r="E330" s="23" t="str">
        <f>IFERROR(VLOOKUP(C330,reference!$D$3:$E$7,2,FALSE),"")</f>
        <v/>
      </c>
      <c r="F330" t="str">
        <f t="shared" si="6"/>
        <v xml:space="preserve"> </v>
      </c>
      <c r="I330" s="23" t="str">
        <f>IFERROR(VLOOKUP(H330,comic_database!F:G,2,FALSE),"")</f>
        <v/>
      </c>
      <c r="J330" s="23" t="str">
        <f>IFERROR(VLOOKUP(H330,comic_database!F:H,3,FALSE),"")</f>
        <v/>
      </c>
    </row>
    <row r="331" spans="1:10" x14ac:dyDescent="0.25">
      <c r="A331" t="str">
        <f>IFERROR(INDEX(comic_database!A:A,MATCH(B331,comic_database!B:B,0)),"")</f>
        <v/>
      </c>
      <c r="C331" t="str">
        <f>IFERROR(VLOOKUP(B331,comic_database!B:C,2,FALSE),"")</f>
        <v/>
      </c>
      <c r="D331" s="23" t="str">
        <f>IF(B331&lt;&gt;"",VLOOKUP(MIN(4,COUNTIF(F$2:F331,F331)),reference!$A$3:$B$6,2,FALSE),"")</f>
        <v/>
      </c>
      <c r="E331" s="23" t="str">
        <f>IFERROR(VLOOKUP(C331,reference!$D$3:$E$7,2,FALSE),"")</f>
        <v/>
      </c>
      <c r="F331" t="str">
        <f t="shared" si="6"/>
        <v xml:space="preserve"> </v>
      </c>
      <c r="I331" s="23" t="str">
        <f>IFERROR(VLOOKUP(H331,comic_database!F:G,2,FALSE),"")</f>
        <v/>
      </c>
      <c r="J331" s="23" t="str">
        <f>IFERROR(VLOOKUP(H331,comic_database!F:H,3,FALSE),"")</f>
        <v/>
      </c>
    </row>
    <row r="332" spans="1:10" x14ac:dyDescent="0.25">
      <c r="A332" t="str">
        <f>IFERROR(INDEX(comic_database!A:A,MATCH(B332,comic_database!B:B,0)),"")</f>
        <v/>
      </c>
      <c r="C332" t="str">
        <f>IFERROR(VLOOKUP(B332,comic_database!B:C,2,FALSE),"")</f>
        <v/>
      </c>
      <c r="D332" s="23" t="str">
        <f>IF(B332&lt;&gt;"",VLOOKUP(MIN(4,COUNTIF(F$2:F332,F332)),reference!$A$3:$B$6,2,FALSE),"")</f>
        <v/>
      </c>
      <c r="E332" s="23" t="str">
        <f>IFERROR(VLOOKUP(C332,reference!$D$3:$E$7,2,FALSE),"")</f>
        <v/>
      </c>
      <c r="F332" t="str">
        <f t="shared" si="6"/>
        <v xml:space="preserve"> </v>
      </c>
      <c r="I332" s="23" t="str">
        <f>IFERROR(VLOOKUP(H332,comic_database!F:G,2,FALSE),"")</f>
        <v/>
      </c>
      <c r="J332" s="23" t="str">
        <f>IFERROR(VLOOKUP(H332,comic_database!F:H,3,FALSE),"")</f>
        <v/>
      </c>
    </row>
    <row r="333" spans="1:10" x14ac:dyDescent="0.25">
      <c r="A333" t="str">
        <f>IFERROR(INDEX(comic_database!A:A,MATCH(B333,comic_database!B:B,0)),"")</f>
        <v/>
      </c>
      <c r="C333" t="str">
        <f>IFERROR(VLOOKUP(B333,comic_database!B:C,2,FALSE),"")</f>
        <v/>
      </c>
      <c r="D333" s="23" t="str">
        <f>IF(B333&lt;&gt;"",VLOOKUP(MIN(4,COUNTIF(F$2:F333,F333)),reference!$A$3:$B$6,2,FALSE),"")</f>
        <v/>
      </c>
      <c r="E333" s="23" t="str">
        <f>IFERROR(VLOOKUP(C333,reference!$D$3:$E$7,2,FALSE),"")</f>
        <v/>
      </c>
      <c r="F333" t="str">
        <f t="shared" si="6"/>
        <v xml:space="preserve"> </v>
      </c>
      <c r="I333" s="23" t="str">
        <f>IFERROR(VLOOKUP(H333,comic_database!F:G,2,FALSE),"")</f>
        <v/>
      </c>
      <c r="J333" s="23" t="str">
        <f>IFERROR(VLOOKUP(H333,comic_database!F:H,3,FALSE),"")</f>
        <v/>
      </c>
    </row>
    <row r="334" spans="1:10" x14ac:dyDescent="0.25">
      <c r="A334" t="str">
        <f>IFERROR(INDEX(comic_database!A:A,MATCH(B334,comic_database!B:B,0)),"")</f>
        <v/>
      </c>
      <c r="C334" t="str">
        <f>IFERROR(VLOOKUP(B334,comic_database!B:C,2,FALSE),"")</f>
        <v/>
      </c>
      <c r="D334" s="23" t="str">
        <f>IF(B334&lt;&gt;"",VLOOKUP(MIN(4,COUNTIF(F$2:F334,F334)),reference!$A$3:$B$6,2,FALSE),"")</f>
        <v/>
      </c>
      <c r="E334" s="23" t="str">
        <f>IFERROR(VLOOKUP(C334,reference!$D$3:$E$7,2,FALSE),"")</f>
        <v/>
      </c>
      <c r="F334" t="str">
        <f t="shared" si="6"/>
        <v xml:space="preserve"> </v>
      </c>
      <c r="I334" s="23" t="str">
        <f>IFERROR(VLOOKUP(H334,comic_database!F:G,2,FALSE),"")</f>
        <v/>
      </c>
      <c r="J334" s="23" t="str">
        <f>IFERROR(VLOOKUP(H334,comic_database!F:H,3,FALSE),"")</f>
        <v/>
      </c>
    </row>
    <row r="335" spans="1:10" x14ac:dyDescent="0.25">
      <c r="A335" t="str">
        <f>IFERROR(INDEX(comic_database!A:A,MATCH(B335,comic_database!B:B,0)),"")</f>
        <v/>
      </c>
      <c r="C335" t="str">
        <f>IFERROR(VLOOKUP(B335,comic_database!B:C,2,FALSE),"")</f>
        <v/>
      </c>
      <c r="D335" s="23" t="str">
        <f>IF(B335&lt;&gt;"",VLOOKUP(MIN(4,COUNTIF(F$2:F335,F335)),reference!$A$3:$B$6,2,FALSE),"")</f>
        <v/>
      </c>
      <c r="E335" s="23" t="str">
        <f>IFERROR(VLOOKUP(C335,reference!$D$3:$E$7,2,FALSE),"")</f>
        <v/>
      </c>
      <c r="F335" t="str">
        <f t="shared" si="6"/>
        <v xml:space="preserve"> </v>
      </c>
      <c r="I335" s="23" t="str">
        <f>IFERROR(VLOOKUP(H335,comic_database!F:G,2,FALSE),"")</f>
        <v/>
      </c>
      <c r="J335" s="23" t="str">
        <f>IFERROR(VLOOKUP(H335,comic_database!F:H,3,FALSE),"")</f>
        <v/>
      </c>
    </row>
    <row r="336" spans="1:10" x14ac:dyDescent="0.25">
      <c r="A336" t="str">
        <f>IFERROR(INDEX(comic_database!A:A,MATCH(B336,comic_database!B:B,0)),"")</f>
        <v/>
      </c>
      <c r="C336" t="str">
        <f>IFERROR(VLOOKUP(B336,comic_database!B:C,2,FALSE),"")</f>
        <v/>
      </c>
      <c r="D336" s="23" t="str">
        <f>IF(B336&lt;&gt;"",VLOOKUP(MIN(4,COUNTIF(F$2:F336,F336)),reference!$A$3:$B$6,2,FALSE),"")</f>
        <v/>
      </c>
      <c r="E336" s="23" t="str">
        <f>IFERROR(VLOOKUP(C336,reference!$D$3:$E$7,2,FALSE),"")</f>
        <v/>
      </c>
      <c r="F336" t="str">
        <f t="shared" si="6"/>
        <v xml:space="preserve"> </v>
      </c>
      <c r="I336" s="23" t="str">
        <f>IFERROR(VLOOKUP(H336,comic_database!F:G,2,FALSE),"")</f>
        <v/>
      </c>
      <c r="J336" s="23" t="str">
        <f>IFERROR(VLOOKUP(H336,comic_database!F:H,3,FALSE),"")</f>
        <v/>
      </c>
    </row>
    <row r="337" spans="1:10" x14ac:dyDescent="0.25">
      <c r="A337" t="str">
        <f>IFERROR(INDEX(comic_database!A:A,MATCH(B337,comic_database!B:B,0)),"")</f>
        <v/>
      </c>
      <c r="C337" t="str">
        <f>IFERROR(VLOOKUP(B337,comic_database!B:C,2,FALSE),"")</f>
        <v/>
      </c>
      <c r="D337" s="23" t="str">
        <f>IF(B337&lt;&gt;"",VLOOKUP(MIN(4,COUNTIF(F$2:F337,F337)),reference!$A$3:$B$6,2,FALSE),"")</f>
        <v/>
      </c>
      <c r="E337" s="23" t="str">
        <f>IFERROR(VLOOKUP(C337,reference!$D$3:$E$7,2,FALSE),"")</f>
        <v/>
      </c>
      <c r="F337" t="str">
        <f t="shared" si="6"/>
        <v xml:space="preserve"> </v>
      </c>
      <c r="I337" s="23" t="str">
        <f>IFERROR(VLOOKUP(H337,comic_database!F:G,2,FALSE),"")</f>
        <v/>
      </c>
      <c r="J337" s="23" t="str">
        <f>IFERROR(VLOOKUP(H337,comic_database!F:H,3,FALSE),"")</f>
        <v/>
      </c>
    </row>
    <row r="338" spans="1:10" x14ac:dyDescent="0.25">
      <c r="A338" t="str">
        <f>IFERROR(INDEX(comic_database!A:A,MATCH(B338,comic_database!B:B,0)),"")</f>
        <v/>
      </c>
      <c r="C338" t="str">
        <f>IFERROR(VLOOKUP(B338,comic_database!B:C,2,FALSE),"")</f>
        <v/>
      </c>
      <c r="D338" s="23" t="str">
        <f>IF(B338&lt;&gt;"",VLOOKUP(MIN(4,COUNTIF(F$2:F338,F338)),reference!$A$3:$B$6,2,FALSE),"")</f>
        <v/>
      </c>
      <c r="E338" s="23" t="str">
        <f>IFERROR(VLOOKUP(C338,reference!$D$3:$E$7,2,FALSE),"")</f>
        <v/>
      </c>
      <c r="F338" t="str">
        <f t="shared" si="6"/>
        <v xml:space="preserve"> </v>
      </c>
      <c r="I338" s="23" t="str">
        <f>IFERROR(VLOOKUP(H338,comic_database!F:G,2,FALSE),"")</f>
        <v/>
      </c>
      <c r="J338" s="23" t="str">
        <f>IFERROR(VLOOKUP(H338,comic_database!F:H,3,FALSE),"")</f>
        <v/>
      </c>
    </row>
    <row r="339" spans="1:10" x14ac:dyDescent="0.25">
      <c r="A339" t="str">
        <f>IFERROR(INDEX(comic_database!A:A,MATCH(B339,comic_database!B:B,0)),"")</f>
        <v/>
      </c>
      <c r="C339" t="str">
        <f>IFERROR(VLOOKUP(B339,comic_database!B:C,2,FALSE),"")</f>
        <v/>
      </c>
      <c r="D339" s="23" t="str">
        <f>IF(B339&lt;&gt;"",VLOOKUP(MIN(4,COUNTIF(F$2:F339,F339)),reference!$A$3:$B$6,2,FALSE),"")</f>
        <v/>
      </c>
      <c r="E339" s="23" t="str">
        <f>IFERROR(VLOOKUP(C339,reference!$D$3:$E$7,2,FALSE),"")</f>
        <v/>
      </c>
      <c r="F339" t="str">
        <f t="shared" si="6"/>
        <v xml:space="preserve"> </v>
      </c>
      <c r="I339" s="23" t="str">
        <f>IFERROR(VLOOKUP(H339,comic_database!F:G,2,FALSE),"")</f>
        <v/>
      </c>
      <c r="J339" s="23" t="str">
        <f>IFERROR(VLOOKUP(H339,comic_database!F:H,3,FALSE),"")</f>
        <v/>
      </c>
    </row>
    <row r="340" spans="1:10" x14ac:dyDescent="0.25">
      <c r="A340" t="str">
        <f>IFERROR(INDEX(comic_database!A:A,MATCH(B340,comic_database!B:B,0)),"")</f>
        <v/>
      </c>
      <c r="C340" t="str">
        <f>IFERROR(VLOOKUP(B340,comic_database!B:C,2,FALSE),"")</f>
        <v/>
      </c>
      <c r="D340" s="23" t="str">
        <f>IF(B340&lt;&gt;"",VLOOKUP(MIN(4,COUNTIF(F$2:F340,F340)),reference!$A$3:$B$6,2,FALSE),"")</f>
        <v/>
      </c>
      <c r="E340" s="23" t="str">
        <f>IFERROR(VLOOKUP(C340,reference!$D$3:$E$7,2,FALSE),"")</f>
        <v/>
      </c>
      <c r="F340" t="str">
        <f t="shared" si="6"/>
        <v xml:space="preserve"> </v>
      </c>
      <c r="I340" s="23" t="str">
        <f>IFERROR(VLOOKUP(H340,comic_database!F:G,2,FALSE),"")</f>
        <v/>
      </c>
      <c r="J340" s="23" t="str">
        <f>IFERROR(VLOOKUP(H340,comic_database!F:H,3,FALSE),"")</f>
        <v/>
      </c>
    </row>
    <row r="341" spans="1:10" x14ac:dyDescent="0.25">
      <c r="A341" t="str">
        <f>IFERROR(INDEX(comic_database!A:A,MATCH(B341,comic_database!B:B,0)),"")</f>
        <v/>
      </c>
      <c r="C341" t="str">
        <f>IFERROR(VLOOKUP(B341,comic_database!B:C,2,FALSE),"")</f>
        <v/>
      </c>
      <c r="D341" s="23" t="str">
        <f>IF(B341&lt;&gt;"",VLOOKUP(MIN(4,COUNTIF(F$2:F341,F341)),reference!$A$3:$B$6,2,FALSE),"")</f>
        <v/>
      </c>
      <c r="E341" s="23" t="str">
        <f>IFERROR(VLOOKUP(C341,reference!$D$3:$E$7,2,FALSE),"")</f>
        <v/>
      </c>
      <c r="F341" t="str">
        <f t="shared" si="6"/>
        <v xml:space="preserve"> </v>
      </c>
      <c r="I341" s="23" t="str">
        <f>IFERROR(VLOOKUP(H341,comic_database!F:G,2,FALSE),"")</f>
        <v/>
      </c>
      <c r="J341" s="23" t="str">
        <f>IFERROR(VLOOKUP(H341,comic_database!F:H,3,FALSE),"")</f>
        <v/>
      </c>
    </row>
    <row r="342" spans="1:10" x14ac:dyDescent="0.25">
      <c r="A342" t="str">
        <f>IFERROR(INDEX(comic_database!A:A,MATCH(B342,comic_database!B:B,0)),"")</f>
        <v/>
      </c>
      <c r="C342" t="str">
        <f>IFERROR(VLOOKUP(B342,comic_database!B:C,2,FALSE),"")</f>
        <v/>
      </c>
      <c r="D342" s="23" t="str">
        <f>IF(B342&lt;&gt;"",VLOOKUP(MIN(4,COUNTIF(F$2:F342,F342)),reference!$A$3:$B$6,2,FALSE),"")</f>
        <v/>
      </c>
      <c r="E342" s="23" t="str">
        <f>IFERROR(VLOOKUP(C342,reference!$D$3:$E$7,2,FALSE),"")</f>
        <v/>
      </c>
      <c r="F342" t="str">
        <f t="shared" si="6"/>
        <v xml:space="preserve"> </v>
      </c>
      <c r="I342" s="23" t="str">
        <f>IFERROR(VLOOKUP(H342,comic_database!F:G,2,FALSE),"")</f>
        <v/>
      </c>
      <c r="J342" s="23" t="str">
        <f>IFERROR(VLOOKUP(H342,comic_database!F:H,3,FALSE),"")</f>
        <v/>
      </c>
    </row>
    <row r="343" spans="1:10" x14ac:dyDescent="0.25">
      <c r="A343" t="str">
        <f>IFERROR(INDEX(comic_database!A:A,MATCH(B343,comic_database!B:B,0)),"")</f>
        <v/>
      </c>
      <c r="C343" t="str">
        <f>IFERROR(VLOOKUP(B343,comic_database!B:C,2,FALSE),"")</f>
        <v/>
      </c>
      <c r="D343" s="23" t="str">
        <f>IF(B343&lt;&gt;"",VLOOKUP(MIN(4,COUNTIF(F$2:F343,F343)),reference!$A$3:$B$6,2,FALSE),"")</f>
        <v/>
      </c>
      <c r="E343" s="23" t="str">
        <f>IFERROR(VLOOKUP(C343,reference!$D$3:$E$7,2,FALSE),"")</f>
        <v/>
      </c>
      <c r="F343" t="str">
        <f t="shared" si="6"/>
        <v xml:space="preserve"> </v>
      </c>
      <c r="I343" s="23" t="str">
        <f>IFERROR(VLOOKUP(H343,comic_database!F:G,2,FALSE),"")</f>
        <v/>
      </c>
      <c r="J343" s="23" t="str">
        <f>IFERROR(VLOOKUP(H343,comic_database!F:H,3,FALSE),"")</f>
        <v/>
      </c>
    </row>
    <row r="344" spans="1:10" x14ac:dyDescent="0.25">
      <c r="A344" t="str">
        <f>IFERROR(INDEX(comic_database!A:A,MATCH(B344,comic_database!B:B,0)),"")</f>
        <v/>
      </c>
      <c r="C344" t="str">
        <f>IFERROR(VLOOKUP(B344,comic_database!B:C,2,FALSE),"")</f>
        <v/>
      </c>
      <c r="D344" s="23" t="str">
        <f>IF(B344&lt;&gt;"",VLOOKUP(MIN(4,COUNTIF(F$2:F344,F344)),reference!$A$3:$B$6,2,FALSE),"")</f>
        <v/>
      </c>
      <c r="E344" s="23" t="str">
        <f>IFERROR(VLOOKUP(C344,reference!$D$3:$E$7,2,FALSE),"")</f>
        <v/>
      </c>
      <c r="F344" t="str">
        <f t="shared" si="6"/>
        <v xml:space="preserve"> </v>
      </c>
      <c r="I344" s="23" t="str">
        <f>IFERROR(VLOOKUP(H344,comic_database!F:G,2,FALSE),"")</f>
        <v/>
      </c>
      <c r="J344" s="23" t="str">
        <f>IFERROR(VLOOKUP(H344,comic_database!F:H,3,FALSE),"")</f>
        <v/>
      </c>
    </row>
    <row r="345" spans="1:10" x14ac:dyDescent="0.25">
      <c r="A345" t="str">
        <f>IFERROR(INDEX(comic_database!A:A,MATCH(B345,comic_database!B:B,0)),"")</f>
        <v/>
      </c>
      <c r="C345" t="str">
        <f>IFERROR(VLOOKUP(B345,comic_database!B:C,2,FALSE),"")</f>
        <v/>
      </c>
      <c r="D345" s="23" t="str">
        <f>IF(B345&lt;&gt;"",VLOOKUP(MIN(4,COUNTIF(F$2:F345,F345)),reference!$A$3:$B$6,2,FALSE),"")</f>
        <v/>
      </c>
      <c r="E345" s="23" t="str">
        <f>IFERROR(VLOOKUP(C345,reference!$D$3:$E$7,2,FALSE),"")</f>
        <v/>
      </c>
      <c r="F345" t="str">
        <f t="shared" si="6"/>
        <v xml:space="preserve"> </v>
      </c>
      <c r="I345" s="23" t="str">
        <f>IFERROR(VLOOKUP(H345,comic_database!F:G,2,FALSE),"")</f>
        <v/>
      </c>
      <c r="J345" s="23" t="str">
        <f>IFERROR(VLOOKUP(H345,comic_database!F:H,3,FALSE),"")</f>
        <v/>
      </c>
    </row>
    <row r="346" spans="1:10" x14ac:dyDescent="0.25">
      <c r="A346" t="str">
        <f>IFERROR(INDEX(comic_database!A:A,MATCH(B346,comic_database!B:B,0)),"")</f>
        <v/>
      </c>
      <c r="C346" t="str">
        <f>IFERROR(VLOOKUP(B346,comic_database!B:C,2,FALSE),"")</f>
        <v/>
      </c>
      <c r="D346" s="23" t="str">
        <f>IF(B346&lt;&gt;"",VLOOKUP(MIN(4,COUNTIF(F$2:F346,F346)),reference!$A$3:$B$6,2,FALSE),"")</f>
        <v/>
      </c>
      <c r="E346" s="23" t="str">
        <f>IFERROR(VLOOKUP(C346,reference!$D$3:$E$7,2,FALSE),"")</f>
        <v/>
      </c>
      <c r="F346" t="str">
        <f t="shared" si="6"/>
        <v xml:space="preserve"> </v>
      </c>
      <c r="I346" s="23" t="str">
        <f>IFERROR(VLOOKUP(H346,comic_database!F:G,2,FALSE),"")</f>
        <v/>
      </c>
      <c r="J346" s="23" t="str">
        <f>IFERROR(VLOOKUP(H346,comic_database!F:H,3,FALSE),"")</f>
        <v/>
      </c>
    </row>
    <row r="347" spans="1:10" x14ac:dyDescent="0.25">
      <c r="A347" t="str">
        <f>IFERROR(INDEX(comic_database!A:A,MATCH(B347,comic_database!B:B,0)),"")</f>
        <v/>
      </c>
      <c r="C347" t="str">
        <f>IFERROR(VLOOKUP(B347,comic_database!B:C,2,FALSE),"")</f>
        <v/>
      </c>
      <c r="D347" s="23" t="str">
        <f>IF(B347&lt;&gt;"",VLOOKUP(MIN(4,COUNTIF(F$2:F347,F347)),reference!$A$3:$B$6,2,FALSE),"")</f>
        <v/>
      </c>
      <c r="E347" s="23" t="str">
        <f>IFERROR(VLOOKUP(C347,reference!$D$3:$E$7,2,FALSE),"")</f>
        <v/>
      </c>
      <c r="F347" t="str">
        <f t="shared" si="6"/>
        <v xml:space="preserve"> </v>
      </c>
      <c r="I347" s="23" t="str">
        <f>IFERROR(VLOOKUP(H347,comic_database!F:G,2,FALSE),"")</f>
        <v/>
      </c>
      <c r="J347" s="23" t="str">
        <f>IFERROR(VLOOKUP(H347,comic_database!F:H,3,FALSE),"")</f>
        <v/>
      </c>
    </row>
    <row r="348" spans="1:10" x14ac:dyDescent="0.25">
      <c r="A348" t="str">
        <f>IFERROR(INDEX(comic_database!A:A,MATCH(B348,comic_database!B:B,0)),"")</f>
        <v/>
      </c>
      <c r="C348" t="str">
        <f>IFERROR(VLOOKUP(B348,comic_database!B:C,2,FALSE),"")</f>
        <v/>
      </c>
      <c r="D348" s="23" t="str">
        <f>IF(B348&lt;&gt;"",VLOOKUP(MIN(4,COUNTIF(F$2:F348,F348)),reference!$A$3:$B$6,2,FALSE),"")</f>
        <v/>
      </c>
      <c r="E348" s="23" t="str">
        <f>IFERROR(VLOOKUP(C348,reference!$D$3:$E$7,2,FALSE),"")</f>
        <v/>
      </c>
      <c r="F348" t="str">
        <f t="shared" si="6"/>
        <v xml:space="preserve"> </v>
      </c>
      <c r="I348" s="23" t="str">
        <f>IFERROR(VLOOKUP(H348,comic_database!F:G,2,FALSE),"")</f>
        <v/>
      </c>
      <c r="J348" s="23" t="str">
        <f>IFERROR(VLOOKUP(H348,comic_database!F:H,3,FALSE),"")</f>
        <v/>
      </c>
    </row>
    <row r="349" spans="1:10" x14ac:dyDescent="0.25">
      <c r="A349" t="str">
        <f>IFERROR(INDEX(comic_database!A:A,MATCH(B349,comic_database!B:B,0)),"")</f>
        <v/>
      </c>
      <c r="C349" t="str">
        <f>IFERROR(VLOOKUP(B349,comic_database!B:C,2,FALSE),"")</f>
        <v/>
      </c>
      <c r="D349" s="23" t="str">
        <f>IF(B349&lt;&gt;"",VLOOKUP(MIN(4,COUNTIF(F$2:F349,F349)),reference!$A$3:$B$6,2,FALSE),"")</f>
        <v/>
      </c>
      <c r="E349" s="23" t="str">
        <f>IFERROR(VLOOKUP(C349,reference!$D$3:$E$7,2,FALSE),"")</f>
        <v/>
      </c>
      <c r="F349" t="str">
        <f t="shared" si="6"/>
        <v xml:space="preserve"> </v>
      </c>
      <c r="I349" s="23" t="str">
        <f>IFERROR(VLOOKUP(H349,comic_database!F:G,2,FALSE),"")</f>
        <v/>
      </c>
      <c r="J349" s="23" t="str">
        <f>IFERROR(VLOOKUP(H349,comic_database!F:H,3,FALSE),"")</f>
        <v/>
      </c>
    </row>
    <row r="350" spans="1:10" x14ac:dyDescent="0.25">
      <c r="A350" t="str">
        <f>IFERROR(INDEX(comic_database!A:A,MATCH(B350,comic_database!B:B,0)),"")</f>
        <v/>
      </c>
      <c r="C350" t="str">
        <f>IFERROR(VLOOKUP(B350,comic_database!B:C,2,FALSE),"")</f>
        <v/>
      </c>
      <c r="D350" s="23" t="str">
        <f>IF(B350&lt;&gt;"",VLOOKUP(MIN(4,COUNTIF(F$2:F350,F350)),reference!$A$3:$B$6,2,FALSE),"")</f>
        <v/>
      </c>
      <c r="E350" s="23" t="str">
        <f>IFERROR(VLOOKUP(C350,reference!$D$3:$E$7,2,FALSE),"")</f>
        <v/>
      </c>
      <c r="F350" t="str">
        <f t="shared" si="6"/>
        <v xml:space="preserve"> </v>
      </c>
      <c r="I350" s="23" t="str">
        <f>IFERROR(VLOOKUP(H350,comic_database!F:G,2,FALSE),"")</f>
        <v/>
      </c>
      <c r="J350" s="23" t="str">
        <f>IFERROR(VLOOKUP(H350,comic_database!F:H,3,FALSE),"")</f>
        <v/>
      </c>
    </row>
    <row r="351" spans="1:10" x14ac:dyDescent="0.25">
      <c r="A351" t="str">
        <f>IFERROR(INDEX(comic_database!A:A,MATCH(B351,comic_database!B:B,0)),"")</f>
        <v/>
      </c>
      <c r="C351" t="str">
        <f>IFERROR(VLOOKUP(B351,comic_database!B:C,2,FALSE),"")</f>
        <v/>
      </c>
      <c r="D351" s="23" t="str">
        <f>IF(B351&lt;&gt;"",VLOOKUP(MIN(4,COUNTIF(F$2:F351,F351)),reference!$A$3:$B$6,2,FALSE),"")</f>
        <v/>
      </c>
      <c r="E351" s="23" t="str">
        <f>IFERROR(VLOOKUP(C351,reference!$D$3:$E$7,2,FALSE),"")</f>
        <v/>
      </c>
      <c r="F351" t="str">
        <f t="shared" si="6"/>
        <v xml:space="preserve"> </v>
      </c>
      <c r="I351" s="23" t="str">
        <f>IFERROR(VLOOKUP(H351,comic_database!F:G,2,FALSE),"")</f>
        <v/>
      </c>
      <c r="J351" s="23" t="str">
        <f>IFERROR(VLOOKUP(H351,comic_database!F:H,3,FALSE),"")</f>
        <v/>
      </c>
    </row>
    <row r="352" spans="1:10" x14ac:dyDescent="0.25">
      <c r="A352" t="str">
        <f>IFERROR(INDEX(comic_database!A:A,MATCH(B352,comic_database!B:B,0)),"")</f>
        <v/>
      </c>
      <c r="C352" t="str">
        <f>IFERROR(VLOOKUP(B352,comic_database!B:C,2,FALSE),"")</f>
        <v/>
      </c>
      <c r="D352" s="23" t="str">
        <f>IF(B352&lt;&gt;"",VLOOKUP(MIN(4,COUNTIF(F$2:F352,F352)),reference!$A$3:$B$6,2,FALSE),"")</f>
        <v/>
      </c>
      <c r="E352" s="23" t="str">
        <f>IFERROR(VLOOKUP(C352,reference!$D$3:$E$7,2,FALSE),"")</f>
        <v/>
      </c>
      <c r="F352" t="str">
        <f t="shared" si="6"/>
        <v xml:space="preserve"> </v>
      </c>
      <c r="I352" s="23" t="str">
        <f>IFERROR(VLOOKUP(H352,comic_database!F:G,2,FALSE),"")</f>
        <v/>
      </c>
      <c r="J352" s="23" t="str">
        <f>IFERROR(VLOOKUP(H352,comic_database!F:H,3,FALSE),"")</f>
        <v/>
      </c>
    </row>
    <row r="353" spans="1:10" x14ac:dyDescent="0.25">
      <c r="A353" t="str">
        <f>IFERROR(INDEX(comic_database!A:A,MATCH(B353,comic_database!B:B,0)),"")</f>
        <v/>
      </c>
      <c r="C353" t="str">
        <f>IFERROR(VLOOKUP(B353,comic_database!B:C,2,FALSE),"")</f>
        <v/>
      </c>
      <c r="D353" s="23" t="str">
        <f>IF(B353&lt;&gt;"",VLOOKUP(MIN(4,COUNTIF(F$2:F353,F353)),reference!$A$3:$B$6,2,FALSE),"")</f>
        <v/>
      </c>
      <c r="E353" s="23" t="str">
        <f>IFERROR(VLOOKUP(C353,reference!$D$3:$E$7,2,FALSE),"")</f>
        <v/>
      </c>
      <c r="F353" t="str">
        <f t="shared" si="6"/>
        <v xml:space="preserve"> </v>
      </c>
      <c r="I353" s="23" t="str">
        <f>IFERROR(VLOOKUP(H353,comic_database!F:G,2,FALSE),"")</f>
        <v/>
      </c>
      <c r="J353" s="23" t="str">
        <f>IFERROR(VLOOKUP(H353,comic_database!F:H,3,FALSE),"")</f>
        <v/>
      </c>
    </row>
    <row r="354" spans="1:10" x14ac:dyDescent="0.25">
      <c r="A354" t="str">
        <f>IFERROR(INDEX(comic_database!A:A,MATCH(B354,comic_database!B:B,0)),"")</f>
        <v/>
      </c>
      <c r="C354" t="str">
        <f>IFERROR(VLOOKUP(B354,comic_database!B:C,2,FALSE),"")</f>
        <v/>
      </c>
      <c r="D354" s="23" t="str">
        <f>IF(B354&lt;&gt;"",VLOOKUP(MIN(4,COUNTIF(F$2:F354,F354)),reference!$A$3:$B$6,2,FALSE),"")</f>
        <v/>
      </c>
      <c r="E354" s="23" t="str">
        <f>IFERROR(VLOOKUP(C354,reference!$D$3:$E$7,2,FALSE),"")</f>
        <v/>
      </c>
      <c r="F354" t="str">
        <f t="shared" si="6"/>
        <v xml:space="preserve"> </v>
      </c>
      <c r="I354" s="23" t="str">
        <f>IFERROR(VLOOKUP(H354,comic_database!F:G,2,FALSE),"")</f>
        <v/>
      </c>
      <c r="J354" s="23" t="str">
        <f>IFERROR(VLOOKUP(H354,comic_database!F:H,3,FALSE),"")</f>
        <v/>
      </c>
    </row>
    <row r="355" spans="1:10" x14ac:dyDescent="0.25">
      <c r="A355" t="str">
        <f>IFERROR(INDEX(comic_database!A:A,MATCH(B355,comic_database!B:B,0)),"")</f>
        <v/>
      </c>
      <c r="C355" t="str">
        <f>IFERROR(VLOOKUP(B355,comic_database!B:C,2,FALSE),"")</f>
        <v/>
      </c>
      <c r="D355" s="23" t="str">
        <f>IF(B355&lt;&gt;"",VLOOKUP(MIN(4,COUNTIF(F$2:F355,F355)),reference!$A$3:$B$6,2,FALSE),"")</f>
        <v/>
      </c>
      <c r="E355" s="23" t="str">
        <f>IFERROR(VLOOKUP(C355,reference!$D$3:$E$7,2,FALSE),"")</f>
        <v/>
      </c>
      <c r="F355" t="str">
        <f t="shared" si="6"/>
        <v xml:space="preserve"> </v>
      </c>
      <c r="I355" s="23" t="str">
        <f>IFERROR(VLOOKUP(H355,comic_database!F:G,2,FALSE),"")</f>
        <v/>
      </c>
      <c r="J355" s="23" t="str">
        <f>IFERROR(VLOOKUP(H355,comic_database!F:H,3,FALSE),"")</f>
        <v/>
      </c>
    </row>
    <row r="356" spans="1:10" x14ac:dyDescent="0.25">
      <c r="A356" t="str">
        <f>IFERROR(INDEX(comic_database!A:A,MATCH(B356,comic_database!B:B,0)),"")</f>
        <v/>
      </c>
      <c r="C356" t="str">
        <f>IFERROR(VLOOKUP(B356,comic_database!B:C,2,FALSE),"")</f>
        <v/>
      </c>
      <c r="D356" s="23" t="str">
        <f>IF(B356&lt;&gt;"",VLOOKUP(MIN(4,COUNTIF(F$2:F356,F356)),reference!$A$3:$B$6,2,FALSE),"")</f>
        <v/>
      </c>
      <c r="E356" s="23" t="str">
        <f>IFERROR(VLOOKUP(C356,reference!$D$3:$E$7,2,FALSE),"")</f>
        <v/>
      </c>
      <c r="F356" t="str">
        <f t="shared" si="6"/>
        <v xml:space="preserve"> </v>
      </c>
      <c r="I356" s="23" t="str">
        <f>IFERROR(VLOOKUP(H356,comic_database!F:G,2,FALSE),"")</f>
        <v/>
      </c>
      <c r="J356" s="23" t="str">
        <f>IFERROR(VLOOKUP(H356,comic_database!F:H,3,FALSE),"")</f>
        <v/>
      </c>
    </row>
    <row r="357" spans="1:10" x14ac:dyDescent="0.25">
      <c r="A357" t="str">
        <f>IFERROR(INDEX(comic_database!A:A,MATCH(B357,comic_database!B:B,0)),"")</f>
        <v/>
      </c>
      <c r="C357" t="str">
        <f>IFERROR(VLOOKUP(B357,comic_database!B:C,2,FALSE),"")</f>
        <v/>
      </c>
      <c r="D357" s="23" t="str">
        <f>IF(B357&lt;&gt;"",VLOOKUP(MIN(4,COUNTIF(F$2:F357,F357)),reference!$A$3:$B$6,2,FALSE),"")</f>
        <v/>
      </c>
      <c r="E357" s="23" t="str">
        <f>IFERROR(VLOOKUP(C357,reference!$D$3:$E$7,2,FALSE),"")</f>
        <v/>
      </c>
      <c r="F357" t="str">
        <f t="shared" si="6"/>
        <v xml:space="preserve"> </v>
      </c>
      <c r="I357" s="23" t="str">
        <f>IFERROR(VLOOKUP(H357,comic_database!F:G,2,FALSE),"")</f>
        <v/>
      </c>
      <c r="J357" s="23" t="str">
        <f>IFERROR(VLOOKUP(H357,comic_database!F:H,3,FALSE),"")</f>
        <v/>
      </c>
    </row>
    <row r="358" spans="1:10" x14ac:dyDescent="0.25">
      <c r="A358" t="str">
        <f>IFERROR(INDEX(comic_database!A:A,MATCH(B358,comic_database!B:B,0)),"")</f>
        <v/>
      </c>
      <c r="C358" t="str">
        <f>IFERROR(VLOOKUP(B358,comic_database!B:C,2,FALSE),"")</f>
        <v/>
      </c>
      <c r="D358" s="23" t="str">
        <f>IF(B358&lt;&gt;"",VLOOKUP(MIN(4,COUNTIF(F$2:F358,F358)),reference!$A$3:$B$6,2,FALSE),"")</f>
        <v/>
      </c>
      <c r="E358" s="23" t="str">
        <f>IFERROR(VLOOKUP(C358,reference!$D$3:$E$7,2,FALSE),"")</f>
        <v/>
      </c>
      <c r="F358" t="str">
        <f t="shared" si="6"/>
        <v xml:space="preserve"> </v>
      </c>
      <c r="I358" s="23" t="str">
        <f>IFERROR(VLOOKUP(H358,comic_database!F:G,2,FALSE),"")</f>
        <v/>
      </c>
      <c r="J358" s="23" t="str">
        <f>IFERROR(VLOOKUP(H358,comic_database!F:H,3,FALSE),"")</f>
        <v/>
      </c>
    </row>
    <row r="359" spans="1:10" x14ac:dyDescent="0.25">
      <c r="A359" t="str">
        <f>IFERROR(INDEX(comic_database!A:A,MATCH(B359,comic_database!B:B,0)),"")</f>
        <v/>
      </c>
      <c r="C359" t="str">
        <f>IFERROR(VLOOKUP(B359,comic_database!B:C,2,FALSE),"")</f>
        <v/>
      </c>
      <c r="D359" s="23" t="str">
        <f>IF(B359&lt;&gt;"",VLOOKUP(MIN(4,COUNTIF(F$2:F359,F359)),reference!$A$3:$B$6,2,FALSE),"")</f>
        <v/>
      </c>
      <c r="E359" s="23" t="str">
        <f>IFERROR(VLOOKUP(C359,reference!$D$3:$E$7,2,FALSE),"")</f>
        <v/>
      </c>
      <c r="F359" t="str">
        <f t="shared" si="6"/>
        <v xml:space="preserve"> </v>
      </c>
      <c r="I359" s="23" t="str">
        <f>IFERROR(VLOOKUP(H359,comic_database!F:G,2,FALSE),"")</f>
        <v/>
      </c>
      <c r="J359" s="23" t="str">
        <f>IFERROR(VLOOKUP(H359,comic_database!F:H,3,FALSE),"")</f>
        <v/>
      </c>
    </row>
    <row r="360" spans="1:10" x14ac:dyDescent="0.25">
      <c r="A360" t="str">
        <f>IFERROR(INDEX(comic_database!A:A,MATCH(B360,comic_database!B:B,0)),"")</f>
        <v/>
      </c>
      <c r="C360" t="str">
        <f>IFERROR(VLOOKUP(B360,comic_database!B:C,2,FALSE),"")</f>
        <v/>
      </c>
      <c r="D360" s="23" t="str">
        <f>IF(B360&lt;&gt;"",VLOOKUP(MIN(4,COUNTIF(F$2:F360,F360)),reference!$A$3:$B$6,2,FALSE),"")</f>
        <v/>
      </c>
      <c r="E360" s="23" t="str">
        <f>IFERROR(VLOOKUP(C360,reference!$D$3:$E$7,2,FALSE),"")</f>
        <v/>
      </c>
      <c r="F360" t="str">
        <f t="shared" si="6"/>
        <v xml:space="preserve"> </v>
      </c>
      <c r="I360" s="23" t="str">
        <f>IFERROR(VLOOKUP(H360,comic_database!F:G,2,FALSE),"")</f>
        <v/>
      </c>
      <c r="J360" s="23" t="str">
        <f>IFERROR(VLOOKUP(H360,comic_database!F:H,3,FALSE),"")</f>
        <v/>
      </c>
    </row>
    <row r="361" spans="1:10" x14ac:dyDescent="0.25">
      <c r="A361" t="str">
        <f>IFERROR(INDEX(comic_database!A:A,MATCH(B361,comic_database!B:B,0)),"")</f>
        <v/>
      </c>
      <c r="C361" t="str">
        <f>IFERROR(VLOOKUP(B361,comic_database!B:C,2,FALSE),"")</f>
        <v/>
      </c>
      <c r="D361" s="23" t="str">
        <f>IF(B361&lt;&gt;"",VLOOKUP(MIN(4,COUNTIF(F$2:F361,F361)),reference!$A$3:$B$6,2,FALSE),"")</f>
        <v/>
      </c>
      <c r="E361" s="23" t="str">
        <f>IFERROR(VLOOKUP(C361,reference!$D$3:$E$7,2,FALSE),"")</f>
        <v/>
      </c>
      <c r="F361" t="str">
        <f t="shared" si="6"/>
        <v xml:space="preserve"> </v>
      </c>
      <c r="I361" s="23" t="str">
        <f>IFERROR(VLOOKUP(H361,comic_database!F:G,2,FALSE),"")</f>
        <v/>
      </c>
      <c r="J361" s="23" t="str">
        <f>IFERROR(VLOOKUP(H361,comic_database!F:H,3,FALSE),"")</f>
        <v/>
      </c>
    </row>
    <row r="362" spans="1:10" x14ac:dyDescent="0.25">
      <c r="A362" t="str">
        <f>IFERROR(INDEX(comic_database!A:A,MATCH(B362,comic_database!B:B,0)),"")</f>
        <v/>
      </c>
      <c r="C362" t="str">
        <f>IFERROR(VLOOKUP(B362,comic_database!B:C,2,FALSE),"")</f>
        <v/>
      </c>
      <c r="D362" s="23" t="str">
        <f>IF(B362&lt;&gt;"",VLOOKUP(MIN(4,COUNTIF(F$2:F362,F362)),reference!$A$3:$B$6,2,FALSE),"")</f>
        <v/>
      </c>
      <c r="E362" s="23" t="str">
        <f>IFERROR(VLOOKUP(C362,reference!$D$3:$E$7,2,FALSE),"")</f>
        <v/>
      </c>
      <c r="F362" t="str">
        <f t="shared" si="6"/>
        <v xml:space="preserve"> </v>
      </c>
      <c r="I362" s="23" t="str">
        <f>IFERROR(VLOOKUP(H362,comic_database!F:G,2,FALSE),"")</f>
        <v/>
      </c>
      <c r="J362" s="23" t="str">
        <f>IFERROR(VLOOKUP(H362,comic_database!F:H,3,FALSE),"")</f>
        <v/>
      </c>
    </row>
    <row r="363" spans="1:10" x14ac:dyDescent="0.25">
      <c r="A363" t="str">
        <f>IFERROR(INDEX(comic_database!A:A,MATCH(B363,comic_database!B:B,0)),"")</f>
        <v/>
      </c>
      <c r="C363" t="str">
        <f>IFERROR(VLOOKUP(B363,comic_database!B:C,2,FALSE),"")</f>
        <v/>
      </c>
      <c r="D363" s="23" t="str">
        <f>IF(B363&lt;&gt;"",VLOOKUP(MIN(4,COUNTIF(F$2:F363,F363)),reference!$A$3:$B$6,2,FALSE),"")</f>
        <v/>
      </c>
      <c r="E363" s="23" t="str">
        <f>IFERROR(VLOOKUP(C363,reference!$D$3:$E$7,2,FALSE),"")</f>
        <v/>
      </c>
      <c r="F363" t="str">
        <f t="shared" si="6"/>
        <v xml:space="preserve"> </v>
      </c>
      <c r="I363" s="23" t="str">
        <f>IFERROR(VLOOKUP(H363,comic_database!F:G,2,FALSE),"")</f>
        <v/>
      </c>
      <c r="J363" s="23" t="str">
        <f>IFERROR(VLOOKUP(H363,comic_database!F:H,3,FALSE),"")</f>
        <v/>
      </c>
    </row>
    <row r="364" spans="1:10" x14ac:dyDescent="0.25">
      <c r="A364" t="str">
        <f>IFERROR(INDEX(comic_database!A:A,MATCH(B364,comic_database!B:B,0)),"")</f>
        <v/>
      </c>
      <c r="C364" t="str">
        <f>IFERROR(VLOOKUP(B364,comic_database!B:C,2,FALSE),"")</f>
        <v/>
      </c>
      <c r="D364" s="23" t="str">
        <f>IF(B364&lt;&gt;"",VLOOKUP(MIN(4,COUNTIF(F$2:F364,F364)),reference!$A$3:$B$6,2,FALSE),"")</f>
        <v/>
      </c>
      <c r="E364" s="23" t="str">
        <f>IFERROR(VLOOKUP(C364,reference!$D$3:$E$7,2,FALSE),"")</f>
        <v/>
      </c>
      <c r="F364" t="str">
        <f t="shared" si="6"/>
        <v xml:space="preserve"> </v>
      </c>
      <c r="I364" s="23" t="str">
        <f>IFERROR(VLOOKUP(H364,comic_database!F:G,2,FALSE),"")</f>
        <v/>
      </c>
      <c r="J364" s="23" t="str">
        <f>IFERROR(VLOOKUP(H364,comic_database!F:H,3,FALSE),"")</f>
        <v/>
      </c>
    </row>
    <row r="365" spans="1:10" x14ac:dyDescent="0.25">
      <c r="A365" t="str">
        <f>IFERROR(INDEX(comic_database!A:A,MATCH(B365,comic_database!B:B,0)),"")</f>
        <v/>
      </c>
      <c r="C365" t="str">
        <f>IFERROR(VLOOKUP(B365,comic_database!B:C,2,FALSE),"")</f>
        <v/>
      </c>
      <c r="D365" s="23" t="str">
        <f>IF(B365&lt;&gt;"",VLOOKUP(MIN(4,COUNTIF(F$2:F365,F365)),reference!$A$3:$B$6,2,FALSE),"")</f>
        <v/>
      </c>
      <c r="E365" s="23" t="str">
        <f>IFERROR(VLOOKUP(C365,reference!$D$3:$E$7,2,FALSE),"")</f>
        <v/>
      </c>
      <c r="F365" t="str">
        <f t="shared" si="6"/>
        <v xml:space="preserve"> </v>
      </c>
      <c r="I365" s="23" t="str">
        <f>IFERROR(VLOOKUP(H365,comic_database!F:G,2,FALSE),"")</f>
        <v/>
      </c>
      <c r="J365" s="23" t="str">
        <f>IFERROR(VLOOKUP(H365,comic_database!F:H,3,FALSE),"")</f>
        <v/>
      </c>
    </row>
    <row r="366" spans="1:10" x14ac:dyDescent="0.25">
      <c r="A366" t="str">
        <f>IFERROR(INDEX(comic_database!A:A,MATCH(B366,comic_database!B:B,0)),"")</f>
        <v/>
      </c>
      <c r="C366" t="str">
        <f>IFERROR(VLOOKUP(B366,comic_database!B:C,2,FALSE),"")</f>
        <v/>
      </c>
      <c r="D366" s="23" t="str">
        <f>IF(B366&lt;&gt;"",VLOOKUP(MIN(4,COUNTIF(F$2:F366,F366)),reference!$A$3:$B$6,2,FALSE),"")</f>
        <v/>
      </c>
      <c r="E366" s="23" t="str">
        <f>IFERROR(VLOOKUP(C366,reference!$D$3:$E$7,2,FALSE),"")</f>
        <v/>
      </c>
      <c r="F366" t="str">
        <f t="shared" si="6"/>
        <v xml:space="preserve"> </v>
      </c>
      <c r="I366" s="23" t="str">
        <f>IFERROR(VLOOKUP(H366,comic_database!F:G,2,FALSE),"")</f>
        <v/>
      </c>
      <c r="J366" s="23" t="str">
        <f>IFERROR(VLOOKUP(H366,comic_database!F:H,3,FALSE),"")</f>
        <v/>
      </c>
    </row>
    <row r="367" spans="1:10" x14ac:dyDescent="0.25">
      <c r="A367" t="str">
        <f>IFERROR(INDEX(comic_database!A:A,MATCH(B367,comic_database!B:B,0)),"")</f>
        <v/>
      </c>
      <c r="C367" t="str">
        <f>IFERROR(VLOOKUP(B367,comic_database!B:C,2,FALSE),"")</f>
        <v/>
      </c>
      <c r="D367" s="23" t="str">
        <f>IF(B367&lt;&gt;"",VLOOKUP(MIN(4,COUNTIF(F$2:F367,F367)),reference!$A$3:$B$6,2,FALSE),"")</f>
        <v/>
      </c>
      <c r="E367" s="23" t="str">
        <f>IFERROR(VLOOKUP(C367,reference!$D$3:$E$7,2,FALSE),"")</f>
        <v/>
      </c>
      <c r="F367" t="str">
        <f t="shared" si="6"/>
        <v xml:space="preserve"> </v>
      </c>
      <c r="I367" s="23" t="str">
        <f>IFERROR(VLOOKUP(H367,comic_database!F:G,2,FALSE),"")</f>
        <v/>
      </c>
      <c r="J367" s="23" t="str">
        <f>IFERROR(VLOOKUP(H367,comic_database!F:H,3,FALSE),"")</f>
        <v/>
      </c>
    </row>
    <row r="368" spans="1:10" x14ac:dyDescent="0.25">
      <c r="A368" t="str">
        <f>IFERROR(INDEX(comic_database!A:A,MATCH(B368,comic_database!B:B,0)),"")</f>
        <v/>
      </c>
      <c r="C368" t="str">
        <f>IFERROR(VLOOKUP(B368,comic_database!B:C,2,FALSE),"")</f>
        <v/>
      </c>
      <c r="D368" s="23" t="str">
        <f>IF(B368&lt;&gt;"",VLOOKUP(MIN(4,COUNTIF(F$2:F368,F368)),reference!$A$3:$B$6,2,FALSE),"")</f>
        <v/>
      </c>
      <c r="E368" s="23" t="str">
        <f>IFERROR(VLOOKUP(C368,reference!$D$3:$E$7,2,FALSE),"")</f>
        <v/>
      </c>
      <c r="F368" t="str">
        <f t="shared" si="6"/>
        <v xml:space="preserve"> </v>
      </c>
      <c r="I368" s="23" t="str">
        <f>IFERROR(VLOOKUP(H368,comic_database!F:G,2,FALSE),"")</f>
        <v/>
      </c>
      <c r="J368" s="23" t="str">
        <f>IFERROR(VLOOKUP(H368,comic_database!F:H,3,FALSE),"")</f>
        <v/>
      </c>
    </row>
    <row r="369" spans="1:10" x14ac:dyDescent="0.25">
      <c r="A369" t="str">
        <f>IFERROR(INDEX(comic_database!A:A,MATCH(B369,comic_database!B:B,0)),"")</f>
        <v/>
      </c>
      <c r="C369" t="str">
        <f>IFERROR(VLOOKUP(B369,comic_database!B:C,2,FALSE),"")</f>
        <v/>
      </c>
      <c r="D369" s="23" t="str">
        <f>IF(B369&lt;&gt;"",VLOOKUP(MIN(4,COUNTIF(F$2:F369,F369)),reference!$A$3:$B$6,2,FALSE),"")</f>
        <v/>
      </c>
      <c r="E369" s="23" t="str">
        <f>IFERROR(VLOOKUP(C369,reference!$D$3:$E$7,2,FALSE),"")</f>
        <v/>
      </c>
      <c r="F369" t="str">
        <f t="shared" si="6"/>
        <v xml:space="preserve"> </v>
      </c>
      <c r="I369" s="23" t="str">
        <f>IFERROR(VLOOKUP(H369,comic_database!F:G,2,FALSE),"")</f>
        <v/>
      </c>
      <c r="J369" s="23" t="str">
        <f>IFERROR(VLOOKUP(H369,comic_database!F:H,3,FALSE),"")</f>
        <v/>
      </c>
    </row>
    <row r="370" spans="1:10" x14ac:dyDescent="0.25">
      <c r="A370" t="str">
        <f>IFERROR(INDEX(comic_database!A:A,MATCH(B370,comic_database!B:B,0)),"")</f>
        <v/>
      </c>
      <c r="C370" t="str">
        <f>IFERROR(VLOOKUP(B370,comic_database!B:C,2,FALSE),"")</f>
        <v/>
      </c>
      <c r="D370" s="23" t="str">
        <f>IF(B370&lt;&gt;"",VLOOKUP(MIN(4,COUNTIF(F$2:F370,F370)),reference!$A$3:$B$6,2,FALSE),"")</f>
        <v/>
      </c>
      <c r="E370" s="23" t="str">
        <f>IFERROR(VLOOKUP(C370,reference!$D$3:$E$7,2,FALSE),"")</f>
        <v/>
      </c>
      <c r="F370" t="str">
        <f t="shared" si="6"/>
        <v xml:space="preserve"> </v>
      </c>
      <c r="I370" s="23" t="str">
        <f>IFERROR(VLOOKUP(H370,comic_database!F:G,2,FALSE),"")</f>
        <v/>
      </c>
      <c r="J370" s="23" t="str">
        <f>IFERROR(VLOOKUP(H370,comic_database!F:H,3,FALSE),"")</f>
        <v/>
      </c>
    </row>
    <row r="371" spans="1:10" x14ac:dyDescent="0.25">
      <c r="A371" t="str">
        <f>IFERROR(INDEX(comic_database!A:A,MATCH(B371,comic_database!B:B,0)),"")</f>
        <v/>
      </c>
      <c r="C371" t="str">
        <f>IFERROR(VLOOKUP(B371,comic_database!B:C,2,FALSE),"")</f>
        <v/>
      </c>
      <c r="D371" s="23" t="str">
        <f>IF(B371&lt;&gt;"",VLOOKUP(MIN(4,COUNTIF(F$2:F371,F371)),reference!$A$3:$B$6,2,FALSE),"")</f>
        <v/>
      </c>
      <c r="E371" s="23" t="str">
        <f>IFERROR(VLOOKUP(C371,reference!$D$3:$E$7,2,FALSE),"")</f>
        <v/>
      </c>
      <c r="F371" t="str">
        <f t="shared" si="6"/>
        <v xml:space="preserve"> </v>
      </c>
      <c r="I371" s="23" t="str">
        <f>IFERROR(VLOOKUP(H371,comic_database!F:G,2,FALSE),"")</f>
        <v/>
      </c>
      <c r="J371" s="23" t="str">
        <f>IFERROR(VLOOKUP(H371,comic_database!F:H,3,FALSE),"")</f>
        <v/>
      </c>
    </row>
    <row r="372" spans="1:10" x14ac:dyDescent="0.25">
      <c r="A372" t="str">
        <f>IFERROR(INDEX(comic_database!A:A,MATCH(B372,comic_database!B:B,0)),"")</f>
        <v/>
      </c>
      <c r="C372" t="str">
        <f>IFERROR(VLOOKUP(B372,comic_database!B:C,2,FALSE),"")</f>
        <v/>
      </c>
      <c r="D372" s="23" t="str">
        <f>IF(B372&lt;&gt;"",VLOOKUP(MIN(4,COUNTIF(F$2:F372,F372)),reference!$A$3:$B$6,2,FALSE),"")</f>
        <v/>
      </c>
      <c r="E372" s="23" t="str">
        <f>IFERROR(VLOOKUP(C372,reference!$D$3:$E$7,2,FALSE),"")</f>
        <v/>
      </c>
      <c r="F372" t="str">
        <f t="shared" si="6"/>
        <v xml:space="preserve"> </v>
      </c>
      <c r="I372" s="23" t="str">
        <f>IFERROR(VLOOKUP(H372,comic_database!F:G,2,FALSE),"")</f>
        <v/>
      </c>
      <c r="J372" s="23" t="str">
        <f>IFERROR(VLOOKUP(H372,comic_database!F:H,3,FALSE),"")</f>
        <v/>
      </c>
    </row>
    <row r="373" spans="1:10" x14ac:dyDescent="0.25">
      <c r="A373" t="str">
        <f>IFERROR(INDEX(comic_database!A:A,MATCH(B373,comic_database!B:B,0)),"")</f>
        <v/>
      </c>
      <c r="C373" t="str">
        <f>IFERROR(VLOOKUP(B373,comic_database!B:C,2,FALSE),"")</f>
        <v/>
      </c>
      <c r="D373" s="23" t="str">
        <f>IF(B373&lt;&gt;"",VLOOKUP(MIN(4,COUNTIF(F$2:F373,F373)),reference!$A$3:$B$6,2,FALSE),"")</f>
        <v/>
      </c>
      <c r="E373" s="23" t="str">
        <f>IFERROR(VLOOKUP(C373,reference!$D$3:$E$7,2,FALSE),"")</f>
        <v/>
      </c>
      <c r="F373" t="str">
        <f t="shared" si="6"/>
        <v xml:space="preserve"> </v>
      </c>
      <c r="I373" s="23" t="str">
        <f>IFERROR(VLOOKUP(H373,comic_database!F:G,2,FALSE),"")</f>
        <v/>
      </c>
      <c r="J373" s="23" t="str">
        <f>IFERROR(VLOOKUP(H373,comic_database!F:H,3,FALSE),"")</f>
        <v/>
      </c>
    </row>
    <row r="374" spans="1:10" x14ac:dyDescent="0.25">
      <c r="A374" t="str">
        <f>IFERROR(INDEX(comic_database!A:A,MATCH(B374,comic_database!B:B,0)),"")</f>
        <v/>
      </c>
      <c r="C374" t="str">
        <f>IFERROR(VLOOKUP(B374,comic_database!B:C,2,FALSE),"")</f>
        <v/>
      </c>
      <c r="D374" s="23" t="str">
        <f>IF(B374&lt;&gt;"",VLOOKUP(MIN(4,COUNTIF(F$2:F374,F374)),reference!$A$3:$B$6,2,FALSE),"")</f>
        <v/>
      </c>
      <c r="E374" s="23" t="str">
        <f>IFERROR(VLOOKUP(C374,reference!$D$3:$E$7,2,FALSE),"")</f>
        <v/>
      </c>
      <c r="F374" t="str">
        <f t="shared" si="6"/>
        <v xml:space="preserve"> </v>
      </c>
      <c r="I374" s="23" t="str">
        <f>IFERROR(VLOOKUP(H374,comic_database!F:G,2,FALSE),"")</f>
        <v/>
      </c>
      <c r="J374" s="23" t="str">
        <f>IFERROR(VLOOKUP(H374,comic_database!F:H,3,FALSE),"")</f>
        <v/>
      </c>
    </row>
    <row r="375" spans="1:10" x14ac:dyDescent="0.25">
      <c r="A375" t="str">
        <f>IFERROR(INDEX(comic_database!A:A,MATCH(B375,comic_database!B:B,0)),"")</f>
        <v/>
      </c>
      <c r="C375" t="str">
        <f>IFERROR(VLOOKUP(B375,comic_database!B:C,2,FALSE),"")</f>
        <v/>
      </c>
      <c r="D375" s="23" t="str">
        <f>IF(B375&lt;&gt;"",VLOOKUP(MIN(4,COUNTIF(F$2:F375,F375)),reference!$A$3:$B$6,2,FALSE),"")</f>
        <v/>
      </c>
      <c r="E375" s="23" t="str">
        <f>IFERROR(VLOOKUP(C375,reference!$D$3:$E$7,2,FALSE),"")</f>
        <v/>
      </c>
      <c r="F375" t="str">
        <f t="shared" si="6"/>
        <v xml:space="preserve"> </v>
      </c>
      <c r="I375" s="23" t="str">
        <f>IFERROR(VLOOKUP(H375,comic_database!F:G,2,FALSE),"")</f>
        <v/>
      </c>
      <c r="J375" s="23" t="str">
        <f>IFERROR(VLOOKUP(H375,comic_database!F:H,3,FALSE),"")</f>
        <v/>
      </c>
    </row>
    <row r="376" spans="1:10" x14ac:dyDescent="0.25">
      <c r="A376" t="str">
        <f>IFERROR(INDEX(comic_database!A:A,MATCH(B376,comic_database!B:B,0)),"")</f>
        <v/>
      </c>
      <c r="C376" t="str">
        <f>IFERROR(VLOOKUP(B376,comic_database!B:C,2,FALSE),"")</f>
        <v/>
      </c>
      <c r="D376" s="23" t="str">
        <f>IF(B376&lt;&gt;"",VLOOKUP(MIN(4,COUNTIF(F$2:F376,F376)),reference!$A$3:$B$6,2,FALSE),"")</f>
        <v/>
      </c>
      <c r="E376" s="23" t="str">
        <f>IFERROR(VLOOKUP(C376,reference!$D$3:$E$7,2,FALSE),"")</f>
        <v/>
      </c>
      <c r="F376" t="str">
        <f t="shared" si="6"/>
        <v xml:space="preserve"> </v>
      </c>
      <c r="I376" s="23" t="str">
        <f>IFERROR(VLOOKUP(H376,comic_database!F:G,2,FALSE),"")</f>
        <v/>
      </c>
      <c r="J376" s="23" t="str">
        <f>IFERROR(VLOOKUP(H376,comic_database!F:H,3,FALSE),"")</f>
        <v/>
      </c>
    </row>
    <row r="377" spans="1:10" x14ac:dyDescent="0.25">
      <c r="A377" t="str">
        <f>IFERROR(INDEX(comic_database!A:A,MATCH(B377,comic_database!B:B,0)),"")</f>
        <v/>
      </c>
      <c r="C377" t="str">
        <f>IFERROR(VLOOKUP(B377,comic_database!B:C,2,FALSE),"")</f>
        <v/>
      </c>
      <c r="D377" s="23" t="str">
        <f>IF(B377&lt;&gt;"",VLOOKUP(MIN(4,COUNTIF(F$2:F377,F377)),reference!$A$3:$B$6,2,FALSE),"")</f>
        <v/>
      </c>
      <c r="E377" s="23" t="str">
        <f>IFERROR(VLOOKUP(C377,reference!$D$3:$E$7,2,FALSE),"")</f>
        <v/>
      </c>
      <c r="F377" t="str">
        <f t="shared" si="6"/>
        <v xml:space="preserve"> </v>
      </c>
      <c r="I377" s="23" t="str">
        <f>IFERROR(VLOOKUP(H377,comic_database!F:G,2,FALSE),"")</f>
        <v/>
      </c>
      <c r="J377" s="23" t="str">
        <f>IFERROR(VLOOKUP(H377,comic_database!F:H,3,FALSE),"")</f>
        <v/>
      </c>
    </row>
    <row r="378" spans="1:10" x14ac:dyDescent="0.25">
      <c r="A378" t="str">
        <f>IFERROR(INDEX(comic_database!A:A,MATCH(B378,comic_database!B:B,0)),"")</f>
        <v/>
      </c>
      <c r="C378" t="str">
        <f>IFERROR(VLOOKUP(B378,comic_database!B:C,2,FALSE),"")</f>
        <v/>
      </c>
      <c r="D378" s="23" t="str">
        <f>IF(B378&lt;&gt;"",VLOOKUP(MIN(4,COUNTIF(F$2:F378,F378)),reference!$A$3:$B$6,2,FALSE),"")</f>
        <v/>
      </c>
      <c r="E378" s="23" t="str">
        <f>IFERROR(VLOOKUP(C378,reference!$D$3:$E$7,2,FALSE),"")</f>
        <v/>
      </c>
      <c r="F378" t="str">
        <f t="shared" si="6"/>
        <v xml:space="preserve"> </v>
      </c>
      <c r="I378" s="23" t="str">
        <f>IFERROR(VLOOKUP(H378,comic_database!F:G,2,FALSE),"")</f>
        <v/>
      </c>
      <c r="J378" s="23" t="str">
        <f>IFERROR(VLOOKUP(H378,comic_database!F:H,3,FALSE),"")</f>
        <v/>
      </c>
    </row>
    <row r="379" spans="1:10" x14ac:dyDescent="0.25">
      <c r="A379" t="str">
        <f>IFERROR(INDEX(comic_database!A:A,MATCH(B379,comic_database!B:B,0)),"")</f>
        <v/>
      </c>
      <c r="C379" t="str">
        <f>IFERROR(VLOOKUP(B379,comic_database!B:C,2,FALSE),"")</f>
        <v/>
      </c>
      <c r="D379" s="23" t="str">
        <f>IF(B379&lt;&gt;"",VLOOKUP(MIN(4,COUNTIF(F$2:F379,F379)),reference!$A$3:$B$6,2,FALSE),"")</f>
        <v/>
      </c>
      <c r="E379" s="23" t="str">
        <f>IFERROR(VLOOKUP(C379,reference!$D$3:$E$7,2,FALSE),"")</f>
        <v/>
      </c>
      <c r="F379" t="str">
        <f t="shared" si="6"/>
        <v xml:space="preserve"> </v>
      </c>
      <c r="I379" s="23" t="str">
        <f>IFERROR(VLOOKUP(H379,comic_database!F:G,2,FALSE),"")</f>
        <v/>
      </c>
      <c r="J379" s="23" t="str">
        <f>IFERROR(VLOOKUP(H379,comic_database!F:H,3,FALSE),"")</f>
        <v/>
      </c>
    </row>
    <row r="380" spans="1:10" x14ac:dyDescent="0.25">
      <c r="A380" t="str">
        <f>IFERROR(INDEX(comic_database!A:A,MATCH(B380,comic_database!B:B,0)),"")</f>
        <v/>
      </c>
      <c r="C380" t="str">
        <f>IFERROR(VLOOKUP(B380,comic_database!B:C,2,FALSE),"")</f>
        <v/>
      </c>
      <c r="D380" s="23" t="str">
        <f>IF(B380&lt;&gt;"",VLOOKUP(MIN(4,COUNTIF(F$2:F380,F380)),reference!$A$3:$B$6,2,FALSE),"")</f>
        <v/>
      </c>
      <c r="E380" s="23" t="str">
        <f>IFERROR(VLOOKUP(C380,reference!$D$3:$E$7,2,FALSE),"")</f>
        <v/>
      </c>
      <c r="F380" t="str">
        <f t="shared" si="6"/>
        <v xml:space="preserve"> </v>
      </c>
      <c r="I380" s="23" t="str">
        <f>IFERROR(VLOOKUP(H380,comic_database!F:G,2,FALSE),"")</f>
        <v/>
      </c>
      <c r="J380" s="23" t="str">
        <f>IFERROR(VLOOKUP(H380,comic_database!F:H,3,FALSE),"")</f>
        <v/>
      </c>
    </row>
    <row r="381" spans="1:10" x14ac:dyDescent="0.25">
      <c r="A381" t="str">
        <f>IFERROR(INDEX(comic_database!A:A,MATCH(B381,comic_database!B:B,0)),"")</f>
        <v/>
      </c>
      <c r="C381" t="str">
        <f>IFERROR(VLOOKUP(B381,comic_database!B:C,2,FALSE),"")</f>
        <v/>
      </c>
      <c r="D381" s="23" t="str">
        <f>IF(B381&lt;&gt;"",VLOOKUP(MIN(4,COUNTIF(F$2:F381,F381)),reference!$A$3:$B$6,2,FALSE),"")</f>
        <v/>
      </c>
      <c r="E381" s="23" t="str">
        <f>IFERROR(VLOOKUP(C381,reference!$D$3:$E$7,2,FALSE),"")</f>
        <v/>
      </c>
      <c r="F381" t="str">
        <f t="shared" si="6"/>
        <v xml:space="preserve"> </v>
      </c>
      <c r="I381" s="23" t="str">
        <f>IFERROR(VLOOKUP(H381,comic_database!F:G,2,FALSE),"")</f>
        <v/>
      </c>
      <c r="J381" s="23" t="str">
        <f>IFERROR(VLOOKUP(H381,comic_database!F:H,3,FALSE),"")</f>
        <v/>
      </c>
    </row>
    <row r="382" spans="1:10" x14ac:dyDescent="0.25">
      <c r="A382" t="str">
        <f>IFERROR(INDEX(comic_database!A:A,MATCH(B382,comic_database!B:B,0)),"")</f>
        <v/>
      </c>
      <c r="C382" t="str">
        <f>IFERROR(VLOOKUP(B382,comic_database!B:C,2,FALSE),"")</f>
        <v/>
      </c>
      <c r="D382" s="23" t="str">
        <f>IF(B382&lt;&gt;"",VLOOKUP(MIN(4,COUNTIF(F$2:F382,F382)),reference!$A$3:$B$6,2,FALSE),"")</f>
        <v/>
      </c>
      <c r="E382" s="23" t="str">
        <f>IFERROR(VLOOKUP(C382,reference!$D$3:$E$7,2,FALSE),"")</f>
        <v/>
      </c>
      <c r="F382" t="str">
        <f t="shared" si="6"/>
        <v xml:space="preserve"> </v>
      </c>
      <c r="I382" s="23" t="str">
        <f>IFERROR(VLOOKUP(H382,comic_database!F:G,2,FALSE),"")</f>
        <v/>
      </c>
      <c r="J382" s="23" t="str">
        <f>IFERROR(VLOOKUP(H382,comic_database!F:H,3,FALSE),"")</f>
        <v/>
      </c>
    </row>
    <row r="383" spans="1:10" x14ac:dyDescent="0.25">
      <c r="A383" t="str">
        <f>IFERROR(INDEX(comic_database!A:A,MATCH(B383,comic_database!B:B,0)),"")</f>
        <v/>
      </c>
      <c r="C383" t="str">
        <f>IFERROR(VLOOKUP(B383,comic_database!B:C,2,FALSE),"")</f>
        <v/>
      </c>
      <c r="D383" s="23" t="str">
        <f>IF(B383&lt;&gt;"",VLOOKUP(MIN(4,COUNTIF(F$2:F383,F383)),reference!$A$3:$B$6,2,FALSE),"")</f>
        <v/>
      </c>
      <c r="E383" s="23" t="str">
        <f>IFERROR(VLOOKUP(C383,reference!$D$3:$E$7,2,FALSE),"")</f>
        <v/>
      </c>
      <c r="F383" t="str">
        <f t="shared" si="6"/>
        <v xml:space="preserve"> </v>
      </c>
      <c r="I383" s="23" t="str">
        <f>IFERROR(VLOOKUP(H383,comic_database!F:G,2,FALSE),"")</f>
        <v/>
      </c>
      <c r="J383" s="23" t="str">
        <f>IFERROR(VLOOKUP(H383,comic_database!F:H,3,FALSE),"")</f>
        <v/>
      </c>
    </row>
    <row r="384" spans="1:10" x14ac:dyDescent="0.25">
      <c r="A384" t="str">
        <f>IFERROR(INDEX(comic_database!A:A,MATCH(B384,comic_database!B:B,0)),"")</f>
        <v/>
      </c>
      <c r="C384" t="str">
        <f>IFERROR(VLOOKUP(B384,comic_database!B:C,2,FALSE),"")</f>
        <v/>
      </c>
      <c r="D384" s="23" t="str">
        <f>IF(B384&lt;&gt;"",VLOOKUP(MIN(4,COUNTIF(F$2:F384,F384)),reference!$A$3:$B$6,2,FALSE),"")</f>
        <v/>
      </c>
      <c r="E384" s="23" t="str">
        <f>IFERROR(VLOOKUP(C384,reference!$D$3:$E$7,2,FALSE),"")</f>
        <v/>
      </c>
      <c r="F384" t="str">
        <f t="shared" si="6"/>
        <v xml:space="preserve"> </v>
      </c>
      <c r="I384" s="23" t="str">
        <f>IFERROR(VLOOKUP(H384,comic_database!F:G,2,FALSE),"")</f>
        <v/>
      </c>
      <c r="J384" s="23" t="str">
        <f>IFERROR(VLOOKUP(H384,comic_database!F:H,3,FALSE),"")</f>
        <v/>
      </c>
    </row>
    <row r="385" spans="1:10" x14ac:dyDescent="0.25">
      <c r="A385" t="str">
        <f>IFERROR(INDEX(comic_database!A:A,MATCH(B385,comic_database!B:B,0)),"")</f>
        <v/>
      </c>
      <c r="C385" t="str">
        <f>IFERROR(VLOOKUP(B385,comic_database!B:C,2,FALSE),"")</f>
        <v/>
      </c>
      <c r="D385" s="23" t="str">
        <f>IF(B385&lt;&gt;"",VLOOKUP(MIN(4,COUNTIF(F$2:F385,F385)),reference!$A$3:$B$6,2,FALSE),"")</f>
        <v/>
      </c>
      <c r="E385" s="23" t="str">
        <f>IFERROR(VLOOKUP(C385,reference!$D$3:$E$7,2,FALSE),"")</f>
        <v/>
      </c>
      <c r="F385" t="str">
        <f t="shared" si="6"/>
        <v xml:space="preserve"> </v>
      </c>
      <c r="I385" s="23" t="str">
        <f>IFERROR(VLOOKUP(H385,comic_database!F:G,2,FALSE),"")</f>
        <v/>
      </c>
      <c r="J385" s="23" t="str">
        <f>IFERROR(VLOOKUP(H385,comic_database!F:H,3,FALSE),"")</f>
        <v/>
      </c>
    </row>
    <row r="386" spans="1:10" x14ac:dyDescent="0.25">
      <c r="A386" t="str">
        <f>IFERROR(INDEX(comic_database!A:A,MATCH(B386,comic_database!B:B,0)),"")</f>
        <v/>
      </c>
      <c r="C386" t="str">
        <f>IFERROR(VLOOKUP(B386,comic_database!B:C,2,FALSE),"")</f>
        <v/>
      </c>
      <c r="D386" s="23" t="str">
        <f>IF(B386&lt;&gt;"",VLOOKUP(MIN(4,COUNTIF(F$2:F386,F386)),reference!$A$3:$B$6,2,FALSE),"")</f>
        <v/>
      </c>
      <c r="E386" s="23" t="str">
        <f>IFERROR(VLOOKUP(C386,reference!$D$3:$E$7,2,FALSE),"")</f>
        <v/>
      </c>
      <c r="F386" t="str">
        <f t="shared" si="6"/>
        <v xml:space="preserve"> </v>
      </c>
      <c r="I386" s="23" t="str">
        <f>IFERROR(VLOOKUP(H386,comic_database!F:G,2,FALSE),"")</f>
        <v/>
      </c>
      <c r="J386" s="23" t="str">
        <f>IFERROR(VLOOKUP(H386,comic_database!F:H,3,FALSE),"")</f>
        <v/>
      </c>
    </row>
    <row r="387" spans="1:10" x14ac:dyDescent="0.25">
      <c r="A387" t="str">
        <f>IFERROR(INDEX(comic_database!A:A,MATCH(B387,comic_database!B:B,0)),"")</f>
        <v/>
      </c>
      <c r="C387" t="str">
        <f>IFERROR(VLOOKUP(B387,comic_database!B:C,2,FALSE),"")</f>
        <v/>
      </c>
      <c r="D387" s="23" t="str">
        <f>IF(B387&lt;&gt;"",VLOOKUP(MIN(4,COUNTIF(F$2:F387,F387)),reference!$A$3:$B$6,2,FALSE),"")</f>
        <v/>
      </c>
      <c r="E387" s="23" t="str">
        <f>IFERROR(VLOOKUP(C387,reference!$D$3:$E$7,2,FALSE),"")</f>
        <v/>
      </c>
      <c r="F387" t="str">
        <f t="shared" si="6"/>
        <v xml:space="preserve"> </v>
      </c>
      <c r="I387" s="23" t="str">
        <f>IFERROR(VLOOKUP(H387,comic_database!F:G,2,FALSE),"")</f>
        <v/>
      </c>
      <c r="J387" s="23" t="str">
        <f>IFERROR(VLOOKUP(H387,comic_database!F:H,3,FALSE),"")</f>
        <v/>
      </c>
    </row>
    <row r="388" spans="1:10" x14ac:dyDescent="0.25">
      <c r="A388" t="str">
        <f>IFERROR(INDEX(comic_database!A:A,MATCH(B388,comic_database!B:B,0)),"")</f>
        <v/>
      </c>
      <c r="C388" t="str">
        <f>IFERROR(VLOOKUP(B388,comic_database!B:C,2,FALSE),"")</f>
        <v/>
      </c>
      <c r="D388" s="23" t="str">
        <f>IF(B388&lt;&gt;"",VLOOKUP(MIN(4,COUNTIF(F$2:F388,F388)),reference!$A$3:$B$6,2,FALSE),"")</f>
        <v/>
      </c>
      <c r="E388" s="23" t="str">
        <f>IFERROR(VLOOKUP(C388,reference!$D$3:$E$7,2,FALSE),"")</f>
        <v/>
      </c>
      <c r="F388" t="str">
        <f t="shared" si="6"/>
        <v xml:space="preserve"> </v>
      </c>
      <c r="I388" s="23" t="str">
        <f>IFERROR(VLOOKUP(H388,comic_database!F:G,2,FALSE),"")</f>
        <v/>
      </c>
      <c r="J388" s="23" t="str">
        <f>IFERROR(VLOOKUP(H388,comic_database!F:H,3,FALSE),"")</f>
        <v/>
      </c>
    </row>
    <row r="389" spans="1:10" x14ac:dyDescent="0.25">
      <c r="A389" t="str">
        <f>IFERROR(INDEX(comic_database!A:A,MATCH(B389,comic_database!B:B,0)),"")</f>
        <v/>
      </c>
      <c r="C389" t="str">
        <f>IFERROR(VLOOKUP(B389,comic_database!B:C,2,FALSE),"")</f>
        <v/>
      </c>
      <c r="D389" s="23" t="str">
        <f>IF(B389&lt;&gt;"",VLOOKUP(MIN(4,COUNTIF(F$2:F389,F389)),reference!$A$3:$B$6,2,FALSE),"")</f>
        <v/>
      </c>
      <c r="E389" s="23" t="str">
        <f>IFERROR(VLOOKUP(C389,reference!$D$3:$E$7,2,FALSE),"")</f>
        <v/>
      </c>
      <c r="F389" t="str">
        <f t="shared" si="6"/>
        <v xml:space="preserve"> </v>
      </c>
      <c r="I389" s="23" t="str">
        <f>IFERROR(VLOOKUP(H389,comic_database!F:G,2,FALSE),"")</f>
        <v/>
      </c>
      <c r="J389" s="23" t="str">
        <f>IFERROR(VLOOKUP(H389,comic_database!F:H,3,FALSE),"")</f>
        <v/>
      </c>
    </row>
    <row r="390" spans="1:10" x14ac:dyDescent="0.25">
      <c r="A390" t="str">
        <f>IFERROR(INDEX(comic_database!A:A,MATCH(B390,comic_database!B:B,0)),"")</f>
        <v/>
      </c>
      <c r="C390" t="str">
        <f>IFERROR(VLOOKUP(B390,comic_database!B:C,2,FALSE),"")</f>
        <v/>
      </c>
      <c r="D390" s="23" t="str">
        <f>IF(B390&lt;&gt;"",VLOOKUP(MIN(4,COUNTIF(F$2:F390,F390)),reference!$A$3:$B$6,2,FALSE),"")</f>
        <v/>
      </c>
      <c r="E390" s="23" t="str">
        <f>IFERROR(VLOOKUP(C390,reference!$D$3:$E$7,2,FALSE),"")</f>
        <v/>
      </c>
      <c r="F390" t="str">
        <f t="shared" ref="F390:F453" si="7">B390&amp;" "&amp;C390</f>
        <v xml:space="preserve"> </v>
      </c>
      <c r="I390" s="23" t="str">
        <f>IFERROR(VLOOKUP(H390,comic_database!F:G,2,FALSE),"")</f>
        <v/>
      </c>
      <c r="J390" s="23" t="str">
        <f>IFERROR(VLOOKUP(H390,comic_database!F:H,3,FALSE),"")</f>
        <v/>
      </c>
    </row>
    <row r="391" spans="1:10" x14ac:dyDescent="0.25">
      <c r="A391" t="str">
        <f>IFERROR(INDEX(comic_database!A:A,MATCH(B391,comic_database!B:B,0)),"")</f>
        <v/>
      </c>
      <c r="C391" t="str">
        <f>IFERROR(VLOOKUP(B391,comic_database!B:C,2,FALSE),"")</f>
        <v/>
      </c>
      <c r="D391" s="23" t="str">
        <f>IF(B391&lt;&gt;"",VLOOKUP(MIN(4,COUNTIF(F$2:F391,F391)),reference!$A$3:$B$6,2,FALSE),"")</f>
        <v/>
      </c>
      <c r="E391" s="23" t="str">
        <f>IFERROR(VLOOKUP(C391,reference!$D$3:$E$7,2,FALSE),"")</f>
        <v/>
      </c>
      <c r="F391" t="str">
        <f t="shared" si="7"/>
        <v xml:space="preserve"> </v>
      </c>
      <c r="I391" s="23" t="str">
        <f>IFERROR(VLOOKUP(H391,comic_database!F:G,2,FALSE),"")</f>
        <v/>
      </c>
      <c r="J391" s="23" t="str">
        <f>IFERROR(VLOOKUP(H391,comic_database!F:H,3,FALSE),"")</f>
        <v/>
      </c>
    </row>
    <row r="392" spans="1:10" x14ac:dyDescent="0.25">
      <c r="A392" t="str">
        <f>IFERROR(INDEX(comic_database!A:A,MATCH(B392,comic_database!B:B,0)),"")</f>
        <v/>
      </c>
      <c r="C392" t="str">
        <f>IFERROR(VLOOKUP(B392,comic_database!B:C,2,FALSE),"")</f>
        <v/>
      </c>
      <c r="D392" s="23" t="str">
        <f>IF(B392&lt;&gt;"",VLOOKUP(MIN(4,COUNTIF(F$2:F392,F392)),reference!$A$3:$B$6,2,FALSE),"")</f>
        <v/>
      </c>
      <c r="E392" s="23" t="str">
        <f>IFERROR(VLOOKUP(C392,reference!$D$3:$E$7,2,FALSE),"")</f>
        <v/>
      </c>
      <c r="F392" t="str">
        <f t="shared" si="7"/>
        <v xml:space="preserve"> </v>
      </c>
      <c r="I392" s="23" t="str">
        <f>IFERROR(VLOOKUP(H392,comic_database!F:G,2,FALSE),"")</f>
        <v/>
      </c>
      <c r="J392" s="23" t="str">
        <f>IFERROR(VLOOKUP(H392,comic_database!F:H,3,FALSE),"")</f>
        <v/>
      </c>
    </row>
    <row r="393" spans="1:10" x14ac:dyDescent="0.25">
      <c r="A393" t="str">
        <f>IFERROR(INDEX(comic_database!A:A,MATCH(B393,comic_database!B:B,0)),"")</f>
        <v/>
      </c>
      <c r="C393" t="str">
        <f>IFERROR(VLOOKUP(B393,comic_database!B:C,2,FALSE),"")</f>
        <v/>
      </c>
      <c r="D393" s="23" t="str">
        <f>IF(B393&lt;&gt;"",VLOOKUP(MIN(4,COUNTIF(F$2:F393,F393)),reference!$A$3:$B$6,2,FALSE),"")</f>
        <v/>
      </c>
      <c r="E393" s="23" t="str">
        <f>IFERROR(VLOOKUP(C393,reference!$D$3:$E$7,2,FALSE),"")</f>
        <v/>
      </c>
      <c r="F393" t="str">
        <f t="shared" si="7"/>
        <v xml:space="preserve"> </v>
      </c>
      <c r="I393" s="23" t="str">
        <f>IFERROR(VLOOKUP(H393,comic_database!F:G,2,FALSE),"")</f>
        <v/>
      </c>
      <c r="J393" s="23" t="str">
        <f>IFERROR(VLOOKUP(H393,comic_database!F:H,3,FALSE),"")</f>
        <v/>
      </c>
    </row>
    <row r="394" spans="1:10" x14ac:dyDescent="0.25">
      <c r="A394" t="str">
        <f>IFERROR(INDEX(comic_database!A:A,MATCH(B394,comic_database!B:B,0)),"")</f>
        <v/>
      </c>
      <c r="C394" t="str">
        <f>IFERROR(VLOOKUP(B394,comic_database!B:C,2,FALSE),"")</f>
        <v/>
      </c>
      <c r="D394" s="23" t="str">
        <f>IF(B394&lt;&gt;"",VLOOKUP(MIN(4,COUNTIF(F$2:F394,F394)),reference!$A$3:$B$6,2,FALSE),"")</f>
        <v/>
      </c>
      <c r="E394" s="23" t="str">
        <f>IFERROR(VLOOKUP(C394,reference!$D$3:$E$7,2,FALSE),"")</f>
        <v/>
      </c>
      <c r="F394" t="str">
        <f t="shared" si="7"/>
        <v xml:space="preserve"> </v>
      </c>
      <c r="I394" s="23" t="str">
        <f>IFERROR(VLOOKUP(H394,comic_database!F:G,2,FALSE),"")</f>
        <v/>
      </c>
      <c r="J394" s="23" t="str">
        <f>IFERROR(VLOOKUP(H394,comic_database!F:H,3,FALSE),"")</f>
        <v/>
      </c>
    </row>
    <row r="395" spans="1:10" x14ac:dyDescent="0.25">
      <c r="A395" t="str">
        <f>IFERROR(INDEX(comic_database!A:A,MATCH(B395,comic_database!B:B,0)),"")</f>
        <v/>
      </c>
      <c r="C395" t="str">
        <f>IFERROR(VLOOKUP(B395,comic_database!B:C,2,FALSE),"")</f>
        <v/>
      </c>
      <c r="D395" s="23" t="str">
        <f>IF(B395&lt;&gt;"",VLOOKUP(MIN(4,COUNTIF(F$2:F395,F395)),reference!$A$3:$B$6,2,FALSE),"")</f>
        <v/>
      </c>
      <c r="E395" s="23" t="str">
        <f>IFERROR(VLOOKUP(C395,reference!$D$3:$E$7,2,FALSE),"")</f>
        <v/>
      </c>
      <c r="F395" t="str">
        <f t="shared" si="7"/>
        <v xml:space="preserve"> </v>
      </c>
      <c r="I395" s="23" t="str">
        <f>IFERROR(VLOOKUP(H395,comic_database!F:G,2,FALSE),"")</f>
        <v/>
      </c>
      <c r="J395" s="23" t="str">
        <f>IFERROR(VLOOKUP(H395,comic_database!F:H,3,FALSE),"")</f>
        <v/>
      </c>
    </row>
    <row r="396" spans="1:10" x14ac:dyDescent="0.25">
      <c r="A396" t="str">
        <f>IFERROR(INDEX(comic_database!A:A,MATCH(B396,comic_database!B:B,0)),"")</f>
        <v/>
      </c>
      <c r="C396" t="str">
        <f>IFERROR(VLOOKUP(B396,comic_database!B:C,2,FALSE),"")</f>
        <v/>
      </c>
      <c r="D396" s="23" t="str">
        <f>IF(B396&lt;&gt;"",VLOOKUP(MIN(4,COUNTIF(F$2:F396,F396)),reference!$A$3:$B$6,2,FALSE),"")</f>
        <v/>
      </c>
      <c r="E396" s="23" t="str">
        <f>IFERROR(VLOOKUP(C396,reference!$D$3:$E$7,2,FALSE),"")</f>
        <v/>
      </c>
      <c r="F396" t="str">
        <f t="shared" si="7"/>
        <v xml:space="preserve"> </v>
      </c>
      <c r="I396" s="23" t="str">
        <f>IFERROR(VLOOKUP(H396,comic_database!F:G,2,FALSE),"")</f>
        <v/>
      </c>
      <c r="J396" s="23" t="str">
        <f>IFERROR(VLOOKUP(H396,comic_database!F:H,3,FALSE),"")</f>
        <v/>
      </c>
    </row>
    <row r="397" spans="1:10" x14ac:dyDescent="0.25">
      <c r="A397" t="str">
        <f>IFERROR(INDEX(comic_database!A:A,MATCH(B397,comic_database!B:B,0)),"")</f>
        <v/>
      </c>
      <c r="C397" t="str">
        <f>IFERROR(VLOOKUP(B397,comic_database!B:C,2,FALSE),"")</f>
        <v/>
      </c>
      <c r="D397" s="23" t="str">
        <f>IF(B397&lt;&gt;"",VLOOKUP(MIN(4,COUNTIF(F$2:F397,F397)),reference!$A$3:$B$6,2,FALSE),"")</f>
        <v/>
      </c>
      <c r="E397" s="23" t="str">
        <f>IFERROR(VLOOKUP(C397,reference!$D$3:$E$7,2,FALSE),"")</f>
        <v/>
      </c>
      <c r="F397" t="str">
        <f t="shared" si="7"/>
        <v xml:space="preserve"> </v>
      </c>
      <c r="I397" s="23" t="str">
        <f>IFERROR(VLOOKUP(H397,comic_database!F:G,2,FALSE),"")</f>
        <v/>
      </c>
      <c r="J397" s="23" t="str">
        <f>IFERROR(VLOOKUP(H397,comic_database!F:H,3,FALSE),"")</f>
        <v/>
      </c>
    </row>
    <row r="398" spans="1:10" x14ac:dyDescent="0.25">
      <c r="A398" t="str">
        <f>IFERROR(INDEX(comic_database!A:A,MATCH(B398,comic_database!B:B,0)),"")</f>
        <v/>
      </c>
      <c r="C398" t="str">
        <f>IFERROR(VLOOKUP(B398,comic_database!B:C,2,FALSE),"")</f>
        <v/>
      </c>
      <c r="D398" s="23" t="str">
        <f>IF(B398&lt;&gt;"",VLOOKUP(MIN(4,COUNTIF(F$2:F398,F398)),reference!$A$3:$B$6,2,FALSE),"")</f>
        <v/>
      </c>
      <c r="E398" s="23" t="str">
        <f>IFERROR(VLOOKUP(C398,reference!$D$3:$E$7,2,FALSE),"")</f>
        <v/>
      </c>
      <c r="F398" t="str">
        <f t="shared" si="7"/>
        <v xml:space="preserve"> </v>
      </c>
      <c r="I398" s="23" t="str">
        <f>IFERROR(VLOOKUP(H398,comic_database!F:G,2,FALSE),"")</f>
        <v/>
      </c>
      <c r="J398" s="23" t="str">
        <f>IFERROR(VLOOKUP(H398,comic_database!F:H,3,FALSE),"")</f>
        <v/>
      </c>
    </row>
    <row r="399" spans="1:10" x14ac:dyDescent="0.25">
      <c r="A399" t="str">
        <f>IFERROR(INDEX(comic_database!A:A,MATCH(B399,comic_database!B:B,0)),"")</f>
        <v/>
      </c>
      <c r="C399" t="str">
        <f>IFERROR(VLOOKUP(B399,comic_database!B:C,2,FALSE),"")</f>
        <v/>
      </c>
      <c r="D399" s="23" t="str">
        <f>IF(B399&lt;&gt;"",VLOOKUP(MIN(4,COUNTIF(F$2:F399,F399)),reference!$A$3:$B$6,2,FALSE),"")</f>
        <v/>
      </c>
      <c r="E399" s="23" t="str">
        <f>IFERROR(VLOOKUP(C399,reference!$D$3:$E$7,2,FALSE),"")</f>
        <v/>
      </c>
      <c r="F399" t="str">
        <f t="shared" si="7"/>
        <v xml:space="preserve"> </v>
      </c>
      <c r="I399" s="23" t="str">
        <f>IFERROR(VLOOKUP(H399,comic_database!F:G,2,FALSE),"")</f>
        <v/>
      </c>
      <c r="J399" s="23" t="str">
        <f>IFERROR(VLOOKUP(H399,comic_database!F:H,3,FALSE),"")</f>
        <v/>
      </c>
    </row>
    <row r="400" spans="1:10" x14ac:dyDescent="0.25">
      <c r="A400" t="str">
        <f>IFERROR(INDEX(comic_database!A:A,MATCH(B400,comic_database!B:B,0)),"")</f>
        <v/>
      </c>
      <c r="C400" t="str">
        <f>IFERROR(VLOOKUP(B400,comic_database!B:C,2,FALSE),"")</f>
        <v/>
      </c>
      <c r="D400" s="23" t="str">
        <f>IF(B400&lt;&gt;"",VLOOKUP(MIN(4,COUNTIF(F$2:F400,F400)),reference!$A$3:$B$6,2,FALSE),"")</f>
        <v/>
      </c>
      <c r="E400" s="23" t="str">
        <f>IFERROR(VLOOKUP(C400,reference!$D$3:$E$7,2,FALSE),"")</f>
        <v/>
      </c>
      <c r="F400" t="str">
        <f t="shared" si="7"/>
        <v xml:space="preserve"> </v>
      </c>
      <c r="I400" s="23" t="str">
        <f>IFERROR(VLOOKUP(H400,comic_database!F:G,2,FALSE),"")</f>
        <v/>
      </c>
      <c r="J400" s="23" t="str">
        <f>IFERROR(VLOOKUP(H400,comic_database!F:H,3,FALSE),"")</f>
        <v/>
      </c>
    </row>
    <row r="401" spans="1:10" x14ac:dyDescent="0.25">
      <c r="A401" t="str">
        <f>IFERROR(INDEX(comic_database!A:A,MATCH(B401,comic_database!B:B,0)),"")</f>
        <v/>
      </c>
      <c r="C401" t="str">
        <f>IFERROR(VLOOKUP(B401,comic_database!B:C,2,FALSE),"")</f>
        <v/>
      </c>
      <c r="D401" s="23" t="str">
        <f>IF(B401&lt;&gt;"",VLOOKUP(MIN(4,COUNTIF(F$2:F401,F401)),reference!$A$3:$B$6,2,FALSE),"")</f>
        <v/>
      </c>
      <c r="E401" s="23" t="str">
        <f>IFERROR(VLOOKUP(C401,reference!$D$3:$E$7,2,FALSE),"")</f>
        <v/>
      </c>
      <c r="F401" t="str">
        <f t="shared" si="7"/>
        <v xml:space="preserve"> </v>
      </c>
      <c r="I401" s="23" t="str">
        <f>IFERROR(VLOOKUP(H401,comic_database!F:G,2,FALSE),"")</f>
        <v/>
      </c>
      <c r="J401" s="23" t="str">
        <f>IFERROR(VLOOKUP(H401,comic_database!F:H,3,FALSE),"")</f>
        <v/>
      </c>
    </row>
    <row r="402" spans="1:10" x14ac:dyDescent="0.25">
      <c r="A402" t="str">
        <f>IFERROR(INDEX(comic_database!A:A,MATCH(B402,comic_database!B:B,0)),"")</f>
        <v/>
      </c>
      <c r="C402" t="str">
        <f>IFERROR(VLOOKUP(B402,comic_database!B:C,2,FALSE),"")</f>
        <v/>
      </c>
      <c r="D402" s="23" t="str">
        <f>IF(B402&lt;&gt;"",VLOOKUP(MIN(4,COUNTIF(F$2:F402,F402)),reference!$A$3:$B$6,2,FALSE),"")</f>
        <v/>
      </c>
      <c r="E402" s="23" t="str">
        <f>IFERROR(VLOOKUP(C402,reference!$D$3:$E$7,2,FALSE),"")</f>
        <v/>
      </c>
      <c r="F402" t="str">
        <f t="shared" si="7"/>
        <v xml:space="preserve"> </v>
      </c>
      <c r="I402" s="23" t="str">
        <f>IFERROR(VLOOKUP(H402,comic_database!F:G,2,FALSE),"")</f>
        <v/>
      </c>
      <c r="J402" s="23" t="str">
        <f>IFERROR(VLOOKUP(H402,comic_database!F:H,3,FALSE),"")</f>
        <v/>
      </c>
    </row>
    <row r="403" spans="1:10" x14ac:dyDescent="0.25">
      <c r="A403" t="str">
        <f>IFERROR(INDEX(comic_database!A:A,MATCH(B403,comic_database!B:B,0)),"")</f>
        <v/>
      </c>
      <c r="C403" t="str">
        <f>IFERROR(VLOOKUP(B403,comic_database!B:C,2,FALSE),"")</f>
        <v/>
      </c>
      <c r="D403" s="23" t="str">
        <f>IF(B403&lt;&gt;"",VLOOKUP(MIN(4,COUNTIF(F$2:F403,F403)),reference!$A$3:$B$6,2,FALSE),"")</f>
        <v/>
      </c>
      <c r="E403" s="23" t="str">
        <f>IFERROR(VLOOKUP(C403,reference!$D$3:$E$7,2,FALSE),"")</f>
        <v/>
      </c>
      <c r="F403" t="str">
        <f t="shared" si="7"/>
        <v xml:space="preserve"> </v>
      </c>
      <c r="I403" s="23" t="str">
        <f>IFERROR(VLOOKUP(H403,comic_database!F:G,2,FALSE),"")</f>
        <v/>
      </c>
      <c r="J403" s="23" t="str">
        <f>IFERROR(VLOOKUP(H403,comic_database!F:H,3,FALSE),"")</f>
        <v/>
      </c>
    </row>
    <row r="404" spans="1:10" x14ac:dyDescent="0.25">
      <c r="A404" t="str">
        <f>IFERROR(INDEX(comic_database!A:A,MATCH(B404,comic_database!B:B,0)),"")</f>
        <v/>
      </c>
      <c r="C404" t="str">
        <f>IFERROR(VLOOKUP(B404,comic_database!B:C,2,FALSE),"")</f>
        <v/>
      </c>
      <c r="D404" s="23" t="str">
        <f>IF(B404&lt;&gt;"",VLOOKUP(MIN(4,COUNTIF(F$2:F404,F404)),reference!$A$3:$B$6,2,FALSE),"")</f>
        <v/>
      </c>
      <c r="E404" s="23" t="str">
        <f>IFERROR(VLOOKUP(C404,reference!$D$3:$E$7,2,FALSE),"")</f>
        <v/>
      </c>
      <c r="F404" t="str">
        <f t="shared" si="7"/>
        <v xml:space="preserve"> </v>
      </c>
      <c r="I404" s="23" t="str">
        <f>IFERROR(VLOOKUP(H404,comic_database!F:G,2,FALSE),"")</f>
        <v/>
      </c>
      <c r="J404" s="23" t="str">
        <f>IFERROR(VLOOKUP(H404,comic_database!F:H,3,FALSE),"")</f>
        <v/>
      </c>
    </row>
    <row r="405" spans="1:10" x14ac:dyDescent="0.25">
      <c r="A405" t="str">
        <f>IFERROR(INDEX(comic_database!A:A,MATCH(B405,comic_database!B:B,0)),"")</f>
        <v/>
      </c>
      <c r="C405" t="str">
        <f>IFERROR(VLOOKUP(B405,comic_database!B:C,2,FALSE),"")</f>
        <v/>
      </c>
      <c r="D405" s="23" t="str">
        <f>IF(B405&lt;&gt;"",VLOOKUP(MIN(4,COUNTIF(F$2:F405,F405)),reference!$A$3:$B$6,2,FALSE),"")</f>
        <v/>
      </c>
      <c r="E405" s="23" t="str">
        <f>IFERROR(VLOOKUP(C405,reference!$D$3:$E$7,2,FALSE),"")</f>
        <v/>
      </c>
      <c r="F405" t="str">
        <f t="shared" si="7"/>
        <v xml:space="preserve"> </v>
      </c>
      <c r="I405" s="23" t="str">
        <f>IFERROR(VLOOKUP(H405,comic_database!F:G,2,FALSE),"")</f>
        <v/>
      </c>
      <c r="J405" s="23" t="str">
        <f>IFERROR(VLOOKUP(H405,comic_database!F:H,3,FALSE),"")</f>
        <v/>
      </c>
    </row>
    <row r="406" spans="1:10" x14ac:dyDescent="0.25">
      <c r="A406" t="str">
        <f>IFERROR(INDEX(comic_database!A:A,MATCH(B406,comic_database!B:B,0)),"")</f>
        <v/>
      </c>
      <c r="C406" t="str">
        <f>IFERROR(VLOOKUP(B406,comic_database!B:C,2,FALSE),"")</f>
        <v/>
      </c>
      <c r="D406" s="23" t="str">
        <f>IF(B406&lt;&gt;"",VLOOKUP(MIN(4,COUNTIF(F$2:F406,F406)),reference!$A$3:$B$6,2,FALSE),"")</f>
        <v/>
      </c>
      <c r="E406" s="23" t="str">
        <f>IFERROR(VLOOKUP(C406,reference!$D$3:$E$7,2,FALSE),"")</f>
        <v/>
      </c>
      <c r="F406" t="str">
        <f t="shared" si="7"/>
        <v xml:space="preserve"> </v>
      </c>
      <c r="I406" s="23" t="str">
        <f>IFERROR(VLOOKUP(H406,comic_database!F:G,2,FALSE),"")</f>
        <v/>
      </c>
      <c r="J406" s="23" t="str">
        <f>IFERROR(VLOOKUP(H406,comic_database!F:H,3,FALSE),"")</f>
        <v/>
      </c>
    </row>
    <row r="407" spans="1:10" x14ac:dyDescent="0.25">
      <c r="A407" t="str">
        <f>IFERROR(INDEX(comic_database!A:A,MATCH(B407,comic_database!B:B,0)),"")</f>
        <v/>
      </c>
      <c r="C407" t="str">
        <f>IFERROR(VLOOKUP(B407,comic_database!B:C,2,FALSE),"")</f>
        <v/>
      </c>
      <c r="D407" s="23" t="str">
        <f>IF(B407&lt;&gt;"",VLOOKUP(MIN(4,COUNTIF(F$2:F407,F407)),reference!$A$3:$B$6,2,FALSE),"")</f>
        <v/>
      </c>
      <c r="E407" s="23" t="str">
        <f>IFERROR(VLOOKUP(C407,reference!$D$3:$E$7,2,FALSE),"")</f>
        <v/>
      </c>
      <c r="F407" t="str">
        <f t="shared" si="7"/>
        <v xml:space="preserve"> </v>
      </c>
      <c r="I407" s="23" t="str">
        <f>IFERROR(VLOOKUP(H407,comic_database!F:G,2,FALSE),"")</f>
        <v/>
      </c>
      <c r="J407" s="23" t="str">
        <f>IFERROR(VLOOKUP(H407,comic_database!F:H,3,FALSE),"")</f>
        <v/>
      </c>
    </row>
    <row r="408" spans="1:10" x14ac:dyDescent="0.25">
      <c r="A408" t="str">
        <f>IFERROR(INDEX(comic_database!A:A,MATCH(B408,comic_database!B:B,0)),"")</f>
        <v/>
      </c>
      <c r="C408" t="str">
        <f>IFERROR(VLOOKUP(B408,comic_database!B:C,2,FALSE),"")</f>
        <v/>
      </c>
      <c r="D408" s="23" t="str">
        <f>IF(B408&lt;&gt;"",VLOOKUP(MIN(4,COUNTIF(F$2:F408,F408)),reference!$A$3:$B$6,2,FALSE),"")</f>
        <v/>
      </c>
      <c r="E408" s="23" t="str">
        <f>IFERROR(VLOOKUP(C408,reference!$D$3:$E$7,2,FALSE),"")</f>
        <v/>
      </c>
      <c r="F408" t="str">
        <f t="shared" si="7"/>
        <v xml:space="preserve"> </v>
      </c>
      <c r="I408" s="23" t="str">
        <f>IFERROR(VLOOKUP(H408,comic_database!F:G,2,FALSE),"")</f>
        <v/>
      </c>
      <c r="J408" s="23" t="str">
        <f>IFERROR(VLOOKUP(H408,comic_database!F:H,3,FALSE),"")</f>
        <v/>
      </c>
    </row>
    <row r="409" spans="1:10" x14ac:dyDescent="0.25">
      <c r="A409" t="str">
        <f>IFERROR(INDEX(comic_database!A:A,MATCH(B409,comic_database!B:B,0)),"")</f>
        <v/>
      </c>
      <c r="C409" t="str">
        <f>IFERROR(VLOOKUP(B409,comic_database!B:C,2,FALSE),"")</f>
        <v/>
      </c>
      <c r="D409" s="23" t="str">
        <f>IF(B409&lt;&gt;"",VLOOKUP(MIN(4,COUNTIF(F$2:F409,F409)),reference!$A$3:$B$6,2,FALSE),"")</f>
        <v/>
      </c>
      <c r="E409" s="23" t="str">
        <f>IFERROR(VLOOKUP(C409,reference!$D$3:$E$7,2,FALSE),"")</f>
        <v/>
      </c>
      <c r="F409" t="str">
        <f t="shared" si="7"/>
        <v xml:space="preserve"> </v>
      </c>
      <c r="I409" s="23" t="str">
        <f>IFERROR(VLOOKUP(H409,comic_database!F:G,2,FALSE),"")</f>
        <v/>
      </c>
      <c r="J409" s="23" t="str">
        <f>IFERROR(VLOOKUP(H409,comic_database!F:H,3,FALSE),"")</f>
        <v/>
      </c>
    </row>
    <row r="410" spans="1:10" x14ac:dyDescent="0.25">
      <c r="A410" t="str">
        <f>IFERROR(INDEX(comic_database!A:A,MATCH(B410,comic_database!B:B,0)),"")</f>
        <v/>
      </c>
      <c r="C410" t="str">
        <f>IFERROR(VLOOKUP(B410,comic_database!B:C,2,FALSE),"")</f>
        <v/>
      </c>
      <c r="D410" s="23" t="str">
        <f>IF(B410&lt;&gt;"",VLOOKUP(MIN(4,COUNTIF(F$2:F410,F410)),reference!$A$3:$B$6,2,FALSE),"")</f>
        <v/>
      </c>
      <c r="E410" s="23" t="str">
        <f>IFERROR(VLOOKUP(C410,reference!$D$3:$E$7,2,FALSE),"")</f>
        <v/>
      </c>
      <c r="F410" t="str">
        <f t="shared" si="7"/>
        <v xml:space="preserve"> </v>
      </c>
      <c r="I410" s="23" t="str">
        <f>IFERROR(VLOOKUP(H410,comic_database!F:G,2,FALSE),"")</f>
        <v/>
      </c>
      <c r="J410" s="23" t="str">
        <f>IFERROR(VLOOKUP(H410,comic_database!F:H,3,FALSE),"")</f>
        <v/>
      </c>
    </row>
    <row r="411" spans="1:10" x14ac:dyDescent="0.25">
      <c r="A411" t="str">
        <f>IFERROR(INDEX(comic_database!A:A,MATCH(B411,comic_database!B:B,0)),"")</f>
        <v/>
      </c>
      <c r="C411" t="str">
        <f>IFERROR(VLOOKUP(B411,comic_database!B:C,2,FALSE),"")</f>
        <v/>
      </c>
      <c r="D411" s="23" t="str">
        <f>IF(B411&lt;&gt;"",VLOOKUP(MIN(4,COUNTIF(F$2:F411,F411)),reference!$A$3:$B$6,2,FALSE),"")</f>
        <v/>
      </c>
      <c r="E411" s="23" t="str">
        <f>IFERROR(VLOOKUP(C411,reference!$D$3:$E$7,2,FALSE),"")</f>
        <v/>
      </c>
      <c r="F411" t="str">
        <f t="shared" si="7"/>
        <v xml:space="preserve"> </v>
      </c>
      <c r="I411" s="23" t="str">
        <f>IFERROR(VLOOKUP(H411,comic_database!F:G,2,FALSE),"")</f>
        <v/>
      </c>
      <c r="J411" s="23" t="str">
        <f>IFERROR(VLOOKUP(H411,comic_database!F:H,3,FALSE),"")</f>
        <v/>
      </c>
    </row>
    <row r="412" spans="1:10" x14ac:dyDescent="0.25">
      <c r="A412" t="str">
        <f>IFERROR(INDEX(comic_database!A:A,MATCH(B412,comic_database!B:B,0)),"")</f>
        <v/>
      </c>
      <c r="C412" t="str">
        <f>IFERROR(VLOOKUP(B412,comic_database!B:C,2,FALSE),"")</f>
        <v/>
      </c>
      <c r="D412" s="23" t="str">
        <f>IF(B412&lt;&gt;"",VLOOKUP(MIN(4,COUNTIF(F$2:F412,F412)),reference!$A$3:$B$6,2,FALSE),"")</f>
        <v/>
      </c>
      <c r="E412" s="23" t="str">
        <f>IFERROR(VLOOKUP(C412,reference!$D$3:$E$7,2,FALSE),"")</f>
        <v/>
      </c>
      <c r="F412" t="str">
        <f t="shared" si="7"/>
        <v xml:space="preserve"> </v>
      </c>
      <c r="I412" s="23" t="str">
        <f>IFERROR(VLOOKUP(H412,comic_database!F:G,2,FALSE),"")</f>
        <v/>
      </c>
      <c r="J412" s="23" t="str">
        <f>IFERROR(VLOOKUP(H412,comic_database!F:H,3,FALSE),"")</f>
        <v/>
      </c>
    </row>
    <row r="413" spans="1:10" x14ac:dyDescent="0.25">
      <c r="A413" t="str">
        <f>IFERROR(INDEX(comic_database!A:A,MATCH(B413,comic_database!B:B,0)),"")</f>
        <v/>
      </c>
      <c r="C413" t="str">
        <f>IFERROR(VLOOKUP(B413,comic_database!B:C,2,FALSE),"")</f>
        <v/>
      </c>
      <c r="D413" s="23" t="str">
        <f>IF(B413&lt;&gt;"",VLOOKUP(MIN(4,COUNTIF(F$2:F413,F413)),reference!$A$3:$B$6,2,FALSE),"")</f>
        <v/>
      </c>
      <c r="E413" s="23" t="str">
        <f>IFERROR(VLOOKUP(C413,reference!$D$3:$E$7,2,FALSE),"")</f>
        <v/>
      </c>
      <c r="F413" t="str">
        <f t="shared" si="7"/>
        <v xml:space="preserve"> </v>
      </c>
      <c r="I413" s="23" t="str">
        <f>IFERROR(VLOOKUP(H413,comic_database!F:G,2,FALSE),"")</f>
        <v/>
      </c>
      <c r="J413" s="23" t="str">
        <f>IFERROR(VLOOKUP(H413,comic_database!F:H,3,FALSE),"")</f>
        <v/>
      </c>
    </row>
    <row r="414" spans="1:10" x14ac:dyDescent="0.25">
      <c r="A414" t="str">
        <f>IFERROR(INDEX(comic_database!A:A,MATCH(B414,comic_database!B:B,0)),"")</f>
        <v/>
      </c>
      <c r="C414" t="str">
        <f>IFERROR(VLOOKUP(B414,comic_database!B:C,2,FALSE),"")</f>
        <v/>
      </c>
      <c r="D414" s="23" t="str">
        <f>IF(B414&lt;&gt;"",VLOOKUP(MIN(4,COUNTIF(F$2:F414,F414)),reference!$A$3:$B$6,2,FALSE),"")</f>
        <v/>
      </c>
      <c r="E414" s="23" t="str">
        <f>IFERROR(VLOOKUP(C414,reference!$D$3:$E$7,2,FALSE),"")</f>
        <v/>
      </c>
      <c r="F414" t="str">
        <f t="shared" si="7"/>
        <v xml:space="preserve"> </v>
      </c>
      <c r="I414" s="23" t="str">
        <f>IFERROR(VLOOKUP(H414,comic_database!F:G,2,FALSE),"")</f>
        <v/>
      </c>
      <c r="J414" s="23" t="str">
        <f>IFERROR(VLOOKUP(H414,comic_database!F:H,3,FALSE),"")</f>
        <v/>
      </c>
    </row>
    <row r="415" spans="1:10" x14ac:dyDescent="0.25">
      <c r="A415" t="str">
        <f>IFERROR(INDEX(comic_database!A:A,MATCH(B415,comic_database!B:B,0)),"")</f>
        <v/>
      </c>
      <c r="C415" t="str">
        <f>IFERROR(VLOOKUP(B415,comic_database!B:C,2,FALSE),"")</f>
        <v/>
      </c>
      <c r="D415" s="23" t="str">
        <f>IF(B415&lt;&gt;"",VLOOKUP(MIN(4,COUNTIF(F$2:F415,F415)),reference!$A$3:$B$6,2,FALSE),"")</f>
        <v/>
      </c>
      <c r="E415" s="23" t="str">
        <f>IFERROR(VLOOKUP(C415,reference!$D$3:$E$7,2,FALSE),"")</f>
        <v/>
      </c>
      <c r="F415" t="str">
        <f t="shared" si="7"/>
        <v xml:space="preserve"> </v>
      </c>
      <c r="I415" s="23" t="str">
        <f>IFERROR(VLOOKUP(H415,comic_database!F:G,2,FALSE),"")</f>
        <v/>
      </c>
      <c r="J415" s="23" t="str">
        <f>IFERROR(VLOOKUP(H415,comic_database!F:H,3,FALSE),"")</f>
        <v/>
      </c>
    </row>
    <row r="416" spans="1:10" x14ac:dyDescent="0.25">
      <c r="A416" t="str">
        <f>IFERROR(INDEX(comic_database!A:A,MATCH(B416,comic_database!B:B,0)),"")</f>
        <v/>
      </c>
      <c r="C416" t="str">
        <f>IFERROR(VLOOKUP(B416,comic_database!B:C,2,FALSE),"")</f>
        <v/>
      </c>
      <c r="D416" s="23" t="str">
        <f>IF(B416&lt;&gt;"",VLOOKUP(MIN(4,COUNTIF(F$2:F416,F416)),reference!$A$3:$B$6,2,FALSE),"")</f>
        <v/>
      </c>
      <c r="E416" s="23" t="str">
        <f>IFERROR(VLOOKUP(C416,reference!$D$3:$E$7,2,FALSE),"")</f>
        <v/>
      </c>
      <c r="F416" t="str">
        <f t="shared" si="7"/>
        <v xml:space="preserve"> </v>
      </c>
      <c r="I416" s="23" t="str">
        <f>IFERROR(VLOOKUP(H416,comic_database!F:G,2,FALSE),"")</f>
        <v/>
      </c>
      <c r="J416" s="23" t="str">
        <f>IFERROR(VLOOKUP(H416,comic_database!F:H,3,FALSE),"")</f>
        <v/>
      </c>
    </row>
    <row r="417" spans="1:10" x14ac:dyDescent="0.25">
      <c r="A417" t="str">
        <f>IFERROR(INDEX(comic_database!A:A,MATCH(B417,comic_database!B:B,0)),"")</f>
        <v/>
      </c>
      <c r="C417" t="str">
        <f>IFERROR(VLOOKUP(B417,comic_database!B:C,2,FALSE),"")</f>
        <v/>
      </c>
      <c r="D417" s="23" t="str">
        <f>IF(B417&lt;&gt;"",VLOOKUP(MIN(4,COUNTIF(F$2:F417,F417)),reference!$A$3:$B$6,2,FALSE),"")</f>
        <v/>
      </c>
      <c r="E417" s="23" t="str">
        <f>IFERROR(VLOOKUP(C417,reference!$D$3:$E$7,2,FALSE),"")</f>
        <v/>
      </c>
      <c r="F417" t="str">
        <f t="shared" si="7"/>
        <v xml:space="preserve"> </v>
      </c>
      <c r="I417" s="23" t="str">
        <f>IFERROR(VLOOKUP(H417,comic_database!F:G,2,FALSE),"")</f>
        <v/>
      </c>
      <c r="J417" s="23" t="str">
        <f>IFERROR(VLOOKUP(H417,comic_database!F:H,3,FALSE),"")</f>
        <v/>
      </c>
    </row>
    <row r="418" spans="1:10" x14ac:dyDescent="0.25">
      <c r="A418" t="str">
        <f>IFERROR(INDEX(comic_database!A:A,MATCH(B418,comic_database!B:B,0)),"")</f>
        <v/>
      </c>
      <c r="C418" t="str">
        <f>IFERROR(VLOOKUP(B418,comic_database!B:C,2,FALSE),"")</f>
        <v/>
      </c>
      <c r="D418" s="23" t="str">
        <f>IF(B418&lt;&gt;"",VLOOKUP(MIN(4,COUNTIF(F$2:F418,F418)),reference!$A$3:$B$6,2,FALSE),"")</f>
        <v/>
      </c>
      <c r="E418" s="23" t="str">
        <f>IFERROR(VLOOKUP(C418,reference!$D$3:$E$7,2,FALSE),"")</f>
        <v/>
      </c>
      <c r="F418" t="str">
        <f t="shared" si="7"/>
        <v xml:space="preserve"> </v>
      </c>
      <c r="I418" s="23" t="str">
        <f>IFERROR(VLOOKUP(H418,comic_database!F:G,2,FALSE),"")</f>
        <v/>
      </c>
      <c r="J418" s="23" t="str">
        <f>IFERROR(VLOOKUP(H418,comic_database!F:H,3,FALSE),"")</f>
        <v/>
      </c>
    </row>
    <row r="419" spans="1:10" x14ac:dyDescent="0.25">
      <c r="A419" t="str">
        <f>IFERROR(INDEX(comic_database!A:A,MATCH(B419,comic_database!B:B,0)),"")</f>
        <v/>
      </c>
      <c r="C419" t="str">
        <f>IFERROR(VLOOKUP(B419,comic_database!B:C,2,FALSE),"")</f>
        <v/>
      </c>
      <c r="D419" s="23" t="str">
        <f>IF(B419&lt;&gt;"",VLOOKUP(MIN(4,COUNTIF(F$2:F419,F419)),reference!$A$3:$B$6,2,FALSE),"")</f>
        <v/>
      </c>
      <c r="E419" s="23" t="str">
        <f>IFERROR(VLOOKUP(C419,reference!$D$3:$E$7,2,FALSE),"")</f>
        <v/>
      </c>
      <c r="F419" t="str">
        <f t="shared" si="7"/>
        <v xml:space="preserve"> </v>
      </c>
      <c r="I419" s="23" t="str">
        <f>IFERROR(VLOOKUP(H419,comic_database!F:G,2,FALSE),"")</f>
        <v/>
      </c>
      <c r="J419" s="23" t="str">
        <f>IFERROR(VLOOKUP(H419,comic_database!F:H,3,FALSE),"")</f>
        <v/>
      </c>
    </row>
    <row r="420" spans="1:10" x14ac:dyDescent="0.25">
      <c r="A420" t="str">
        <f>IFERROR(INDEX(comic_database!A:A,MATCH(B420,comic_database!B:B,0)),"")</f>
        <v/>
      </c>
      <c r="C420" t="str">
        <f>IFERROR(VLOOKUP(B420,comic_database!B:C,2,FALSE),"")</f>
        <v/>
      </c>
      <c r="D420" s="23" t="str">
        <f>IF(B420&lt;&gt;"",VLOOKUP(MIN(4,COUNTIF(F$2:F420,F420)),reference!$A$3:$B$6,2,FALSE),"")</f>
        <v/>
      </c>
      <c r="E420" s="23" t="str">
        <f>IFERROR(VLOOKUP(C420,reference!$D$3:$E$7,2,FALSE),"")</f>
        <v/>
      </c>
      <c r="F420" t="str">
        <f t="shared" si="7"/>
        <v xml:space="preserve"> </v>
      </c>
      <c r="I420" s="23" t="str">
        <f>IFERROR(VLOOKUP(H420,comic_database!F:G,2,FALSE),"")</f>
        <v/>
      </c>
      <c r="J420" s="23" t="str">
        <f>IFERROR(VLOOKUP(H420,comic_database!F:H,3,FALSE),"")</f>
        <v/>
      </c>
    </row>
    <row r="421" spans="1:10" x14ac:dyDescent="0.25">
      <c r="A421" t="str">
        <f>IFERROR(INDEX(comic_database!A:A,MATCH(B421,comic_database!B:B,0)),"")</f>
        <v/>
      </c>
      <c r="C421" t="str">
        <f>IFERROR(VLOOKUP(B421,comic_database!B:C,2,FALSE),"")</f>
        <v/>
      </c>
      <c r="D421" s="23" t="str">
        <f>IF(B421&lt;&gt;"",VLOOKUP(MIN(4,COUNTIF(F$2:F421,F421)),reference!$A$3:$B$6,2,FALSE),"")</f>
        <v/>
      </c>
      <c r="E421" s="23" t="str">
        <f>IFERROR(VLOOKUP(C421,reference!$D$3:$E$7,2,FALSE),"")</f>
        <v/>
      </c>
      <c r="F421" t="str">
        <f t="shared" si="7"/>
        <v xml:space="preserve"> </v>
      </c>
      <c r="I421" s="23" t="str">
        <f>IFERROR(VLOOKUP(H421,comic_database!F:G,2,FALSE),"")</f>
        <v/>
      </c>
      <c r="J421" s="23" t="str">
        <f>IFERROR(VLOOKUP(H421,comic_database!F:H,3,FALSE),"")</f>
        <v/>
      </c>
    </row>
    <row r="422" spans="1:10" x14ac:dyDescent="0.25">
      <c r="A422" t="str">
        <f>IFERROR(INDEX(comic_database!A:A,MATCH(B422,comic_database!B:B,0)),"")</f>
        <v/>
      </c>
      <c r="C422" t="str">
        <f>IFERROR(VLOOKUP(B422,comic_database!B:C,2,FALSE),"")</f>
        <v/>
      </c>
      <c r="D422" s="23" t="str">
        <f>IF(B422&lt;&gt;"",VLOOKUP(MIN(4,COUNTIF(F$2:F422,F422)),reference!$A$3:$B$6,2,FALSE),"")</f>
        <v/>
      </c>
      <c r="E422" s="23" t="str">
        <f>IFERROR(VLOOKUP(C422,reference!$D$3:$E$7,2,FALSE),"")</f>
        <v/>
      </c>
      <c r="F422" t="str">
        <f t="shared" si="7"/>
        <v xml:space="preserve"> </v>
      </c>
      <c r="I422" s="23" t="str">
        <f>IFERROR(VLOOKUP(H422,comic_database!F:G,2,FALSE),"")</f>
        <v/>
      </c>
      <c r="J422" s="23" t="str">
        <f>IFERROR(VLOOKUP(H422,comic_database!F:H,3,FALSE),"")</f>
        <v/>
      </c>
    </row>
    <row r="423" spans="1:10" x14ac:dyDescent="0.25">
      <c r="A423" t="str">
        <f>IFERROR(INDEX(comic_database!A:A,MATCH(B423,comic_database!B:B,0)),"")</f>
        <v/>
      </c>
      <c r="C423" t="str">
        <f>IFERROR(VLOOKUP(B423,comic_database!B:C,2,FALSE),"")</f>
        <v/>
      </c>
      <c r="D423" s="23" t="str">
        <f>IF(B423&lt;&gt;"",VLOOKUP(MIN(4,COUNTIF(F$2:F423,F423)),reference!$A$3:$B$6,2,FALSE),"")</f>
        <v/>
      </c>
      <c r="E423" s="23" t="str">
        <f>IFERROR(VLOOKUP(C423,reference!$D$3:$E$7,2,FALSE),"")</f>
        <v/>
      </c>
      <c r="F423" t="str">
        <f t="shared" si="7"/>
        <v xml:space="preserve"> </v>
      </c>
      <c r="I423" s="23" t="str">
        <f>IFERROR(VLOOKUP(H423,comic_database!F:G,2,FALSE),"")</f>
        <v/>
      </c>
      <c r="J423" s="23" t="str">
        <f>IFERROR(VLOOKUP(H423,comic_database!F:H,3,FALSE),"")</f>
        <v/>
      </c>
    </row>
    <row r="424" spans="1:10" x14ac:dyDescent="0.25">
      <c r="A424" t="str">
        <f>IFERROR(INDEX(comic_database!A:A,MATCH(B424,comic_database!B:B,0)),"")</f>
        <v/>
      </c>
      <c r="C424" t="str">
        <f>IFERROR(VLOOKUP(B424,comic_database!B:C,2,FALSE),"")</f>
        <v/>
      </c>
      <c r="D424" s="23" t="str">
        <f>IF(B424&lt;&gt;"",VLOOKUP(MIN(4,COUNTIF(F$2:F424,F424)),reference!$A$3:$B$6,2,FALSE),"")</f>
        <v/>
      </c>
      <c r="E424" s="23" t="str">
        <f>IFERROR(VLOOKUP(C424,reference!$D$3:$E$7,2,FALSE),"")</f>
        <v/>
      </c>
      <c r="F424" t="str">
        <f t="shared" si="7"/>
        <v xml:space="preserve"> </v>
      </c>
      <c r="I424" s="23" t="str">
        <f>IFERROR(VLOOKUP(H424,comic_database!F:G,2,FALSE),"")</f>
        <v/>
      </c>
      <c r="J424" s="23" t="str">
        <f>IFERROR(VLOOKUP(H424,comic_database!F:H,3,FALSE),"")</f>
        <v/>
      </c>
    </row>
    <row r="425" spans="1:10" x14ac:dyDescent="0.25">
      <c r="A425" t="str">
        <f>IFERROR(INDEX(comic_database!A:A,MATCH(B425,comic_database!B:B,0)),"")</f>
        <v/>
      </c>
      <c r="C425" t="str">
        <f>IFERROR(VLOOKUP(B425,comic_database!B:C,2,FALSE),"")</f>
        <v/>
      </c>
      <c r="D425" s="23" t="str">
        <f>IF(B425&lt;&gt;"",VLOOKUP(MIN(4,COUNTIF(F$2:F425,F425)),reference!$A$3:$B$6,2,FALSE),"")</f>
        <v/>
      </c>
      <c r="E425" s="23" t="str">
        <f>IFERROR(VLOOKUP(C425,reference!$D$3:$E$7,2,FALSE),"")</f>
        <v/>
      </c>
      <c r="F425" t="str">
        <f t="shared" si="7"/>
        <v xml:space="preserve"> </v>
      </c>
      <c r="I425" s="23" t="str">
        <f>IFERROR(VLOOKUP(H425,comic_database!F:G,2,FALSE),"")</f>
        <v/>
      </c>
      <c r="J425" s="23" t="str">
        <f>IFERROR(VLOOKUP(H425,comic_database!F:H,3,FALSE),"")</f>
        <v/>
      </c>
    </row>
    <row r="426" spans="1:10" x14ac:dyDescent="0.25">
      <c r="A426" t="str">
        <f>IFERROR(INDEX(comic_database!A:A,MATCH(B426,comic_database!B:B,0)),"")</f>
        <v/>
      </c>
      <c r="C426" t="str">
        <f>IFERROR(VLOOKUP(B426,comic_database!B:C,2,FALSE),"")</f>
        <v/>
      </c>
      <c r="D426" s="23" t="str">
        <f>IF(B426&lt;&gt;"",VLOOKUP(MIN(4,COUNTIF(F$2:F426,F426)),reference!$A$3:$B$6,2,FALSE),"")</f>
        <v/>
      </c>
      <c r="E426" s="23" t="str">
        <f>IFERROR(VLOOKUP(C426,reference!$D$3:$E$7,2,FALSE),"")</f>
        <v/>
      </c>
      <c r="F426" t="str">
        <f t="shared" si="7"/>
        <v xml:space="preserve"> </v>
      </c>
      <c r="I426" s="23" t="str">
        <f>IFERROR(VLOOKUP(H426,comic_database!F:G,2,FALSE),"")</f>
        <v/>
      </c>
      <c r="J426" s="23" t="str">
        <f>IFERROR(VLOOKUP(H426,comic_database!F:H,3,FALSE),"")</f>
        <v/>
      </c>
    </row>
    <row r="427" spans="1:10" x14ac:dyDescent="0.25">
      <c r="A427" t="str">
        <f>IFERROR(INDEX(comic_database!A:A,MATCH(B427,comic_database!B:B,0)),"")</f>
        <v/>
      </c>
      <c r="C427" t="str">
        <f>IFERROR(VLOOKUP(B427,comic_database!B:C,2,FALSE),"")</f>
        <v/>
      </c>
      <c r="D427" s="23" t="str">
        <f>IF(B427&lt;&gt;"",VLOOKUP(MIN(4,COUNTIF(F$2:F427,F427)),reference!$A$3:$B$6,2,FALSE),"")</f>
        <v/>
      </c>
      <c r="E427" s="23" t="str">
        <f>IFERROR(VLOOKUP(C427,reference!$D$3:$E$7,2,FALSE),"")</f>
        <v/>
      </c>
      <c r="F427" t="str">
        <f t="shared" si="7"/>
        <v xml:space="preserve"> </v>
      </c>
      <c r="I427" s="23" t="str">
        <f>IFERROR(VLOOKUP(H427,comic_database!F:G,2,FALSE),"")</f>
        <v/>
      </c>
      <c r="J427" s="23" t="str">
        <f>IFERROR(VLOOKUP(H427,comic_database!F:H,3,FALSE),"")</f>
        <v/>
      </c>
    </row>
    <row r="428" spans="1:10" x14ac:dyDescent="0.25">
      <c r="A428" t="str">
        <f>IFERROR(INDEX(comic_database!A:A,MATCH(B428,comic_database!B:B,0)),"")</f>
        <v/>
      </c>
      <c r="C428" t="str">
        <f>IFERROR(VLOOKUP(B428,comic_database!B:C,2,FALSE),"")</f>
        <v/>
      </c>
      <c r="D428" s="23" t="str">
        <f>IF(B428&lt;&gt;"",VLOOKUP(MIN(4,COUNTIF(F$2:F428,F428)),reference!$A$3:$B$6,2,FALSE),"")</f>
        <v/>
      </c>
      <c r="E428" s="23" t="str">
        <f>IFERROR(VLOOKUP(C428,reference!$D$3:$E$7,2,FALSE),"")</f>
        <v/>
      </c>
      <c r="F428" t="str">
        <f t="shared" si="7"/>
        <v xml:space="preserve"> </v>
      </c>
      <c r="I428" s="23" t="str">
        <f>IFERROR(VLOOKUP(H428,comic_database!F:G,2,FALSE),"")</f>
        <v/>
      </c>
      <c r="J428" s="23" t="str">
        <f>IFERROR(VLOOKUP(H428,comic_database!F:H,3,FALSE),"")</f>
        <v/>
      </c>
    </row>
    <row r="429" spans="1:10" x14ac:dyDescent="0.25">
      <c r="A429" t="str">
        <f>IFERROR(INDEX(comic_database!A:A,MATCH(B429,comic_database!B:B,0)),"")</f>
        <v/>
      </c>
      <c r="C429" t="str">
        <f>IFERROR(VLOOKUP(B429,comic_database!B:C,2,FALSE),"")</f>
        <v/>
      </c>
      <c r="D429" s="23" t="str">
        <f>IF(B429&lt;&gt;"",VLOOKUP(MIN(4,COUNTIF(F$2:F429,F429)),reference!$A$3:$B$6,2,FALSE),"")</f>
        <v/>
      </c>
      <c r="E429" s="23" t="str">
        <f>IFERROR(VLOOKUP(C429,reference!$D$3:$E$7,2,FALSE),"")</f>
        <v/>
      </c>
      <c r="F429" t="str">
        <f t="shared" si="7"/>
        <v xml:space="preserve"> </v>
      </c>
      <c r="I429" s="23" t="str">
        <f>IFERROR(VLOOKUP(H429,comic_database!F:G,2,FALSE),"")</f>
        <v/>
      </c>
      <c r="J429" s="23" t="str">
        <f>IFERROR(VLOOKUP(H429,comic_database!F:H,3,FALSE),"")</f>
        <v/>
      </c>
    </row>
    <row r="430" spans="1:10" x14ac:dyDescent="0.25">
      <c r="A430" t="str">
        <f>IFERROR(INDEX(comic_database!A:A,MATCH(B430,comic_database!B:B,0)),"")</f>
        <v/>
      </c>
      <c r="C430" t="str">
        <f>IFERROR(VLOOKUP(B430,comic_database!B:C,2,FALSE),"")</f>
        <v/>
      </c>
      <c r="D430" s="23" t="str">
        <f>IF(B430&lt;&gt;"",VLOOKUP(MIN(4,COUNTIF(F$2:F430,F430)),reference!$A$3:$B$6,2,FALSE),"")</f>
        <v/>
      </c>
      <c r="E430" s="23" t="str">
        <f>IFERROR(VLOOKUP(C430,reference!$D$3:$E$7,2,FALSE),"")</f>
        <v/>
      </c>
      <c r="F430" t="str">
        <f t="shared" si="7"/>
        <v xml:space="preserve"> </v>
      </c>
      <c r="I430" s="23" t="str">
        <f>IFERROR(VLOOKUP(H430,comic_database!F:G,2,FALSE),"")</f>
        <v/>
      </c>
      <c r="J430" s="23" t="str">
        <f>IFERROR(VLOOKUP(H430,comic_database!F:H,3,FALSE),"")</f>
        <v/>
      </c>
    </row>
    <row r="431" spans="1:10" x14ac:dyDescent="0.25">
      <c r="A431" t="str">
        <f>IFERROR(INDEX(comic_database!A:A,MATCH(B431,comic_database!B:B,0)),"")</f>
        <v/>
      </c>
      <c r="C431" t="str">
        <f>IFERROR(VLOOKUP(B431,comic_database!B:C,2,FALSE),"")</f>
        <v/>
      </c>
      <c r="D431" s="23" t="str">
        <f>IF(B431&lt;&gt;"",VLOOKUP(MIN(4,COUNTIF(F$2:F431,F431)),reference!$A$3:$B$6,2,FALSE),"")</f>
        <v/>
      </c>
      <c r="E431" s="23" t="str">
        <f>IFERROR(VLOOKUP(C431,reference!$D$3:$E$7,2,FALSE),"")</f>
        <v/>
      </c>
      <c r="F431" t="str">
        <f t="shared" si="7"/>
        <v xml:space="preserve"> </v>
      </c>
      <c r="I431" s="23" t="str">
        <f>IFERROR(VLOOKUP(H431,comic_database!F:G,2,FALSE),"")</f>
        <v/>
      </c>
      <c r="J431" s="23" t="str">
        <f>IFERROR(VLOOKUP(H431,comic_database!F:H,3,FALSE),"")</f>
        <v/>
      </c>
    </row>
    <row r="432" spans="1:10" x14ac:dyDescent="0.25">
      <c r="A432" t="str">
        <f>IFERROR(INDEX(comic_database!A:A,MATCH(B432,comic_database!B:B,0)),"")</f>
        <v/>
      </c>
      <c r="C432" t="str">
        <f>IFERROR(VLOOKUP(B432,comic_database!B:C,2,FALSE),"")</f>
        <v/>
      </c>
      <c r="D432" s="23" t="str">
        <f>IF(B432&lt;&gt;"",VLOOKUP(MIN(4,COUNTIF(F$2:F432,F432)),reference!$A$3:$B$6,2,FALSE),"")</f>
        <v/>
      </c>
      <c r="E432" s="23" t="str">
        <f>IFERROR(VLOOKUP(C432,reference!$D$3:$E$7,2,FALSE),"")</f>
        <v/>
      </c>
      <c r="F432" t="str">
        <f t="shared" si="7"/>
        <v xml:space="preserve"> </v>
      </c>
      <c r="I432" s="23" t="str">
        <f>IFERROR(VLOOKUP(H432,comic_database!F:G,2,FALSE),"")</f>
        <v/>
      </c>
      <c r="J432" s="23" t="str">
        <f>IFERROR(VLOOKUP(H432,comic_database!F:H,3,FALSE),"")</f>
        <v/>
      </c>
    </row>
    <row r="433" spans="1:10" x14ac:dyDescent="0.25">
      <c r="A433" t="str">
        <f>IFERROR(INDEX(comic_database!A:A,MATCH(B433,comic_database!B:B,0)),"")</f>
        <v/>
      </c>
      <c r="C433" t="str">
        <f>IFERROR(VLOOKUP(B433,comic_database!B:C,2,FALSE),"")</f>
        <v/>
      </c>
      <c r="D433" s="23" t="str">
        <f>IF(B433&lt;&gt;"",VLOOKUP(MIN(4,COUNTIF(F$2:F433,F433)),reference!$A$3:$B$6,2,FALSE),"")</f>
        <v/>
      </c>
      <c r="E433" s="23" t="str">
        <f>IFERROR(VLOOKUP(C433,reference!$D$3:$E$7,2,FALSE),"")</f>
        <v/>
      </c>
      <c r="F433" t="str">
        <f t="shared" si="7"/>
        <v xml:space="preserve"> </v>
      </c>
      <c r="I433" s="23" t="str">
        <f>IFERROR(VLOOKUP(H433,comic_database!F:G,2,FALSE),"")</f>
        <v/>
      </c>
      <c r="J433" s="23" t="str">
        <f>IFERROR(VLOOKUP(H433,comic_database!F:H,3,FALSE),"")</f>
        <v/>
      </c>
    </row>
    <row r="434" spans="1:10" x14ac:dyDescent="0.25">
      <c r="A434" t="str">
        <f>IFERROR(INDEX(comic_database!A:A,MATCH(B434,comic_database!B:B,0)),"")</f>
        <v/>
      </c>
      <c r="C434" t="str">
        <f>IFERROR(VLOOKUP(B434,comic_database!B:C,2,FALSE),"")</f>
        <v/>
      </c>
      <c r="D434" s="23" t="str">
        <f>IF(B434&lt;&gt;"",VLOOKUP(MIN(4,COUNTIF(F$2:F434,F434)),reference!$A$3:$B$6,2,FALSE),"")</f>
        <v/>
      </c>
      <c r="E434" s="23" t="str">
        <f>IFERROR(VLOOKUP(C434,reference!$D$3:$E$7,2,FALSE),"")</f>
        <v/>
      </c>
      <c r="F434" t="str">
        <f t="shared" si="7"/>
        <v xml:space="preserve"> </v>
      </c>
      <c r="I434" s="23" t="str">
        <f>IFERROR(VLOOKUP(H434,comic_database!F:G,2,FALSE),"")</f>
        <v/>
      </c>
      <c r="J434" s="23" t="str">
        <f>IFERROR(VLOOKUP(H434,comic_database!F:H,3,FALSE),"")</f>
        <v/>
      </c>
    </row>
    <row r="435" spans="1:10" x14ac:dyDescent="0.25">
      <c r="A435" t="str">
        <f>IFERROR(INDEX(comic_database!A:A,MATCH(B435,comic_database!B:B,0)),"")</f>
        <v/>
      </c>
      <c r="C435" t="str">
        <f>IFERROR(VLOOKUP(B435,comic_database!B:C,2,FALSE),"")</f>
        <v/>
      </c>
      <c r="D435" s="23" t="str">
        <f>IF(B435&lt;&gt;"",VLOOKUP(MIN(4,COUNTIF(F$2:F435,F435)),reference!$A$3:$B$6,2,FALSE),"")</f>
        <v/>
      </c>
      <c r="E435" s="23" t="str">
        <f>IFERROR(VLOOKUP(C435,reference!$D$3:$E$7,2,FALSE),"")</f>
        <v/>
      </c>
      <c r="F435" t="str">
        <f t="shared" si="7"/>
        <v xml:space="preserve"> </v>
      </c>
      <c r="I435" s="23" t="str">
        <f>IFERROR(VLOOKUP(H435,comic_database!F:G,2,FALSE),"")</f>
        <v/>
      </c>
      <c r="J435" s="23" t="str">
        <f>IFERROR(VLOOKUP(H435,comic_database!F:H,3,FALSE),"")</f>
        <v/>
      </c>
    </row>
    <row r="436" spans="1:10" x14ac:dyDescent="0.25">
      <c r="A436" t="str">
        <f>IFERROR(INDEX(comic_database!A:A,MATCH(B436,comic_database!B:B,0)),"")</f>
        <v/>
      </c>
      <c r="C436" t="str">
        <f>IFERROR(VLOOKUP(B436,comic_database!B:C,2,FALSE),"")</f>
        <v/>
      </c>
      <c r="D436" s="23" t="str">
        <f>IF(B436&lt;&gt;"",VLOOKUP(MIN(4,COUNTIF(F$2:F436,F436)),reference!$A$3:$B$6,2,FALSE),"")</f>
        <v/>
      </c>
      <c r="E436" s="23" t="str">
        <f>IFERROR(VLOOKUP(C436,reference!$D$3:$E$7,2,FALSE),"")</f>
        <v/>
      </c>
      <c r="F436" t="str">
        <f t="shared" si="7"/>
        <v xml:space="preserve"> </v>
      </c>
      <c r="I436" s="23" t="str">
        <f>IFERROR(VLOOKUP(H436,comic_database!F:G,2,FALSE),"")</f>
        <v/>
      </c>
      <c r="J436" s="23" t="str">
        <f>IFERROR(VLOOKUP(H436,comic_database!F:H,3,FALSE),"")</f>
        <v/>
      </c>
    </row>
    <row r="437" spans="1:10" x14ac:dyDescent="0.25">
      <c r="A437" t="str">
        <f>IFERROR(INDEX(comic_database!A:A,MATCH(B437,comic_database!B:B,0)),"")</f>
        <v/>
      </c>
      <c r="C437" t="str">
        <f>IFERROR(VLOOKUP(B437,comic_database!B:C,2,FALSE),"")</f>
        <v/>
      </c>
      <c r="D437" s="23" t="str">
        <f>IF(B437&lt;&gt;"",VLOOKUP(MIN(4,COUNTIF(F$2:F437,F437)),reference!$A$3:$B$6,2,FALSE),"")</f>
        <v/>
      </c>
      <c r="E437" s="23" t="str">
        <f>IFERROR(VLOOKUP(C437,reference!$D$3:$E$7,2,FALSE),"")</f>
        <v/>
      </c>
      <c r="F437" t="str">
        <f t="shared" si="7"/>
        <v xml:space="preserve"> </v>
      </c>
      <c r="I437" s="23" t="str">
        <f>IFERROR(VLOOKUP(H437,comic_database!F:G,2,FALSE),"")</f>
        <v/>
      </c>
      <c r="J437" s="23" t="str">
        <f>IFERROR(VLOOKUP(H437,comic_database!F:H,3,FALSE),"")</f>
        <v/>
      </c>
    </row>
    <row r="438" spans="1:10" x14ac:dyDescent="0.25">
      <c r="A438" t="str">
        <f>IFERROR(INDEX(comic_database!A:A,MATCH(B438,comic_database!B:B,0)),"")</f>
        <v/>
      </c>
      <c r="C438" t="str">
        <f>IFERROR(VLOOKUP(B438,comic_database!B:C,2,FALSE),"")</f>
        <v/>
      </c>
      <c r="D438" s="23" t="str">
        <f>IF(B438&lt;&gt;"",VLOOKUP(MIN(4,COUNTIF(F$2:F438,F438)),reference!$A$3:$B$6,2,FALSE),"")</f>
        <v/>
      </c>
      <c r="E438" s="23" t="str">
        <f>IFERROR(VLOOKUP(C438,reference!$D$3:$E$7,2,FALSE),"")</f>
        <v/>
      </c>
      <c r="F438" t="str">
        <f t="shared" si="7"/>
        <v xml:space="preserve"> </v>
      </c>
      <c r="I438" s="23" t="str">
        <f>IFERROR(VLOOKUP(H438,comic_database!F:G,2,FALSE),"")</f>
        <v/>
      </c>
      <c r="J438" s="23" t="str">
        <f>IFERROR(VLOOKUP(H438,comic_database!F:H,3,FALSE),"")</f>
        <v/>
      </c>
    </row>
    <row r="439" spans="1:10" x14ac:dyDescent="0.25">
      <c r="A439" t="str">
        <f>IFERROR(INDEX(comic_database!A:A,MATCH(B439,comic_database!B:B,0)),"")</f>
        <v/>
      </c>
      <c r="C439" t="str">
        <f>IFERROR(VLOOKUP(B439,comic_database!B:C,2,FALSE),"")</f>
        <v/>
      </c>
      <c r="D439" s="23" t="str">
        <f>IF(B439&lt;&gt;"",VLOOKUP(MIN(4,COUNTIF(F$2:F439,F439)),reference!$A$3:$B$6,2,FALSE),"")</f>
        <v/>
      </c>
      <c r="E439" s="23" t="str">
        <f>IFERROR(VLOOKUP(C439,reference!$D$3:$E$7,2,FALSE),"")</f>
        <v/>
      </c>
      <c r="F439" t="str">
        <f t="shared" si="7"/>
        <v xml:space="preserve"> </v>
      </c>
      <c r="I439" s="23" t="str">
        <f>IFERROR(VLOOKUP(H439,comic_database!F:G,2,FALSE),"")</f>
        <v/>
      </c>
      <c r="J439" s="23" t="str">
        <f>IFERROR(VLOOKUP(H439,comic_database!F:H,3,FALSE),"")</f>
        <v/>
      </c>
    </row>
    <row r="440" spans="1:10" x14ac:dyDescent="0.25">
      <c r="A440" t="str">
        <f>IFERROR(INDEX(comic_database!A:A,MATCH(B440,comic_database!B:B,0)),"")</f>
        <v/>
      </c>
      <c r="C440" t="str">
        <f>IFERROR(VLOOKUP(B440,comic_database!B:C,2,FALSE),"")</f>
        <v/>
      </c>
      <c r="D440" s="23" t="str">
        <f>IF(B440&lt;&gt;"",VLOOKUP(MIN(4,COUNTIF(F$2:F440,F440)),reference!$A$3:$B$6,2,FALSE),"")</f>
        <v/>
      </c>
      <c r="E440" s="23" t="str">
        <f>IFERROR(VLOOKUP(C440,reference!$D$3:$E$7,2,FALSE),"")</f>
        <v/>
      </c>
      <c r="F440" t="str">
        <f t="shared" si="7"/>
        <v xml:space="preserve"> </v>
      </c>
      <c r="I440" s="23" t="str">
        <f>IFERROR(VLOOKUP(H440,comic_database!F:G,2,FALSE),"")</f>
        <v/>
      </c>
      <c r="J440" s="23" t="str">
        <f>IFERROR(VLOOKUP(H440,comic_database!F:H,3,FALSE),"")</f>
        <v/>
      </c>
    </row>
    <row r="441" spans="1:10" x14ac:dyDescent="0.25">
      <c r="A441" t="str">
        <f>IFERROR(INDEX(comic_database!A:A,MATCH(B441,comic_database!B:B,0)),"")</f>
        <v/>
      </c>
      <c r="C441" t="str">
        <f>IFERROR(VLOOKUP(B441,comic_database!B:C,2,FALSE),"")</f>
        <v/>
      </c>
      <c r="D441" s="23" t="str">
        <f>IF(B441&lt;&gt;"",VLOOKUP(MIN(4,COUNTIF(F$2:F441,F441)),reference!$A$3:$B$6,2,FALSE),"")</f>
        <v/>
      </c>
      <c r="E441" s="23" t="str">
        <f>IFERROR(VLOOKUP(C441,reference!$D$3:$E$7,2,FALSE),"")</f>
        <v/>
      </c>
      <c r="F441" t="str">
        <f t="shared" si="7"/>
        <v xml:space="preserve"> </v>
      </c>
      <c r="I441" s="23" t="str">
        <f>IFERROR(VLOOKUP(H441,comic_database!F:G,2,FALSE),"")</f>
        <v/>
      </c>
      <c r="J441" s="23" t="str">
        <f>IFERROR(VLOOKUP(H441,comic_database!F:H,3,FALSE),"")</f>
        <v/>
      </c>
    </row>
    <row r="442" spans="1:10" x14ac:dyDescent="0.25">
      <c r="A442" t="str">
        <f>IFERROR(INDEX(comic_database!A:A,MATCH(B442,comic_database!B:B,0)),"")</f>
        <v/>
      </c>
      <c r="C442" t="str">
        <f>IFERROR(VLOOKUP(B442,comic_database!B:C,2,FALSE),"")</f>
        <v/>
      </c>
      <c r="D442" s="23" t="str">
        <f>IF(B442&lt;&gt;"",VLOOKUP(MIN(4,COUNTIF(F$2:F442,F442)),reference!$A$3:$B$6,2,FALSE),"")</f>
        <v/>
      </c>
      <c r="E442" s="23" t="str">
        <f>IFERROR(VLOOKUP(C442,reference!$D$3:$E$7,2,FALSE),"")</f>
        <v/>
      </c>
      <c r="F442" t="str">
        <f t="shared" si="7"/>
        <v xml:space="preserve"> </v>
      </c>
      <c r="I442" s="23" t="str">
        <f>IFERROR(VLOOKUP(H442,comic_database!F:G,2,FALSE),"")</f>
        <v/>
      </c>
      <c r="J442" s="23" t="str">
        <f>IFERROR(VLOOKUP(H442,comic_database!F:H,3,FALSE),"")</f>
        <v/>
      </c>
    </row>
    <row r="443" spans="1:10" x14ac:dyDescent="0.25">
      <c r="A443" t="str">
        <f>IFERROR(INDEX(comic_database!A:A,MATCH(B443,comic_database!B:B,0)),"")</f>
        <v/>
      </c>
      <c r="C443" t="str">
        <f>IFERROR(VLOOKUP(B443,comic_database!B:C,2,FALSE),"")</f>
        <v/>
      </c>
      <c r="D443" s="23" t="str">
        <f>IF(B443&lt;&gt;"",VLOOKUP(MIN(4,COUNTIF(F$2:F443,F443)),reference!$A$3:$B$6,2,FALSE),"")</f>
        <v/>
      </c>
      <c r="E443" s="23" t="str">
        <f>IFERROR(VLOOKUP(C443,reference!$D$3:$E$7,2,FALSE),"")</f>
        <v/>
      </c>
      <c r="F443" t="str">
        <f t="shared" si="7"/>
        <v xml:space="preserve"> </v>
      </c>
      <c r="I443" s="23" t="str">
        <f>IFERROR(VLOOKUP(H443,comic_database!F:G,2,FALSE),"")</f>
        <v/>
      </c>
      <c r="J443" s="23" t="str">
        <f>IFERROR(VLOOKUP(H443,comic_database!F:H,3,FALSE),"")</f>
        <v/>
      </c>
    </row>
    <row r="444" spans="1:10" x14ac:dyDescent="0.25">
      <c r="A444" t="str">
        <f>IFERROR(INDEX(comic_database!A:A,MATCH(B444,comic_database!B:B,0)),"")</f>
        <v/>
      </c>
      <c r="C444" t="str">
        <f>IFERROR(VLOOKUP(B444,comic_database!B:C,2,FALSE),"")</f>
        <v/>
      </c>
      <c r="D444" s="23" t="str">
        <f>IF(B444&lt;&gt;"",VLOOKUP(MIN(4,COUNTIF(F$2:F444,F444)),reference!$A$3:$B$6,2,FALSE),"")</f>
        <v/>
      </c>
      <c r="E444" s="23" t="str">
        <f>IFERROR(VLOOKUP(C444,reference!$D$3:$E$7,2,FALSE),"")</f>
        <v/>
      </c>
      <c r="F444" t="str">
        <f t="shared" si="7"/>
        <v xml:space="preserve"> </v>
      </c>
      <c r="I444" s="23" t="str">
        <f>IFERROR(VLOOKUP(H444,comic_database!F:G,2,FALSE),"")</f>
        <v/>
      </c>
      <c r="J444" s="23" t="str">
        <f>IFERROR(VLOOKUP(H444,comic_database!F:H,3,FALSE),"")</f>
        <v/>
      </c>
    </row>
    <row r="445" spans="1:10" x14ac:dyDescent="0.25">
      <c r="A445" t="str">
        <f>IFERROR(INDEX(comic_database!A:A,MATCH(B445,comic_database!B:B,0)),"")</f>
        <v/>
      </c>
      <c r="C445" t="str">
        <f>IFERROR(VLOOKUP(B445,comic_database!B:C,2,FALSE),"")</f>
        <v/>
      </c>
      <c r="D445" s="23" t="str">
        <f>IF(B445&lt;&gt;"",VLOOKUP(MIN(4,COUNTIF(F$2:F445,F445)),reference!$A$3:$B$6,2,FALSE),"")</f>
        <v/>
      </c>
      <c r="E445" s="23" t="str">
        <f>IFERROR(VLOOKUP(C445,reference!$D$3:$E$7,2,FALSE),"")</f>
        <v/>
      </c>
      <c r="F445" t="str">
        <f t="shared" si="7"/>
        <v xml:space="preserve"> </v>
      </c>
      <c r="I445" s="23" t="str">
        <f>IFERROR(VLOOKUP(H445,comic_database!F:G,2,FALSE),"")</f>
        <v/>
      </c>
      <c r="J445" s="23" t="str">
        <f>IFERROR(VLOOKUP(H445,comic_database!F:H,3,FALSE),"")</f>
        <v/>
      </c>
    </row>
    <row r="446" spans="1:10" x14ac:dyDescent="0.25">
      <c r="A446" t="str">
        <f>IFERROR(INDEX(comic_database!A:A,MATCH(B446,comic_database!B:B,0)),"")</f>
        <v/>
      </c>
      <c r="C446" t="str">
        <f>IFERROR(VLOOKUP(B446,comic_database!B:C,2,FALSE),"")</f>
        <v/>
      </c>
      <c r="D446" s="23" t="str">
        <f>IF(B446&lt;&gt;"",VLOOKUP(MIN(4,COUNTIF(F$2:F446,F446)),reference!$A$3:$B$6,2,FALSE),"")</f>
        <v/>
      </c>
      <c r="E446" s="23" t="str">
        <f>IFERROR(VLOOKUP(C446,reference!$D$3:$E$7,2,FALSE),"")</f>
        <v/>
      </c>
      <c r="F446" t="str">
        <f t="shared" si="7"/>
        <v xml:space="preserve"> </v>
      </c>
      <c r="I446" s="23" t="str">
        <f>IFERROR(VLOOKUP(H446,comic_database!F:G,2,FALSE),"")</f>
        <v/>
      </c>
      <c r="J446" s="23" t="str">
        <f>IFERROR(VLOOKUP(H446,comic_database!F:H,3,FALSE),"")</f>
        <v/>
      </c>
    </row>
    <row r="447" spans="1:10" x14ac:dyDescent="0.25">
      <c r="A447" t="str">
        <f>IFERROR(INDEX(comic_database!A:A,MATCH(B447,comic_database!B:B,0)),"")</f>
        <v/>
      </c>
      <c r="C447" t="str">
        <f>IFERROR(VLOOKUP(B447,comic_database!B:C,2,FALSE),"")</f>
        <v/>
      </c>
      <c r="D447" s="23" t="str">
        <f>IF(B447&lt;&gt;"",VLOOKUP(MIN(4,COUNTIF(F$2:F447,F447)),reference!$A$3:$B$6,2,FALSE),"")</f>
        <v/>
      </c>
      <c r="E447" s="23" t="str">
        <f>IFERROR(VLOOKUP(C447,reference!$D$3:$E$7,2,FALSE),"")</f>
        <v/>
      </c>
      <c r="F447" t="str">
        <f t="shared" si="7"/>
        <v xml:space="preserve"> </v>
      </c>
      <c r="I447" s="23" t="str">
        <f>IFERROR(VLOOKUP(H447,comic_database!F:G,2,FALSE),"")</f>
        <v/>
      </c>
      <c r="J447" s="23" t="str">
        <f>IFERROR(VLOOKUP(H447,comic_database!F:H,3,FALSE),"")</f>
        <v/>
      </c>
    </row>
    <row r="448" spans="1:10" x14ac:dyDescent="0.25">
      <c r="A448" t="str">
        <f>IFERROR(INDEX(comic_database!A:A,MATCH(B448,comic_database!B:B,0)),"")</f>
        <v/>
      </c>
      <c r="C448" t="str">
        <f>IFERROR(VLOOKUP(B448,comic_database!B:C,2,FALSE),"")</f>
        <v/>
      </c>
      <c r="D448" s="23" t="str">
        <f>IF(B448&lt;&gt;"",VLOOKUP(MIN(4,COUNTIF(F$2:F448,F448)),reference!$A$3:$B$6,2,FALSE),"")</f>
        <v/>
      </c>
      <c r="E448" s="23" t="str">
        <f>IFERROR(VLOOKUP(C448,reference!$D$3:$E$7,2,FALSE),"")</f>
        <v/>
      </c>
      <c r="F448" t="str">
        <f t="shared" si="7"/>
        <v xml:space="preserve"> </v>
      </c>
      <c r="I448" s="23" t="str">
        <f>IFERROR(VLOOKUP(H448,comic_database!F:G,2,FALSE),"")</f>
        <v/>
      </c>
      <c r="J448" s="23" t="str">
        <f>IFERROR(VLOOKUP(H448,comic_database!F:H,3,FALSE),"")</f>
        <v/>
      </c>
    </row>
    <row r="449" spans="1:10" x14ac:dyDescent="0.25">
      <c r="A449" t="str">
        <f>IFERROR(INDEX(comic_database!A:A,MATCH(B449,comic_database!B:B,0)),"")</f>
        <v/>
      </c>
      <c r="C449" t="str">
        <f>IFERROR(VLOOKUP(B449,comic_database!B:C,2,FALSE),"")</f>
        <v/>
      </c>
      <c r="D449" s="23" t="str">
        <f>IF(B449&lt;&gt;"",VLOOKUP(MIN(4,COUNTIF(F$2:F449,F449)),reference!$A$3:$B$6,2,FALSE),"")</f>
        <v/>
      </c>
      <c r="E449" s="23" t="str">
        <f>IFERROR(VLOOKUP(C449,reference!$D$3:$E$7,2,FALSE),"")</f>
        <v/>
      </c>
      <c r="F449" t="str">
        <f t="shared" si="7"/>
        <v xml:space="preserve"> </v>
      </c>
      <c r="I449" s="23" t="str">
        <f>IFERROR(VLOOKUP(H449,comic_database!F:G,2,FALSE),"")</f>
        <v/>
      </c>
      <c r="J449" s="23" t="str">
        <f>IFERROR(VLOOKUP(H449,comic_database!F:H,3,FALSE),"")</f>
        <v/>
      </c>
    </row>
    <row r="450" spans="1:10" x14ac:dyDescent="0.25">
      <c r="A450" t="str">
        <f>IFERROR(INDEX(comic_database!A:A,MATCH(B450,comic_database!B:B,0)),"")</f>
        <v/>
      </c>
      <c r="C450" t="str">
        <f>IFERROR(VLOOKUP(B450,comic_database!B:C,2,FALSE),"")</f>
        <v/>
      </c>
      <c r="D450" s="23" t="str">
        <f>IF(B450&lt;&gt;"",VLOOKUP(MIN(4,COUNTIF(F$2:F450,F450)),reference!$A$3:$B$6,2,FALSE),"")</f>
        <v/>
      </c>
      <c r="E450" s="23" t="str">
        <f>IFERROR(VLOOKUP(C450,reference!$D$3:$E$7,2,FALSE),"")</f>
        <v/>
      </c>
      <c r="F450" t="str">
        <f t="shared" si="7"/>
        <v xml:space="preserve"> </v>
      </c>
      <c r="I450" s="23" t="str">
        <f>IFERROR(VLOOKUP(H450,comic_database!F:G,2,FALSE),"")</f>
        <v/>
      </c>
      <c r="J450" s="23" t="str">
        <f>IFERROR(VLOOKUP(H450,comic_database!F:H,3,FALSE),"")</f>
        <v/>
      </c>
    </row>
    <row r="451" spans="1:10" x14ac:dyDescent="0.25">
      <c r="A451" t="str">
        <f>IFERROR(INDEX(comic_database!A:A,MATCH(B451,comic_database!B:B,0)),"")</f>
        <v/>
      </c>
      <c r="C451" t="str">
        <f>IFERROR(VLOOKUP(B451,comic_database!B:C,2,FALSE),"")</f>
        <v/>
      </c>
      <c r="D451" s="23" t="str">
        <f>IF(B451&lt;&gt;"",VLOOKUP(MIN(4,COUNTIF(F$2:F451,F451)),reference!$A$3:$B$6,2,FALSE),"")</f>
        <v/>
      </c>
      <c r="E451" s="23" t="str">
        <f>IFERROR(VLOOKUP(C451,reference!$D$3:$E$7,2,FALSE),"")</f>
        <v/>
      </c>
      <c r="F451" t="str">
        <f t="shared" si="7"/>
        <v xml:space="preserve"> </v>
      </c>
      <c r="I451" s="23" t="str">
        <f>IFERROR(VLOOKUP(H451,comic_database!F:G,2,FALSE),"")</f>
        <v/>
      </c>
      <c r="J451" s="23" t="str">
        <f>IFERROR(VLOOKUP(H451,comic_database!F:H,3,FALSE),"")</f>
        <v/>
      </c>
    </row>
    <row r="452" spans="1:10" x14ac:dyDescent="0.25">
      <c r="A452" t="str">
        <f>IFERROR(INDEX(comic_database!A:A,MATCH(B452,comic_database!B:B,0)),"")</f>
        <v/>
      </c>
      <c r="C452" t="str">
        <f>IFERROR(VLOOKUP(B452,comic_database!B:C,2,FALSE),"")</f>
        <v/>
      </c>
      <c r="D452" s="23" t="str">
        <f>IF(B452&lt;&gt;"",VLOOKUP(MIN(4,COUNTIF(F$2:F452,F452)),reference!$A$3:$B$6,2,FALSE),"")</f>
        <v/>
      </c>
      <c r="E452" s="23" t="str">
        <f>IFERROR(VLOOKUP(C452,reference!$D$3:$E$7,2,FALSE),"")</f>
        <v/>
      </c>
      <c r="F452" t="str">
        <f t="shared" si="7"/>
        <v xml:space="preserve"> </v>
      </c>
      <c r="I452" s="23" t="str">
        <f>IFERROR(VLOOKUP(H452,comic_database!F:G,2,FALSE),"")</f>
        <v/>
      </c>
      <c r="J452" s="23" t="str">
        <f>IFERROR(VLOOKUP(H452,comic_database!F:H,3,FALSE),"")</f>
        <v/>
      </c>
    </row>
    <row r="453" spans="1:10" x14ac:dyDescent="0.25">
      <c r="A453" t="str">
        <f>IFERROR(INDEX(comic_database!A:A,MATCH(B453,comic_database!B:B,0)),"")</f>
        <v/>
      </c>
      <c r="C453" t="str">
        <f>IFERROR(VLOOKUP(B453,comic_database!B:C,2,FALSE),"")</f>
        <v/>
      </c>
      <c r="D453" s="23" t="str">
        <f>IF(B453&lt;&gt;"",VLOOKUP(MIN(4,COUNTIF(F$2:F453,F453)),reference!$A$3:$B$6,2,FALSE),"")</f>
        <v/>
      </c>
      <c r="E453" s="23" t="str">
        <f>IFERROR(VLOOKUP(C453,reference!$D$3:$E$7,2,FALSE),"")</f>
        <v/>
      </c>
      <c r="F453" t="str">
        <f t="shared" si="7"/>
        <v xml:space="preserve"> </v>
      </c>
      <c r="I453" s="23" t="str">
        <f>IFERROR(VLOOKUP(H453,comic_database!F:G,2,FALSE),"")</f>
        <v/>
      </c>
      <c r="J453" s="23" t="str">
        <f>IFERROR(VLOOKUP(H453,comic_database!F:H,3,FALSE),"")</f>
        <v/>
      </c>
    </row>
    <row r="454" spans="1:10" x14ac:dyDescent="0.25">
      <c r="A454" t="str">
        <f>IFERROR(INDEX(comic_database!A:A,MATCH(B454,comic_database!B:B,0)),"")</f>
        <v/>
      </c>
      <c r="C454" t="str">
        <f>IFERROR(VLOOKUP(B454,comic_database!B:C,2,FALSE),"")</f>
        <v/>
      </c>
      <c r="D454" s="23" t="str">
        <f>IF(B454&lt;&gt;"",VLOOKUP(MIN(4,COUNTIF(F$2:F454,F454)),reference!$A$3:$B$6,2,FALSE),"")</f>
        <v/>
      </c>
      <c r="E454" s="23" t="str">
        <f>IFERROR(VLOOKUP(C454,reference!$D$3:$E$7,2,FALSE),"")</f>
        <v/>
      </c>
      <c r="F454" t="str">
        <f t="shared" ref="F454:F517" si="8">B454&amp;" "&amp;C454</f>
        <v xml:space="preserve"> </v>
      </c>
      <c r="I454" s="23" t="str">
        <f>IFERROR(VLOOKUP(H454,comic_database!F:G,2,FALSE),"")</f>
        <v/>
      </c>
      <c r="J454" s="23" t="str">
        <f>IFERROR(VLOOKUP(H454,comic_database!F:H,3,FALSE),"")</f>
        <v/>
      </c>
    </row>
    <row r="455" spans="1:10" x14ac:dyDescent="0.25">
      <c r="A455" t="str">
        <f>IFERROR(INDEX(comic_database!A:A,MATCH(B455,comic_database!B:B,0)),"")</f>
        <v/>
      </c>
      <c r="C455" t="str">
        <f>IFERROR(VLOOKUP(B455,comic_database!B:C,2,FALSE),"")</f>
        <v/>
      </c>
      <c r="D455" s="23" t="str">
        <f>IF(B455&lt;&gt;"",VLOOKUP(MIN(4,COUNTIF(F$2:F455,F455)),reference!$A$3:$B$6,2,FALSE),"")</f>
        <v/>
      </c>
      <c r="E455" s="23" t="str">
        <f>IFERROR(VLOOKUP(C455,reference!$D$3:$E$7,2,FALSE),"")</f>
        <v/>
      </c>
      <c r="F455" t="str">
        <f t="shared" si="8"/>
        <v xml:space="preserve"> </v>
      </c>
      <c r="I455" s="23" t="str">
        <f>IFERROR(VLOOKUP(H455,comic_database!F:G,2,FALSE),"")</f>
        <v/>
      </c>
      <c r="J455" s="23" t="str">
        <f>IFERROR(VLOOKUP(H455,comic_database!F:H,3,FALSE),"")</f>
        <v/>
      </c>
    </row>
    <row r="456" spans="1:10" x14ac:dyDescent="0.25">
      <c r="A456" t="str">
        <f>IFERROR(INDEX(comic_database!A:A,MATCH(B456,comic_database!B:B,0)),"")</f>
        <v/>
      </c>
      <c r="C456" t="str">
        <f>IFERROR(VLOOKUP(B456,comic_database!B:C,2,FALSE),"")</f>
        <v/>
      </c>
      <c r="D456" s="23" t="str">
        <f>IF(B456&lt;&gt;"",VLOOKUP(MIN(4,COUNTIF(F$2:F456,F456)),reference!$A$3:$B$6,2,FALSE),"")</f>
        <v/>
      </c>
      <c r="E456" s="23" t="str">
        <f>IFERROR(VLOOKUP(C456,reference!$D$3:$E$7,2,FALSE),"")</f>
        <v/>
      </c>
      <c r="F456" t="str">
        <f t="shared" si="8"/>
        <v xml:space="preserve"> </v>
      </c>
      <c r="I456" s="23" t="str">
        <f>IFERROR(VLOOKUP(H456,comic_database!F:G,2,FALSE),"")</f>
        <v/>
      </c>
      <c r="J456" s="23" t="str">
        <f>IFERROR(VLOOKUP(H456,comic_database!F:H,3,FALSE),"")</f>
        <v/>
      </c>
    </row>
    <row r="457" spans="1:10" x14ac:dyDescent="0.25">
      <c r="A457" t="str">
        <f>IFERROR(INDEX(comic_database!A:A,MATCH(B457,comic_database!B:B,0)),"")</f>
        <v/>
      </c>
      <c r="C457" t="str">
        <f>IFERROR(VLOOKUP(B457,comic_database!B:C,2,FALSE),"")</f>
        <v/>
      </c>
      <c r="D457" s="23" t="str">
        <f>IF(B457&lt;&gt;"",VLOOKUP(MIN(4,COUNTIF(F$2:F457,F457)),reference!$A$3:$B$6,2,FALSE),"")</f>
        <v/>
      </c>
      <c r="E457" s="23" t="str">
        <f>IFERROR(VLOOKUP(C457,reference!$D$3:$E$7,2,FALSE),"")</f>
        <v/>
      </c>
      <c r="F457" t="str">
        <f t="shared" si="8"/>
        <v xml:space="preserve"> </v>
      </c>
      <c r="I457" s="23" t="str">
        <f>IFERROR(VLOOKUP(H457,comic_database!F:G,2,FALSE),"")</f>
        <v/>
      </c>
      <c r="J457" s="23" t="str">
        <f>IFERROR(VLOOKUP(H457,comic_database!F:H,3,FALSE),"")</f>
        <v/>
      </c>
    </row>
    <row r="458" spans="1:10" x14ac:dyDescent="0.25">
      <c r="A458" t="str">
        <f>IFERROR(INDEX(comic_database!A:A,MATCH(B458,comic_database!B:B,0)),"")</f>
        <v/>
      </c>
      <c r="C458" t="str">
        <f>IFERROR(VLOOKUP(B458,comic_database!B:C,2,FALSE),"")</f>
        <v/>
      </c>
      <c r="D458" s="23" t="str">
        <f>IF(B458&lt;&gt;"",VLOOKUP(MIN(4,COUNTIF(F$2:F458,F458)),reference!$A$3:$B$6,2,FALSE),"")</f>
        <v/>
      </c>
      <c r="E458" s="23" t="str">
        <f>IFERROR(VLOOKUP(C458,reference!$D$3:$E$7,2,FALSE),"")</f>
        <v/>
      </c>
      <c r="F458" t="str">
        <f t="shared" si="8"/>
        <v xml:space="preserve"> </v>
      </c>
      <c r="I458" s="23" t="str">
        <f>IFERROR(VLOOKUP(H458,comic_database!F:G,2,FALSE),"")</f>
        <v/>
      </c>
      <c r="J458" s="23" t="str">
        <f>IFERROR(VLOOKUP(H458,comic_database!F:H,3,FALSE),"")</f>
        <v/>
      </c>
    </row>
    <row r="459" spans="1:10" x14ac:dyDescent="0.25">
      <c r="A459" t="str">
        <f>IFERROR(INDEX(comic_database!A:A,MATCH(B459,comic_database!B:B,0)),"")</f>
        <v/>
      </c>
      <c r="C459" t="str">
        <f>IFERROR(VLOOKUP(B459,comic_database!B:C,2,FALSE),"")</f>
        <v/>
      </c>
      <c r="D459" s="23" t="str">
        <f>IF(B459&lt;&gt;"",VLOOKUP(MIN(4,COUNTIF(F$2:F459,F459)),reference!$A$3:$B$6,2,FALSE),"")</f>
        <v/>
      </c>
      <c r="E459" s="23" t="str">
        <f>IFERROR(VLOOKUP(C459,reference!$D$3:$E$7,2,FALSE),"")</f>
        <v/>
      </c>
      <c r="F459" t="str">
        <f t="shared" si="8"/>
        <v xml:space="preserve"> </v>
      </c>
      <c r="I459" s="23" t="str">
        <f>IFERROR(VLOOKUP(H459,comic_database!F:G,2,FALSE),"")</f>
        <v/>
      </c>
      <c r="J459" s="23" t="str">
        <f>IFERROR(VLOOKUP(H459,comic_database!F:H,3,FALSE),"")</f>
        <v/>
      </c>
    </row>
    <row r="460" spans="1:10" x14ac:dyDescent="0.25">
      <c r="A460" t="str">
        <f>IFERROR(INDEX(comic_database!A:A,MATCH(B460,comic_database!B:B,0)),"")</f>
        <v/>
      </c>
      <c r="C460" t="str">
        <f>IFERROR(VLOOKUP(B460,comic_database!B:C,2,FALSE),"")</f>
        <v/>
      </c>
      <c r="D460" s="23" t="str">
        <f>IF(B460&lt;&gt;"",VLOOKUP(MIN(4,COUNTIF(F$2:F460,F460)),reference!$A$3:$B$6,2,FALSE),"")</f>
        <v/>
      </c>
      <c r="E460" s="23" t="str">
        <f>IFERROR(VLOOKUP(C460,reference!$D$3:$E$7,2,FALSE),"")</f>
        <v/>
      </c>
      <c r="F460" t="str">
        <f t="shared" si="8"/>
        <v xml:space="preserve"> </v>
      </c>
      <c r="I460" s="23" t="str">
        <f>IFERROR(VLOOKUP(H460,comic_database!F:G,2,FALSE),"")</f>
        <v/>
      </c>
      <c r="J460" s="23" t="str">
        <f>IFERROR(VLOOKUP(H460,comic_database!F:H,3,FALSE),"")</f>
        <v/>
      </c>
    </row>
    <row r="461" spans="1:10" x14ac:dyDescent="0.25">
      <c r="A461" t="str">
        <f>IFERROR(INDEX(comic_database!A:A,MATCH(B461,comic_database!B:B,0)),"")</f>
        <v/>
      </c>
      <c r="C461" t="str">
        <f>IFERROR(VLOOKUP(B461,comic_database!B:C,2,FALSE),"")</f>
        <v/>
      </c>
      <c r="D461" s="23" t="str">
        <f>IF(B461&lt;&gt;"",VLOOKUP(MIN(4,COUNTIF(F$2:F461,F461)),reference!$A$3:$B$6,2,FALSE),"")</f>
        <v/>
      </c>
      <c r="E461" s="23" t="str">
        <f>IFERROR(VLOOKUP(C461,reference!$D$3:$E$7,2,FALSE),"")</f>
        <v/>
      </c>
      <c r="F461" t="str">
        <f t="shared" si="8"/>
        <v xml:space="preserve"> </v>
      </c>
      <c r="I461" s="23" t="str">
        <f>IFERROR(VLOOKUP(H461,comic_database!F:G,2,FALSE),"")</f>
        <v/>
      </c>
      <c r="J461" s="23" t="str">
        <f>IFERROR(VLOOKUP(H461,comic_database!F:H,3,FALSE),"")</f>
        <v/>
      </c>
    </row>
    <row r="462" spans="1:10" x14ac:dyDescent="0.25">
      <c r="A462" t="str">
        <f>IFERROR(INDEX(comic_database!A:A,MATCH(B462,comic_database!B:B,0)),"")</f>
        <v/>
      </c>
      <c r="C462" t="str">
        <f>IFERROR(VLOOKUP(B462,comic_database!B:C,2,FALSE),"")</f>
        <v/>
      </c>
      <c r="D462" s="23" t="str">
        <f>IF(B462&lt;&gt;"",VLOOKUP(MIN(4,COUNTIF(F$2:F462,F462)),reference!$A$3:$B$6,2,FALSE),"")</f>
        <v/>
      </c>
      <c r="E462" s="23" t="str">
        <f>IFERROR(VLOOKUP(C462,reference!$D$3:$E$7,2,FALSE),"")</f>
        <v/>
      </c>
      <c r="F462" t="str">
        <f t="shared" si="8"/>
        <v xml:space="preserve"> </v>
      </c>
      <c r="I462" s="23" t="str">
        <f>IFERROR(VLOOKUP(H462,comic_database!F:G,2,FALSE),"")</f>
        <v/>
      </c>
      <c r="J462" s="23" t="str">
        <f>IFERROR(VLOOKUP(H462,comic_database!F:H,3,FALSE),"")</f>
        <v/>
      </c>
    </row>
    <row r="463" spans="1:10" x14ac:dyDescent="0.25">
      <c r="A463" t="str">
        <f>IFERROR(INDEX(comic_database!A:A,MATCH(B463,comic_database!B:B,0)),"")</f>
        <v/>
      </c>
      <c r="C463" t="str">
        <f>IFERROR(VLOOKUP(B463,comic_database!B:C,2,FALSE),"")</f>
        <v/>
      </c>
      <c r="D463" s="23" t="str">
        <f>IF(B463&lt;&gt;"",VLOOKUP(MIN(4,COUNTIF(F$2:F463,F463)),reference!$A$3:$B$6,2,FALSE),"")</f>
        <v/>
      </c>
      <c r="E463" s="23" t="str">
        <f>IFERROR(VLOOKUP(C463,reference!$D$3:$E$7,2,FALSE),"")</f>
        <v/>
      </c>
      <c r="F463" t="str">
        <f t="shared" si="8"/>
        <v xml:space="preserve"> </v>
      </c>
      <c r="I463" s="23" t="str">
        <f>IFERROR(VLOOKUP(H463,comic_database!F:G,2,FALSE),"")</f>
        <v/>
      </c>
      <c r="J463" s="23" t="str">
        <f>IFERROR(VLOOKUP(H463,comic_database!F:H,3,FALSE),"")</f>
        <v/>
      </c>
    </row>
    <row r="464" spans="1:10" x14ac:dyDescent="0.25">
      <c r="A464" t="str">
        <f>IFERROR(INDEX(comic_database!A:A,MATCH(B464,comic_database!B:B,0)),"")</f>
        <v/>
      </c>
      <c r="C464" t="str">
        <f>IFERROR(VLOOKUP(B464,comic_database!B:C,2,FALSE),"")</f>
        <v/>
      </c>
      <c r="D464" s="23" t="str">
        <f>IF(B464&lt;&gt;"",VLOOKUP(MIN(4,COUNTIF(F$2:F464,F464)),reference!$A$3:$B$6,2,FALSE),"")</f>
        <v/>
      </c>
      <c r="E464" s="23" t="str">
        <f>IFERROR(VLOOKUP(C464,reference!$D$3:$E$7,2,FALSE),"")</f>
        <v/>
      </c>
      <c r="F464" t="str">
        <f t="shared" si="8"/>
        <v xml:space="preserve"> </v>
      </c>
      <c r="I464" s="23" t="str">
        <f>IFERROR(VLOOKUP(H464,comic_database!F:G,2,FALSE),"")</f>
        <v/>
      </c>
      <c r="J464" s="23" t="str">
        <f>IFERROR(VLOOKUP(H464,comic_database!F:H,3,FALSE),"")</f>
        <v/>
      </c>
    </row>
    <row r="465" spans="1:10" x14ac:dyDescent="0.25">
      <c r="A465" t="str">
        <f>IFERROR(INDEX(comic_database!A:A,MATCH(B465,comic_database!B:B,0)),"")</f>
        <v/>
      </c>
      <c r="C465" t="str">
        <f>IFERROR(VLOOKUP(B465,comic_database!B:C,2,FALSE),"")</f>
        <v/>
      </c>
      <c r="D465" s="23" t="str">
        <f>IF(B465&lt;&gt;"",VLOOKUP(MIN(4,COUNTIF(F$2:F465,F465)),reference!$A$3:$B$6,2,FALSE),"")</f>
        <v/>
      </c>
      <c r="E465" s="23" t="str">
        <f>IFERROR(VLOOKUP(C465,reference!$D$3:$E$7,2,FALSE),"")</f>
        <v/>
      </c>
      <c r="F465" t="str">
        <f t="shared" si="8"/>
        <v xml:space="preserve"> </v>
      </c>
      <c r="I465" s="23" t="str">
        <f>IFERROR(VLOOKUP(H465,comic_database!F:G,2,FALSE),"")</f>
        <v/>
      </c>
      <c r="J465" s="23" t="str">
        <f>IFERROR(VLOOKUP(H465,comic_database!F:H,3,FALSE),"")</f>
        <v/>
      </c>
    </row>
    <row r="466" spans="1:10" x14ac:dyDescent="0.25">
      <c r="A466" t="str">
        <f>IFERROR(INDEX(comic_database!A:A,MATCH(B466,comic_database!B:B,0)),"")</f>
        <v/>
      </c>
      <c r="C466" t="str">
        <f>IFERROR(VLOOKUP(B466,comic_database!B:C,2,FALSE),"")</f>
        <v/>
      </c>
      <c r="D466" s="23" t="str">
        <f>IF(B466&lt;&gt;"",VLOOKUP(MIN(4,COUNTIF(F$2:F466,F466)),reference!$A$3:$B$6,2,FALSE),"")</f>
        <v/>
      </c>
      <c r="E466" s="23" t="str">
        <f>IFERROR(VLOOKUP(C466,reference!$D$3:$E$7,2,FALSE),"")</f>
        <v/>
      </c>
      <c r="F466" t="str">
        <f t="shared" si="8"/>
        <v xml:space="preserve"> </v>
      </c>
      <c r="I466" s="23" t="str">
        <f>IFERROR(VLOOKUP(H466,comic_database!F:G,2,FALSE),"")</f>
        <v/>
      </c>
      <c r="J466" s="23" t="str">
        <f>IFERROR(VLOOKUP(H466,comic_database!F:H,3,FALSE),"")</f>
        <v/>
      </c>
    </row>
    <row r="467" spans="1:10" x14ac:dyDescent="0.25">
      <c r="A467" t="str">
        <f>IFERROR(INDEX(comic_database!A:A,MATCH(B467,comic_database!B:B,0)),"")</f>
        <v/>
      </c>
      <c r="C467" t="str">
        <f>IFERROR(VLOOKUP(B467,comic_database!B:C,2,FALSE),"")</f>
        <v/>
      </c>
      <c r="D467" s="23" t="str">
        <f>IF(B467&lt;&gt;"",VLOOKUP(MIN(4,COUNTIF(F$2:F467,F467)),reference!$A$3:$B$6,2,FALSE),"")</f>
        <v/>
      </c>
      <c r="E467" s="23" t="str">
        <f>IFERROR(VLOOKUP(C467,reference!$D$3:$E$7,2,FALSE),"")</f>
        <v/>
      </c>
      <c r="F467" t="str">
        <f t="shared" si="8"/>
        <v xml:space="preserve"> </v>
      </c>
      <c r="I467" s="23" t="str">
        <f>IFERROR(VLOOKUP(H467,comic_database!F:G,2,FALSE),"")</f>
        <v/>
      </c>
      <c r="J467" s="23" t="str">
        <f>IFERROR(VLOOKUP(H467,comic_database!F:H,3,FALSE),"")</f>
        <v/>
      </c>
    </row>
    <row r="468" spans="1:10" x14ac:dyDescent="0.25">
      <c r="A468" t="str">
        <f>IFERROR(INDEX(comic_database!A:A,MATCH(B468,comic_database!B:B,0)),"")</f>
        <v/>
      </c>
      <c r="C468" t="str">
        <f>IFERROR(VLOOKUP(B468,comic_database!B:C,2,FALSE),"")</f>
        <v/>
      </c>
      <c r="D468" s="23" t="str">
        <f>IF(B468&lt;&gt;"",VLOOKUP(MIN(4,COUNTIF(F$2:F468,F468)),reference!$A$3:$B$6,2,FALSE),"")</f>
        <v/>
      </c>
      <c r="E468" s="23" t="str">
        <f>IFERROR(VLOOKUP(C468,reference!$D$3:$E$7,2,FALSE),"")</f>
        <v/>
      </c>
      <c r="F468" t="str">
        <f t="shared" si="8"/>
        <v xml:space="preserve"> </v>
      </c>
      <c r="I468" s="23" t="str">
        <f>IFERROR(VLOOKUP(H468,comic_database!F:G,2,FALSE),"")</f>
        <v/>
      </c>
      <c r="J468" s="23" t="str">
        <f>IFERROR(VLOOKUP(H468,comic_database!F:H,3,FALSE),"")</f>
        <v/>
      </c>
    </row>
    <row r="469" spans="1:10" x14ac:dyDescent="0.25">
      <c r="A469" t="str">
        <f>IFERROR(INDEX(comic_database!A:A,MATCH(B469,comic_database!B:B,0)),"")</f>
        <v/>
      </c>
      <c r="C469" t="str">
        <f>IFERROR(VLOOKUP(B469,comic_database!B:C,2,FALSE),"")</f>
        <v/>
      </c>
      <c r="D469" s="23" t="str">
        <f>IF(B469&lt;&gt;"",VLOOKUP(MIN(4,COUNTIF(F$2:F469,F469)),reference!$A$3:$B$6,2,FALSE),"")</f>
        <v/>
      </c>
      <c r="E469" s="23" t="str">
        <f>IFERROR(VLOOKUP(C469,reference!$D$3:$E$7,2,FALSE),"")</f>
        <v/>
      </c>
      <c r="F469" t="str">
        <f t="shared" si="8"/>
        <v xml:space="preserve"> </v>
      </c>
      <c r="I469" s="23" t="str">
        <f>IFERROR(VLOOKUP(H469,comic_database!F:G,2,FALSE),"")</f>
        <v/>
      </c>
      <c r="J469" s="23" t="str">
        <f>IFERROR(VLOOKUP(H469,comic_database!F:H,3,FALSE),"")</f>
        <v/>
      </c>
    </row>
    <row r="470" spans="1:10" x14ac:dyDescent="0.25">
      <c r="A470" t="str">
        <f>IFERROR(INDEX(comic_database!A:A,MATCH(B470,comic_database!B:B,0)),"")</f>
        <v/>
      </c>
      <c r="C470" t="str">
        <f>IFERROR(VLOOKUP(B470,comic_database!B:C,2,FALSE),"")</f>
        <v/>
      </c>
      <c r="D470" s="23" t="str">
        <f>IF(B470&lt;&gt;"",VLOOKUP(MIN(4,COUNTIF(F$2:F470,F470)),reference!$A$3:$B$6,2,FALSE),"")</f>
        <v/>
      </c>
      <c r="E470" s="23" t="str">
        <f>IFERROR(VLOOKUP(C470,reference!$D$3:$E$7,2,FALSE),"")</f>
        <v/>
      </c>
      <c r="F470" t="str">
        <f t="shared" si="8"/>
        <v xml:space="preserve"> </v>
      </c>
      <c r="I470" s="23" t="str">
        <f>IFERROR(VLOOKUP(H470,comic_database!F:G,2,FALSE),"")</f>
        <v/>
      </c>
      <c r="J470" s="23" t="str">
        <f>IFERROR(VLOOKUP(H470,comic_database!F:H,3,FALSE),"")</f>
        <v/>
      </c>
    </row>
    <row r="471" spans="1:10" x14ac:dyDescent="0.25">
      <c r="A471" t="str">
        <f>IFERROR(INDEX(comic_database!A:A,MATCH(B471,comic_database!B:B,0)),"")</f>
        <v/>
      </c>
      <c r="C471" t="str">
        <f>IFERROR(VLOOKUP(B471,comic_database!B:C,2,FALSE),"")</f>
        <v/>
      </c>
      <c r="D471" s="23" t="str">
        <f>IF(B471&lt;&gt;"",VLOOKUP(MIN(4,COUNTIF(F$2:F471,F471)),reference!$A$3:$B$6,2,FALSE),"")</f>
        <v/>
      </c>
      <c r="E471" s="23" t="str">
        <f>IFERROR(VLOOKUP(C471,reference!$D$3:$E$7,2,FALSE),"")</f>
        <v/>
      </c>
      <c r="F471" t="str">
        <f t="shared" si="8"/>
        <v xml:space="preserve"> </v>
      </c>
      <c r="I471" s="23" t="str">
        <f>IFERROR(VLOOKUP(H471,comic_database!F:G,2,FALSE),"")</f>
        <v/>
      </c>
      <c r="J471" s="23" t="str">
        <f>IFERROR(VLOOKUP(H471,comic_database!F:H,3,FALSE),"")</f>
        <v/>
      </c>
    </row>
    <row r="472" spans="1:10" x14ac:dyDescent="0.25">
      <c r="A472" t="str">
        <f>IFERROR(INDEX(comic_database!A:A,MATCH(B472,comic_database!B:B,0)),"")</f>
        <v/>
      </c>
      <c r="C472" t="str">
        <f>IFERROR(VLOOKUP(B472,comic_database!B:C,2,FALSE),"")</f>
        <v/>
      </c>
      <c r="D472" s="23" t="str">
        <f>IF(B472&lt;&gt;"",VLOOKUP(MIN(4,COUNTIF(F$2:F472,F472)),reference!$A$3:$B$6,2,FALSE),"")</f>
        <v/>
      </c>
      <c r="E472" s="23" t="str">
        <f>IFERROR(VLOOKUP(C472,reference!$D$3:$E$7,2,FALSE),"")</f>
        <v/>
      </c>
      <c r="F472" t="str">
        <f t="shared" si="8"/>
        <v xml:space="preserve"> </v>
      </c>
      <c r="I472" s="23" t="str">
        <f>IFERROR(VLOOKUP(H472,comic_database!F:G,2,FALSE),"")</f>
        <v/>
      </c>
      <c r="J472" s="23" t="str">
        <f>IFERROR(VLOOKUP(H472,comic_database!F:H,3,FALSE),"")</f>
        <v/>
      </c>
    </row>
    <row r="473" spans="1:10" x14ac:dyDescent="0.25">
      <c r="A473" t="str">
        <f>IFERROR(INDEX(comic_database!A:A,MATCH(B473,comic_database!B:B,0)),"")</f>
        <v/>
      </c>
      <c r="C473" t="str">
        <f>IFERROR(VLOOKUP(B473,comic_database!B:C,2,FALSE),"")</f>
        <v/>
      </c>
      <c r="D473" s="23" t="str">
        <f>IF(B473&lt;&gt;"",VLOOKUP(MIN(4,COUNTIF(F$2:F473,F473)),reference!$A$3:$B$6,2,FALSE),"")</f>
        <v/>
      </c>
      <c r="E473" s="23" t="str">
        <f>IFERROR(VLOOKUP(C473,reference!$D$3:$E$7,2,FALSE),"")</f>
        <v/>
      </c>
      <c r="F473" t="str">
        <f t="shared" si="8"/>
        <v xml:space="preserve"> </v>
      </c>
      <c r="I473" s="23" t="str">
        <f>IFERROR(VLOOKUP(H473,comic_database!F:G,2,FALSE),"")</f>
        <v/>
      </c>
      <c r="J473" s="23" t="str">
        <f>IFERROR(VLOOKUP(H473,comic_database!F:H,3,FALSE),"")</f>
        <v/>
      </c>
    </row>
    <row r="474" spans="1:10" x14ac:dyDescent="0.25">
      <c r="A474" t="str">
        <f>IFERROR(INDEX(comic_database!A:A,MATCH(B474,comic_database!B:B,0)),"")</f>
        <v/>
      </c>
      <c r="C474" t="str">
        <f>IFERROR(VLOOKUP(B474,comic_database!B:C,2,FALSE),"")</f>
        <v/>
      </c>
      <c r="D474" s="23" t="str">
        <f>IF(B474&lt;&gt;"",VLOOKUP(MIN(4,COUNTIF(F$2:F474,F474)),reference!$A$3:$B$6,2,FALSE),"")</f>
        <v/>
      </c>
      <c r="E474" s="23" t="str">
        <f>IFERROR(VLOOKUP(C474,reference!$D$3:$E$7,2,FALSE),"")</f>
        <v/>
      </c>
      <c r="F474" t="str">
        <f t="shared" si="8"/>
        <v xml:space="preserve"> </v>
      </c>
      <c r="I474" s="23" t="str">
        <f>IFERROR(VLOOKUP(H474,comic_database!F:G,2,FALSE),"")</f>
        <v/>
      </c>
      <c r="J474" s="23" t="str">
        <f>IFERROR(VLOOKUP(H474,comic_database!F:H,3,FALSE),"")</f>
        <v/>
      </c>
    </row>
    <row r="475" spans="1:10" x14ac:dyDescent="0.25">
      <c r="A475" t="str">
        <f>IFERROR(INDEX(comic_database!A:A,MATCH(B475,comic_database!B:B,0)),"")</f>
        <v/>
      </c>
      <c r="C475" t="str">
        <f>IFERROR(VLOOKUP(B475,comic_database!B:C,2,FALSE),"")</f>
        <v/>
      </c>
      <c r="D475" s="23" t="str">
        <f>IF(B475&lt;&gt;"",VLOOKUP(MIN(4,COUNTIF(F$2:F475,F475)),reference!$A$3:$B$6,2,FALSE),"")</f>
        <v/>
      </c>
      <c r="E475" s="23" t="str">
        <f>IFERROR(VLOOKUP(C475,reference!$D$3:$E$7,2,FALSE),"")</f>
        <v/>
      </c>
      <c r="F475" t="str">
        <f t="shared" si="8"/>
        <v xml:space="preserve"> </v>
      </c>
      <c r="I475" s="23" t="str">
        <f>IFERROR(VLOOKUP(H475,comic_database!F:G,2,FALSE),"")</f>
        <v/>
      </c>
      <c r="J475" s="23" t="str">
        <f>IFERROR(VLOOKUP(H475,comic_database!F:H,3,FALSE),"")</f>
        <v/>
      </c>
    </row>
    <row r="476" spans="1:10" x14ac:dyDescent="0.25">
      <c r="A476" t="str">
        <f>IFERROR(INDEX(comic_database!A:A,MATCH(B476,comic_database!B:B,0)),"")</f>
        <v/>
      </c>
      <c r="C476" t="str">
        <f>IFERROR(VLOOKUP(B476,comic_database!B:C,2,FALSE),"")</f>
        <v/>
      </c>
      <c r="D476" s="23" t="str">
        <f>IF(B476&lt;&gt;"",VLOOKUP(MIN(4,COUNTIF(F$2:F476,F476)),reference!$A$3:$B$6,2,FALSE),"")</f>
        <v/>
      </c>
      <c r="E476" s="23" t="str">
        <f>IFERROR(VLOOKUP(C476,reference!$D$3:$E$7,2,FALSE),"")</f>
        <v/>
      </c>
      <c r="F476" t="str">
        <f t="shared" si="8"/>
        <v xml:space="preserve"> </v>
      </c>
      <c r="I476" s="23" t="str">
        <f>IFERROR(VLOOKUP(H476,comic_database!F:G,2,FALSE),"")</f>
        <v/>
      </c>
      <c r="J476" s="23" t="str">
        <f>IFERROR(VLOOKUP(H476,comic_database!F:H,3,FALSE),"")</f>
        <v/>
      </c>
    </row>
    <row r="477" spans="1:10" x14ac:dyDescent="0.25">
      <c r="A477" t="str">
        <f>IFERROR(INDEX(comic_database!A:A,MATCH(B477,comic_database!B:B,0)),"")</f>
        <v/>
      </c>
      <c r="C477" t="str">
        <f>IFERROR(VLOOKUP(B477,comic_database!B:C,2,FALSE),"")</f>
        <v/>
      </c>
      <c r="D477" s="23" t="str">
        <f>IF(B477&lt;&gt;"",VLOOKUP(MIN(4,COUNTIF(F$2:F477,F477)),reference!$A$3:$B$6,2,FALSE),"")</f>
        <v/>
      </c>
      <c r="E477" s="23" t="str">
        <f>IFERROR(VLOOKUP(C477,reference!$D$3:$E$7,2,FALSE),"")</f>
        <v/>
      </c>
      <c r="F477" t="str">
        <f t="shared" si="8"/>
        <v xml:space="preserve"> </v>
      </c>
      <c r="I477" s="23" t="str">
        <f>IFERROR(VLOOKUP(H477,comic_database!F:G,2,FALSE),"")</f>
        <v/>
      </c>
      <c r="J477" s="23" t="str">
        <f>IFERROR(VLOOKUP(H477,comic_database!F:H,3,FALSE),"")</f>
        <v/>
      </c>
    </row>
    <row r="478" spans="1:10" x14ac:dyDescent="0.25">
      <c r="A478" t="str">
        <f>IFERROR(INDEX(comic_database!A:A,MATCH(B478,comic_database!B:B,0)),"")</f>
        <v/>
      </c>
      <c r="C478" t="str">
        <f>IFERROR(VLOOKUP(B478,comic_database!B:C,2,FALSE),"")</f>
        <v/>
      </c>
      <c r="D478" s="23" t="str">
        <f>IF(B478&lt;&gt;"",VLOOKUP(MIN(4,COUNTIF(F$2:F478,F478)),reference!$A$3:$B$6,2,FALSE),"")</f>
        <v/>
      </c>
      <c r="E478" s="23" t="str">
        <f>IFERROR(VLOOKUP(C478,reference!$D$3:$E$7,2,FALSE),"")</f>
        <v/>
      </c>
      <c r="F478" t="str">
        <f t="shared" si="8"/>
        <v xml:space="preserve"> </v>
      </c>
      <c r="I478" s="23" t="str">
        <f>IFERROR(VLOOKUP(H478,comic_database!F:G,2,FALSE),"")</f>
        <v/>
      </c>
      <c r="J478" s="23" t="str">
        <f>IFERROR(VLOOKUP(H478,comic_database!F:H,3,FALSE),"")</f>
        <v/>
      </c>
    </row>
    <row r="479" spans="1:10" x14ac:dyDescent="0.25">
      <c r="A479" t="str">
        <f>IFERROR(INDEX(comic_database!A:A,MATCH(B479,comic_database!B:B,0)),"")</f>
        <v/>
      </c>
      <c r="C479" t="str">
        <f>IFERROR(VLOOKUP(B479,comic_database!B:C,2,FALSE),"")</f>
        <v/>
      </c>
      <c r="D479" s="23" t="str">
        <f>IF(B479&lt;&gt;"",VLOOKUP(MIN(4,COUNTIF(F$2:F479,F479)),reference!$A$3:$B$6,2,FALSE),"")</f>
        <v/>
      </c>
      <c r="E479" s="23" t="str">
        <f>IFERROR(VLOOKUP(C479,reference!$D$3:$E$7,2,FALSE),"")</f>
        <v/>
      </c>
      <c r="F479" t="str">
        <f t="shared" si="8"/>
        <v xml:space="preserve"> </v>
      </c>
      <c r="I479" s="23" t="str">
        <f>IFERROR(VLOOKUP(H479,comic_database!F:G,2,FALSE),"")</f>
        <v/>
      </c>
      <c r="J479" s="23" t="str">
        <f>IFERROR(VLOOKUP(H479,comic_database!F:H,3,FALSE),"")</f>
        <v/>
      </c>
    </row>
    <row r="480" spans="1:10" x14ac:dyDescent="0.25">
      <c r="A480" t="str">
        <f>IFERROR(INDEX(comic_database!A:A,MATCH(B480,comic_database!B:B,0)),"")</f>
        <v/>
      </c>
      <c r="C480" t="str">
        <f>IFERROR(VLOOKUP(B480,comic_database!B:C,2,FALSE),"")</f>
        <v/>
      </c>
      <c r="D480" s="23" t="str">
        <f>IF(B480&lt;&gt;"",VLOOKUP(MIN(4,COUNTIF(F$2:F480,F480)),reference!$A$3:$B$6,2,FALSE),"")</f>
        <v/>
      </c>
      <c r="E480" s="23" t="str">
        <f>IFERROR(VLOOKUP(C480,reference!$D$3:$E$7,2,FALSE),"")</f>
        <v/>
      </c>
      <c r="F480" t="str">
        <f t="shared" si="8"/>
        <v xml:space="preserve"> </v>
      </c>
      <c r="I480" s="23" t="str">
        <f>IFERROR(VLOOKUP(H480,comic_database!F:G,2,FALSE),"")</f>
        <v/>
      </c>
      <c r="J480" s="23" t="str">
        <f>IFERROR(VLOOKUP(H480,comic_database!F:H,3,FALSE),"")</f>
        <v/>
      </c>
    </row>
    <row r="481" spans="1:10" x14ac:dyDescent="0.25">
      <c r="A481" t="str">
        <f>IFERROR(INDEX(comic_database!A:A,MATCH(B481,comic_database!B:B,0)),"")</f>
        <v/>
      </c>
      <c r="C481" t="str">
        <f>IFERROR(VLOOKUP(B481,comic_database!B:C,2,FALSE),"")</f>
        <v/>
      </c>
      <c r="D481" s="23" t="str">
        <f>IF(B481&lt;&gt;"",VLOOKUP(MIN(4,COUNTIF(F$2:F481,F481)),reference!$A$3:$B$6,2,FALSE),"")</f>
        <v/>
      </c>
      <c r="E481" s="23" t="str">
        <f>IFERROR(VLOOKUP(C481,reference!$D$3:$E$7,2,FALSE),"")</f>
        <v/>
      </c>
      <c r="F481" t="str">
        <f t="shared" si="8"/>
        <v xml:space="preserve"> </v>
      </c>
      <c r="I481" s="23" t="str">
        <f>IFERROR(VLOOKUP(H481,comic_database!F:G,2,FALSE),"")</f>
        <v/>
      </c>
      <c r="J481" s="23" t="str">
        <f>IFERROR(VLOOKUP(H481,comic_database!F:H,3,FALSE),"")</f>
        <v/>
      </c>
    </row>
    <row r="482" spans="1:10" x14ac:dyDescent="0.25">
      <c r="A482" t="str">
        <f>IFERROR(INDEX(comic_database!A:A,MATCH(B482,comic_database!B:B,0)),"")</f>
        <v/>
      </c>
      <c r="C482" t="str">
        <f>IFERROR(VLOOKUP(B482,comic_database!B:C,2,FALSE),"")</f>
        <v/>
      </c>
      <c r="D482" s="23" t="str">
        <f>IF(B482&lt;&gt;"",VLOOKUP(MIN(4,COUNTIF(F$2:F482,F482)),reference!$A$3:$B$6,2,FALSE),"")</f>
        <v/>
      </c>
      <c r="E482" s="23" t="str">
        <f>IFERROR(VLOOKUP(C482,reference!$D$3:$E$7,2,FALSE),"")</f>
        <v/>
      </c>
      <c r="F482" t="str">
        <f t="shared" si="8"/>
        <v xml:space="preserve"> </v>
      </c>
      <c r="I482" s="23" t="str">
        <f>IFERROR(VLOOKUP(H482,comic_database!F:G,2,FALSE),"")</f>
        <v/>
      </c>
      <c r="J482" s="23" t="str">
        <f>IFERROR(VLOOKUP(H482,comic_database!F:H,3,FALSE),"")</f>
        <v/>
      </c>
    </row>
    <row r="483" spans="1:10" x14ac:dyDescent="0.25">
      <c r="A483" t="str">
        <f>IFERROR(INDEX(comic_database!A:A,MATCH(B483,comic_database!B:B,0)),"")</f>
        <v/>
      </c>
      <c r="C483" t="str">
        <f>IFERROR(VLOOKUP(B483,comic_database!B:C,2,FALSE),"")</f>
        <v/>
      </c>
      <c r="D483" s="23" t="str">
        <f>IF(B483&lt;&gt;"",VLOOKUP(MIN(4,COUNTIF(F$2:F483,F483)),reference!$A$3:$B$6,2,FALSE),"")</f>
        <v/>
      </c>
      <c r="E483" s="23" t="str">
        <f>IFERROR(VLOOKUP(C483,reference!$D$3:$E$7,2,FALSE),"")</f>
        <v/>
      </c>
      <c r="F483" t="str">
        <f t="shared" si="8"/>
        <v xml:space="preserve"> </v>
      </c>
      <c r="I483" s="23" t="str">
        <f>IFERROR(VLOOKUP(H483,comic_database!F:G,2,FALSE),"")</f>
        <v/>
      </c>
      <c r="J483" s="23" t="str">
        <f>IFERROR(VLOOKUP(H483,comic_database!F:H,3,FALSE),"")</f>
        <v/>
      </c>
    </row>
    <row r="484" spans="1:10" x14ac:dyDescent="0.25">
      <c r="A484" t="str">
        <f>IFERROR(INDEX(comic_database!A:A,MATCH(B484,comic_database!B:B,0)),"")</f>
        <v/>
      </c>
      <c r="C484" t="str">
        <f>IFERROR(VLOOKUP(B484,comic_database!B:C,2,FALSE),"")</f>
        <v/>
      </c>
      <c r="D484" s="23" t="str">
        <f>IF(B484&lt;&gt;"",VLOOKUP(MIN(4,COUNTIF(F$2:F484,F484)),reference!$A$3:$B$6,2,FALSE),"")</f>
        <v/>
      </c>
      <c r="E484" s="23" t="str">
        <f>IFERROR(VLOOKUP(C484,reference!$D$3:$E$7,2,FALSE),"")</f>
        <v/>
      </c>
      <c r="F484" t="str">
        <f t="shared" si="8"/>
        <v xml:space="preserve"> </v>
      </c>
      <c r="I484" s="23" t="str">
        <f>IFERROR(VLOOKUP(H484,comic_database!F:G,2,FALSE),"")</f>
        <v/>
      </c>
      <c r="J484" s="23" t="str">
        <f>IFERROR(VLOOKUP(H484,comic_database!F:H,3,FALSE),"")</f>
        <v/>
      </c>
    </row>
    <row r="485" spans="1:10" x14ac:dyDescent="0.25">
      <c r="A485" t="str">
        <f>IFERROR(INDEX(comic_database!A:A,MATCH(B485,comic_database!B:B,0)),"")</f>
        <v/>
      </c>
      <c r="C485" t="str">
        <f>IFERROR(VLOOKUP(B485,comic_database!B:C,2,FALSE),"")</f>
        <v/>
      </c>
      <c r="D485" s="23" t="str">
        <f>IF(B485&lt;&gt;"",VLOOKUP(MIN(4,COUNTIF(F$2:F485,F485)),reference!$A$3:$B$6,2,FALSE),"")</f>
        <v/>
      </c>
      <c r="E485" s="23" t="str">
        <f>IFERROR(VLOOKUP(C485,reference!$D$3:$E$7,2,FALSE),"")</f>
        <v/>
      </c>
      <c r="F485" t="str">
        <f t="shared" si="8"/>
        <v xml:space="preserve"> </v>
      </c>
      <c r="I485" s="23" t="str">
        <f>IFERROR(VLOOKUP(H485,comic_database!F:G,2,FALSE),"")</f>
        <v/>
      </c>
      <c r="J485" s="23" t="str">
        <f>IFERROR(VLOOKUP(H485,comic_database!F:H,3,FALSE),"")</f>
        <v/>
      </c>
    </row>
    <row r="486" spans="1:10" x14ac:dyDescent="0.25">
      <c r="A486" t="str">
        <f>IFERROR(INDEX(comic_database!A:A,MATCH(B486,comic_database!B:B,0)),"")</f>
        <v/>
      </c>
      <c r="C486" t="str">
        <f>IFERROR(VLOOKUP(B486,comic_database!B:C,2,FALSE),"")</f>
        <v/>
      </c>
      <c r="D486" s="23" t="str">
        <f>IF(B486&lt;&gt;"",VLOOKUP(MIN(4,COUNTIF(F$2:F486,F486)),reference!$A$3:$B$6,2,FALSE),"")</f>
        <v/>
      </c>
      <c r="E486" s="23" t="str">
        <f>IFERROR(VLOOKUP(C486,reference!$D$3:$E$7,2,FALSE),"")</f>
        <v/>
      </c>
      <c r="F486" t="str">
        <f t="shared" si="8"/>
        <v xml:space="preserve"> </v>
      </c>
      <c r="I486" s="23" t="str">
        <f>IFERROR(VLOOKUP(H486,comic_database!F:G,2,FALSE),"")</f>
        <v/>
      </c>
      <c r="J486" s="23" t="str">
        <f>IFERROR(VLOOKUP(H486,comic_database!F:H,3,FALSE),"")</f>
        <v/>
      </c>
    </row>
    <row r="487" spans="1:10" x14ac:dyDescent="0.25">
      <c r="A487" t="str">
        <f>IFERROR(INDEX(comic_database!A:A,MATCH(B487,comic_database!B:B,0)),"")</f>
        <v/>
      </c>
      <c r="C487" t="str">
        <f>IFERROR(VLOOKUP(B487,comic_database!B:C,2,FALSE),"")</f>
        <v/>
      </c>
      <c r="D487" s="23" t="str">
        <f>IF(B487&lt;&gt;"",VLOOKUP(MIN(4,COUNTIF(F$2:F487,F487)),reference!$A$3:$B$6,2,FALSE),"")</f>
        <v/>
      </c>
      <c r="E487" s="23" t="str">
        <f>IFERROR(VLOOKUP(C487,reference!$D$3:$E$7,2,FALSE),"")</f>
        <v/>
      </c>
      <c r="F487" t="str">
        <f t="shared" si="8"/>
        <v xml:space="preserve"> </v>
      </c>
      <c r="I487" s="23" t="str">
        <f>IFERROR(VLOOKUP(H487,comic_database!F:G,2,FALSE),"")</f>
        <v/>
      </c>
      <c r="J487" s="23" t="str">
        <f>IFERROR(VLOOKUP(H487,comic_database!F:H,3,FALSE),"")</f>
        <v/>
      </c>
    </row>
    <row r="488" spans="1:10" x14ac:dyDescent="0.25">
      <c r="A488" t="str">
        <f>IFERROR(INDEX(comic_database!A:A,MATCH(B488,comic_database!B:B,0)),"")</f>
        <v/>
      </c>
      <c r="C488" t="str">
        <f>IFERROR(VLOOKUP(B488,comic_database!B:C,2,FALSE),"")</f>
        <v/>
      </c>
      <c r="D488" s="23" t="str">
        <f>IF(B488&lt;&gt;"",VLOOKUP(MIN(4,COUNTIF(F$2:F488,F488)),reference!$A$3:$B$6,2,FALSE),"")</f>
        <v/>
      </c>
      <c r="E488" s="23" t="str">
        <f>IFERROR(VLOOKUP(C488,reference!$D$3:$E$7,2,FALSE),"")</f>
        <v/>
      </c>
      <c r="F488" t="str">
        <f t="shared" si="8"/>
        <v xml:space="preserve"> </v>
      </c>
      <c r="I488" s="23" t="str">
        <f>IFERROR(VLOOKUP(H488,comic_database!F:G,2,FALSE),"")</f>
        <v/>
      </c>
      <c r="J488" s="23" t="str">
        <f>IFERROR(VLOOKUP(H488,comic_database!F:H,3,FALSE),"")</f>
        <v/>
      </c>
    </row>
    <row r="489" spans="1:10" x14ac:dyDescent="0.25">
      <c r="A489" t="str">
        <f>IFERROR(INDEX(comic_database!A:A,MATCH(B489,comic_database!B:B,0)),"")</f>
        <v/>
      </c>
      <c r="C489" t="str">
        <f>IFERROR(VLOOKUP(B489,comic_database!B:C,2,FALSE),"")</f>
        <v/>
      </c>
      <c r="D489" s="23" t="str">
        <f>IF(B489&lt;&gt;"",VLOOKUP(MIN(4,COUNTIF(F$2:F489,F489)),reference!$A$3:$B$6,2,FALSE),"")</f>
        <v/>
      </c>
      <c r="E489" s="23" t="str">
        <f>IFERROR(VLOOKUP(C489,reference!$D$3:$E$7,2,FALSE),"")</f>
        <v/>
      </c>
      <c r="F489" t="str">
        <f t="shared" si="8"/>
        <v xml:space="preserve"> </v>
      </c>
      <c r="I489" s="23" t="str">
        <f>IFERROR(VLOOKUP(H489,comic_database!F:G,2,FALSE),"")</f>
        <v/>
      </c>
      <c r="J489" s="23" t="str">
        <f>IFERROR(VLOOKUP(H489,comic_database!F:H,3,FALSE),"")</f>
        <v/>
      </c>
    </row>
    <row r="490" spans="1:10" x14ac:dyDescent="0.25">
      <c r="A490" t="str">
        <f>IFERROR(INDEX(comic_database!A:A,MATCH(B490,comic_database!B:B,0)),"")</f>
        <v/>
      </c>
      <c r="C490" t="str">
        <f>IFERROR(VLOOKUP(B490,comic_database!B:C,2,FALSE),"")</f>
        <v/>
      </c>
      <c r="D490" s="23" t="str">
        <f>IF(B490&lt;&gt;"",VLOOKUP(MIN(4,COUNTIF(F$2:F490,F490)),reference!$A$3:$B$6,2,FALSE),"")</f>
        <v/>
      </c>
      <c r="E490" s="23" t="str">
        <f>IFERROR(VLOOKUP(C490,reference!$D$3:$E$7,2,FALSE),"")</f>
        <v/>
      </c>
      <c r="F490" t="str">
        <f t="shared" si="8"/>
        <v xml:space="preserve"> </v>
      </c>
      <c r="I490" s="23" t="str">
        <f>IFERROR(VLOOKUP(H490,comic_database!F:G,2,FALSE),"")</f>
        <v/>
      </c>
      <c r="J490" s="23" t="str">
        <f>IFERROR(VLOOKUP(H490,comic_database!F:H,3,FALSE),"")</f>
        <v/>
      </c>
    </row>
    <row r="491" spans="1:10" x14ac:dyDescent="0.25">
      <c r="A491" t="str">
        <f>IFERROR(INDEX(comic_database!A:A,MATCH(B491,comic_database!B:B,0)),"")</f>
        <v/>
      </c>
      <c r="C491" t="str">
        <f>IFERROR(VLOOKUP(B491,comic_database!B:C,2,FALSE),"")</f>
        <v/>
      </c>
      <c r="D491" s="23" t="str">
        <f>IF(B491&lt;&gt;"",VLOOKUP(MIN(4,COUNTIF(F$2:F491,F491)),reference!$A$3:$B$6,2,FALSE),"")</f>
        <v/>
      </c>
      <c r="E491" s="23" t="str">
        <f>IFERROR(VLOOKUP(C491,reference!$D$3:$E$7,2,FALSE),"")</f>
        <v/>
      </c>
      <c r="F491" t="str">
        <f t="shared" si="8"/>
        <v xml:space="preserve"> </v>
      </c>
      <c r="I491" s="23" t="str">
        <f>IFERROR(VLOOKUP(H491,comic_database!F:G,2,FALSE),"")</f>
        <v/>
      </c>
      <c r="J491" s="23" t="str">
        <f>IFERROR(VLOOKUP(H491,comic_database!F:H,3,FALSE),"")</f>
        <v/>
      </c>
    </row>
    <row r="492" spans="1:10" x14ac:dyDescent="0.25">
      <c r="A492" t="str">
        <f>IFERROR(INDEX(comic_database!A:A,MATCH(B492,comic_database!B:B,0)),"")</f>
        <v/>
      </c>
      <c r="C492" t="str">
        <f>IFERROR(VLOOKUP(B492,comic_database!B:C,2,FALSE),"")</f>
        <v/>
      </c>
      <c r="D492" s="23" t="str">
        <f>IF(B492&lt;&gt;"",VLOOKUP(MIN(4,COUNTIF(F$2:F492,F492)),reference!$A$3:$B$6,2,FALSE),"")</f>
        <v/>
      </c>
      <c r="E492" s="23" t="str">
        <f>IFERROR(VLOOKUP(C492,reference!$D$3:$E$7,2,FALSE),"")</f>
        <v/>
      </c>
      <c r="F492" t="str">
        <f t="shared" si="8"/>
        <v xml:space="preserve"> </v>
      </c>
      <c r="I492" s="23" t="str">
        <f>IFERROR(VLOOKUP(H492,comic_database!F:G,2,FALSE),"")</f>
        <v/>
      </c>
      <c r="J492" s="23" t="str">
        <f>IFERROR(VLOOKUP(H492,comic_database!F:H,3,FALSE),"")</f>
        <v/>
      </c>
    </row>
    <row r="493" spans="1:10" x14ac:dyDescent="0.25">
      <c r="A493" t="str">
        <f>IFERROR(INDEX(comic_database!A:A,MATCH(B493,comic_database!B:B,0)),"")</f>
        <v/>
      </c>
      <c r="C493" t="str">
        <f>IFERROR(VLOOKUP(B493,comic_database!B:C,2,FALSE),"")</f>
        <v/>
      </c>
      <c r="D493" s="23" t="str">
        <f>IF(B493&lt;&gt;"",VLOOKUP(MIN(4,COUNTIF(F$2:F493,F493)),reference!$A$3:$B$6,2,FALSE),"")</f>
        <v/>
      </c>
      <c r="E493" s="23" t="str">
        <f>IFERROR(VLOOKUP(C493,reference!$D$3:$E$7,2,FALSE),"")</f>
        <v/>
      </c>
      <c r="F493" t="str">
        <f t="shared" si="8"/>
        <v xml:space="preserve"> </v>
      </c>
      <c r="I493" s="23" t="str">
        <f>IFERROR(VLOOKUP(H493,comic_database!F:G,2,FALSE),"")</f>
        <v/>
      </c>
      <c r="J493" s="23" t="str">
        <f>IFERROR(VLOOKUP(H493,comic_database!F:H,3,FALSE),"")</f>
        <v/>
      </c>
    </row>
    <row r="494" spans="1:10" x14ac:dyDescent="0.25">
      <c r="A494" t="str">
        <f>IFERROR(INDEX(comic_database!A:A,MATCH(B494,comic_database!B:B,0)),"")</f>
        <v/>
      </c>
      <c r="C494" t="str">
        <f>IFERROR(VLOOKUP(B494,comic_database!B:C,2,FALSE),"")</f>
        <v/>
      </c>
      <c r="D494" s="23" t="str">
        <f>IF(B494&lt;&gt;"",VLOOKUP(MIN(4,COUNTIF(F$2:F494,F494)),reference!$A$3:$B$6,2,FALSE),"")</f>
        <v/>
      </c>
      <c r="E494" s="23" t="str">
        <f>IFERROR(VLOOKUP(C494,reference!$D$3:$E$7,2,FALSE),"")</f>
        <v/>
      </c>
      <c r="F494" t="str">
        <f t="shared" si="8"/>
        <v xml:space="preserve"> </v>
      </c>
      <c r="I494" s="23" t="str">
        <f>IFERROR(VLOOKUP(H494,comic_database!F:G,2,FALSE),"")</f>
        <v/>
      </c>
      <c r="J494" s="23" t="str">
        <f>IFERROR(VLOOKUP(H494,comic_database!F:H,3,FALSE),"")</f>
        <v/>
      </c>
    </row>
    <row r="495" spans="1:10" x14ac:dyDescent="0.25">
      <c r="A495" t="str">
        <f>IFERROR(INDEX(comic_database!A:A,MATCH(B495,comic_database!B:B,0)),"")</f>
        <v/>
      </c>
      <c r="C495" t="str">
        <f>IFERROR(VLOOKUP(B495,comic_database!B:C,2,FALSE),"")</f>
        <v/>
      </c>
      <c r="D495" s="23" t="str">
        <f>IF(B495&lt;&gt;"",VLOOKUP(MIN(4,COUNTIF(F$2:F495,F495)),reference!$A$3:$B$6,2,FALSE),"")</f>
        <v/>
      </c>
      <c r="E495" s="23" t="str">
        <f>IFERROR(VLOOKUP(C495,reference!$D$3:$E$7,2,FALSE),"")</f>
        <v/>
      </c>
      <c r="F495" t="str">
        <f t="shared" si="8"/>
        <v xml:space="preserve"> </v>
      </c>
      <c r="I495" s="23" t="str">
        <f>IFERROR(VLOOKUP(H495,comic_database!F:G,2,FALSE),"")</f>
        <v/>
      </c>
      <c r="J495" s="23" t="str">
        <f>IFERROR(VLOOKUP(H495,comic_database!F:H,3,FALSE),"")</f>
        <v/>
      </c>
    </row>
    <row r="496" spans="1:10" x14ac:dyDescent="0.25">
      <c r="A496" t="str">
        <f>IFERROR(INDEX(comic_database!A:A,MATCH(B496,comic_database!B:B,0)),"")</f>
        <v/>
      </c>
      <c r="C496" t="str">
        <f>IFERROR(VLOOKUP(B496,comic_database!B:C,2,FALSE),"")</f>
        <v/>
      </c>
      <c r="D496" s="23" t="str">
        <f>IF(B496&lt;&gt;"",VLOOKUP(MIN(4,COUNTIF(F$2:F496,F496)),reference!$A$3:$B$6,2,FALSE),"")</f>
        <v/>
      </c>
      <c r="E496" s="23" t="str">
        <f>IFERROR(VLOOKUP(C496,reference!$D$3:$E$7,2,FALSE),"")</f>
        <v/>
      </c>
      <c r="F496" t="str">
        <f t="shared" si="8"/>
        <v xml:space="preserve"> </v>
      </c>
      <c r="I496" s="23" t="str">
        <f>IFERROR(VLOOKUP(H496,comic_database!F:G,2,FALSE),"")</f>
        <v/>
      </c>
      <c r="J496" s="23" t="str">
        <f>IFERROR(VLOOKUP(H496,comic_database!F:H,3,FALSE),"")</f>
        <v/>
      </c>
    </row>
    <row r="497" spans="1:10" x14ac:dyDescent="0.25">
      <c r="A497" t="str">
        <f>IFERROR(INDEX(comic_database!A:A,MATCH(B497,comic_database!B:B,0)),"")</f>
        <v/>
      </c>
      <c r="C497" t="str">
        <f>IFERROR(VLOOKUP(B497,comic_database!B:C,2,FALSE),"")</f>
        <v/>
      </c>
      <c r="D497" s="23" t="str">
        <f>IF(B497&lt;&gt;"",VLOOKUP(MIN(4,COUNTIF(F$2:F497,F497)),reference!$A$3:$B$6,2,FALSE),"")</f>
        <v/>
      </c>
      <c r="E497" s="23" t="str">
        <f>IFERROR(VLOOKUP(C497,reference!$D$3:$E$7,2,FALSE),"")</f>
        <v/>
      </c>
      <c r="F497" t="str">
        <f t="shared" si="8"/>
        <v xml:space="preserve"> </v>
      </c>
      <c r="I497" s="23" t="str">
        <f>IFERROR(VLOOKUP(H497,comic_database!F:G,2,FALSE),"")</f>
        <v/>
      </c>
      <c r="J497" s="23" t="str">
        <f>IFERROR(VLOOKUP(H497,comic_database!F:H,3,FALSE),"")</f>
        <v/>
      </c>
    </row>
    <row r="498" spans="1:10" x14ac:dyDescent="0.25">
      <c r="A498" t="str">
        <f>IFERROR(INDEX(comic_database!A:A,MATCH(B498,comic_database!B:B,0)),"")</f>
        <v/>
      </c>
      <c r="C498" t="str">
        <f>IFERROR(VLOOKUP(B498,comic_database!B:C,2,FALSE),"")</f>
        <v/>
      </c>
      <c r="D498" s="23" t="str">
        <f>IF(B498&lt;&gt;"",VLOOKUP(MIN(4,COUNTIF(F$2:F498,F498)),reference!$A$3:$B$6,2,FALSE),"")</f>
        <v/>
      </c>
      <c r="E498" s="23" t="str">
        <f>IFERROR(VLOOKUP(C498,reference!$D$3:$E$7,2,FALSE),"")</f>
        <v/>
      </c>
      <c r="F498" t="str">
        <f t="shared" si="8"/>
        <v xml:space="preserve"> </v>
      </c>
      <c r="I498" s="23" t="str">
        <f>IFERROR(VLOOKUP(H498,comic_database!F:G,2,FALSE),"")</f>
        <v/>
      </c>
      <c r="J498" s="23" t="str">
        <f>IFERROR(VLOOKUP(H498,comic_database!F:H,3,FALSE),"")</f>
        <v/>
      </c>
    </row>
    <row r="499" spans="1:10" x14ac:dyDescent="0.25">
      <c r="A499" t="str">
        <f>IFERROR(INDEX(comic_database!A:A,MATCH(B499,comic_database!B:B,0)),"")</f>
        <v/>
      </c>
      <c r="C499" t="str">
        <f>IFERROR(VLOOKUP(B499,comic_database!B:C,2,FALSE),"")</f>
        <v/>
      </c>
      <c r="D499" s="23" t="str">
        <f>IF(B499&lt;&gt;"",VLOOKUP(MIN(4,COUNTIF(F$2:F499,F499)),reference!$A$3:$B$6,2,FALSE),"")</f>
        <v/>
      </c>
      <c r="E499" s="23" t="str">
        <f>IFERROR(VLOOKUP(C499,reference!$D$3:$E$7,2,FALSE),"")</f>
        <v/>
      </c>
      <c r="F499" t="str">
        <f t="shared" si="8"/>
        <v xml:space="preserve"> </v>
      </c>
      <c r="I499" s="23" t="str">
        <f>IFERROR(VLOOKUP(H499,comic_database!F:G,2,FALSE),"")</f>
        <v/>
      </c>
      <c r="J499" s="23" t="str">
        <f>IFERROR(VLOOKUP(H499,comic_database!F:H,3,FALSE),"")</f>
        <v/>
      </c>
    </row>
    <row r="500" spans="1:10" x14ac:dyDescent="0.25">
      <c r="A500" t="str">
        <f>IFERROR(INDEX(comic_database!A:A,MATCH(B500,comic_database!B:B,0)),"")</f>
        <v/>
      </c>
      <c r="C500" t="str">
        <f>IFERROR(VLOOKUP(B500,comic_database!B:C,2,FALSE),"")</f>
        <v/>
      </c>
      <c r="D500" s="23" t="str">
        <f>IF(B500&lt;&gt;"",VLOOKUP(MIN(4,COUNTIF(F$2:F500,F500)),reference!$A$3:$B$6,2,FALSE),"")</f>
        <v/>
      </c>
      <c r="E500" s="23" t="str">
        <f>IFERROR(VLOOKUP(C500,reference!$D$3:$E$7,2,FALSE),"")</f>
        <v/>
      </c>
      <c r="F500" t="str">
        <f t="shared" si="8"/>
        <v xml:space="preserve"> </v>
      </c>
      <c r="I500" s="23" t="str">
        <f>IFERROR(VLOOKUP(H500,comic_database!F:G,2,FALSE),"")</f>
        <v/>
      </c>
      <c r="J500" s="23" t="str">
        <f>IFERROR(VLOOKUP(H500,comic_database!F:H,3,FALSE),"")</f>
        <v/>
      </c>
    </row>
    <row r="501" spans="1:10" x14ac:dyDescent="0.25">
      <c r="A501" t="str">
        <f>IFERROR(INDEX(comic_database!A:A,MATCH(B501,comic_database!B:B,0)),"")</f>
        <v/>
      </c>
      <c r="C501" t="str">
        <f>IFERROR(VLOOKUP(B501,comic_database!B:C,2,FALSE),"")</f>
        <v/>
      </c>
      <c r="D501" s="23" t="str">
        <f>IF(B501&lt;&gt;"",VLOOKUP(MIN(4,COUNTIF(F$2:F501,F501)),reference!$A$3:$B$6,2,FALSE),"")</f>
        <v/>
      </c>
      <c r="E501" s="23" t="str">
        <f>IFERROR(VLOOKUP(C501,reference!$D$3:$E$7,2,FALSE),"")</f>
        <v/>
      </c>
      <c r="F501" t="str">
        <f t="shared" si="8"/>
        <v xml:space="preserve"> </v>
      </c>
      <c r="I501" s="23" t="str">
        <f>IFERROR(VLOOKUP(H501,comic_database!F:G,2,FALSE),"")</f>
        <v/>
      </c>
      <c r="J501" s="23" t="str">
        <f>IFERROR(VLOOKUP(H501,comic_database!F:H,3,FALSE),"")</f>
        <v/>
      </c>
    </row>
    <row r="502" spans="1:10" x14ac:dyDescent="0.25">
      <c r="A502" t="str">
        <f>IFERROR(INDEX(comic_database!A:A,MATCH(B502,comic_database!B:B,0)),"")</f>
        <v/>
      </c>
      <c r="C502" t="str">
        <f>IFERROR(VLOOKUP(B502,comic_database!B:C,2,FALSE),"")</f>
        <v/>
      </c>
      <c r="D502" s="23" t="str">
        <f>IF(B502&lt;&gt;"",VLOOKUP(MIN(4,COUNTIF(F$2:F502,F502)),reference!$A$3:$B$6,2,FALSE),"")</f>
        <v/>
      </c>
      <c r="E502" s="23" t="str">
        <f>IFERROR(VLOOKUP(C502,reference!$D$3:$E$7,2,FALSE),"")</f>
        <v/>
      </c>
      <c r="F502" t="str">
        <f t="shared" si="8"/>
        <v xml:space="preserve"> </v>
      </c>
      <c r="I502" s="23" t="str">
        <f>IFERROR(VLOOKUP(H502,comic_database!F:G,2,FALSE),"")</f>
        <v/>
      </c>
      <c r="J502" s="23" t="str">
        <f>IFERROR(VLOOKUP(H502,comic_database!F:H,3,FALSE),"")</f>
        <v/>
      </c>
    </row>
    <row r="503" spans="1:10" x14ac:dyDescent="0.25">
      <c r="A503" t="str">
        <f>IFERROR(INDEX(comic_database!A:A,MATCH(B503,comic_database!B:B,0)),"")</f>
        <v/>
      </c>
      <c r="C503" t="str">
        <f>IFERROR(VLOOKUP(B503,comic_database!B:C,2,FALSE),"")</f>
        <v/>
      </c>
      <c r="D503" s="23" t="str">
        <f>IF(B503&lt;&gt;"",VLOOKUP(MIN(4,COUNTIF(F$2:F503,F503)),reference!$A$3:$B$6,2,FALSE),"")</f>
        <v/>
      </c>
      <c r="E503" s="23" t="str">
        <f>IFERROR(VLOOKUP(C503,reference!$D$3:$E$7,2,FALSE),"")</f>
        <v/>
      </c>
      <c r="F503" t="str">
        <f t="shared" si="8"/>
        <v xml:space="preserve"> </v>
      </c>
      <c r="I503" s="23" t="str">
        <f>IFERROR(VLOOKUP(H503,comic_database!F:G,2,FALSE),"")</f>
        <v/>
      </c>
      <c r="J503" s="23" t="str">
        <f>IFERROR(VLOOKUP(H503,comic_database!F:H,3,FALSE),"")</f>
        <v/>
      </c>
    </row>
    <row r="504" spans="1:10" x14ac:dyDescent="0.25">
      <c r="A504" t="str">
        <f>IFERROR(INDEX(comic_database!A:A,MATCH(B504,comic_database!B:B,0)),"")</f>
        <v/>
      </c>
      <c r="C504" t="str">
        <f>IFERROR(VLOOKUP(B504,comic_database!B:C,2,FALSE),"")</f>
        <v/>
      </c>
      <c r="D504" s="23" t="str">
        <f>IF(B504&lt;&gt;"",VLOOKUP(MIN(4,COUNTIF(F$2:F504,F504)),reference!$A$3:$B$6,2,FALSE),"")</f>
        <v/>
      </c>
      <c r="E504" s="23" t="str">
        <f>IFERROR(VLOOKUP(C504,reference!$D$3:$E$7,2,FALSE),"")</f>
        <v/>
      </c>
      <c r="F504" t="str">
        <f t="shared" si="8"/>
        <v xml:space="preserve"> </v>
      </c>
      <c r="I504" s="23" t="str">
        <f>IFERROR(VLOOKUP(H504,comic_database!F:G,2,FALSE),"")</f>
        <v/>
      </c>
      <c r="J504" s="23" t="str">
        <f>IFERROR(VLOOKUP(H504,comic_database!F:H,3,FALSE),"")</f>
        <v/>
      </c>
    </row>
    <row r="505" spans="1:10" x14ac:dyDescent="0.25">
      <c r="A505" t="str">
        <f>IFERROR(INDEX(comic_database!A:A,MATCH(B505,comic_database!B:B,0)),"")</f>
        <v/>
      </c>
      <c r="C505" t="str">
        <f>IFERROR(VLOOKUP(B505,comic_database!B:C,2,FALSE),"")</f>
        <v/>
      </c>
      <c r="D505" s="23" t="str">
        <f>IF(B505&lt;&gt;"",VLOOKUP(MIN(4,COUNTIF(F$2:F505,F505)),reference!$A$3:$B$6,2,FALSE),"")</f>
        <v/>
      </c>
      <c r="E505" s="23" t="str">
        <f>IFERROR(VLOOKUP(C505,reference!$D$3:$E$7,2,FALSE),"")</f>
        <v/>
      </c>
      <c r="F505" t="str">
        <f t="shared" si="8"/>
        <v xml:space="preserve"> </v>
      </c>
      <c r="I505" s="23" t="str">
        <f>IFERROR(VLOOKUP(H505,comic_database!F:G,2,FALSE),"")</f>
        <v/>
      </c>
      <c r="J505" s="23" t="str">
        <f>IFERROR(VLOOKUP(H505,comic_database!F:H,3,FALSE),"")</f>
        <v/>
      </c>
    </row>
    <row r="506" spans="1:10" x14ac:dyDescent="0.25">
      <c r="A506" t="str">
        <f>IFERROR(INDEX(comic_database!A:A,MATCH(B506,comic_database!B:B,0)),"")</f>
        <v/>
      </c>
      <c r="C506" t="str">
        <f>IFERROR(VLOOKUP(B506,comic_database!B:C,2,FALSE),"")</f>
        <v/>
      </c>
      <c r="D506" s="23" t="str">
        <f>IF(B506&lt;&gt;"",VLOOKUP(MIN(4,COUNTIF(F$2:F506,F506)),reference!$A$3:$B$6,2,FALSE),"")</f>
        <v/>
      </c>
      <c r="E506" s="23" t="str">
        <f>IFERROR(VLOOKUP(C506,reference!$D$3:$E$7,2,FALSE),"")</f>
        <v/>
      </c>
      <c r="F506" t="str">
        <f t="shared" si="8"/>
        <v xml:space="preserve"> </v>
      </c>
      <c r="I506" s="23" t="str">
        <f>IFERROR(VLOOKUP(H506,comic_database!F:G,2,FALSE),"")</f>
        <v/>
      </c>
      <c r="J506" s="23" t="str">
        <f>IFERROR(VLOOKUP(H506,comic_database!F:H,3,FALSE),"")</f>
        <v/>
      </c>
    </row>
    <row r="507" spans="1:10" x14ac:dyDescent="0.25">
      <c r="A507" t="str">
        <f>IFERROR(INDEX(comic_database!A:A,MATCH(B507,comic_database!B:B,0)),"")</f>
        <v/>
      </c>
      <c r="C507" t="str">
        <f>IFERROR(VLOOKUP(B507,comic_database!B:C,2,FALSE),"")</f>
        <v/>
      </c>
      <c r="D507" s="23" t="str">
        <f>IF(B507&lt;&gt;"",VLOOKUP(MIN(4,COUNTIF(F$2:F507,F507)),reference!$A$3:$B$6,2,FALSE),"")</f>
        <v/>
      </c>
      <c r="E507" s="23" t="str">
        <f>IFERROR(VLOOKUP(C507,reference!$D$3:$E$7,2,FALSE),"")</f>
        <v/>
      </c>
      <c r="F507" t="str">
        <f t="shared" si="8"/>
        <v xml:space="preserve"> </v>
      </c>
      <c r="I507" s="23" t="str">
        <f>IFERROR(VLOOKUP(H507,comic_database!F:G,2,FALSE),"")</f>
        <v/>
      </c>
      <c r="J507" s="23" t="str">
        <f>IFERROR(VLOOKUP(H507,comic_database!F:H,3,FALSE),"")</f>
        <v/>
      </c>
    </row>
    <row r="508" spans="1:10" x14ac:dyDescent="0.25">
      <c r="A508" t="str">
        <f>IFERROR(INDEX(comic_database!A:A,MATCH(B508,comic_database!B:B,0)),"")</f>
        <v/>
      </c>
      <c r="C508" t="str">
        <f>IFERROR(VLOOKUP(B508,comic_database!B:C,2,FALSE),"")</f>
        <v/>
      </c>
      <c r="D508" s="23" t="str">
        <f>IF(B508&lt;&gt;"",VLOOKUP(MIN(4,COUNTIF(F$2:F508,F508)),reference!$A$3:$B$6,2,FALSE),"")</f>
        <v/>
      </c>
      <c r="E508" s="23" t="str">
        <f>IFERROR(VLOOKUP(C508,reference!$D$3:$E$7,2,FALSE),"")</f>
        <v/>
      </c>
      <c r="F508" t="str">
        <f t="shared" si="8"/>
        <v xml:space="preserve"> </v>
      </c>
      <c r="I508" s="23" t="str">
        <f>IFERROR(VLOOKUP(H508,comic_database!F:G,2,FALSE),"")</f>
        <v/>
      </c>
      <c r="J508" s="23" t="str">
        <f>IFERROR(VLOOKUP(H508,comic_database!F:H,3,FALSE),"")</f>
        <v/>
      </c>
    </row>
    <row r="509" spans="1:10" x14ac:dyDescent="0.25">
      <c r="A509" t="str">
        <f>IFERROR(INDEX(comic_database!A:A,MATCH(B509,comic_database!B:B,0)),"")</f>
        <v/>
      </c>
      <c r="C509" t="str">
        <f>IFERROR(VLOOKUP(B509,comic_database!B:C,2,FALSE),"")</f>
        <v/>
      </c>
      <c r="D509" s="23" t="str">
        <f>IF(B509&lt;&gt;"",VLOOKUP(MIN(4,COUNTIF(F$2:F509,F509)),reference!$A$3:$B$6,2,FALSE),"")</f>
        <v/>
      </c>
      <c r="E509" s="23" t="str">
        <f>IFERROR(VLOOKUP(C509,reference!$D$3:$E$7,2,FALSE),"")</f>
        <v/>
      </c>
      <c r="F509" t="str">
        <f t="shared" si="8"/>
        <v xml:space="preserve"> </v>
      </c>
      <c r="I509" s="23" t="str">
        <f>IFERROR(VLOOKUP(H509,comic_database!F:G,2,FALSE),"")</f>
        <v/>
      </c>
      <c r="J509" s="23" t="str">
        <f>IFERROR(VLOOKUP(H509,comic_database!F:H,3,FALSE),"")</f>
        <v/>
      </c>
    </row>
    <row r="510" spans="1:10" x14ac:dyDescent="0.25">
      <c r="A510" t="str">
        <f>IFERROR(INDEX(comic_database!A:A,MATCH(B510,comic_database!B:B,0)),"")</f>
        <v/>
      </c>
      <c r="C510" t="str">
        <f>IFERROR(VLOOKUP(B510,comic_database!B:C,2,FALSE),"")</f>
        <v/>
      </c>
      <c r="D510" s="23" t="str">
        <f>IF(B510&lt;&gt;"",VLOOKUP(MIN(4,COUNTIF(F$2:F510,F510)),reference!$A$3:$B$6,2,FALSE),"")</f>
        <v/>
      </c>
      <c r="E510" s="23" t="str">
        <f>IFERROR(VLOOKUP(C510,reference!$D$3:$E$7,2,FALSE),"")</f>
        <v/>
      </c>
      <c r="F510" t="str">
        <f t="shared" si="8"/>
        <v xml:space="preserve"> </v>
      </c>
      <c r="I510" s="23" t="str">
        <f>IFERROR(VLOOKUP(H510,comic_database!F:G,2,FALSE),"")</f>
        <v/>
      </c>
      <c r="J510" s="23" t="str">
        <f>IFERROR(VLOOKUP(H510,comic_database!F:H,3,FALSE),"")</f>
        <v/>
      </c>
    </row>
    <row r="511" spans="1:10" x14ac:dyDescent="0.25">
      <c r="A511" t="str">
        <f>IFERROR(INDEX(comic_database!A:A,MATCH(B511,comic_database!B:B,0)),"")</f>
        <v/>
      </c>
      <c r="C511" t="str">
        <f>IFERROR(VLOOKUP(B511,comic_database!B:C,2,FALSE),"")</f>
        <v/>
      </c>
      <c r="D511" s="23" t="str">
        <f>IF(B511&lt;&gt;"",VLOOKUP(MIN(4,COUNTIF(F$2:F511,F511)),reference!$A$3:$B$6,2,FALSE),"")</f>
        <v/>
      </c>
      <c r="E511" s="23" t="str">
        <f>IFERROR(VLOOKUP(C511,reference!$D$3:$E$7,2,FALSE),"")</f>
        <v/>
      </c>
      <c r="F511" t="str">
        <f t="shared" si="8"/>
        <v xml:space="preserve"> </v>
      </c>
      <c r="I511" s="23" t="str">
        <f>IFERROR(VLOOKUP(H511,comic_database!F:G,2,FALSE),"")</f>
        <v/>
      </c>
      <c r="J511" s="23" t="str">
        <f>IFERROR(VLOOKUP(H511,comic_database!F:H,3,FALSE),"")</f>
        <v/>
      </c>
    </row>
    <row r="512" spans="1:10" x14ac:dyDescent="0.25">
      <c r="A512" t="str">
        <f>IFERROR(INDEX(comic_database!A:A,MATCH(B512,comic_database!B:B,0)),"")</f>
        <v/>
      </c>
      <c r="C512" t="str">
        <f>IFERROR(VLOOKUP(B512,comic_database!B:C,2,FALSE),"")</f>
        <v/>
      </c>
      <c r="D512" s="23" t="str">
        <f>IF(B512&lt;&gt;"",VLOOKUP(MIN(4,COUNTIF(F$2:F512,F512)),reference!$A$3:$B$6,2,FALSE),"")</f>
        <v/>
      </c>
      <c r="E512" s="23" t="str">
        <f>IFERROR(VLOOKUP(C512,reference!$D$3:$E$7,2,FALSE),"")</f>
        <v/>
      </c>
      <c r="F512" t="str">
        <f t="shared" si="8"/>
        <v xml:space="preserve"> </v>
      </c>
      <c r="I512" s="23" t="str">
        <f>IFERROR(VLOOKUP(H512,comic_database!F:G,2,FALSE),"")</f>
        <v/>
      </c>
      <c r="J512" s="23" t="str">
        <f>IFERROR(VLOOKUP(H512,comic_database!F:H,3,FALSE),"")</f>
        <v/>
      </c>
    </row>
    <row r="513" spans="1:10" x14ac:dyDescent="0.25">
      <c r="A513" t="str">
        <f>IFERROR(INDEX(comic_database!A:A,MATCH(B513,comic_database!B:B,0)),"")</f>
        <v/>
      </c>
      <c r="C513" t="str">
        <f>IFERROR(VLOOKUP(B513,comic_database!B:C,2,FALSE),"")</f>
        <v/>
      </c>
      <c r="D513" s="23" t="str">
        <f>IF(B513&lt;&gt;"",VLOOKUP(MIN(4,COUNTIF(F$2:F513,F513)),reference!$A$3:$B$6,2,FALSE),"")</f>
        <v/>
      </c>
      <c r="E513" s="23" t="str">
        <f>IFERROR(VLOOKUP(C513,reference!$D$3:$E$7,2,FALSE),"")</f>
        <v/>
      </c>
      <c r="F513" t="str">
        <f t="shared" si="8"/>
        <v xml:space="preserve"> </v>
      </c>
      <c r="I513" s="23" t="str">
        <f>IFERROR(VLOOKUP(H513,comic_database!F:G,2,FALSE),"")</f>
        <v/>
      </c>
      <c r="J513" s="23" t="str">
        <f>IFERROR(VLOOKUP(H513,comic_database!F:H,3,FALSE),"")</f>
        <v/>
      </c>
    </row>
    <row r="514" spans="1:10" x14ac:dyDescent="0.25">
      <c r="A514" t="str">
        <f>IFERROR(INDEX(comic_database!A:A,MATCH(B514,comic_database!B:B,0)),"")</f>
        <v/>
      </c>
      <c r="C514" t="str">
        <f>IFERROR(VLOOKUP(B514,comic_database!B:C,2,FALSE),"")</f>
        <v/>
      </c>
      <c r="D514" s="23" t="str">
        <f>IF(B514&lt;&gt;"",VLOOKUP(MIN(4,COUNTIF(F$2:F514,F514)),reference!$A$3:$B$6,2,FALSE),"")</f>
        <v/>
      </c>
      <c r="E514" s="23" t="str">
        <f>IFERROR(VLOOKUP(C514,reference!$D$3:$E$7,2,FALSE),"")</f>
        <v/>
      </c>
      <c r="F514" t="str">
        <f t="shared" si="8"/>
        <v xml:space="preserve"> </v>
      </c>
      <c r="I514" s="23" t="str">
        <f>IFERROR(VLOOKUP(H514,comic_database!F:G,2,FALSE),"")</f>
        <v/>
      </c>
      <c r="J514" s="23" t="str">
        <f>IFERROR(VLOOKUP(H514,comic_database!F:H,3,FALSE),"")</f>
        <v/>
      </c>
    </row>
    <row r="515" spans="1:10" x14ac:dyDescent="0.25">
      <c r="A515" t="str">
        <f>IFERROR(INDEX(comic_database!A:A,MATCH(B515,comic_database!B:B,0)),"")</f>
        <v/>
      </c>
      <c r="C515" t="str">
        <f>IFERROR(VLOOKUP(B515,comic_database!B:C,2,FALSE),"")</f>
        <v/>
      </c>
      <c r="D515" s="23" t="str">
        <f>IF(B515&lt;&gt;"",VLOOKUP(MIN(4,COUNTIF(F$2:F515,F515)),reference!$A$3:$B$6,2,FALSE),"")</f>
        <v/>
      </c>
      <c r="E515" s="23" t="str">
        <f>IFERROR(VLOOKUP(C515,reference!$D$3:$E$7,2,FALSE),"")</f>
        <v/>
      </c>
      <c r="F515" t="str">
        <f t="shared" si="8"/>
        <v xml:space="preserve"> </v>
      </c>
      <c r="I515" s="23" t="str">
        <f>IFERROR(VLOOKUP(H515,comic_database!F:G,2,FALSE),"")</f>
        <v/>
      </c>
      <c r="J515" s="23" t="str">
        <f>IFERROR(VLOOKUP(H515,comic_database!F:H,3,FALSE),"")</f>
        <v/>
      </c>
    </row>
    <row r="516" spans="1:10" x14ac:dyDescent="0.25">
      <c r="A516" t="str">
        <f>IFERROR(INDEX(comic_database!A:A,MATCH(B516,comic_database!B:B,0)),"")</f>
        <v/>
      </c>
      <c r="C516" t="str">
        <f>IFERROR(VLOOKUP(B516,comic_database!B:C,2,FALSE),"")</f>
        <v/>
      </c>
      <c r="D516" s="23" t="str">
        <f>IF(B516&lt;&gt;"",VLOOKUP(MIN(4,COUNTIF(F$2:F516,F516)),reference!$A$3:$B$6,2,FALSE),"")</f>
        <v/>
      </c>
      <c r="E516" s="23" t="str">
        <f>IFERROR(VLOOKUP(C516,reference!$D$3:$E$7,2,FALSE),"")</f>
        <v/>
      </c>
      <c r="F516" t="str">
        <f t="shared" si="8"/>
        <v xml:space="preserve"> </v>
      </c>
      <c r="I516" s="23" t="str">
        <f>IFERROR(VLOOKUP(H516,comic_database!F:G,2,FALSE),"")</f>
        <v/>
      </c>
      <c r="J516" s="23" t="str">
        <f>IFERROR(VLOOKUP(H516,comic_database!F:H,3,FALSE),"")</f>
        <v/>
      </c>
    </row>
    <row r="517" spans="1:10" x14ac:dyDescent="0.25">
      <c r="A517" t="str">
        <f>IFERROR(INDEX(comic_database!A:A,MATCH(B517,comic_database!B:B,0)),"")</f>
        <v/>
      </c>
      <c r="C517" t="str">
        <f>IFERROR(VLOOKUP(B517,comic_database!B:C,2,FALSE),"")</f>
        <v/>
      </c>
      <c r="D517" s="23" t="str">
        <f>IF(B517&lt;&gt;"",VLOOKUP(MIN(4,COUNTIF(F$2:F517,F517)),reference!$A$3:$B$6,2,FALSE),"")</f>
        <v/>
      </c>
      <c r="E517" s="23" t="str">
        <f>IFERROR(VLOOKUP(C517,reference!$D$3:$E$7,2,FALSE),"")</f>
        <v/>
      </c>
      <c r="F517" t="str">
        <f t="shared" si="8"/>
        <v xml:space="preserve"> </v>
      </c>
      <c r="I517" s="23" t="str">
        <f>IFERROR(VLOOKUP(H517,comic_database!F:G,2,FALSE),"")</f>
        <v/>
      </c>
      <c r="J517" s="23" t="str">
        <f>IFERROR(VLOOKUP(H517,comic_database!F:H,3,FALSE),"")</f>
        <v/>
      </c>
    </row>
    <row r="518" spans="1:10" x14ac:dyDescent="0.25">
      <c r="A518" t="str">
        <f>IFERROR(INDEX(comic_database!A:A,MATCH(B518,comic_database!B:B,0)),"")</f>
        <v/>
      </c>
      <c r="C518" t="str">
        <f>IFERROR(VLOOKUP(B518,comic_database!B:C,2,FALSE),"")</f>
        <v/>
      </c>
      <c r="D518" s="23" t="str">
        <f>IF(B518&lt;&gt;"",VLOOKUP(MIN(4,COUNTIF(F$2:F518,F518)),reference!$A$3:$B$6,2,FALSE),"")</f>
        <v/>
      </c>
      <c r="E518" s="23" t="str">
        <f>IFERROR(VLOOKUP(C518,reference!$D$3:$E$7,2,FALSE),"")</f>
        <v/>
      </c>
      <c r="F518" t="str">
        <f t="shared" ref="F518:F581" si="9">B518&amp;" "&amp;C518</f>
        <v xml:space="preserve"> </v>
      </c>
      <c r="I518" s="23" t="str">
        <f>IFERROR(VLOOKUP(H518,comic_database!F:G,2,FALSE),"")</f>
        <v/>
      </c>
      <c r="J518" s="23" t="str">
        <f>IFERROR(VLOOKUP(H518,comic_database!F:H,3,FALSE),"")</f>
        <v/>
      </c>
    </row>
    <row r="519" spans="1:10" x14ac:dyDescent="0.25">
      <c r="A519" t="str">
        <f>IFERROR(INDEX(comic_database!A:A,MATCH(B519,comic_database!B:B,0)),"")</f>
        <v/>
      </c>
      <c r="C519" t="str">
        <f>IFERROR(VLOOKUP(B519,comic_database!B:C,2,FALSE),"")</f>
        <v/>
      </c>
      <c r="D519" s="23" t="str">
        <f>IF(B519&lt;&gt;"",VLOOKUP(MIN(4,COUNTIF(F$2:F519,F519)),reference!$A$3:$B$6,2,FALSE),"")</f>
        <v/>
      </c>
      <c r="E519" s="23" t="str">
        <f>IFERROR(VLOOKUP(C519,reference!$D$3:$E$7,2,FALSE),"")</f>
        <v/>
      </c>
      <c r="F519" t="str">
        <f t="shared" si="9"/>
        <v xml:space="preserve"> </v>
      </c>
      <c r="I519" s="23" t="str">
        <f>IFERROR(VLOOKUP(H519,comic_database!F:G,2,FALSE),"")</f>
        <v/>
      </c>
      <c r="J519" s="23" t="str">
        <f>IFERROR(VLOOKUP(H519,comic_database!F:H,3,FALSE),"")</f>
        <v/>
      </c>
    </row>
    <row r="520" spans="1:10" x14ac:dyDescent="0.25">
      <c r="A520" t="str">
        <f>IFERROR(INDEX(comic_database!A:A,MATCH(B520,comic_database!B:B,0)),"")</f>
        <v/>
      </c>
      <c r="C520" t="str">
        <f>IFERROR(VLOOKUP(B520,comic_database!B:C,2,FALSE),"")</f>
        <v/>
      </c>
      <c r="D520" s="23" t="str">
        <f>IF(B520&lt;&gt;"",VLOOKUP(MIN(4,COUNTIF(F$2:F520,F520)),reference!$A$3:$B$6,2,FALSE),"")</f>
        <v/>
      </c>
      <c r="E520" s="23" t="str">
        <f>IFERROR(VLOOKUP(C520,reference!$D$3:$E$7,2,FALSE),"")</f>
        <v/>
      </c>
      <c r="F520" t="str">
        <f t="shared" si="9"/>
        <v xml:space="preserve"> </v>
      </c>
      <c r="I520" s="23" t="str">
        <f>IFERROR(VLOOKUP(H520,comic_database!F:G,2,FALSE),"")</f>
        <v/>
      </c>
      <c r="J520" s="23" t="str">
        <f>IFERROR(VLOOKUP(H520,comic_database!F:H,3,FALSE),"")</f>
        <v/>
      </c>
    </row>
    <row r="521" spans="1:10" x14ac:dyDescent="0.25">
      <c r="A521" t="str">
        <f>IFERROR(INDEX(comic_database!A:A,MATCH(B521,comic_database!B:B,0)),"")</f>
        <v/>
      </c>
      <c r="C521" t="str">
        <f>IFERROR(VLOOKUP(B521,comic_database!B:C,2,FALSE),"")</f>
        <v/>
      </c>
      <c r="D521" s="23" t="str">
        <f>IF(B521&lt;&gt;"",VLOOKUP(MIN(4,COUNTIF(F$2:F521,F521)),reference!$A$3:$B$6,2,FALSE),"")</f>
        <v/>
      </c>
      <c r="E521" s="23" t="str">
        <f>IFERROR(VLOOKUP(C521,reference!$D$3:$E$7,2,FALSE),"")</f>
        <v/>
      </c>
      <c r="F521" t="str">
        <f t="shared" si="9"/>
        <v xml:space="preserve"> </v>
      </c>
      <c r="I521" s="23" t="str">
        <f>IFERROR(VLOOKUP(H521,comic_database!F:G,2,FALSE),"")</f>
        <v/>
      </c>
      <c r="J521" s="23" t="str">
        <f>IFERROR(VLOOKUP(H521,comic_database!F:H,3,FALSE),"")</f>
        <v/>
      </c>
    </row>
    <row r="522" spans="1:10" x14ac:dyDescent="0.25">
      <c r="A522" t="str">
        <f>IFERROR(INDEX(comic_database!A:A,MATCH(B522,comic_database!B:B,0)),"")</f>
        <v/>
      </c>
      <c r="C522" t="str">
        <f>IFERROR(VLOOKUP(B522,comic_database!B:C,2,FALSE),"")</f>
        <v/>
      </c>
      <c r="D522" s="23" t="str">
        <f>IF(B522&lt;&gt;"",VLOOKUP(MIN(4,COUNTIF(F$2:F522,F522)),reference!$A$3:$B$6,2,FALSE),"")</f>
        <v/>
      </c>
      <c r="E522" s="23" t="str">
        <f>IFERROR(VLOOKUP(C522,reference!$D$3:$E$7,2,FALSE),"")</f>
        <v/>
      </c>
      <c r="F522" t="str">
        <f t="shared" si="9"/>
        <v xml:space="preserve"> </v>
      </c>
      <c r="I522" s="23" t="str">
        <f>IFERROR(VLOOKUP(H522,comic_database!F:G,2,FALSE),"")</f>
        <v/>
      </c>
      <c r="J522" s="23" t="str">
        <f>IFERROR(VLOOKUP(H522,comic_database!F:H,3,FALSE),"")</f>
        <v/>
      </c>
    </row>
    <row r="523" spans="1:10" x14ac:dyDescent="0.25">
      <c r="A523" t="str">
        <f>IFERROR(INDEX(comic_database!A:A,MATCH(B523,comic_database!B:B,0)),"")</f>
        <v/>
      </c>
      <c r="C523" t="str">
        <f>IFERROR(VLOOKUP(B523,comic_database!B:C,2,FALSE),"")</f>
        <v/>
      </c>
      <c r="D523" s="23" t="str">
        <f>IF(B523&lt;&gt;"",VLOOKUP(MIN(4,COUNTIF(F$2:F523,F523)),reference!$A$3:$B$6,2,FALSE),"")</f>
        <v/>
      </c>
      <c r="E523" s="23" t="str">
        <f>IFERROR(VLOOKUP(C523,reference!$D$3:$E$7,2,FALSE),"")</f>
        <v/>
      </c>
      <c r="F523" t="str">
        <f t="shared" si="9"/>
        <v xml:space="preserve"> </v>
      </c>
      <c r="I523" s="23" t="str">
        <f>IFERROR(VLOOKUP(H523,comic_database!F:G,2,FALSE),"")</f>
        <v/>
      </c>
      <c r="J523" s="23" t="str">
        <f>IFERROR(VLOOKUP(H523,comic_database!F:H,3,FALSE),"")</f>
        <v/>
      </c>
    </row>
    <row r="524" spans="1:10" x14ac:dyDescent="0.25">
      <c r="A524" t="str">
        <f>IFERROR(INDEX(comic_database!A:A,MATCH(B524,comic_database!B:B,0)),"")</f>
        <v/>
      </c>
      <c r="C524" t="str">
        <f>IFERROR(VLOOKUP(B524,comic_database!B:C,2,FALSE),"")</f>
        <v/>
      </c>
      <c r="D524" s="23" t="str">
        <f>IF(B524&lt;&gt;"",VLOOKUP(MIN(4,COUNTIF(F$2:F524,F524)),reference!$A$3:$B$6,2,FALSE),"")</f>
        <v/>
      </c>
      <c r="E524" s="23" t="str">
        <f>IFERROR(VLOOKUP(C524,reference!$D$3:$E$7,2,FALSE),"")</f>
        <v/>
      </c>
      <c r="F524" t="str">
        <f t="shared" si="9"/>
        <v xml:space="preserve"> </v>
      </c>
      <c r="I524" s="23" t="str">
        <f>IFERROR(VLOOKUP(H524,comic_database!F:G,2,FALSE),"")</f>
        <v/>
      </c>
      <c r="J524" s="23" t="str">
        <f>IFERROR(VLOOKUP(H524,comic_database!F:H,3,FALSE),"")</f>
        <v/>
      </c>
    </row>
    <row r="525" spans="1:10" x14ac:dyDescent="0.25">
      <c r="A525" t="str">
        <f>IFERROR(INDEX(comic_database!A:A,MATCH(B525,comic_database!B:B,0)),"")</f>
        <v/>
      </c>
      <c r="C525" t="str">
        <f>IFERROR(VLOOKUP(B525,comic_database!B:C,2,FALSE),"")</f>
        <v/>
      </c>
      <c r="D525" s="23" t="str">
        <f>IF(B525&lt;&gt;"",VLOOKUP(MIN(4,COUNTIF(F$2:F525,F525)),reference!$A$3:$B$6,2,FALSE),"")</f>
        <v/>
      </c>
      <c r="E525" s="23" t="str">
        <f>IFERROR(VLOOKUP(C525,reference!$D$3:$E$7,2,FALSE),"")</f>
        <v/>
      </c>
      <c r="F525" t="str">
        <f t="shared" si="9"/>
        <v xml:space="preserve"> </v>
      </c>
      <c r="I525" s="23" t="str">
        <f>IFERROR(VLOOKUP(H525,comic_database!F:G,2,FALSE),"")</f>
        <v/>
      </c>
      <c r="J525" s="23" t="str">
        <f>IFERROR(VLOOKUP(H525,comic_database!F:H,3,FALSE),"")</f>
        <v/>
      </c>
    </row>
    <row r="526" spans="1:10" x14ac:dyDescent="0.25">
      <c r="A526" t="str">
        <f>IFERROR(INDEX(comic_database!A:A,MATCH(B526,comic_database!B:B,0)),"")</f>
        <v/>
      </c>
      <c r="C526" t="str">
        <f>IFERROR(VLOOKUP(B526,comic_database!B:C,2,FALSE),"")</f>
        <v/>
      </c>
      <c r="D526" s="23" t="str">
        <f>IF(B526&lt;&gt;"",VLOOKUP(MIN(4,COUNTIF(F$2:F526,F526)),reference!$A$3:$B$6,2,FALSE),"")</f>
        <v/>
      </c>
      <c r="E526" s="23" t="str">
        <f>IFERROR(VLOOKUP(C526,reference!$D$3:$E$7,2,FALSE),"")</f>
        <v/>
      </c>
      <c r="F526" t="str">
        <f t="shared" si="9"/>
        <v xml:space="preserve"> </v>
      </c>
      <c r="I526" s="23" t="str">
        <f>IFERROR(VLOOKUP(H526,comic_database!F:G,2,FALSE),"")</f>
        <v/>
      </c>
      <c r="J526" s="23" t="str">
        <f>IFERROR(VLOOKUP(H526,comic_database!F:H,3,FALSE),"")</f>
        <v/>
      </c>
    </row>
    <row r="527" spans="1:10" x14ac:dyDescent="0.25">
      <c r="A527" t="str">
        <f>IFERROR(INDEX(comic_database!A:A,MATCH(B527,comic_database!B:B,0)),"")</f>
        <v/>
      </c>
      <c r="C527" t="str">
        <f>IFERROR(VLOOKUP(B527,comic_database!B:C,2,FALSE),"")</f>
        <v/>
      </c>
      <c r="D527" s="23" t="str">
        <f>IF(B527&lt;&gt;"",VLOOKUP(MIN(4,COUNTIF(F$2:F527,F527)),reference!$A$3:$B$6,2,FALSE),"")</f>
        <v/>
      </c>
      <c r="E527" s="23" t="str">
        <f>IFERROR(VLOOKUP(C527,reference!$D$3:$E$7,2,FALSE),"")</f>
        <v/>
      </c>
      <c r="F527" t="str">
        <f t="shared" si="9"/>
        <v xml:space="preserve"> </v>
      </c>
      <c r="I527" s="23" t="str">
        <f>IFERROR(VLOOKUP(H527,comic_database!F:G,2,FALSE),"")</f>
        <v/>
      </c>
      <c r="J527" s="23" t="str">
        <f>IFERROR(VLOOKUP(H527,comic_database!F:H,3,FALSE),"")</f>
        <v/>
      </c>
    </row>
    <row r="528" spans="1:10" x14ac:dyDescent="0.25">
      <c r="A528" t="str">
        <f>IFERROR(INDEX(comic_database!A:A,MATCH(B528,comic_database!B:B,0)),"")</f>
        <v/>
      </c>
      <c r="C528" t="str">
        <f>IFERROR(VLOOKUP(B528,comic_database!B:C,2,FALSE),"")</f>
        <v/>
      </c>
      <c r="D528" s="23" t="str">
        <f>IF(B528&lt;&gt;"",VLOOKUP(MIN(4,COUNTIF(F$2:F528,F528)),reference!$A$3:$B$6,2,FALSE),"")</f>
        <v/>
      </c>
      <c r="E528" s="23" t="str">
        <f>IFERROR(VLOOKUP(C528,reference!$D$3:$E$7,2,FALSE),"")</f>
        <v/>
      </c>
      <c r="F528" t="str">
        <f t="shared" si="9"/>
        <v xml:space="preserve"> </v>
      </c>
      <c r="I528" s="23" t="str">
        <f>IFERROR(VLOOKUP(H528,comic_database!F:G,2,FALSE),"")</f>
        <v/>
      </c>
      <c r="J528" s="23" t="str">
        <f>IFERROR(VLOOKUP(H528,comic_database!F:H,3,FALSE),"")</f>
        <v/>
      </c>
    </row>
    <row r="529" spans="1:10" x14ac:dyDescent="0.25">
      <c r="A529" t="str">
        <f>IFERROR(INDEX(comic_database!A:A,MATCH(B529,comic_database!B:B,0)),"")</f>
        <v/>
      </c>
      <c r="C529" t="str">
        <f>IFERROR(VLOOKUP(B529,comic_database!B:C,2,FALSE),"")</f>
        <v/>
      </c>
      <c r="D529" s="23" t="str">
        <f>IF(B529&lt;&gt;"",VLOOKUP(MIN(4,COUNTIF(F$2:F529,F529)),reference!$A$3:$B$6,2,FALSE),"")</f>
        <v/>
      </c>
      <c r="E529" s="23" t="str">
        <f>IFERROR(VLOOKUP(C529,reference!$D$3:$E$7,2,FALSE),"")</f>
        <v/>
      </c>
      <c r="F529" t="str">
        <f t="shared" si="9"/>
        <v xml:space="preserve"> </v>
      </c>
      <c r="I529" s="23" t="str">
        <f>IFERROR(VLOOKUP(H529,comic_database!F:G,2,FALSE),"")</f>
        <v/>
      </c>
      <c r="J529" s="23" t="str">
        <f>IFERROR(VLOOKUP(H529,comic_database!F:H,3,FALSE),"")</f>
        <v/>
      </c>
    </row>
    <row r="530" spans="1:10" x14ac:dyDescent="0.25">
      <c r="A530" t="str">
        <f>IFERROR(INDEX(comic_database!A:A,MATCH(B530,comic_database!B:B,0)),"")</f>
        <v/>
      </c>
      <c r="C530" t="str">
        <f>IFERROR(VLOOKUP(B530,comic_database!B:C,2,FALSE),"")</f>
        <v/>
      </c>
      <c r="D530" s="23" t="str">
        <f>IF(B530&lt;&gt;"",VLOOKUP(MIN(4,COUNTIF(F$2:F530,F530)),reference!$A$3:$B$6,2,FALSE),"")</f>
        <v/>
      </c>
      <c r="E530" s="23" t="str">
        <f>IFERROR(VLOOKUP(C530,reference!$D$3:$E$7,2,FALSE),"")</f>
        <v/>
      </c>
      <c r="F530" t="str">
        <f t="shared" si="9"/>
        <v xml:space="preserve"> </v>
      </c>
      <c r="I530" s="23" t="str">
        <f>IFERROR(VLOOKUP(H530,comic_database!F:G,2,FALSE),"")</f>
        <v/>
      </c>
      <c r="J530" s="23" t="str">
        <f>IFERROR(VLOOKUP(H530,comic_database!F:H,3,FALSE),"")</f>
        <v/>
      </c>
    </row>
    <row r="531" spans="1:10" x14ac:dyDescent="0.25">
      <c r="A531" t="str">
        <f>IFERROR(INDEX(comic_database!A:A,MATCH(B531,comic_database!B:B,0)),"")</f>
        <v/>
      </c>
      <c r="C531" t="str">
        <f>IFERROR(VLOOKUP(B531,comic_database!B:C,2,FALSE),"")</f>
        <v/>
      </c>
      <c r="D531" s="23" t="str">
        <f>IF(B531&lt;&gt;"",VLOOKUP(MIN(4,COUNTIF(F$2:F531,F531)),reference!$A$3:$B$6,2,FALSE),"")</f>
        <v/>
      </c>
      <c r="E531" s="23" t="str">
        <f>IFERROR(VLOOKUP(C531,reference!$D$3:$E$7,2,FALSE),"")</f>
        <v/>
      </c>
      <c r="F531" t="str">
        <f t="shared" si="9"/>
        <v xml:space="preserve"> </v>
      </c>
      <c r="I531" s="23" t="str">
        <f>IFERROR(VLOOKUP(H531,comic_database!F:G,2,FALSE),"")</f>
        <v/>
      </c>
      <c r="J531" s="23" t="str">
        <f>IFERROR(VLOOKUP(H531,comic_database!F:H,3,FALSE),"")</f>
        <v/>
      </c>
    </row>
    <row r="532" spans="1:10" x14ac:dyDescent="0.25">
      <c r="A532" t="str">
        <f>IFERROR(INDEX(comic_database!A:A,MATCH(B532,comic_database!B:B,0)),"")</f>
        <v/>
      </c>
      <c r="C532" t="str">
        <f>IFERROR(VLOOKUP(B532,comic_database!B:C,2,FALSE),"")</f>
        <v/>
      </c>
      <c r="D532" s="23" t="str">
        <f>IF(B532&lt;&gt;"",VLOOKUP(MIN(4,COUNTIF(F$2:F532,F532)),reference!$A$3:$B$6,2,FALSE),"")</f>
        <v/>
      </c>
      <c r="E532" s="23" t="str">
        <f>IFERROR(VLOOKUP(C532,reference!$D$3:$E$7,2,FALSE),"")</f>
        <v/>
      </c>
      <c r="F532" t="str">
        <f t="shared" si="9"/>
        <v xml:space="preserve"> </v>
      </c>
      <c r="I532" s="23" t="str">
        <f>IFERROR(VLOOKUP(H532,comic_database!F:G,2,FALSE),"")</f>
        <v/>
      </c>
      <c r="J532" s="23" t="str">
        <f>IFERROR(VLOOKUP(H532,comic_database!F:H,3,FALSE),"")</f>
        <v/>
      </c>
    </row>
    <row r="533" spans="1:10" x14ac:dyDescent="0.25">
      <c r="A533" t="str">
        <f>IFERROR(INDEX(comic_database!A:A,MATCH(B533,comic_database!B:B,0)),"")</f>
        <v/>
      </c>
      <c r="C533" t="str">
        <f>IFERROR(VLOOKUP(B533,comic_database!B:C,2,FALSE),"")</f>
        <v/>
      </c>
      <c r="D533" s="23" t="str">
        <f>IF(B533&lt;&gt;"",VLOOKUP(MIN(4,COUNTIF(F$2:F533,F533)),reference!$A$3:$B$6,2,FALSE),"")</f>
        <v/>
      </c>
      <c r="E533" s="23" t="str">
        <f>IFERROR(VLOOKUP(C533,reference!$D$3:$E$7,2,FALSE),"")</f>
        <v/>
      </c>
      <c r="F533" t="str">
        <f t="shared" si="9"/>
        <v xml:space="preserve"> </v>
      </c>
      <c r="I533" s="23" t="str">
        <f>IFERROR(VLOOKUP(H533,comic_database!F:G,2,FALSE),"")</f>
        <v/>
      </c>
      <c r="J533" s="23" t="str">
        <f>IFERROR(VLOOKUP(H533,comic_database!F:H,3,FALSE),"")</f>
        <v/>
      </c>
    </row>
    <row r="534" spans="1:10" x14ac:dyDescent="0.25">
      <c r="A534" t="str">
        <f>IFERROR(INDEX(comic_database!A:A,MATCH(B534,comic_database!B:B,0)),"")</f>
        <v/>
      </c>
      <c r="C534" t="str">
        <f>IFERROR(VLOOKUP(B534,comic_database!B:C,2,FALSE),"")</f>
        <v/>
      </c>
      <c r="D534" s="23" t="str">
        <f>IF(B534&lt;&gt;"",VLOOKUP(MIN(4,COUNTIF(F$2:F534,F534)),reference!$A$3:$B$6,2,FALSE),"")</f>
        <v/>
      </c>
      <c r="E534" s="23" t="str">
        <f>IFERROR(VLOOKUP(C534,reference!$D$3:$E$7,2,FALSE),"")</f>
        <v/>
      </c>
      <c r="F534" t="str">
        <f t="shared" si="9"/>
        <v xml:space="preserve"> </v>
      </c>
      <c r="I534" s="23" t="str">
        <f>IFERROR(VLOOKUP(H534,comic_database!F:G,2,FALSE),"")</f>
        <v/>
      </c>
      <c r="J534" s="23" t="str">
        <f>IFERROR(VLOOKUP(H534,comic_database!F:H,3,FALSE),"")</f>
        <v/>
      </c>
    </row>
    <row r="535" spans="1:10" x14ac:dyDescent="0.25">
      <c r="A535" t="str">
        <f>IFERROR(INDEX(comic_database!A:A,MATCH(B535,comic_database!B:B,0)),"")</f>
        <v/>
      </c>
      <c r="C535" t="str">
        <f>IFERROR(VLOOKUP(B535,comic_database!B:C,2,FALSE),"")</f>
        <v/>
      </c>
      <c r="D535" s="23" t="str">
        <f>IF(B535&lt;&gt;"",VLOOKUP(MIN(4,COUNTIF(F$2:F535,F535)),reference!$A$3:$B$6,2,FALSE),"")</f>
        <v/>
      </c>
      <c r="E535" s="23" t="str">
        <f>IFERROR(VLOOKUP(C535,reference!$D$3:$E$7,2,FALSE),"")</f>
        <v/>
      </c>
      <c r="F535" t="str">
        <f t="shared" si="9"/>
        <v xml:space="preserve"> </v>
      </c>
      <c r="I535" s="23" t="str">
        <f>IFERROR(VLOOKUP(H535,comic_database!F:G,2,FALSE),"")</f>
        <v/>
      </c>
      <c r="J535" s="23" t="str">
        <f>IFERROR(VLOOKUP(H535,comic_database!F:H,3,FALSE),"")</f>
        <v/>
      </c>
    </row>
    <row r="536" spans="1:10" x14ac:dyDescent="0.25">
      <c r="A536" t="str">
        <f>IFERROR(INDEX(comic_database!A:A,MATCH(B536,comic_database!B:B,0)),"")</f>
        <v/>
      </c>
      <c r="C536" t="str">
        <f>IFERROR(VLOOKUP(B536,comic_database!B:C,2,FALSE),"")</f>
        <v/>
      </c>
      <c r="D536" s="23" t="str">
        <f>IF(B536&lt;&gt;"",VLOOKUP(MIN(4,COUNTIF(F$2:F536,F536)),reference!$A$3:$B$6,2,FALSE),"")</f>
        <v/>
      </c>
      <c r="E536" s="23" t="str">
        <f>IFERROR(VLOOKUP(C536,reference!$D$3:$E$7,2,FALSE),"")</f>
        <v/>
      </c>
      <c r="F536" t="str">
        <f t="shared" si="9"/>
        <v xml:space="preserve"> </v>
      </c>
      <c r="I536" s="23" t="str">
        <f>IFERROR(VLOOKUP(H536,comic_database!F:G,2,FALSE),"")</f>
        <v/>
      </c>
      <c r="J536" s="23" t="str">
        <f>IFERROR(VLOOKUP(H536,comic_database!F:H,3,FALSE),"")</f>
        <v/>
      </c>
    </row>
    <row r="537" spans="1:10" x14ac:dyDescent="0.25">
      <c r="A537" t="str">
        <f>IFERROR(INDEX(comic_database!A:A,MATCH(B537,comic_database!B:B,0)),"")</f>
        <v/>
      </c>
      <c r="C537" t="str">
        <f>IFERROR(VLOOKUP(B537,comic_database!B:C,2,FALSE),"")</f>
        <v/>
      </c>
      <c r="D537" s="23" t="str">
        <f>IF(B537&lt;&gt;"",VLOOKUP(MIN(4,COUNTIF(F$2:F537,F537)),reference!$A$3:$B$6,2,FALSE),"")</f>
        <v/>
      </c>
      <c r="E537" s="23" t="str">
        <f>IFERROR(VLOOKUP(C537,reference!$D$3:$E$7,2,FALSE),"")</f>
        <v/>
      </c>
      <c r="F537" t="str">
        <f t="shared" si="9"/>
        <v xml:space="preserve"> </v>
      </c>
      <c r="I537" s="23" t="str">
        <f>IFERROR(VLOOKUP(H537,comic_database!F:G,2,FALSE),"")</f>
        <v/>
      </c>
      <c r="J537" s="23" t="str">
        <f>IFERROR(VLOOKUP(H537,comic_database!F:H,3,FALSE),"")</f>
        <v/>
      </c>
    </row>
    <row r="538" spans="1:10" x14ac:dyDescent="0.25">
      <c r="A538" t="str">
        <f>IFERROR(INDEX(comic_database!A:A,MATCH(B538,comic_database!B:B,0)),"")</f>
        <v/>
      </c>
      <c r="C538" t="str">
        <f>IFERROR(VLOOKUP(B538,comic_database!B:C,2,FALSE),"")</f>
        <v/>
      </c>
      <c r="D538" s="23" t="str">
        <f>IF(B538&lt;&gt;"",VLOOKUP(MIN(4,COUNTIF(F$2:F538,F538)),reference!$A$3:$B$6,2,FALSE),"")</f>
        <v/>
      </c>
      <c r="E538" s="23" t="str">
        <f>IFERROR(VLOOKUP(C538,reference!$D$3:$E$7,2,FALSE),"")</f>
        <v/>
      </c>
      <c r="F538" t="str">
        <f t="shared" si="9"/>
        <v xml:space="preserve"> </v>
      </c>
      <c r="I538" s="23" t="str">
        <f>IFERROR(VLOOKUP(H538,comic_database!F:G,2,FALSE),"")</f>
        <v/>
      </c>
      <c r="J538" s="23" t="str">
        <f>IFERROR(VLOOKUP(H538,comic_database!F:H,3,FALSE),"")</f>
        <v/>
      </c>
    </row>
    <row r="539" spans="1:10" x14ac:dyDescent="0.25">
      <c r="A539" t="str">
        <f>IFERROR(INDEX(comic_database!A:A,MATCH(B539,comic_database!B:B,0)),"")</f>
        <v/>
      </c>
      <c r="C539" t="str">
        <f>IFERROR(VLOOKUP(B539,comic_database!B:C,2,FALSE),"")</f>
        <v/>
      </c>
      <c r="D539" s="23" t="str">
        <f>IF(B539&lt;&gt;"",VLOOKUP(MIN(4,COUNTIF(F$2:F539,F539)),reference!$A$3:$B$6,2,FALSE),"")</f>
        <v/>
      </c>
      <c r="E539" s="23" t="str">
        <f>IFERROR(VLOOKUP(C539,reference!$D$3:$E$7,2,FALSE),"")</f>
        <v/>
      </c>
      <c r="F539" t="str">
        <f t="shared" si="9"/>
        <v xml:space="preserve"> </v>
      </c>
      <c r="I539" s="23" t="str">
        <f>IFERROR(VLOOKUP(H539,comic_database!F:G,2,FALSE),"")</f>
        <v/>
      </c>
      <c r="J539" s="23" t="str">
        <f>IFERROR(VLOOKUP(H539,comic_database!F:H,3,FALSE),"")</f>
        <v/>
      </c>
    </row>
    <row r="540" spans="1:10" x14ac:dyDescent="0.25">
      <c r="A540" t="str">
        <f>IFERROR(INDEX(comic_database!A:A,MATCH(B540,comic_database!B:B,0)),"")</f>
        <v/>
      </c>
      <c r="C540" t="str">
        <f>IFERROR(VLOOKUP(B540,comic_database!B:C,2,FALSE),"")</f>
        <v/>
      </c>
      <c r="D540" s="23" t="str">
        <f>IF(B540&lt;&gt;"",VLOOKUP(MIN(4,COUNTIF(F$2:F540,F540)),reference!$A$3:$B$6,2,FALSE),"")</f>
        <v/>
      </c>
      <c r="E540" s="23" t="str">
        <f>IFERROR(VLOOKUP(C540,reference!$D$3:$E$7,2,FALSE),"")</f>
        <v/>
      </c>
      <c r="F540" t="str">
        <f t="shared" si="9"/>
        <v xml:space="preserve"> </v>
      </c>
      <c r="I540" s="23" t="str">
        <f>IFERROR(VLOOKUP(H540,comic_database!F:G,2,FALSE),"")</f>
        <v/>
      </c>
      <c r="J540" s="23" t="str">
        <f>IFERROR(VLOOKUP(H540,comic_database!F:H,3,FALSE),"")</f>
        <v/>
      </c>
    </row>
    <row r="541" spans="1:10" x14ac:dyDescent="0.25">
      <c r="A541" t="str">
        <f>IFERROR(INDEX(comic_database!A:A,MATCH(B541,comic_database!B:B,0)),"")</f>
        <v/>
      </c>
      <c r="C541" t="str">
        <f>IFERROR(VLOOKUP(B541,comic_database!B:C,2,FALSE),"")</f>
        <v/>
      </c>
      <c r="D541" s="23" t="str">
        <f>IF(B541&lt;&gt;"",VLOOKUP(MIN(4,COUNTIF(F$2:F541,F541)),reference!$A$3:$B$6,2,FALSE),"")</f>
        <v/>
      </c>
      <c r="E541" s="23" t="str">
        <f>IFERROR(VLOOKUP(C541,reference!$D$3:$E$7,2,FALSE),"")</f>
        <v/>
      </c>
      <c r="F541" t="str">
        <f t="shared" si="9"/>
        <v xml:space="preserve"> </v>
      </c>
      <c r="I541" s="23" t="str">
        <f>IFERROR(VLOOKUP(H541,comic_database!F:G,2,FALSE),"")</f>
        <v/>
      </c>
      <c r="J541" s="23" t="str">
        <f>IFERROR(VLOOKUP(H541,comic_database!F:H,3,FALSE),"")</f>
        <v/>
      </c>
    </row>
    <row r="542" spans="1:10" x14ac:dyDescent="0.25">
      <c r="A542" t="str">
        <f>IFERROR(INDEX(comic_database!A:A,MATCH(B542,comic_database!B:B,0)),"")</f>
        <v/>
      </c>
      <c r="C542" t="str">
        <f>IFERROR(VLOOKUP(B542,comic_database!B:C,2,FALSE),"")</f>
        <v/>
      </c>
      <c r="D542" s="23" t="str">
        <f>IF(B542&lt;&gt;"",VLOOKUP(MIN(4,COUNTIF(F$2:F542,F542)),reference!$A$3:$B$6,2,FALSE),"")</f>
        <v/>
      </c>
      <c r="E542" s="23" t="str">
        <f>IFERROR(VLOOKUP(C542,reference!$D$3:$E$7,2,FALSE),"")</f>
        <v/>
      </c>
      <c r="F542" t="str">
        <f t="shared" si="9"/>
        <v xml:space="preserve"> </v>
      </c>
      <c r="I542" s="23" t="str">
        <f>IFERROR(VLOOKUP(H542,comic_database!F:G,2,FALSE),"")</f>
        <v/>
      </c>
      <c r="J542" s="23" t="str">
        <f>IFERROR(VLOOKUP(H542,comic_database!F:H,3,FALSE),"")</f>
        <v/>
      </c>
    </row>
    <row r="543" spans="1:10" x14ac:dyDescent="0.25">
      <c r="A543" t="str">
        <f>IFERROR(INDEX(comic_database!A:A,MATCH(B543,comic_database!B:B,0)),"")</f>
        <v/>
      </c>
      <c r="C543" t="str">
        <f>IFERROR(VLOOKUP(B543,comic_database!B:C,2,FALSE),"")</f>
        <v/>
      </c>
      <c r="D543" s="23" t="str">
        <f>IF(B543&lt;&gt;"",VLOOKUP(MIN(4,COUNTIF(F$2:F543,F543)),reference!$A$3:$B$6,2,FALSE),"")</f>
        <v/>
      </c>
      <c r="E543" s="23" t="str">
        <f>IFERROR(VLOOKUP(C543,reference!$D$3:$E$7,2,FALSE),"")</f>
        <v/>
      </c>
      <c r="F543" t="str">
        <f t="shared" si="9"/>
        <v xml:space="preserve"> </v>
      </c>
      <c r="I543" s="23" t="str">
        <f>IFERROR(VLOOKUP(H543,comic_database!F:G,2,FALSE),"")</f>
        <v/>
      </c>
      <c r="J543" s="23" t="str">
        <f>IFERROR(VLOOKUP(H543,comic_database!F:H,3,FALSE),"")</f>
        <v/>
      </c>
    </row>
    <row r="544" spans="1:10" x14ac:dyDescent="0.25">
      <c r="A544" t="str">
        <f>IFERROR(INDEX(comic_database!A:A,MATCH(B544,comic_database!B:B,0)),"")</f>
        <v/>
      </c>
      <c r="C544" t="str">
        <f>IFERROR(VLOOKUP(B544,comic_database!B:C,2,FALSE),"")</f>
        <v/>
      </c>
      <c r="D544" s="23" t="str">
        <f>IF(B544&lt;&gt;"",VLOOKUP(MIN(4,COUNTIF(F$2:F544,F544)),reference!$A$3:$B$6,2,FALSE),"")</f>
        <v/>
      </c>
      <c r="E544" s="23" t="str">
        <f>IFERROR(VLOOKUP(C544,reference!$D$3:$E$7,2,FALSE),"")</f>
        <v/>
      </c>
      <c r="F544" t="str">
        <f t="shared" si="9"/>
        <v xml:space="preserve"> </v>
      </c>
      <c r="I544" s="23" t="str">
        <f>IFERROR(VLOOKUP(H544,comic_database!F:G,2,FALSE),"")</f>
        <v/>
      </c>
      <c r="J544" s="23" t="str">
        <f>IFERROR(VLOOKUP(H544,comic_database!F:H,3,FALSE),"")</f>
        <v/>
      </c>
    </row>
    <row r="545" spans="1:10" x14ac:dyDescent="0.25">
      <c r="A545" t="str">
        <f>IFERROR(INDEX(comic_database!A:A,MATCH(B545,comic_database!B:B,0)),"")</f>
        <v/>
      </c>
      <c r="C545" t="str">
        <f>IFERROR(VLOOKUP(B545,comic_database!B:C,2,FALSE),"")</f>
        <v/>
      </c>
      <c r="D545" s="23" t="str">
        <f>IF(B545&lt;&gt;"",VLOOKUP(MIN(4,COUNTIF(F$2:F545,F545)),reference!$A$3:$B$6,2,FALSE),"")</f>
        <v/>
      </c>
      <c r="E545" s="23" t="str">
        <f>IFERROR(VLOOKUP(C545,reference!$D$3:$E$7,2,FALSE),"")</f>
        <v/>
      </c>
      <c r="F545" t="str">
        <f t="shared" si="9"/>
        <v xml:space="preserve"> </v>
      </c>
      <c r="I545" s="23" t="str">
        <f>IFERROR(VLOOKUP(H545,comic_database!F:G,2,FALSE),"")</f>
        <v/>
      </c>
      <c r="J545" s="23" t="str">
        <f>IFERROR(VLOOKUP(H545,comic_database!F:H,3,FALSE),"")</f>
        <v/>
      </c>
    </row>
    <row r="546" spans="1:10" x14ac:dyDescent="0.25">
      <c r="A546" t="str">
        <f>IFERROR(INDEX(comic_database!A:A,MATCH(B546,comic_database!B:B,0)),"")</f>
        <v/>
      </c>
      <c r="C546" t="str">
        <f>IFERROR(VLOOKUP(B546,comic_database!B:C,2,FALSE),"")</f>
        <v/>
      </c>
      <c r="D546" s="23" t="str">
        <f>IF(B546&lt;&gt;"",VLOOKUP(MIN(4,COUNTIF(F$2:F546,F546)),reference!$A$3:$B$6,2,FALSE),"")</f>
        <v/>
      </c>
      <c r="E546" s="23" t="str">
        <f>IFERROR(VLOOKUP(C546,reference!$D$3:$E$7,2,FALSE),"")</f>
        <v/>
      </c>
      <c r="F546" t="str">
        <f t="shared" si="9"/>
        <v xml:space="preserve"> </v>
      </c>
      <c r="I546" s="23" t="str">
        <f>IFERROR(VLOOKUP(H546,comic_database!F:G,2,FALSE),"")</f>
        <v/>
      </c>
      <c r="J546" s="23" t="str">
        <f>IFERROR(VLOOKUP(H546,comic_database!F:H,3,FALSE),"")</f>
        <v/>
      </c>
    </row>
    <row r="547" spans="1:10" x14ac:dyDescent="0.25">
      <c r="A547" t="str">
        <f>IFERROR(INDEX(comic_database!A:A,MATCH(B547,comic_database!B:B,0)),"")</f>
        <v/>
      </c>
      <c r="C547" t="str">
        <f>IFERROR(VLOOKUP(B547,comic_database!B:C,2,FALSE),"")</f>
        <v/>
      </c>
      <c r="D547" s="23" t="str">
        <f>IF(B547&lt;&gt;"",VLOOKUP(MIN(4,COUNTIF(F$2:F547,F547)),reference!$A$3:$B$6,2,FALSE),"")</f>
        <v/>
      </c>
      <c r="E547" s="23" t="str">
        <f>IFERROR(VLOOKUP(C547,reference!$D$3:$E$7,2,FALSE),"")</f>
        <v/>
      </c>
      <c r="F547" t="str">
        <f t="shared" si="9"/>
        <v xml:space="preserve"> </v>
      </c>
      <c r="I547" s="23" t="str">
        <f>IFERROR(VLOOKUP(H547,comic_database!F:G,2,FALSE),"")</f>
        <v/>
      </c>
      <c r="J547" s="23" t="str">
        <f>IFERROR(VLOOKUP(H547,comic_database!F:H,3,FALSE),"")</f>
        <v/>
      </c>
    </row>
    <row r="548" spans="1:10" x14ac:dyDescent="0.25">
      <c r="A548" t="str">
        <f>IFERROR(INDEX(comic_database!A:A,MATCH(B548,comic_database!B:B,0)),"")</f>
        <v/>
      </c>
      <c r="C548" t="str">
        <f>IFERROR(VLOOKUP(B548,comic_database!B:C,2,FALSE),"")</f>
        <v/>
      </c>
      <c r="D548" s="23" t="str">
        <f>IF(B548&lt;&gt;"",VLOOKUP(MIN(4,COUNTIF(F$2:F548,F548)),reference!$A$3:$B$6,2,FALSE),"")</f>
        <v/>
      </c>
      <c r="E548" s="23" t="str">
        <f>IFERROR(VLOOKUP(C548,reference!$D$3:$E$7,2,FALSE),"")</f>
        <v/>
      </c>
      <c r="F548" t="str">
        <f t="shared" si="9"/>
        <v xml:space="preserve"> </v>
      </c>
      <c r="I548" s="23" t="str">
        <f>IFERROR(VLOOKUP(H548,comic_database!F:G,2,FALSE),"")</f>
        <v/>
      </c>
      <c r="J548" s="23" t="str">
        <f>IFERROR(VLOOKUP(H548,comic_database!F:H,3,FALSE),"")</f>
        <v/>
      </c>
    </row>
    <row r="549" spans="1:10" x14ac:dyDescent="0.25">
      <c r="A549" t="str">
        <f>IFERROR(INDEX(comic_database!A:A,MATCH(B549,comic_database!B:B,0)),"")</f>
        <v/>
      </c>
      <c r="C549" t="str">
        <f>IFERROR(VLOOKUP(B549,comic_database!B:C,2,FALSE),"")</f>
        <v/>
      </c>
      <c r="D549" s="23" t="str">
        <f>IF(B549&lt;&gt;"",VLOOKUP(MIN(4,COUNTIF(F$2:F549,F549)),reference!$A$3:$B$6,2,FALSE),"")</f>
        <v/>
      </c>
      <c r="E549" s="23" t="str">
        <f>IFERROR(VLOOKUP(C549,reference!$D$3:$E$7,2,FALSE),"")</f>
        <v/>
      </c>
      <c r="F549" t="str">
        <f t="shared" si="9"/>
        <v xml:space="preserve"> </v>
      </c>
      <c r="I549" s="23" t="str">
        <f>IFERROR(VLOOKUP(H549,comic_database!F:G,2,FALSE),"")</f>
        <v/>
      </c>
      <c r="J549" s="23" t="str">
        <f>IFERROR(VLOOKUP(H549,comic_database!F:H,3,FALSE),"")</f>
        <v/>
      </c>
    </row>
    <row r="550" spans="1:10" x14ac:dyDescent="0.25">
      <c r="A550" t="str">
        <f>IFERROR(INDEX(comic_database!A:A,MATCH(B550,comic_database!B:B,0)),"")</f>
        <v/>
      </c>
      <c r="C550" t="str">
        <f>IFERROR(VLOOKUP(B550,comic_database!B:C,2,FALSE),"")</f>
        <v/>
      </c>
      <c r="D550" s="23" t="str">
        <f>IF(B550&lt;&gt;"",VLOOKUP(MIN(4,COUNTIF(F$2:F550,F550)),reference!$A$3:$B$6,2,FALSE),"")</f>
        <v/>
      </c>
      <c r="E550" s="23" t="str">
        <f>IFERROR(VLOOKUP(C550,reference!$D$3:$E$7,2,FALSE),"")</f>
        <v/>
      </c>
      <c r="F550" t="str">
        <f t="shared" si="9"/>
        <v xml:space="preserve"> </v>
      </c>
      <c r="I550" s="23" t="str">
        <f>IFERROR(VLOOKUP(H550,comic_database!F:G,2,FALSE),"")</f>
        <v/>
      </c>
      <c r="J550" s="23" t="str">
        <f>IFERROR(VLOOKUP(H550,comic_database!F:H,3,FALSE),"")</f>
        <v/>
      </c>
    </row>
    <row r="551" spans="1:10" x14ac:dyDescent="0.25">
      <c r="A551" t="str">
        <f>IFERROR(INDEX(comic_database!A:A,MATCH(B551,comic_database!B:B,0)),"")</f>
        <v/>
      </c>
      <c r="C551" t="str">
        <f>IFERROR(VLOOKUP(B551,comic_database!B:C,2,FALSE),"")</f>
        <v/>
      </c>
      <c r="D551" s="23" t="str">
        <f>IF(B551&lt;&gt;"",VLOOKUP(MIN(4,COUNTIF(F$2:F551,F551)),reference!$A$3:$B$6,2,FALSE),"")</f>
        <v/>
      </c>
      <c r="E551" s="23" t="str">
        <f>IFERROR(VLOOKUP(C551,reference!$D$3:$E$7,2,FALSE),"")</f>
        <v/>
      </c>
      <c r="F551" t="str">
        <f t="shared" si="9"/>
        <v xml:space="preserve"> </v>
      </c>
      <c r="I551" s="23" t="str">
        <f>IFERROR(VLOOKUP(H551,comic_database!F:G,2,FALSE),"")</f>
        <v/>
      </c>
      <c r="J551" s="23" t="str">
        <f>IFERROR(VLOOKUP(H551,comic_database!F:H,3,FALSE),"")</f>
        <v/>
      </c>
    </row>
    <row r="552" spans="1:10" x14ac:dyDescent="0.25">
      <c r="A552" t="str">
        <f>IFERROR(INDEX(comic_database!A:A,MATCH(B552,comic_database!B:B,0)),"")</f>
        <v/>
      </c>
      <c r="C552" t="str">
        <f>IFERROR(VLOOKUP(B552,comic_database!B:C,2,FALSE),"")</f>
        <v/>
      </c>
      <c r="D552" s="23" t="str">
        <f>IF(B552&lt;&gt;"",VLOOKUP(MIN(4,COUNTIF(F$2:F552,F552)),reference!$A$3:$B$6,2,FALSE),"")</f>
        <v/>
      </c>
      <c r="E552" s="23" t="str">
        <f>IFERROR(VLOOKUP(C552,reference!$D$3:$E$7,2,FALSE),"")</f>
        <v/>
      </c>
      <c r="F552" t="str">
        <f t="shared" si="9"/>
        <v xml:space="preserve"> </v>
      </c>
      <c r="I552" s="23" t="str">
        <f>IFERROR(VLOOKUP(H552,comic_database!F:G,2,FALSE),"")</f>
        <v/>
      </c>
      <c r="J552" s="23" t="str">
        <f>IFERROR(VLOOKUP(H552,comic_database!F:H,3,FALSE),"")</f>
        <v/>
      </c>
    </row>
    <row r="553" spans="1:10" x14ac:dyDescent="0.25">
      <c r="A553" t="str">
        <f>IFERROR(INDEX(comic_database!A:A,MATCH(B553,comic_database!B:B,0)),"")</f>
        <v/>
      </c>
      <c r="C553" t="str">
        <f>IFERROR(VLOOKUP(B553,comic_database!B:C,2,FALSE),"")</f>
        <v/>
      </c>
      <c r="D553" s="23" t="str">
        <f>IF(B553&lt;&gt;"",VLOOKUP(MIN(4,COUNTIF(F$2:F553,F553)),reference!$A$3:$B$6,2,FALSE),"")</f>
        <v/>
      </c>
      <c r="E553" s="23" t="str">
        <f>IFERROR(VLOOKUP(C553,reference!$D$3:$E$7,2,FALSE),"")</f>
        <v/>
      </c>
      <c r="F553" t="str">
        <f t="shared" si="9"/>
        <v xml:space="preserve"> </v>
      </c>
      <c r="I553" s="23" t="str">
        <f>IFERROR(VLOOKUP(H553,comic_database!F:G,2,FALSE),"")</f>
        <v/>
      </c>
      <c r="J553" s="23" t="str">
        <f>IFERROR(VLOOKUP(H553,comic_database!F:H,3,FALSE),"")</f>
        <v/>
      </c>
    </row>
    <row r="554" spans="1:10" x14ac:dyDescent="0.25">
      <c r="A554" t="str">
        <f>IFERROR(INDEX(comic_database!A:A,MATCH(B554,comic_database!B:B,0)),"")</f>
        <v/>
      </c>
      <c r="C554" t="str">
        <f>IFERROR(VLOOKUP(B554,comic_database!B:C,2,FALSE),"")</f>
        <v/>
      </c>
      <c r="D554" s="23" t="str">
        <f>IF(B554&lt;&gt;"",VLOOKUP(MIN(4,COUNTIF(F$2:F554,F554)),reference!$A$3:$B$6,2,FALSE),"")</f>
        <v/>
      </c>
      <c r="E554" s="23" t="str">
        <f>IFERROR(VLOOKUP(C554,reference!$D$3:$E$7,2,FALSE),"")</f>
        <v/>
      </c>
      <c r="F554" t="str">
        <f t="shared" si="9"/>
        <v xml:space="preserve"> </v>
      </c>
      <c r="I554" s="23" t="str">
        <f>IFERROR(VLOOKUP(H554,comic_database!F:G,2,FALSE),"")</f>
        <v/>
      </c>
      <c r="J554" s="23" t="str">
        <f>IFERROR(VLOOKUP(H554,comic_database!F:H,3,FALSE),"")</f>
        <v/>
      </c>
    </row>
    <row r="555" spans="1:10" x14ac:dyDescent="0.25">
      <c r="A555" t="str">
        <f>IFERROR(INDEX(comic_database!A:A,MATCH(B555,comic_database!B:B,0)),"")</f>
        <v/>
      </c>
      <c r="C555" t="str">
        <f>IFERROR(VLOOKUP(B555,comic_database!B:C,2,FALSE),"")</f>
        <v/>
      </c>
      <c r="D555" s="23" t="str">
        <f>IF(B555&lt;&gt;"",VLOOKUP(MIN(4,COUNTIF(F$2:F555,F555)),reference!$A$3:$B$6,2,FALSE),"")</f>
        <v/>
      </c>
      <c r="E555" s="23" t="str">
        <f>IFERROR(VLOOKUP(C555,reference!$D$3:$E$7,2,FALSE),"")</f>
        <v/>
      </c>
      <c r="F555" t="str">
        <f t="shared" si="9"/>
        <v xml:space="preserve"> </v>
      </c>
      <c r="I555" s="23" t="str">
        <f>IFERROR(VLOOKUP(H555,comic_database!F:G,2,FALSE),"")</f>
        <v/>
      </c>
      <c r="J555" s="23" t="str">
        <f>IFERROR(VLOOKUP(H555,comic_database!F:H,3,FALSE),"")</f>
        <v/>
      </c>
    </row>
    <row r="556" spans="1:10" x14ac:dyDescent="0.25">
      <c r="A556" t="str">
        <f>IFERROR(INDEX(comic_database!A:A,MATCH(B556,comic_database!B:B,0)),"")</f>
        <v/>
      </c>
      <c r="C556" t="str">
        <f>IFERROR(VLOOKUP(B556,comic_database!B:C,2,FALSE),"")</f>
        <v/>
      </c>
      <c r="D556" s="23" t="str">
        <f>IF(B556&lt;&gt;"",VLOOKUP(MIN(4,COUNTIF(F$2:F556,F556)),reference!$A$3:$B$6,2,FALSE),"")</f>
        <v/>
      </c>
      <c r="E556" s="23" t="str">
        <f>IFERROR(VLOOKUP(C556,reference!$D$3:$E$7,2,FALSE),"")</f>
        <v/>
      </c>
      <c r="F556" t="str">
        <f t="shared" si="9"/>
        <v xml:space="preserve"> </v>
      </c>
      <c r="I556" s="23" t="str">
        <f>IFERROR(VLOOKUP(H556,comic_database!F:G,2,FALSE),"")</f>
        <v/>
      </c>
      <c r="J556" s="23" t="str">
        <f>IFERROR(VLOOKUP(H556,comic_database!F:H,3,FALSE),"")</f>
        <v/>
      </c>
    </row>
    <row r="557" spans="1:10" x14ac:dyDescent="0.25">
      <c r="A557" t="str">
        <f>IFERROR(INDEX(comic_database!A:A,MATCH(B557,comic_database!B:B,0)),"")</f>
        <v/>
      </c>
      <c r="C557" t="str">
        <f>IFERROR(VLOOKUP(B557,comic_database!B:C,2,FALSE),"")</f>
        <v/>
      </c>
      <c r="D557" s="23" t="str">
        <f>IF(B557&lt;&gt;"",VLOOKUP(MIN(4,COUNTIF(F$2:F557,F557)),reference!$A$3:$B$6,2,FALSE),"")</f>
        <v/>
      </c>
      <c r="E557" s="23" t="str">
        <f>IFERROR(VLOOKUP(C557,reference!$D$3:$E$7,2,FALSE),"")</f>
        <v/>
      </c>
      <c r="F557" t="str">
        <f t="shared" si="9"/>
        <v xml:space="preserve"> </v>
      </c>
      <c r="I557" s="23" t="str">
        <f>IFERROR(VLOOKUP(H557,comic_database!F:G,2,FALSE),"")</f>
        <v/>
      </c>
      <c r="J557" s="23" t="str">
        <f>IFERROR(VLOOKUP(H557,comic_database!F:H,3,FALSE),"")</f>
        <v/>
      </c>
    </row>
    <row r="558" spans="1:10" x14ac:dyDescent="0.25">
      <c r="A558" t="str">
        <f>IFERROR(INDEX(comic_database!A:A,MATCH(B558,comic_database!B:B,0)),"")</f>
        <v/>
      </c>
      <c r="C558" t="str">
        <f>IFERROR(VLOOKUP(B558,comic_database!B:C,2,FALSE),"")</f>
        <v/>
      </c>
      <c r="D558" s="23" t="str">
        <f>IF(B558&lt;&gt;"",VLOOKUP(MIN(4,COUNTIF(F$2:F558,F558)),reference!$A$3:$B$6,2,FALSE),"")</f>
        <v/>
      </c>
      <c r="E558" s="23" t="str">
        <f>IFERROR(VLOOKUP(C558,reference!$D$3:$E$7,2,FALSE),"")</f>
        <v/>
      </c>
      <c r="F558" t="str">
        <f t="shared" si="9"/>
        <v xml:space="preserve"> </v>
      </c>
      <c r="I558" s="23" t="str">
        <f>IFERROR(VLOOKUP(H558,comic_database!F:G,2,FALSE),"")</f>
        <v/>
      </c>
      <c r="J558" s="23" t="str">
        <f>IFERROR(VLOOKUP(H558,comic_database!F:H,3,FALSE),"")</f>
        <v/>
      </c>
    </row>
    <row r="559" spans="1:10" x14ac:dyDescent="0.25">
      <c r="A559" t="str">
        <f>IFERROR(INDEX(comic_database!A:A,MATCH(B559,comic_database!B:B,0)),"")</f>
        <v/>
      </c>
      <c r="C559" t="str">
        <f>IFERROR(VLOOKUP(B559,comic_database!B:C,2,FALSE),"")</f>
        <v/>
      </c>
      <c r="D559" s="23" t="str">
        <f>IF(B559&lt;&gt;"",VLOOKUP(MIN(4,COUNTIF(F$2:F559,F559)),reference!$A$3:$B$6,2,FALSE),"")</f>
        <v/>
      </c>
      <c r="E559" s="23" t="str">
        <f>IFERROR(VLOOKUP(C559,reference!$D$3:$E$7,2,FALSE),"")</f>
        <v/>
      </c>
      <c r="F559" t="str">
        <f t="shared" si="9"/>
        <v xml:space="preserve"> </v>
      </c>
      <c r="I559" s="23" t="str">
        <f>IFERROR(VLOOKUP(H559,comic_database!F:G,2,FALSE),"")</f>
        <v/>
      </c>
      <c r="J559" s="23" t="str">
        <f>IFERROR(VLOOKUP(H559,comic_database!F:H,3,FALSE),"")</f>
        <v/>
      </c>
    </row>
    <row r="560" spans="1:10" x14ac:dyDescent="0.25">
      <c r="A560" t="str">
        <f>IFERROR(INDEX(comic_database!A:A,MATCH(B560,comic_database!B:B,0)),"")</f>
        <v/>
      </c>
      <c r="C560" t="str">
        <f>IFERROR(VLOOKUP(B560,comic_database!B:C,2,FALSE),"")</f>
        <v/>
      </c>
      <c r="D560" s="23" t="str">
        <f>IF(B560&lt;&gt;"",VLOOKUP(MIN(4,COUNTIF(F$2:F560,F560)),reference!$A$3:$B$6,2,FALSE),"")</f>
        <v/>
      </c>
      <c r="E560" s="23" t="str">
        <f>IFERROR(VLOOKUP(C560,reference!$D$3:$E$7,2,FALSE),"")</f>
        <v/>
      </c>
      <c r="F560" t="str">
        <f t="shared" si="9"/>
        <v xml:space="preserve"> </v>
      </c>
      <c r="I560" s="23" t="str">
        <f>IFERROR(VLOOKUP(H560,comic_database!F:G,2,FALSE),"")</f>
        <v/>
      </c>
      <c r="J560" s="23" t="str">
        <f>IFERROR(VLOOKUP(H560,comic_database!F:H,3,FALSE),"")</f>
        <v/>
      </c>
    </row>
    <row r="561" spans="1:10" x14ac:dyDescent="0.25">
      <c r="A561" t="str">
        <f>IFERROR(INDEX(comic_database!A:A,MATCH(B561,comic_database!B:B,0)),"")</f>
        <v/>
      </c>
      <c r="C561" t="str">
        <f>IFERROR(VLOOKUP(B561,comic_database!B:C,2,FALSE),"")</f>
        <v/>
      </c>
      <c r="D561" s="23" t="str">
        <f>IF(B561&lt;&gt;"",VLOOKUP(MIN(4,COUNTIF(F$2:F561,F561)),reference!$A$3:$B$6,2,FALSE),"")</f>
        <v/>
      </c>
      <c r="E561" s="23" t="str">
        <f>IFERROR(VLOOKUP(C561,reference!$D$3:$E$7,2,FALSE),"")</f>
        <v/>
      </c>
      <c r="F561" t="str">
        <f t="shared" si="9"/>
        <v xml:space="preserve"> </v>
      </c>
      <c r="I561" s="23" t="str">
        <f>IFERROR(VLOOKUP(H561,comic_database!F:G,2,FALSE),"")</f>
        <v/>
      </c>
      <c r="J561" s="23" t="str">
        <f>IFERROR(VLOOKUP(H561,comic_database!F:H,3,FALSE),"")</f>
        <v/>
      </c>
    </row>
    <row r="562" spans="1:10" x14ac:dyDescent="0.25">
      <c r="A562" t="str">
        <f>IFERROR(INDEX(comic_database!A:A,MATCH(B562,comic_database!B:B,0)),"")</f>
        <v/>
      </c>
      <c r="C562" t="str">
        <f>IFERROR(VLOOKUP(B562,comic_database!B:C,2,FALSE),"")</f>
        <v/>
      </c>
      <c r="D562" s="23" t="str">
        <f>IF(B562&lt;&gt;"",VLOOKUP(MIN(4,COUNTIF(F$2:F562,F562)),reference!$A$3:$B$6,2,FALSE),"")</f>
        <v/>
      </c>
      <c r="E562" s="23" t="str">
        <f>IFERROR(VLOOKUP(C562,reference!$D$3:$E$7,2,FALSE),"")</f>
        <v/>
      </c>
      <c r="F562" t="str">
        <f t="shared" si="9"/>
        <v xml:space="preserve"> </v>
      </c>
      <c r="I562" s="23" t="str">
        <f>IFERROR(VLOOKUP(H562,comic_database!F:G,2,FALSE),"")</f>
        <v/>
      </c>
      <c r="J562" s="23" t="str">
        <f>IFERROR(VLOOKUP(H562,comic_database!F:H,3,FALSE),"")</f>
        <v/>
      </c>
    </row>
    <row r="563" spans="1:10" x14ac:dyDescent="0.25">
      <c r="A563" t="str">
        <f>IFERROR(INDEX(comic_database!A:A,MATCH(B563,comic_database!B:B,0)),"")</f>
        <v/>
      </c>
      <c r="C563" t="str">
        <f>IFERROR(VLOOKUP(B563,comic_database!B:C,2,FALSE),"")</f>
        <v/>
      </c>
      <c r="D563" s="23" t="str">
        <f>IF(B563&lt;&gt;"",VLOOKUP(MIN(4,COUNTIF(F$2:F563,F563)),reference!$A$3:$B$6,2,FALSE),"")</f>
        <v/>
      </c>
      <c r="E563" s="23" t="str">
        <f>IFERROR(VLOOKUP(C563,reference!$D$3:$E$7,2,FALSE),"")</f>
        <v/>
      </c>
      <c r="F563" t="str">
        <f t="shared" si="9"/>
        <v xml:space="preserve"> </v>
      </c>
      <c r="I563" s="23" t="str">
        <f>IFERROR(VLOOKUP(H563,comic_database!F:G,2,FALSE),"")</f>
        <v/>
      </c>
      <c r="J563" s="23" t="str">
        <f>IFERROR(VLOOKUP(H563,comic_database!F:H,3,FALSE),"")</f>
        <v/>
      </c>
    </row>
    <row r="564" spans="1:10" x14ac:dyDescent="0.25">
      <c r="A564" t="str">
        <f>IFERROR(INDEX(comic_database!A:A,MATCH(B564,comic_database!B:B,0)),"")</f>
        <v/>
      </c>
      <c r="C564" t="str">
        <f>IFERROR(VLOOKUP(B564,comic_database!B:C,2,FALSE),"")</f>
        <v/>
      </c>
      <c r="D564" s="23" t="str">
        <f>IF(B564&lt;&gt;"",VLOOKUP(MIN(4,COUNTIF(F$2:F564,F564)),reference!$A$3:$B$6,2,FALSE),"")</f>
        <v/>
      </c>
      <c r="E564" s="23" t="str">
        <f>IFERROR(VLOOKUP(C564,reference!$D$3:$E$7,2,FALSE),"")</f>
        <v/>
      </c>
      <c r="F564" t="str">
        <f t="shared" si="9"/>
        <v xml:space="preserve"> </v>
      </c>
      <c r="I564" s="23" t="str">
        <f>IFERROR(VLOOKUP(H564,comic_database!F:G,2,FALSE),"")</f>
        <v/>
      </c>
      <c r="J564" s="23" t="str">
        <f>IFERROR(VLOOKUP(H564,comic_database!F:H,3,FALSE),"")</f>
        <v/>
      </c>
    </row>
    <row r="565" spans="1:10" x14ac:dyDescent="0.25">
      <c r="A565" t="str">
        <f>IFERROR(INDEX(comic_database!A:A,MATCH(B565,comic_database!B:B,0)),"")</f>
        <v/>
      </c>
      <c r="C565" t="str">
        <f>IFERROR(VLOOKUP(B565,comic_database!B:C,2,FALSE),"")</f>
        <v/>
      </c>
      <c r="D565" s="23" t="str">
        <f>IF(B565&lt;&gt;"",VLOOKUP(MIN(4,COUNTIF(F$2:F565,F565)),reference!$A$3:$B$6,2,FALSE),"")</f>
        <v/>
      </c>
      <c r="E565" s="23" t="str">
        <f>IFERROR(VLOOKUP(C565,reference!$D$3:$E$7,2,FALSE),"")</f>
        <v/>
      </c>
      <c r="F565" t="str">
        <f t="shared" si="9"/>
        <v xml:space="preserve"> </v>
      </c>
      <c r="I565" s="23" t="str">
        <f>IFERROR(VLOOKUP(H565,comic_database!F:G,2,FALSE),"")</f>
        <v/>
      </c>
      <c r="J565" s="23" t="str">
        <f>IFERROR(VLOOKUP(H565,comic_database!F:H,3,FALSE),"")</f>
        <v/>
      </c>
    </row>
    <row r="566" spans="1:10" x14ac:dyDescent="0.25">
      <c r="A566" t="str">
        <f>IFERROR(INDEX(comic_database!A:A,MATCH(B566,comic_database!B:B,0)),"")</f>
        <v/>
      </c>
      <c r="C566" t="str">
        <f>IFERROR(VLOOKUP(B566,comic_database!B:C,2,FALSE),"")</f>
        <v/>
      </c>
      <c r="D566" s="23" t="str">
        <f>IF(B566&lt;&gt;"",VLOOKUP(MIN(4,COUNTIF(F$2:F566,F566)),reference!$A$3:$B$6,2,FALSE),"")</f>
        <v/>
      </c>
      <c r="E566" s="23" t="str">
        <f>IFERROR(VLOOKUP(C566,reference!$D$3:$E$7,2,FALSE),"")</f>
        <v/>
      </c>
      <c r="F566" t="str">
        <f t="shared" si="9"/>
        <v xml:space="preserve"> </v>
      </c>
      <c r="I566" s="23" t="str">
        <f>IFERROR(VLOOKUP(H566,comic_database!F:G,2,FALSE),"")</f>
        <v/>
      </c>
      <c r="J566" s="23" t="str">
        <f>IFERROR(VLOOKUP(H566,comic_database!F:H,3,FALSE),"")</f>
        <v/>
      </c>
    </row>
    <row r="567" spans="1:10" x14ac:dyDescent="0.25">
      <c r="A567" t="str">
        <f>IFERROR(INDEX(comic_database!A:A,MATCH(B567,comic_database!B:B,0)),"")</f>
        <v/>
      </c>
      <c r="C567" t="str">
        <f>IFERROR(VLOOKUP(B567,comic_database!B:C,2,FALSE),"")</f>
        <v/>
      </c>
      <c r="D567" s="23" t="str">
        <f>IF(B567&lt;&gt;"",VLOOKUP(MIN(4,COUNTIF(F$2:F567,F567)),reference!$A$3:$B$6,2,FALSE),"")</f>
        <v/>
      </c>
      <c r="E567" s="23" t="str">
        <f>IFERROR(VLOOKUP(C567,reference!$D$3:$E$7,2,FALSE),"")</f>
        <v/>
      </c>
      <c r="F567" t="str">
        <f t="shared" si="9"/>
        <v xml:space="preserve"> </v>
      </c>
      <c r="I567" s="23" t="str">
        <f>IFERROR(VLOOKUP(H567,comic_database!F:G,2,FALSE),"")</f>
        <v/>
      </c>
      <c r="J567" s="23" t="str">
        <f>IFERROR(VLOOKUP(H567,comic_database!F:H,3,FALSE),"")</f>
        <v/>
      </c>
    </row>
    <row r="568" spans="1:10" x14ac:dyDescent="0.25">
      <c r="A568" t="str">
        <f>IFERROR(INDEX(comic_database!A:A,MATCH(B568,comic_database!B:B,0)),"")</f>
        <v/>
      </c>
      <c r="C568" t="str">
        <f>IFERROR(VLOOKUP(B568,comic_database!B:C,2,FALSE),"")</f>
        <v/>
      </c>
      <c r="D568" s="23" t="str">
        <f>IF(B568&lt;&gt;"",VLOOKUP(MIN(4,COUNTIF(F$2:F568,F568)),reference!$A$3:$B$6,2,FALSE),"")</f>
        <v/>
      </c>
      <c r="E568" s="23" t="str">
        <f>IFERROR(VLOOKUP(C568,reference!$D$3:$E$7,2,FALSE),"")</f>
        <v/>
      </c>
      <c r="F568" t="str">
        <f t="shared" si="9"/>
        <v xml:space="preserve"> </v>
      </c>
      <c r="I568" s="23" t="str">
        <f>IFERROR(VLOOKUP(H568,comic_database!F:G,2,FALSE),"")</f>
        <v/>
      </c>
      <c r="J568" s="23" t="str">
        <f>IFERROR(VLOOKUP(H568,comic_database!F:H,3,FALSE),"")</f>
        <v/>
      </c>
    </row>
    <row r="569" spans="1:10" x14ac:dyDescent="0.25">
      <c r="A569" t="str">
        <f>IFERROR(INDEX(comic_database!A:A,MATCH(B569,comic_database!B:B,0)),"")</f>
        <v/>
      </c>
      <c r="C569" t="str">
        <f>IFERROR(VLOOKUP(B569,comic_database!B:C,2,FALSE),"")</f>
        <v/>
      </c>
      <c r="D569" s="23" t="str">
        <f>IF(B569&lt;&gt;"",VLOOKUP(MIN(4,COUNTIF(F$2:F569,F569)),reference!$A$3:$B$6,2,FALSE),"")</f>
        <v/>
      </c>
      <c r="E569" s="23" t="str">
        <f>IFERROR(VLOOKUP(C569,reference!$D$3:$E$7,2,FALSE),"")</f>
        <v/>
      </c>
      <c r="F569" t="str">
        <f t="shared" si="9"/>
        <v xml:space="preserve"> </v>
      </c>
      <c r="I569" s="23" t="str">
        <f>IFERROR(VLOOKUP(H569,comic_database!F:G,2,FALSE),"")</f>
        <v/>
      </c>
      <c r="J569" s="23" t="str">
        <f>IFERROR(VLOOKUP(H569,comic_database!F:H,3,FALSE),"")</f>
        <v/>
      </c>
    </row>
    <row r="570" spans="1:10" x14ac:dyDescent="0.25">
      <c r="A570" t="str">
        <f>IFERROR(INDEX(comic_database!A:A,MATCH(B570,comic_database!B:B,0)),"")</f>
        <v/>
      </c>
      <c r="C570" t="str">
        <f>IFERROR(VLOOKUP(B570,comic_database!B:C,2,FALSE),"")</f>
        <v/>
      </c>
      <c r="D570" s="23" t="str">
        <f>IF(B570&lt;&gt;"",VLOOKUP(MIN(4,COUNTIF(F$2:F570,F570)),reference!$A$3:$B$6,2,FALSE),"")</f>
        <v/>
      </c>
      <c r="E570" s="23" t="str">
        <f>IFERROR(VLOOKUP(C570,reference!$D$3:$E$7,2,FALSE),"")</f>
        <v/>
      </c>
      <c r="F570" t="str">
        <f t="shared" si="9"/>
        <v xml:space="preserve"> </v>
      </c>
      <c r="I570" s="23" t="str">
        <f>IFERROR(VLOOKUP(H570,comic_database!F:G,2,FALSE),"")</f>
        <v/>
      </c>
      <c r="J570" s="23" t="str">
        <f>IFERROR(VLOOKUP(H570,comic_database!F:H,3,FALSE),"")</f>
        <v/>
      </c>
    </row>
    <row r="571" spans="1:10" x14ac:dyDescent="0.25">
      <c r="A571" t="str">
        <f>IFERROR(INDEX(comic_database!A:A,MATCH(B571,comic_database!B:B,0)),"")</f>
        <v/>
      </c>
      <c r="C571" t="str">
        <f>IFERROR(VLOOKUP(B571,comic_database!B:C,2,FALSE),"")</f>
        <v/>
      </c>
      <c r="D571" s="23" t="str">
        <f>IF(B571&lt;&gt;"",VLOOKUP(MIN(4,COUNTIF(F$2:F571,F571)),reference!$A$3:$B$6,2,FALSE),"")</f>
        <v/>
      </c>
      <c r="E571" s="23" t="str">
        <f>IFERROR(VLOOKUP(C571,reference!$D$3:$E$7,2,FALSE),"")</f>
        <v/>
      </c>
      <c r="F571" t="str">
        <f t="shared" si="9"/>
        <v xml:space="preserve"> </v>
      </c>
      <c r="I571" s="23" t="str">
        <f>IFERROR(VLOOKUP(H571,comic_database!F:G,2,FALSE),"")</f>
        <v/>
      </c>
      <c r="J571" s="23" t="str">
        <f>IFERROR(VLOOKUP(H571,comic_database!F:H,3,FALSE),"")</f>
        <v/>
      </c>
    </row>
    <row r="572" spans="1:10" x14ac:dyDescent="0.25">
      <c r="A572" t="str">
        <f>IFERROR(INDEX(comic_database!A:A,MATCH(B572,comic_database!B:B,0)),"")</f>
        <v/>
      </c>
      <c r="C572" t="str">
        <f>IFERROR(VLOOKUP(B572,comic_database!B:C,2,FALSE),"")</f>
        <v/>
      </c>
      <c r="D572" s="23" t="str">
        <f>IF(B572&lt;&gt;"",VLOOKUP(MIN(4,COUNTIF(F$2:F572,F572)),reference!$A$3:$B$6,2,FALSE),"")</f>
        <v/>
      </c>
      <c r="E572" s="23" t="str">
        <f>IFERROR(VLOOKUP(C572,reference!$D$3:$E$7,2,FALSE),"")</f>
        <v/>
      </c>
      <c r="F572" t="str">
        <f t="shared" si="9"/>
        <v xml:space="preserve"> </v>
      </c>
      <c r="I572" s="23" t="str">
        <f>IFERROR(VLOOKUP(H572,comic_database!F:G,2,FALSE),"")</f>
        <v/>
      </c>
      <c r="J572" s="23" t="str">
        <f>IFERROR(VLOOKUP(H572,comic_database!F:H,3,FALSE),"")</f>
        <v/>
      </c>
    </row>
    <row r="573" spans="1:10" x14ac:dyDescent="0.25">
      <c r="A573" t="str">
        <f>IFERROR(INDEX(comic_database!A:A,MATCH(B573,comic_database!B:B,0)),"")</f>
        <v/>
      </c>
      <c r="C573" t="str">
        <f>IFERROR(VLOOKUP(B573,comic_database!B:C,2,FALSE),"")</f>
        <v/>
      </c>
      <c r="D573" s="23" t="str">
        <f>IF(B573&lt;&gt;"",VLOOKUP(MIN(4,COUNTIF(F$2:F573,F573)),reference!$A$3:$B$6,2,FALSE),"")</f>
        <v/>
      </c>
      <c r="E573" s="23" t="str">
        <f>IFERROR(VLOOKUP(C573,reference!$D$3:$E$7,2,FALSE),"")</f>
        <v/>
      </c>
      <c r="F573" t="str">
        <f t="shared" si="9"/>
        <v xml:space="preserve"> </v>
      </c>
      <c r="I573" s="23" t="str">
        <f>IFERROR(VLOOKUP(H573,comic_database!F:G,2,FALSE),"")</f>
        <v/>
      </c>
      <c r="J573" s="23" t="str">
        <f>IFERROR(VLOOKUP(H573,comic_database!F:H,3,FALSE),"")</f>
        <v/>
      </c>
    </row>
    <row r="574" spans="1:10" x14ac:dyDescent="0.25">
      <c r="A574" t="str">
        <f>IFERROR(INDEX(comic_database!A:A,MATCH(B574,comic_database!B:B,0)),"")</f>
        <v/>
      </c>
      <c r="C574" t="str">
        <f>IFERROR(VLOOKUP(B574,comic_database!B:C,2,FALSE),"")</f>
        <v/>
      </c>
      <c r="D574" s="23" t="str">
        <f>IF(B574&lt;&gt;"",VLOOKUP(MIN(4,COUNTIF(F$2:F574,F574)),reference!$A$3:$B$6,2,FALSE),"")</f>
        <v/>
      </c>
      <c r="E574" s="23" t="str">
        <f>IFERROR(VLOOKUP(C574,reference!$D$3:$E$7,2,FALSE),"")</f>
        <v/>
      </c>
      <c r="F574" t="str">
        <f t="shared" si="9"/>
        <v xml:space="preserve"> </v>
      </c>
      <c r="I574" s="23" t="str">
        <f>IFERROR(VLOOKUP(H574,comic_database!F:G,2,FALSE),"")</f>
        <v/>
      </c>
      <c r="J574" s="23" t="str">
        <f>IFERROR(VLOOKUP(H574,comic_database!F:H,3,FALSE),"")</f>
        <v/>
      </c>
    </row>
    <row r="575" spans="1:10" x14ac:dyDescent="0.25">
      <c r="A575" t="str">
        <f>IFERROR(INDEX(comic_database!A:A,MATCH(B575,comic_database!B:B,0)),"")</f>
        <v/>
      </c>
      <c r="C575" t="str">
        <f>IFERROR(VLOOKUP(B575,comic_database!B:C,2,FALSE),"")</f>
        <v/>
      </c>
      <c r="D575" s="23" t="str">
        <f>IF(B575&lt;&gt;"",VLOOKUP(MIN(4,COUNTIF(F$2:F575,F575)),reference!$A$3:$B$6,2,FALSE),"")</f>
        <v/>
      </c>
      <c r="E575" s="23" t="str">
        <f>IFERROR(VLOOKUP(C575,reference!$D$3:$E$7,2,FALSE),"")</f>
        <v/>
      </c>
      <c r="F575" t="str">
        <f t="shared" si="9"/>
        <v xml:space="preserve"> </v>
      </c>
      <c r="I575" s="23" t="str">
        <f>IFERROR(VLOOKUP(H575,comic_database!F:G,2,FALSE),"")</f>
        <v/>
      </c>
      <c r="J575" s="23" t="str">
        <f>IFERROR(VLOOKUP(H575,comic_database!F:H,3,FALSE),"")</f>
        <v/>
      </c>
    </row>
    <row r="576" spans="1:10" x14ac:dyDescent="0.25">
      <c r="A576" t="str">
        <f>IFERROR(INDEX(comic_database!A:A,MATCH(B576,comic_database!B:B,0)),"")</f>
        <v/>
      </c>
      <c r="C576" t="str">
        <f>IFERROR(VLOOKUP(B576,comic_database!B:C,2,FALSE),"")</f>
        <v/>
      </c>
      <c r="D576" s="23" t="str">
        <f>IF(B576&lt;&gt;"",VLOOKUP(MIN(4,COUNTIF(F$2:F576,F576)),reference!$A$3:$B$6,2,FALSE),"")</f>
        <v/>
      </c>
      <c r="E576" s="23" t="str">
        <f>IFERROR(VLOOKUP(C576,reference!$D$3:$E$7,2,FALSE),"")</f>
        <v/>
      </c>
      <c r="F576" t="str">
        <f t="shared" si="9"/>
        <v xml:space="preserve"> </v>
      </c>
      <c r="I576" s="23" t="str">
        <f>IFERROR(VLOOKUP(H576,comic_database!F:G,2,FALSE),"")</f>
        <v/>
      </c>
      <c r="J576" s="23" t="str">
        <f>IFERROR(VLOOKUP(H576,comic_database!F:H,3,FALSE),"")</f>
        <v/>
      </c>
    </row>
    <row r="577" spans="1:10" x14ac:dyDescent="0.25">
      <c r="A577" t="str">
        <f>IFERROR(INDEX(comic_database!A:A,MATCH(B577,comic_database!B:B,0)),"")</f>
        <v/>
      </c>
      <c r="C577" t="str">
        <f>IFERROR(VLOOKUP(B577,comic_database!B:C,2,FALSE),"")</f>
        <v/>
      </c>
      <c r="D577" s="23" t="str">
        <f>IF(B577&lt;&gt;"",VLOOKUP(MIN(4,COUNTIF(F$2:F577,F577)),reference!$A$3:$B$6,2,FALSE),"")</f>
        <v/>
      </c>
      <c r="E577" s="23" t="str">
        <f>IFERROR(VLOOKUP(C577,reference!$D$3:$E$7,2,FALSE),"")</f>
        <v/>
      </c>
      <c r="F577" t="str">
        <f t="shared" si="9"/>
        <v xml:space="preserve"> </v>
      </c>
      <c r="I577" s="23" t="str">
        <f>IFERROR(VLOOKUP(H577,comic_database!F:G,2,FALSE),"")</f>
        <v/>
      </c>
      <c r="J577" s="23" t="str">
        <f>IFERROR(VLOOKUP(H577,comic_database!F:H,3,FALSE),"")</f>
        <v/>
      </c>
    </row>
    <row r="578" spans="1:10" x14ac:dyDescent="0.25">
      <c r="A578" t="str">
        <f>IFERROR(INDEX(comic_database!A:A,MATCH(B578,comic_database!B:B,0)),"")</f>
        <v/>
      </c>
      <c r="C578" t="str">
        <f>IFERROR(VLOOKUP(B578,comic_database!B:C,2,FALSE),"")</f>
        <v/>
      </c>
      <c r="D578" s="23" t="str">
        <f>IF(B578&lt;&gt;"",VLOOKUP(MIN(4,COUNTIF(F$2:F578,F578)),reference!$A$3:$B$6,2,FALSE),"")</f>
        <v/>
      </c>
      <c r="E578" s="23" t="str">
        <f>IFERROR(VLOOKUP(C578,reference!$D$3:$E$7,2,FALSE),"")</f>
        <v/>
      </c>
      <c r="F578" t="str">
        <f t="shared" si="9"/>
        <v xml:space="preserve"> </v>
      </c>
      <c r="I578" s="23" t="str">
        <f>IFERROR(VLOOKUP(H578,comic_database!F:G,2,FALSE),"")</f>
        <v/>
      </c>
      <c r="J578" s="23" t="str">
        <f>IFERROR(VLOOKUP(H578,comic_database!F:H,3,FALSE),"")</f>
        <v/>
      </c>
    </row>
    <row r="579" spans="1:10" x14ac:dyDescent="0.25">
      <c r="A579" t="str">
        <f>IFERROR(INDEX(comic_database!A:A,MATCH(B579,comic_database!B:B,0)),"")</f>
        <v/>
      </c>
      <c r="C579" t="str">
        <f>IFERROR(VLOOKUP(B579,comic_database!B:C,2,FALSE),"")</f>
        <v/>
      </c>
      <c r="D579" s="23" t="str">
        <f>IF(B579&lt;&gt;"",VLOOKUP(MIN(4,COUNTIF(F$2:F579,F579)),reference!$A$3:$B$6,2,FALSE),"")</f>
        <v/>
      </c>
      <c r="E579" s="23" t="str">
        <f>IFERROR(VLOOKUP(C579,reference!$D$3:$E$7,2,FALSE),"")</f>
        <v/>
      </c>
      <c r="F579" t="str">
        <f t="shared" si="9"/>
        <v xml:space="preserve"> </v>
      </c>
      <c r="I579" s="23" t="str">
        <f>IFERROR(VLOOKUP(H579,comic_database!F:G,2,FALSE),"")</f>
        <v/>
      </c>
      <c r="J579" s="23" t="str">
        <f>IFERROR(VLOOKUP(H579,comic_database!F:H,3,FALSE),"")</f>
        <v/>
      </c>
    </row>
    <row r="580" spans="1:10" x14ac:dyDescent="0.25">
      <c r="A580" t="str">
        <f>IFERROR(INDEX(comic_database!A:A,MATCH(B580,comic_database!B:B,0)),"")</f>
        <v/>
      </c>
      <c r="C580" t="str">
        <f>IFERROR(VLOOKUP(B580,comic_database!B:C,2,FALSE),"")</f>
        <v/>
      </c>
      <c r="D580" s="23" t="str">
        <f>IF(B580&lt;&gt;"",VLOOKUP(MIN(4,COUNTIF(F$2:F580,F580)),reference!$A$3:$B$6,2,FALSE),"")</f>
        <v/>
      </c>
      <c r="E580" s="23" t="str">
        <f>IFERROR(VLOOKUP(C580,reference!$D$3:$E$7,2,FALSE),"")</f>
        <v/>
      </c>
      <c r="F580" t="str">
        <f t="shared" si="9"/>
        <v xml:space="preserve"> </v>
      </c>
      <c r="I580" s="23" t="str">
        <f>IFERROR(VLOOKUP(H580,comic_database!F:G,2,FALSE),"")</f>
        <v/>
      </c>
      <c r="J580" s="23" t="str">
        <f>IFERROR(VLOOKUP(H580,comic_database!F:H,3,FALSE),"")</f>
        <v/>
      </c>
    </row>
    <row r="581" spans="1:10" x14ac:dyDescent="0.25">
      <c r="A581" t="str">
        <f>IFERROR(INDEX(comic_database!A:A,MATCH(B581,comic_database!B:B,0)),"")</f>
        <v/>
      </c>
      <c r="C581" t="str">
        <f>IFERROR(VLOOKUP(B581,comic_database!B:C,2,FALSE),"")</f>
        <v/>
      </c>
      <c r="D581" s="23" t="str">
        <f>IF(B581&lt;&gt;"",VLOOKUP(MIN(4,COUNTIF(F$2:F581,F581)),reference!$A$3:$B$6,2,FALSE),"")</f>
        <v/>
      </c>
      <c r="E581" s="23" t="str">
        <f>IFERROR(VLOOKUP(C581,reference!$D$3:$E$7,2,FALSE),"")</f>
        <v/>
      </c>
      <c r="F581" t="str">
        <f t="shared" si="9"/>
        <v xml:space="preserve"> </v>
      </c>
      <c r="I581" s="23" t="str">
        <f>IFERROR(VLOOKUP(H581,comic_database!F:G,2,FALSE),"")</f>
        <v/>
      </c>
      <c r="J581" s="23" t="str">
        <f>IFERROR(VLOOKUP(H581,comic_database!F:H,3,FALSE),"")</f>
        <v/>
      </c>
    </row>
    <row r="582" spans="1:10" x14ac:dyDescent="0.25">
      <c r="A582" t="str">
        <f>IFERROR(INDEX(comic_database!A:A,MATCH(B582,comic_database!B:B,0)),"")</f>
        <v/>
      </c>
      <c r="C582" t="str">
        <f>IFERROR(VLOOKUP(B582,comic_database!B:C,2,FALSE),"")</f>
        <v/>
      </c>
      <c r="D582" s="23" t="str">
        <f>IF(B582&lt;&gt;"",VLOOKUP(MIN(4,COUNTIF(F$2:F582,F582)),reference!$A$3:$B$6,2,FALSE),"")</f>
        <v/>
      </c>
      <c r="E582" s="23" t="str">
        <f>IFERROR(VLOOKUP(C582,reference!$D$3:$E$7,2,FALSE),"")</f>
        <v/>
      </c>
      <c r="F582" t="str">
        <f t="shared" ref="F582:F645" si="10">B582&amp;" "&amp;C582</f>
        <v xml:space="preserve"> </v>
      </c>
      <c r="I582" s="23" t="str">
        <f>IFERROR(VLOOKUP(H582,comic_database!F:G,2,FALSE),"")</f>
        <v/>
      </c>
      <c r="J582" s="23" t="str">
        <f>IFERROR(VLOOKUP(H582,comic_database!F:H,3,FALSE),"")</f>
        <v/>
      </c>
    </row>
    <row r="583" spans="1:10" x14ac:dyDescent="0.25">
      <c r="A583" t="str">
        <f>IFERROR(INDEX(comic_database!A:A,MATCH(B583,comic_database!B:B,0)),"")</f>
        <v/>
      </c>
      <c r="C583" t="str">
        <f>IFERROR(VLOOKUP(B583,comic_database!B:C,2,FALSE),"")</f>
        <v/>
      </c>
      <c r="D583" s="23" t="str">
        <f>IF(B583&lt;&gt;"",VLOOKUP(MIN(4,COUNTIF(F$2:F583,F583)),reference!$A$3:$B$6,2,FALSE),"")</f>
        <v/>
      </c>
      <c r="E583" s="23" t="str">
        <f>IFERROR(VLOOKUP(C583,reference!$D$3:$E$7,2,FALSE),"")</f>
        <v/>
      </c>
      <c r="F583" t="str">
        <f t="shared" si="10"/>
        <v xml:space="preserve"> </v>
      </c>
      <c r="I583" s="23" t="str">
        <f>IFERROR(VLOOKUP(H583,comic_database!F:G,2,FALSE),"")</f>
        <v/>
      </c>
      <c r="J583" s="23" t="str">
        <f>IFERROR(VLOOKUP(H583,comic_database!F:H,3,FALSE),"")</f>
        <v/>
      </c>
    </row>
    <row r="584" spans="1:10" x14ac:dyDescent="0.25">
      <c r="A584" t="str">
        <f>IFERROR(INDEX(comic_database!A:A,MATCH(B584,comic_database!B:B,0)),"")</f>
        <v/>
      </c>
      <c r="C584" t="str">
        <f>IFERROR(VLOOKUP(B584,comic_database!B:C,2,FALSE),"")</f>
        <v/>
      </c>
      <c r="D584" s="23" t="str">
        <f>IF(B584&lt;&gt;"",VLOOKUP(MIN(4,COUNTIF(F$2:F584,F584)),reference!$A$3:$B$6,2,FALSE),"")</f>
        <v/>
      </c>
      <c r="E584" s="23" t="str">
        <f>IFERROR(VLOOKUP(C584,reference!$D$3:$E$7,2,FALSE),"")</f>
        <v/>
      </c>
      <c r="F584" t="str">
        <f t="shared" si="10"/>
        <v xml:space="preserve"> </v>
      </c>
      <c r="I584" s="23" t="str">
        <f>IFERROR(VLOOKUP(H584,comic_database!F:G,2,FALSE),"")</f>
        <v/>
      </c>
      <c r="J584" s="23" t="str">
        <f>IFERROR(VLOOKUP(H584,comic_database!F:H,3,FALSE),"")</f>
        <v/>
      </c>
    </row>
    <row r="585" spans="1:10" x14ac:dyDescent="0.25">
      <c r="A585" t="str">
        <f>IFERROR(INDEX(comic_database!A:A,MATCH(B585,comic_database!B:B,0)),"")</f>
        <v/>
      </c>
      <c r="C585" t="str">
        <f>IFERROR(VLOOKUP(B585,comic_database!B:C,2,FALSE),"")</f>
        <v/>
      </c>
      <c r="D585" s="23" t="str">
        <f>IF(B585&lt;&gt;"",VLOOKUP(MIN(4,COUNTIF(F$2:F585,F585)),reference!$A$3:$B$6,2,FALSE),"")</f>
        <v/>
      </c>
      <c r="E585" s="23" t="str">
        <f>IFERROR(VLOOKUP(C585,reference!$D$3:$E$7,2,FALSE),"")</f>
        <v/>
      </c>
      <c r="F585" t="str">
        <f t="shared" si="10"/>
        <v xml:space="preserve"> </v>
      </c>
      <c r="I585" s="23" t="str">
        <f>IFERROR(VLOOKUP(H585,comic_database!F:G,2,FALSE),"")</f>
        <v/>
      </c>
      <c r="J585" s="23" t="str">
        <f>IFERROR(VLOOKUP(H585,comic_database!F:H,3,FALSE),"")</f>
        <v/>
      </c>
    </row>
    <row r="586" spans="1:10" x14ac:dyDescent="0.25">
      <c r="A586" t="str">
        <f>IFERROR(INDEX(comic_database!A:A,MATCH(B586,comic_database!B:B,0)),"")</f>
        <v/>
      </c>
      <c r="C586" t="str">
        <f>IFERROR(VLOOKUP(B586,comic_database!B:C,2,FALSE),"")</f>
        <v/>
      </c>
      <c r="D586" s="23" t="str">
        <f>IF(B586&lt;&gt;"",VLOOKUP(MIN(4,COUNTIF(F$2:F586,F586)),reference!$A$3:$B$6,2,FALSE),"")</f>
        <v/>
      </c>
      <c r="E586" s="23" t="str">
        <f>IFERROR(VLOOKUP(C586,reference!$D$3:$E$7,2,FALSE),"")</f>
        <v/>
      </c>
      <c r="F586" t="str">
        <f t="shared" si="10"/>
        <v xml:space="preserve"> </v>
      </c>
      <c r="I586" s="23" t="str">
        <f>IFERROR(VLOOKUP(H586,comic_database!F:G,2,FALSE),"")</f>
        <v/>
      </c>
      <c r="J586" s="23" t="str">
        <f>IFERROR(VLOOKUP(H586,comic_database!F:H,3,FALSE),"")</f>
        <v/>
      </c>
    </row>
    <row r="587" spans="1:10" x14ac:dyDescent="0.25">
      <c r="A587" t="str">
        <f>IFERROR(INDEX(comic_database!A:A,MATCH(B587,comic_database!B:B,0)),"")</f>
        <v/>
      </c>
      <c r="C587" t="str">
        <f>IFERROR(VLOOKUP(B587,comic_database!B:C,2,FALSE),"")</f>
        <v/>
      </c>
      <c r="D587" s="23" t="str">
        <f>IF(B587&lt;&gt;"",VLOOKUP(MIN(4,COUNTIF(F$2:F587,F587)),reference!$A$3:$B$6,2,FALSE),"")</f>
        <v/>
      </c>
      <c r="E587" s="23" t="str">
        <f>IFERROR(VLOOKUP(C587,reference!$D$3:$E$7,2,FALSE),"")</f>
        <v/>
      </c>
      <c r="F587" t="str">
        <f t="shared" si="10"/>
        <v xml:space="preserve"> </v>
      </c>
      <c r="I587" s="23" t="str">
        <f>IFERROR(VLOOKUP(H587,comic_database!F:G,2,FALSE),"")</f>
        <v/>
      </c>
      <c r="J587" s="23" t="str">
        <f>IFERROR(VLOOKUP(H587,comic_database!F:H,3,FALSE),"")</f>
        <v/>
      </c>
    </row>
    <row r="588" spans="1:10" x14ac:dyDescent="0.25">
      <c r="A588" t="str">
        <f>IFERROR(INDEX(comic_database!A:A,MATCH(B588,comic_database!B:B,0)),"")</f>
        <v/>
      </c>
      <c r="C588" t="str">
        <f>IFERROR(VLOOKUP(B588,comic_database!B:C,2,FALSE),"")</f>
        <v/>
      </c>
      <c r="D588" s="23" t="str">
        <f>IF(B588&lt;&gt;"",VLOOKUP(MIN(4,COUNTIF(F$2:F588,F588)),reference!$A$3:$B$6,2,FALSE),"")</f>
        <v/>
      </c>
      <c r="E588" s="23" t="str">
        <f>IFERROR(VLOOKUP(C588,reference!$D$3:$E$7,2,FALSE),"")</f>
        <v/>
      </c>
      <c r="F588" t="str">
        <f t="shared" si="10"/>
        <v xml:space="preserve"> </v>
      </c>
      <c r="I588" s="23" t="str">
        <f>IFERROR(VLOOKUP(H588,comic_database!F:G,2,FALSE),"")</f>
        <v/>
      </c>
      <c r="J588" s="23" t="str">
        <f>IFERROR(VLOOKUP(H588,comic_database!F:H,3,FALSE),"")</f>
        <v/>
      </c>
    </row>
    <row r="589" spans="1:10" x14ac:dyDescent="0.25">
      <c r="A589" t="str">
        <f>IFERROR(INDEX(comic_database!A:A,MATCH(B589,comic_database!B:B,0)),"")</f>
        <v/>
      </c>
      <c r="C589" t="str">
        <f>IFERROR(VLOOKUP(B589,comic_database!B:C,2,FALSE),"")</f>
        <v/>
      </c>
      <c r="D589" s="23" t="str">
        <f>IF(B589&lt;&gt;"",VLOOKUP(MIN(4,COUNTIF(F$2:F589,F589)),reference!$A$3:$B$6,2,FALSE),"")</f>
        <v/>
      </c>
      <c r="E589" s="23" t="str">
        <f>IFERROR(VLOOKUP(C589,reference!$D$3:$E$7,2,FALSE),"")</f>
        <v/>
      </c>
      <c r="F589" t="str">
        <f t="shared" si="10"/>
        <v xml:space="preserve"> </v>
      </c>
      <c r="I589" s="23" t="str">
        <f>IFERROR(VLOOKUP(H589,comic_database!F:G,2,FALSE),"")</f>
        <v/>
      </c>
      <c r="J589" s="23" t="str">
        <f>IFERROR(VLOOKUP(H589,comic_database!F:H,3,FALSE),"")</f>
        <v/>
      </c>
    </row>
    <row r="590" spans="1:10" x14ac:dyDescent="0.25">
      <c r="A590" t="str">
        <f>IFERROR(INDEX(comic_database!A:A,MATCH(B590,comic_database!B:B,0)),"")</f>
        <v/>
      </c>
      <c r="C590" t="str">
        <f>IFERROR(VLOOKUP(B590,comic_database!B:C,2,FALSE),"")</f>
        <v/>
      </c>
      <c r="D590" s="23" t="str">
        <f>IF(B590&lt;&gt;"",VLOOKUP(MIN(4,COUNTIF(F$2:F590,F590)),reference!$A$3:$B$6,2,FALSE),"")</f>
        <v/>
      </c>
      <c r="E590" s="23" t="str">
        <f>IFERROR(VLOOKUP(C590,reference!$D$3:$E$7,2,FALSE),"")</f>
        <v/>
      </c>
      <c r="F590" t="str">
        <f t="shared" si="10"/>
        <v xml:space="preserve"> </v>
      </c>
      <c r="I590" s="23" t="str">
        <f>IFERROR(VLOOKUP(H590,comic_database!F:G,2,FALSE),"")</f>
        <v/>
      </c>
      <c r="J590" s="23" t="str">
        <f>IFERROR(VLOOKUP(H590,comic_database!F:H,3,FALSE),"")</f>
        <v/>
      </c>
    </row>
    <row r="591" spans="1:10" x14ac:dyDescent="0.25">
      <c r="A591" t="str">
        <f>IFERROR(INDEX(comic_database!A:A,MATCH(B591,comic_database!B:B,0)),"")</f>
        <v/>
      </c>
      <c r="C591" t="str">
        <f>IFERROR(VLOOKUP(B591,comic_database!B:C,2,FALSE),"")</f>
        <v/>
      </c>
      <c r="D591" s="23" t="str">
        <f>IF(B591&lt;&gt;"",VLOOKUP(MIN(4,COUNTIF(F$2:F591,F591)),reference!$A$3:$B$6,2,FALSE),"")</f>
        <v/>
      </c>
      <c r="E591" s="23" t="str">
        <f>IFERROR(VLOOKUP(C591,reference!$D$3:$E$7,2,FALSE),"")</f>
        <v/>
      </c>
      <c r="F591" t="str">
        <f t="shared" si="10"/>
        <v xml:space="preserve"> </v>
      </c>
      <c r="I591" s="23" t="str">
        <f>IFERROR(VLOOKUP(H591,comic_database!F:G,2,FALSE),"")</f>
        <v/>
      </c>
      <c r="J591" s="23" t="str">
        <f>IFERROR(VLOOKUP(H591,comic_database!F:H,3,FALSE),"")</f>
        <v/>
      </c>
    </row>
    <row r="592" spans="1:10" x14ac:dyDescent="0.25">
      <c r="A592" t="str">
        <f>IFERROR(INDEX(comic_database!A:A,MATCH(B592,comic_database!B:B,0)),"")</f>
        <v/>
      </c>
      <c r="C592" t="str">
        <f>IFERROR(VLOOKUP(B592,comic_database!B:C,2,FALSE),"")</f>
        <v/>
      </c>
      <c r="D592" s="23" t="str">
        <f>IF(B592&lt;&gt;"",VLOOKUP(MIN(4,COUNTIF(F$2:F592,F592)),reference!$A$3:$B$6,2,FALSE),"")</f>
        <v/>
      </c>
      <c r="E592" s="23" t="str">
        <f>IFERROR(VLOOKUP(C592,reference!$D$3:$E$7,2,FALSE),"")</f>
        <v/>
      </c>
      <c r="F592" t="str">
        <f t="shared" si="10"/>
        <v xml:space="preserve"> </v>
      </c>
      <c r="I592" s="23" t="str">
        <f>IFERROR(VLOOKUP(H592,comic_database!F:G,2,FALSE),"")</f>
        <v/>
      </c>
      <c r="J592" s="23" t="str">
        <f>IFERROR(VLOOKUP(H592,comic_database!F:H,3,FALSE),"")</f>
        <v/>
      </c>
    </row>
    <row r="593" spans="1:10" x14ac:dyDescent="0.25">
      <c r="A593" t="str">
        <f>IFERROR(INDEX(comic_database!A:A,MATCH(B593,comic_database!B:B,0)),"")</f>
        <v/>
      </c>
      <c r="C593" t="str">
        <f>IFERROR(VLOOKUP(B593,comic_database!B:C,2,FALSE),"")</f>
        <v/>
      </c>
      <c r="D593" s="23" t="str">
        <f>IF(B593&lt;&gt;"",VLOOKUP(MIN(4,COUNTIF(F$2:F593,F593)),reference!$A$3:$B$6,2,FALSE),"")</f>
        <v/>
      </c>
      <c r="E593" s="23" t="str">
        <f>IFERROR(VLOOKUP(C593,reference!$D$3:$E$7,2,FALSE),"")</f>
        <v/>
      </c>
      <c r="F593" t="str">
        <f t="shared" si="10"/>
        <v xml:space="preserve"> </v>
      </c>
      <c r="I593" s="23" t="str">
        <f>IFERROR(VLOOKUP(H593,comic_database!F:G,2,FALSE),"")</f>
        <v/>
      </c>
      <c r="J593" s="23" t="str">
        <f>IFERROR(VLOOKUP(H593,comic_database!F:H,3,FALSE),"")</f>
        <v/>
      </c>
    </row>
    <row r="594" spans="1:10" x14ac:dyDescent="0.25">
      <c r="A594" t="str">
        <f>IFERROR(INDEX(comic_database!A:A,MATCH(B594,comic_database!B:B,0)),"")</f>
        <v/>
      </c>
      <c r="C594" t="str">
        <f>IFERROR(VLOOKUP(B594,comic_database!B:C,2,FALSE),"")</f>
        <v/>
      </c>
      <c r="D594" s="23" t="str">
        <f>IF(B594&lt;&gt;"",VLOOKUP(MIN(4,COUNTIF(F$2:F594,F594)),reference!$A$3:$B$6,2,FALSE),"")</f>
        <v/>
      </c>
      <c r="E594" s="23" t="str">
        <f>IFERROR(VLOOKUP(C594,reference!$D$3:$E$7,2,FALSE),"")</f>
        <v/>
      </c>
      <c r="F594" t="str">
        <f t="shared" si="10"/>
        <v xml:space="preserve"> </v>
      </c>
      <c r="I594" s="23" t="str">
        <f>IFERROR(VLOOKUP(H594,comic_database!F:G,2,FALSE),"")</f>
        <v/>
      </c>
      <c r="J594" s="23" t="str">
        <f>IFERROR(VLOOKUP(H594,comic_database!F:H,3,FALSE),"")</f>
        <v/>
      </c>
    </row>
    <row r="595" spans="1:10" x14ac:dyDescent="0.25">
      <c r="A595" t="str">
        <f>IFERROR(INDEX(comic_database!A:A,MATCH(B595,comic_database!B:B,0)),"")</f>
        <v/>
      </c>
      <c r="C595" t="str">
        <f>IFERROR(VLOOKUP(B595,comic_database!B:C,2,FALSE),"")</f>
        <v/>
      </c>
      <c r="D595" s="23" t="str">
        <f>IF(B595&lt;&gt;"",VLOOKUP(MIN(4,COUNTIF(F$2:F595,F595)),reference!$A$3:$B$6,2,FALSE),"")</f>
        <v/>
      </c>
      <c r="E595" s="23" t="str">
        <f>IFERROR(VLOOKUP(C595,reference!$D$3:$E$7,2,FALSE),"")</f>
        <v/>
      </c>
      <c r="F595" t="str">
        <f t="shared" si="10"/>
        <v xml:space="preserve"> </v>
      </c>
      <c r="I595" s="23" t="str">
        <f>IFERROR(VLOOKUP(H595,comic_database!F:G,2,FALSE),"")</f>
        <v/>
      </c>
      <c r="J595" s="23" t="str">
        <f>IFERROR(VLOOKUP(H595,comic_database!F:H,3,FALSE),"")</f>
        <v/>
      </c>
    </row>
    <row r="596" spans="1:10" x14ac:dyDescent="0.25">
      <c r="A596" t="str">
        <f>IFERROR(INDEX(comic_database!A:A,MATCH(B596,comic_database!B:B,0)),"")</f>
        <v/>
      </c>
      <c r="C596" t="str">
        <f>IFERROR(VLOOKUP(B596,comic_database!B:C,2,FALSE),"")</f>
        <v/>
      </c>
      <c r="D596" s="23" t="str">
        <f>IF(B596&lt;&gt;"",VLOOKUP(MIN(4,COUNTIF(F$2:F596,F596)),reference!$A$3:$B$6,2,FALSE),"")</f>
        <v/>
      </c>
      <c r="E596" s="23" t="str">
        <f>IFERROR(VLOOKUP(C596,reference!$D$3:$E$7,2,FALSE),"")</f>
        <v/>
      </c>
      <c r="F596" t="str">
        <f t="shared" si="10"/>
        <v xml:space="preserve"> </v>
      </c>
      <c r="I596" s="23" t="str">
        <f>IFERROR(VLOOKUP(H596,comic_database!F:G,2,FALSE),"")</f>
        <v/>
      </c>
      <c r="J596" s="23" t="str">
        <f>IFERROR(VLOOKUP(H596,comic_database!F:H,3,FALSE),"")</f>
        <v/>
      </c>
    </row>
    <row r="597" spans="1:10" x14ac:dyDescent="0.25">
      <c r="A597" t="str">
        <f>IFERROR(INDEX(comic_database!A:A,MATCH(B597,comic_database!B:B,0)),"")</f>
        <v/>
      </c>
      <c r="C597" t="str">
        <f>IFERROR(VLOOKUP(B597,comic_database!B:C,2,FALSE),"")</f>
        <v/>
      </c>
      <c r="D597" s="23" t="str">
        <f>IF(B597&lt;&gt;"",VLOOKUP(MIN(4,COUNTIF(F$2:F597,F597)),reference!$A$3:$B$6,2,FALSE),"")</f>
        <v/>
      </c>
      <c r="E597" s="23" t="str">
        <f>IFERROR(VLOOKUP(C597,reference!$D$3:$E$7,2,FALSE),"")</f>
        <v/>
      </c>
      <c r="F597" t="str">
        <f t="shared" si="10"/>
        <v xml:space="preserve"> </v>
      </c>
      <c r="I597" s="23" t="str">
        <f>IFERROR(VLOOKUP(H597,comic_database!F:G,2,FALSE),"")</f>
        <v/>
      </c>
      <c r="J597" s="23" t="str">
        <f>IFERROR(VLOOKUP(H597,comic_database!F:H,3,FALSE),"")</f>
        <v/>
      </c>
    </row>
    <row r="598" spans="1:10" x14ac:dyDescent="0.25">
      <c r="A598" t="str">
        <f>IFERROR(INDEX(comic_database!A:A,MATCH(B598,comic_database!B:B,0)),"")</f>
        <v/>
      </c>
      <c r="C598" t="str">
        <f>IFERROR(VLOOKUP(B598,comic_database!B:C,2,FALSE),"")</f>
        <v/>
      </c>
      <c r="D598" s="23" t="str">
        <f>IF(B598&lt;&gt;"",VLOOKUP(MIN(4,COUNTIF(F$2:F598,F598)),reference!$A$3:$B$6,2,FALSE),"")</f>
        <v/>
      </c>
      <c r="E598" s="23" t="str">
        <f>IFERROR(VLOOKUP(C598,reference!$D$3:$E$7,2,FALSE),"")</f>
        <v/>
      </c>
      <c r="F598" t="str">
        <f t="shared" si="10"/>
        <v xml:space="preserve"> </v>
      </c>
      <c r="I598" s="23" t="str">
        <f>IFERROR(VLOOKUP(H598,comic_database!F:G,2,FALSE),"")</f>
        <v/>
      </c>
      <c r="J598" s="23" t="str">
        <f>IFERROR(VLOOKUP(H598,comic_database!F:H,3,FALSE),"")</f>
        <v/>
      </c>
    </row>
    <row r="599" spans="1:10" x14ac:dyDescent="0.25">
      <c r="A599" t="str">
        <f>IFERROR(INDEX(comic_database!A:A,MATCH(B599,comic_database!B:B,0)),"")</f>
        <v/>
      </c>
      <c r="C599" t="str">
        <f>IFERROR(VLOOKUP(B599,comic_database!B:C,2,FALSE),"")</f>
        <v/>
      </c>
      <c r="D599" s="23" t="str">
        <f>IF(B599&lt;&gt;"",VLOOKUP(MIN(4,COUNTIF(F$2:F599,F599)),reference!$A$3:$B$6,2,FALSE),"")</f>
        <v/>
      </c>
      <c r="E599" s="23" t="str">
        <f>IFERROR(VLOOKUP(C599,reference!$D$3:$E$7,2,FALSE),"")</f>
        <v/>
      </c>
      <c r="F599" t="str">
        <f t="shared" si="10"/>
        <v xml:space="preserve"> </v>
      </c>
      <c r="I599" s="23" t="str">
        <f>IFERROR(VLOOKUP(H599,comic_database!F:G,2,FALSE),"")</f>
        <v/>
      </c>
      <c r="J599" s="23" t="str">
        <f>IFERROR(VLOOKUP(H599,comic_database!F:H,3,FALSE),"")</f>
        <v/>
      </c>
    </row>
    <row r="600" spans="1:10" x14ac:dyDescent="0.25">
      <c r="A600" t="str">
        <f>IFERROR(INDEX(comic_database!A:A,MATCH(B600,comic_database!B:B,0)),"")</f>
        <v/>
      </c>
      <c r="C600" t="str">
        <f>IFERROR(VLOOKUP(B600,comic_database!B:C,2,FALSE),"")</f>
        <v/>
      </c>
      <c r="D600" s="23" t="str">
        <f>IF(B600&lt;&gt;"",VLOOKUP(MIN(4,COUNTIF(F$2:F600,F600)),reference!$A$3:$B$6,2,FALSE),"")</f>
        <v/>
      </c>
      <c r="E600" s="23" t="str">
        <f>IFERROR(VLOOKUP(C600,reference!$D$3:$E$7,2,FALSE),"")</f>
        <v/>
      </c>
      <c r="F600" t="str">
        <f t="shared" si="10"/>
        <v xml:space="preserve"> </v>
      </c>
      <c r="I600" s="23" t="str">
        <f>IFERROR(VLOOKUP(H600,comic_database!F:G,2,FALSE),"")</f>
        <v/>
      </c>
      <c r="J600" s="23" t="str">
        <f>IFERROR(VLOOKUP(H600,comic_database!F:H,3,FALSE),"")</f>
        <v/>
      </c>
    </row>
    <row r="601" spans="1:10" x14ac:dyDescent="0.25">
      <c r="A601" t="str">
        <f>IFERROR(INDEX(comic_database!A:A,MATCH(B601,comic_database!B:B,0)),"")</f>
        <v/>
      </c>
      <c r="C601" t="str">
        <f>IFERROR(VLOOKUP(B601,comic_database!B:C,2,FALSE),"")</f>
        <v/>
      </c>
      <c r="D601" s="23" t="str">
        <f>IF(B601&lt;&gt;"",VLOOKUP(MIN(4,COUNTIF(F$2:F601,F601)),reference!$A$3:$B$6,2,FALSE),"")</f>
        <v/>
      </c>
      <c r="E601" s="23" t="str">
        <f>IFERROR(VLOOKUP(C601,reference!$D$3:$E$7,2,FALSE),"")</f>
        <v/>
      </c>
      <c r="F601" t="str">
        <f t="shared" si="10"/>
        <v xml:space="preserve"> </v>
      </c>
      <c r="I601" s="23" t="str">
        <f>IFERROR(VLOOKUP(H601,comic_database!F:G,2,FALSE),"")</f>
        <v/>
      </c>
      <c r="J601" s="23" t="str">
        <f>IFERROR(VLOOKUP(H601,comic_database!F:H,3,FALSE),"")</f>
        <v/>
      </c>
    </row>
    <row r="602" spans="1:10" x14ac:dyDescent="0.25">
      <c r="A602" t="str">
        <f>IFERROR(INDEX(comic_database!A:A,MATCH(B602,comic_database!B:B,0)),"")</f>
        <v/>
      </c>
      <c r="C602" t="str">
        <f>IFERROR(VLOOKUP(B602,comic_database!B:C,2,FALSE),"")</f>
        <v/>
      </c>
      <c r="D602" s="23" t="str">
        <f>IF(B602&lt;&gt;"",VLOOKUP(MIN(4,COUNTIF(F$2:F602,F602)),reference!$A$3:$B$6,2,FALSE),"")</f>
        <v/>
      </c>
      <c r="E602" s="23" t="str">
        <f>IFERROR(VLOOKUP(C602,reference!$D$3:$E$7,2,FALSE),"")</f>
        <v/>
      </c>
      <c r="F602" t="str">
        <f t="shared" si="10"/>
        <v xml:space="preserve"> </v>
      </c>
      <c r="I602" s="23" t="str">
        <f>IFERROR(VLOOKUP(H602,comic_database!F:G,2,FALSE),"")</f>
        <v/>
      </c>
      <c r="J602" s="23" t="str">
        <f>IFERROR(VLOOKUP(H602,comic_database!F:H,3,FALSE),"")</f>
        <v/>
      </c>
    </row>
    <row r="603" spans="1:10" x14ac:dyDescent="0.25">
      <c r="A603" t="str">
        <f>IFERROR(INDEX(comic_database!A:A,MATCH(B603,comic_database!B:B,0)),"")</f>
        <v/>
      </c>
      <c r="C603" t="str">
        <f>IFERROR(VLOOKUP(B603,comic_database!B:C,2,FALSE),"")</f>
        <v/>
      </c>
      <c r="D603" s="23" t="str">
        <f>IF(B603&lt;&gt;"",VLOOKUP(MIN(4,COUNTIF(F$2:F603,F603)),reference!$A$3:$B$6,2,FALSE),"")</f>
        <v/>
      </c>
      <c r="E603" s="23" t="str">
        <f>IFERROR(VLOOKUP(C603,reference!$D$3:$E$7,2,FALSE),"")</f>
        <v/>
      </c>
      <c r="F603" t="str">
        <f t="shared" si="10"/>
        <v xml:space="preserve"> </v>
      </c>
      <c r="I603" s="23" t="str">
        <f>IFERROR(VLOOKUP(H603,comic_database!F:G,2,FALSE),"")</f>
        <v/>
      </c>
      <c r="J603" s="23" t="str">
        <f>IFERROR(VLOOKUP(H603,comic_database!F:H,3,FALSE),"")</f>
        <v/>
      </c>
    </row>
    <row r="604" spans="1:10" x14ac:dyDescent="0.25">
      <c r="A604" t="str">
        <f>IFERROR(INDEX(comic_database!A:A,MATCH(B604,comic_database!B:B,0)),"")</f>
        <v/>
      </c>
      <c r="C604" t="str">
        <f>IFERROR(VLOOKUP(B604,comic_database!B:C,2,FALSE),"")</f>
        <v/>
      </c>
      <c r="D604" s="23" t="str">
        <f>IF(B604&lt;&gt;"",VLOOKUP(MIN(4,COUNTIF(F$2:F604,F604)),reference!$A$3:$B$6,2,FALSE),"")</f>
        <v/>
      </c>
      <c r="E604" s="23" t="str">
        <f>IFERROR(VLOOKUP(C604,reference!$D$3:$E$7,2,FALSE),"")</f>
        <v/>
      </c>
      <c r="F604" t="str">
        <f t="shared" si="10"/>
        <v xml:space="preserve"> </v>
      </c>
      <c r="I604" s="23" t="str">
        <f>IFERROR(VLOOKUP(H604,comic_database!F:G,2,FALSE),"")</f>
        <v/>
      </c>
      <c r="J604" s="23" t="str">
        <f>IFERROR(VLOOKUP(H604,comic_database!F:H,3,FALSE),"")</f>
        <v/>
      </c>
    </row>
    <row r="605" spans="1:10" x14ac:dyDescent="0.25">
      <c r="A605" t="str">
        <f>IFERROR(INDEX(comic_database!A:A,MATCH(B605,comic_database!B:B,0)),"")</f>
        <v/>
      </c>
      <c r="C605" t="str">
        <f>IFERROR(VLOOKUP(B605,comic_database!B:C,2,FALSE),"")</f>
        <v/>
      </c>
      <c r="D605" s="23" t="str">
        <f>IF(B605&lt;&gt;"",VLOOKUP(MIN(4,COUNTIF(F$2:F605,F605)),reference!$A$3:$B$6,2,FALSE),"")</f>
        <v/>
      </c>
      <c r="E605" s="23" t="str">
        <f>IFERROR(VLOOKUP(C605,reference!$D$3:$E$7,2,FALSE),"")</f>
        <v/>
      </c>
      <c r="F605" t="str">
        <f t="shared" si="10"/>
        <v xml:space="preserve"> </v>
      </c>
      <c r="I605" s="23" t="str">
        <f>IFERROR(VLOOKUP(H605,comic_database!F:G,2,FALSE),"")</f>
        <v/>
      </c>
      <c r="J605" s="23" t="str">
        <f>IFERROR(VLOOKUP(H605,comic_database!F:H,3,FALSE),"")</f>
        <v/>
      </c>
    </row>
    <row r="606" spans="1:10" x14ac:dyDescent="0.25">
      <c r="A606" t="str">
        <f>IFERROR(INDEX(comic_database!A:A,MATCH(B606,comic_database!B:B,0)),"")</f>
        <v/>
      </c>
      <c r="C606" t="str">
        <f>IFERROR(VLOOKUP(B606,comic_database!B:C,2,FALSE),"")</f>
        <v/>
      </c>
      <c r="D606" s="23" t="str">
        <f>IF(B606&lt;&gt;"",VLOOKUP(MIN(4,COUNTIF(F$2:F606,F606)),reference!$A$3:$B$6,2,FALSE),"")</f>
        <v/>
      </c>
      <c r="E606" s="23" t="str">
        <f>IFERROR(VLOOKUP(C606,reference!$D$3:$E$7,2,FALSE),"")</f>
        <v/>
      </c>
      <c r="F606" t="str">
        <f t="shared" si="10"/>
        <v xml:space="preserve"> </v>
      </c>
      <c r="I606" s="23" t="str">
        <f>IFERROR(VLOOKUP(H606,comic_database!F:G,2,FALSE),"")</f>
        <v/>
      </c>
      <c r="J606" s="23" t="str">
        <f>IFERROR(VLOOKUP(H606,comic_database!F:H,3,FALSE),"")</f>
        <v/>
      </c>
    </row>
    <row r="607" spans="1:10" x14ac:dyDescent="0.25">
      <c r="A607" t="str">
        <f>IFERROR(INDEX(comic_database!A:A,MATCH(B607,comic_database!B:B,0)),"")</f>
        <v/>
      </c>
      <c r="C607" t="str">
        <f>IFERROR(VLOOKUP(B607,comic_database!B:C,2,FALSE),"")</f>
        <v/>
      </c>
      <c r="D607" s="23" t="str">
        <f>IF(B607&lt;&gt;"",VLOOKUP(MIN(4,COUNTIF(F$2:F607,F607)),reference!$A$3:$B$6,2,FALSE),"")</f>
        <v/>
      </c>
      <c r="E607" s="23" t="str">
        <f>IFERROR(VLOOKUP(C607,reference!$D$3:$E$7,2,FALSE),"")</f>
        <v/>
      </c>
      <c r="F607" t="str">
        <f t="shared" si="10"/>
        <v xml:space="preserve"> </v>
      </c>
      <c r="I607" s="23" t="str">
        <f>IFERROR(VLOOKUP(H607,comic_database!F:G,2,FALSE),"")</f>
        <v/>
      </c>
      <c r="J607" s="23" t="str">
        <f>IFERROR(VLOOKUP(H607,comic_database!F:H,3,FALSE),"")</f>
        <v/>
      </c>
    </row>
    <row r="608" spans="1:10" x14ac:dyDescent="0.25">
      <c r="A608" t="str">
        <f>IFERROR(INDEX(comic_database!A:A,MATCH(B608,comic_database!B:B,0)),"")</f>
        <v/>
      </c>
      <c r="C608" t="str">
        <f>IFERROR(VLOOKUP(B608,comic_database!B:C,2,FALSE),"")</f>
        <v/>
      </c>
      <c r="D608" s="23" t="str">
        <f>IF(B608&lt;&gt;"",VLOOKUP(MIN(4,COUNTIF(F$2:F608,F608)),reference!$A$3:$B$6,2,FALSE),"")</f>
        <v/>
      </c>
      <c r="E608" s="23" t="str">
        <f>IFERROR(VLOOKUP(C608,reference!$D$3:$E$7,2,FALSE),"")</f>
        <v/>
      </c>
      <c r="F608" t="str">
        <f t="shared" si="10"/>
        <v xml:space="preserve"> </v>
      </c>
      <c r="I608" s="23" t="str">
        <f>IFERROR(VLOOKUP(H608,comic_database!F:G,2,FALSE),"")</f>
        <v/>
      </c>
      <c r="J608" s="23" t="str">
        <f>IFERROR(VLOOKUP(H608,comic_database!F:H,3,FALSE),"")</f>
        <v/>
      </c>
    </row>
    <row r="609" spans="1:10" x14ac:dyDescent="0.25">
      <c r="A609" t="str">
        <f>IFERROR(INDEX(comic_database!A:A,MATCH(B609,comic_database!B:B,0)),"")</f>
        <v/>
      </c>
      <c r="C609" t="str">
        <f>IFERROR(VLOOKUP(B609,comic_database!B:C,2,FALSE),"")</f>
        <v/>
      </c>
      <c r="D609" s="23" t="str">
        <f>IF(B609&lt;&gt;"",VLOOKUP(MIN(4,COUNTIF(F$2:F609,F609)),reference!$A$3:$B$6,2,FALSE),"")</f>
        <v/>
      </c>
      <c r="E609" s="23" t="str">
        <f>IFERROR(VLOOKUP(C609,reference!$D$3:$E$7,2,FALSE),"")</f>
        <v/>
      </c>
      <c r="F609" t="str">
        <f t="shared" si="10"/>
        <v xml:space="preserve"> </v>
      </c>
      <c r="I609" s="23" t="str">
        <f>IFERROR(VLOOKUP(H609,comic_database!F:G,2,FALSE),"")</f>
        <v/>
      </c>
      <c r="J609" s="23" t="str">
        <f>IFERROR(VLOOKUP(H609,comic_database!F:H,3,FALSE),"")</f>
        <v/>
      </c>
    </row>
    <row r="610" spans="1:10" x14ac:dyDescent="0.25">
      <c r="A610" t="str">
        <f>IFERROR(INDEX(comic_database!A:A,MATCH(B610,comic_database!B:B,0)),"")</f>
        <v/>
      </c>
      <c r="C610" t="str">
        <f>IFERROR(VLOOKUP(B610,comic_database!B:C,2,FALSE),"")</f>
        <v/>
      </c>
      <c r="D610" s="23" t="str">
        <f>IF(B610&lt;&gt;"",VLOOKUP(MIN(4,COUNTIF(F$2:F610,F610)),reference!$A$3:$B$6,2,FALSE),"")</f>
        <v/>
      </c>
      <c r="E610" s="23" t="str">
        <f>IFERROR(VLOOKUP(C610,reference!$D$3:$E$7,2,FALSE),"")</f>
        <v/>
      </c>
      <c r="F610" t="str">
        <f t="shared" si="10"/>
        <v xml:space="preserve"> </v>
      </c>
      <c r="I610" s="23" t="str">
        <f>IFERROR(VLOOKUP(H610,comic_database!F:G,2,FALSE),"")</f>
        <v/>
      </c>
      <c r="J610" s="23" t="str">
        <f>IFERROR(VLOOKUP(H610,comic_database!F:H,3,FALSE),"")</f>
        <v/>
      </c>
    </row>
    <row r="611" spans="1:10" x14ac:dyDescent="0.25">
      <c r="A611" t="str">
        <f>IFERROR(INDEX(comic_database!A:A,MATCH(B611,comic_database!B:B,0)),"")</f>
        <v/>
      </c>
      <c r="C611" t="str">
        <f>IFERROR(VLOOKUP(B611,comic_database!B:C,2,FALSE),"")</f>
        <v/>
      </c>
      <c r="D611" s="23" t="str">
        <f>IF(B611&lt;&gt;"",VLOOKUP(MIN(4,COUNTIF(F$2:F611,F611)),reference!$A$3:$B$6,2,FALSE),"")</f>
        <v/>
      </c>
      <c r="E611" s="23" t="str">
        <f>IFERROR(VLOOKUP(C611,reference!$D$3:$E$7,2,FALSE),"")</f>
        <v/>
      </c>
      <c r="F611" t="str">
        <f t="shared" si="10"/>
        <v xml:space="preserve"> </v>
      </c>
      <c r="I611" s="23" t="str">
        <f>IFERROR(VLOOKUP(H611,comic_database!F:G,2,FALSE),"")</f>
        <v/>
      </c>
      <c r="J611" s="23" t="str">
        <f>IFERROR(VLOOKUP(H611,comic_database!F:H,3,FALSE),"")</f>
        <v/>
      </c>
    </row>
    <row r="612" spans="1:10" x14ac:dyDescent="0.25">
      <c r="A612" t="str">
        <f>IFERROR(INDEX(comic_database!A:A,MATCH(B612,comic_database!B:B,0)),"")</f>
        <v/>
      </c>
      <c r="C612" t="str">
        <f>IFERROR(VLOOKUP(B612,comic_database!B:C,2,FALSE),"")</f>
        <v/>
      </c>
      <c r="D612" s="23" t="str">
        <f>IF(B612&lt;&gt;"",VLOOKUP(MIN(4,COUNTIF(F$2:F612,F612)),reference!$A$3:$B$6,2,FALSE),"")</f>
        <v/>
      </c>
      <c r="E612" s="23" t="str">
        <f>IFERROR(VLOOKUP(C612,reference!$D$3:$E$7,2,FALSE),"")</f>
        <v/>
      </c>
      <c r="F612" t="str">
        <f t="shared" si="10"/>
        <v xml:space="preserve"> </v>
      </c>
      <c r="I612" s="23" t="str">
        <f>IFERROR(VLOOKUP(H612,comic_database!F:G,2,FALSE),"")</f>
        <v/>
      </c>
      <c r="J612" s="23" t="str">
        <f>IFERROR(VLOOKUP(H612,comic_database!F:H,3,FALSE),"")</f>
        <v/>
      </c>
    </row>
    <row r="613" spans="1:10" x14ac:dyDescent="0.25">
      <c r="A613" t="str">
        <f>IFERROR(INDEX(comic_database!A:A,MATCH(B613,comic_database!B:B,0)),"")</f>
        <v/>
      </c>
      <c r="C613" t="str">
        <f>IFERROR(VLOOKUP(B613,comic_database!B:C,2,FALSE),"")</f>
        <v/>
      </c>
      <c r="D613" s="23" t="str">
        <f>IF(B613&lt;&gt;"",VLOOKUP(MIN(4,COUNTIF(F$2:F613,F613)),reference!$A$3:$B$6,2,FALSE),"")</f>
        <v/>
      </c>
      <c r="E613" s="23" t="str">
        <f>IFERROR(VLOOKUP(C613,reference!$D$3:$E$7,2,FALSE),"")</f>
        <v/>
      </c>
      <c r="F613" t="str">
        <f t="shared" si="10"/>
        <v xml:space="preserve"> </v>
      </c>
      <c r="I613" s="23" t="str">
        <f>IFERROR(VLOOKUP(H613,comic_database!F:G,2,FALSE),"")</f>
        <v/>
      </c>
      <c r="J613" s="23" t="str">
        <f>IFERROR(VLOOKUP(H613,comic_database!F:H,3,FALSE),"")</f>
        <v/>
      </c>
    </row>
    <row r="614" spans="1:10" x14ac:dyDescent="0.25">
      <c r="A614" t="str">
        <f>IFERROR(INDEX(comic_database!A:A,MATCH(B614,comic_database!B:B,0)),"")</f>
        <v/>
      </c>
      <c r="C614" t="str">
        <f>IFERROR(VLOOKUP(B614,comic_database!B:C,2,FALSE),"")</f>
        <v/>
      </c>
      <c r="D614" s="23" t="str">
        <f>IF(B614&lt;&gt;"",VLOOKUP(MIN(4,COUNTIF(F$2:F614,F614)),reference!$A$3:$B$6,2,FALSE),"")</f>
        <v/>
      </c>
      <c r="E614" s="23" t="str">
        <f>IFERROR(VLOOKUP(C614,reference!$D$3:$E$7,2,FALSE),"")</f>
        <v/>
      </c>
      <c r="F614" t="str">
        <f t="shared" si="10"/>
        <v xml:space="preserve"> </v>
      </c>
      <c r="I614" s="23" t="str">
        <f>IFERROR(VLOOKUP(H614,comic_database!F:G,2,FALSE),"")</f>
        <v/>
      </c>
      <c r="J614" s="23" t="str">
        <f>IFERROR(VLOOKUP(H614,comic_database!F:H,3,FALSE),"")</f>
        <v/>
      </c>
    </row>
    <row r="615" spans="1:10" x14ac:dyDescent="0.25">
      <c r="A615" t="str">
        <f>IFERROR(INDEX(comic_database!A:A,MATCH(B615,comic_database!B:B,0)),"")</f>
        <v/>
      </c>
      <c r="C615" t="str">
        <f>IFERROR(VLOOKUP(B615,comic_database!B:C,2,FALSE),"")</f>
        <v/>
      </c>
      <c r="D615" s="23" t="str">
        <f>IF(B615&lt;&gt;"",VLOOKUP(MIN(4,COUNTIF(F$2:F615,F615)),reference!$A$3:$B$6,2,FALSE),"")</f>
        <v/>
      </c>
      <c r="E615" s="23" t="str">
        <f>IFERROR(VLOOKUP(C615,reference!$D$3:$E$7,2,FALSE),"")</f>
        <v/>
      </c>
      <c r="F615" t="str">
        <f t="shared" si="10"/>
        <v xml:space="preserve"> </v>
      </c>
      <c r="I615" s="23" t="str">
        <f>IFERROR(VLOOKUP(H615,comic_database!F:G,2,FALSE),"")</f>
        <v/>
      </c>
      <c r="J615" s="23" t="str">
        <f>IFERROR(VLOOKUP(H615,comic_database!F:H,3,FALSE),"")</f>
        <v/>
      </c>
    </row>
    <row r="616" spans="1:10" x14ac:dyDescent="0.25">
      <c r="A616" t="str">
        <f>IFERROR(INDEX(comic_database!A:A,MATCH(B616,comic_database!B:B,0)),"")</f>
        <v/>
      </c>
      <c r="C616" t="str">
        <f>IFERROR(VLOOKUP(B616,comic_database!B:C,2,FALSE),"")</f>
        <v/>
      </c>
      <c r="D616" s="23" t="str">
        <f>IF(B616&lt;&gt;"",VLOOKUP(MIN(4,COUNTIF(F$2:F616,F616)),reference!$A$3:$B$6,2,FALSE),"")</f>
        <v/>
      </c>
      <c r="E616" s="23" t="str">
        <f>IFERROR(VLOOKUP(C616,reference!$D$3:$E$7,2,FALSE),"")</f>
        <v/>
      </c>
      <c r="F616" t="str">
        <f t="shared" si="10"/>
        <v xml:space="preserve"> </v>
      </c>
      <c r="I616" s="23" t="str">
        <f>IFERROR(VLOOKUP(H616,comic_database!F:G,2,FALSE),"")</f>
        <v/>
      </c>
      <c r="J616" s="23" t="str">
        <f>IFERROR(VLOOKUP(H616,comic_database!F:H,3,FALSE),"")</f>
        <v/>
      </c>
    </row>
    <row r="617" spans="1:10" x14ac:dyDescent="0.25">
      <c r="A617" t="str">
        <f>IFERROR(INDEX(comic_database!A:A,MATCH(B617,comic_database!B:B,0)),"")</f>
        <v/>
      </c>
      <c r="C617" t="str">
        <f>IFERROR(VLOOKUP(B617,comic_database!B:C,2,FALSE),"")</f>
        <v/>
      </c>
      <c r="D617" s="23" t="str">
        <f>IF(B617&lt;&gt;"",VLOOKUP(MIN(4,COUNTIF(F$2:F617,F617)),reference!$A$3:$B$6,2,FALSE),"")</f>
        <v/>
      </c>
      <c r="E617" s="23" t="str">
        <f>IFERROR(VLOOKUP(C617,reference!$D$3:$E$7,2,FALSE),"")</f>
        <v/>
      </c>
      <c r="F617" t="str">
        <f t="shared" si="10"/>
        <v xml:space="preserve"> </v>
      </c>
      <c r="I617" s="23" t="str">
        <f>IFERROR(VLOOKUP(H617,comic_database!F:G,2,FALSE),"")</f>
        <v/>
      </c>
      <c r="J617" s="23" t="str">
        <f>IFERROR(VLOOKUP(H617,comic_database!F:H,3,FALSE),"")</f>
        <v/>
      </c>
    </row>
    <row r="618" spans="1:10" x14ac:dyDescent="0.25">
      <c r="A618" t="str">
        <f>IFERROR(INDEX(comic_database!A:A,MATCH(B618,comic_database!B:B,0)),"")</f>
        <v/>
      </c>
      <c r="C618" t="str">
        <f>IFERROR(VLOOKUP(B618,comic_database!B:C,2,FALSE),"")</f>
        <v/>
      </c>
      <c r="D618" s="23" t="str">
        <f>IF(B618&lt;&gt;"",VLOOKUP(MIN(4,COUNTIF(F$2:F618,F618)),reference!$A$3:$B$6,2,FALSE),"")</f>
        <v/>
      </c>
      <c r="E618" s="23" t="str">
        <f>IFERROR(VLOOKUP(C618,reference!$D$3:$E$7,2,FALSE),"")</f>
        <v/>
      </c>
      <c r="F618" t="str">
        <f t="shared" si="10"/>
        <v xml:space="preserve"> </v>
      </c>
      <c r="I618" s="23" t="str">
        <f>IFERROR(VLOOKUP(H618,comic_database!F:G,2,FALSE),"")</f>
        <v/>
      </c>
      <c r="J618" s="23" t="str">
        <f>IFERROR(VLOOKUP(H618,comic_database!F:H,3,FALSE),"")</f>
        <v/>
      </c>
    </row>
    <row r="619" spans="1:10" x14ac:dyDescent="0.25">
      <c r="A619" t="str">
        <f>IFERROR(INDEX(comic_database!A:A,MATCH(B619,comic_database!B:B,0)),"")</f>
        <v/>
      </c>
      <c r="C619" t="str">
        <f>IFERROR(VLOOKUP(B619,comic_database!B:C,2,FALSE),"")</f>
        <v/>
      </c>
      <c r="D619" s="23" t="str">
        <f>IF(B619&lt;&gt;"",VLOOKUP(MIN(4,COUNTIF(F$2:F619,F619)),reference!$A$3:$B$6,2,FALSE),"")</f>
        <v/>
      </c>
      <c r="E619" s="23" t="str">
        <f>IFERROR(VLOOKUP(C619,reference!$D$3:$E$7,2,FALSE),"")</f>
        <v/>
      </c>
      <c r="F619" t="str">
        <f t="shared" si="10"/>
        <v xml:space="preserve"> </v>
      </c>
      <c r="I619" s="23" t="str">
        <f>IFERROR(VLOOKUP(H619,comic_database!F:G,2,FALSE),"")</f>
        <v/>
      </c>
      <c r="J619" s="23" t="str">
        <f>IFERROR(VLOOKUP(H619,comic_database!F:H,3,FALSE),"")</f>
        <v/>
      </c>
    </row>
    <row r="620" spans="1:10" x14ac:dyDescent="0.25">
      <c r="A620" t="str">
        <f>IFERROR(INDEX(comic_database!A:A,MATCH(B620,comic_database!B:B,0)),"")</f>
        <v/>
      </c>
      <c r="C620" t="str">
        <f>IFERROR(VLOOKUP(B620,comic_database!B:C,2,FALSE),"")</f>
        <v/>
      </c>
      <c r="D620" s="23" t="str">
        <f>IF(B620&lt;&gt;"",VLOOKUP(MIN(4,COUNTIF(F$2:F620,F620)),reference!$A$3:$B$6,2,FALSE),"")</f>
        <v/>
      </c>
      <c r="E620" s="23" t="str">
        <f>IFERROR(VLOOKUP(C620,reference!$D$3:$E$7,2,FALSE),"")</f>
        <v/>
      </c>
      <c r="F620" t="str">
        <f t="shared" si="10"/>
        <v xml:space="preserve"> </v>
      </c>
      <c r="I620" s="23" t="str">
        <f>IFERROR(VLOOKUP(H620,comic_database!F:G,2,FALSE),"")</f>
        <v/>
      </c>
      <c r="J620" s="23" t="str">
        <f>IFERROR(VLOOKUP(H620,comic_database!F:H,3,FALSE),"")</f>
        <v/>
      </c>
    </row>
    <row r="621" spans="1:10" x14ac:dyDescent="0.25">
      <c r="A621" t="str">
        <f>IFERROR(INDEX(comic_database!A:A,MATCH(B621,comic_database!B:B,0)),"")</f>
        <v/>
      </c>
      <c r="C621" t="str">
        <f>IFERROR(VLOOKUP(B621,comic_database!B:C,2,FALSE),"")</f>
        <v/>
      </c>
      <c r="D621" s="23" t="str">
        <f>IF(B621&lt;&gt;"",VLOOKUP(MIN(4,COUNTIF(F$2:F621,F621)),reference!$A$3:$B$6,2,FALSE),"")</f>
        <v/>
      </c>
      <c r="E621" s="23" t="str">
        <f>IFERROR(VLOOKUP(C621,reference!$D$3:$E$7,2,FALSE),"")</f>
        <v/>
      </c>
      <c r="F621" t="str">
        <f t="shared" si="10"/>
        <v xml:space="preserve"> </v>
      </c>
      <c r="I621" s="23" t="str">
        <f>IFERROR(VLOOKUP(H621,comic_database!F:G,2,FALSE),"")</f>
        <v/>
      </c>
      <c r="J621" s="23" t="str">
        <f>IFERROR(VLOOKUP(H621,comic_database!F:H,3,FALSE),"")</f>
        <v/>
      </c>
    </row>
    <row r="622" spans="1:10" x14ac:dyDescent="0.25">
      <c r="A622" t="str">
        <f>IFERROR(INDEX(comic_database!A:A,MATCH(B622,comic_database!B:B,0)),"")</f>
        <v/>
      </c>
      <c r="C622" t="str">
        <f>IFERROR(VLOOKUP(B622,comic_database!B:C,2,FALSE),"")</f>
        <v/>
      </c>
      <c r="D622" s="23" t="str">
        <f>IF(B622&lt;&gt;"",VLOOKUP(MIN(4,COUNTIF(F$2:F622,F622)),reference!$A$3:$B$6,2,FALSE),"")</f>
        <v/>
      </c>
      <c r="E622" s="23" t="str">
        <f>IFERROR(VLOOKUP(C622,reference!$D$3:$E$7,2,FALSE),"")</f>
        <v/>
      </c>
      <c r="F622" t="str">
        <f t="shared" si="10"/>
        <v xml:space="preserve"> </v>
      </c>
      <c r="I622" s="23" t="str">
        <f>IFERROR(VLOOKUP(H622,comic_database!F:G,2,FALSE),"")</f>
        <v/>
      </c>
      <c r="J622" s="23" t="str">
        <f>IFERROR(VLOOKUP(H622,comic_database!F:H,3,FALSE),"")</f>
        <v/>
      </c>
    </row>
    <row r="623" spans="1:10" x14ac:dyDescent="0.25">
      <c r="A623" t="str">
        <f>IFERROR(INDEX(comic_database!A:A,MATCH(B623,comic_database!B:B,0)),"")</f>
        <v/>
      </c>
      <c r="C623" t="str">
        <f>IFERROR(VLOOKUP(B623,comic_database!B:C,2,FALSE),"")</f>
        <v/>
      </c>
      <c r="D623" s="23" t="str">
        <f>IF(B623&lt;&gt;"",VLOOKUP(MIN(4,COUNTIF(F$2:F623,F623)),reference!$A$3:$B$6,2,FALSE),"")</f>
        <v/>
      </c>
      <c r="E623" s="23" t="str">
        <f>IFERROR(VLOOKUP(C623,reference!$D$3:$E$7,2,FALSE),"")</f>
        <v/>
      </c>
      <c r="F623" t="str">
        <f t="shared" si="10"/>
        <v xml:space="preserve"> </v>
      </c>
      <c r="I623" s="23" t="str">
        <f>IFERROR(VLOOKUP(H623,comic_database!F:G,2,FALSE),"")</f>
        <v/>
      </c>
      <c r="J623" s="23" t="str">
        <f>IFERROR(VLOOKUP(H623,comic_database!F:H,3,FALSE),"")</f>
        <v/>
      </c>
    </row>
    <row r="624" spans="1:10" x14ac:dyDescent="0.25">
      <c r="A624" t="str">
        <f>IFERROR(INDEX(comic_database!A:A,MATCH(B624,comic_database!B:B,0)),"")</f>
        <v/>
      </c>
      <c r="C624" t="str">
        <f>IFERROR(VLOOKUP(B624,comic_database!B:C,2,FALSE),"")</f>
        <v/>
      </c>
      <c r="D624" s="23" t="str">
        <f>IF(B624&lt;&gt;"",VLOOKUP(MIN(4,COUNTIF(F$2:F624,F624)),reference!$A$3:$B$6,2,FALSE),"")</f>
        <v/>
      </c>
      <c r="E624" s="23" t="str">
        <f>IFERROR(VLOOKUP(C624,reference!$D$3:$E$7,2,FALSE),"")</f>
        <v/>
      </c>
      <c r="F624" t="str">
        <f t="shared" si="10"/>
        <v xml:space="preserve"> </v>
      </c>
      <c r="I624" s="23" t="str">
        <f>IFERROR(VLOOKUP(H624,comic_database!F:G,2,FALSE),"")</f>
        <v/>
      </c>
      <c r="J624" s="23" t="str">
        <f>IFERROR(VLOOKUP(H624,comic_database!F:H,3,FALSE),"")</f>
        <v/>
      </c>
    </row>
    <row r="625" spans="1:10" x14ac:dyDescent="0.25">
      <c r="A625" t="str">
        <f>IFERROR(INDEX(comic_database!A:A,MATCH(B625,comic_database!B:B,0)),"")</f>
        <v/>
      </c>
      <c r="C625" t="str">
        <f>IFERROR(VLOOKUP(B625,comic_database!B:C,2,FALSE),"")</f>
        <v/>
      </c>
      <c r="D625" s="23" t="str">
        <f>IF(B625&lt;&gt;"",VLOOKUP(MIN(4,COUNTIF(F$2:F625,F625)),reference!$A$3:$B$6,2,FALSE),"")</f>
        <v/>
      </c>
      <c r="E625" s="23" t="str">
        <f>IFERROR(VLOOKUP(C625,reference!$D$3:$E$7,2,FALSE),"")</f>
        <v/>
      </c>
      <c r="F625" t="str">
        <f t="shared" si="10"/>
        <v xml:space="preserve"> </v>
      </c>
      <c r="I625" s="23" t="str">
        <f>IFERROR(VLOOKUP(H625,comic_database!F:G,2,FALSE),"")</f>
        <v/>
      </c>
      <c r="J625" s="23" t="str">
        <f>IFERROR(VLOOKUP(H625,comic_database!F:H,3,FALSE),"")</f>
        <v/>
      </c>
    </row>
    <row r="626" spans="1:10" x14ac:dyDescent="0.25">
      <c r="A626" t="str">
        <f>IFERROR(INDEX(comic_database!A:A,MATCH(B626,comic_database!B:B,0)),"")</f>
        <v/>
      </c>
      <c r="C626" t="str">
        <f>IFERROR(VLOOKUP(B626,comic_database!B:C,2,FALSE),"")</f>
        <v/>
      </c>
      <c r="D626" s="23" t="str">
        <f>IF(B626&lt;&gt;"",VLOOKUP(MIN(4,COUNTIF(F$2:F626,F626)),reference!$A$3:$B$6,2,FALSE),"")</f>
        <v/>
      </c>
      <c r="E626" s="23" t="str">
        <f>IFERROR(VLOOKUP(C626,reference!$D$3:$E$7,2,FALSE),"")</f>
        <v/>
      </c>
      <c r="F626" t="str">
        <f t="shared" si="10"/>
        <v xml:space="preserve"> </v>
      </c>
      <c r="I626" s="23" t="str">
        <f>IFERROR(VLOOKUP(H626,comic_database!F:G,2,FALSE),"")</f>
        <v/>
      </c>
      <c r="J626" s="23" t="str">
        <f>IFERROR(VLOOKUP(H626,comic_database!F:H,3,FALSE),"")</f>
        <v/>
      </c>
    </row>
    <row r="627" spans="1:10" x14ac:dyDescent="0.25">
      <c r="A627" t="str">
        <f>IFERROR(INDEX(comic_database!A:A,MATCH(B627,comic_database!B:B,0)),"")</f>
        <v/>
      </c>
      <c r="C627" t="str">
        <f>IFERROR(VLOOKUP(B627,comic_database!B:C,2,FALSE),"")</f>
        <v/>
      </c>
      <c r="D627" s="23" t="str">
        <f>IF(B627&lt;&gt;"",VLOOKUP(MIN(4,COUNTIF(F$2:F627,F627)),reference!$A$3:$B$6,2,FALSE),"")</f>
        <v/>
      </c>
      <c r="E627" s="23" t="str">
        <f>IFERROR(VLOOKUP(C627,reference!$D$3:$E$7,2,FALSE),"")</f>
        <v/>
      </c>
      <c r="F627" t="str">
        <f t="shared" si="10"/>
        <v xml:space="preserve"> </v>
      </c>
      <c r="I627" s="23" t="str">
        <f>IFERROR(VLOOKUP(H627,comic_database!F:G,2,FALSE),"")</f>
        <v/>
      </c>
      <c r="J627" s="23" t="str">
        <f>IFERROR(VLOOKUP(H627,comic_database!F:H,3,FALSE),"")</f>
        <v/>
      </c>
    </row>
    <row r="628" spans="1:10" x14ac:dyDescent="0.25">
      <c r="A628" t="str">
        <f>IFERROR(INDEX(comic_database!A:A,MATCH(B628,comic_database!B:B,0)),"")</f>
        <v/>
      </c>
      <c r="C628" t="str">
        <f>IFERROR(VLOOKUP(B628,comic_database!B:C,2,FALSE),"")</f>
        <v/>
      </c>
      <c r="D628" s="23" t="str">
        <f>IF(B628&lt;&gt;"",VLOOKUP(MIN(4,COUNTIF(F$2:F628,F628)),reference!$A$3:$B$6,2,FALSE),"")</f>
        <v/>
      </c>
      <c r="E628" s="23" t="str">
        <f>IFERROR(VLOOKUP(C628,reference!$D$3:$E$7,2,FALSE),"")</f>
        <v/>
      </c>
      <c r="F628" t="str">
        <f t="shared" si="10"/>
        <v xml:space="preserve"> </v>
      </c>
      <c r="I628" s="23" t="str">
        <f>IFERROR(VLOOKUP(H628,comic_database!F:G,2,FALSE),"")</f>
        <v/>
      </c>
      <c r="J628" s="23" t="str">
        <f>IFERROR(VLOOKUP(H628,comic_database!F:H,3,FALSE),"")</f>
        <v/>
      </c>
    </row>
    <row r="629" spans="1:10" x14ac:dyDescent="0.25">
      <c r="A629" t="str">
        <f>IFERROR(INDEX(comic_database!A:A,MATCH(B629,comic_database!B:B,0)),"")</f>
        <v/>
      </c>
      <c r="C629" t="str">
        <f>IFERROR(VLOOKUP(B629,comic_database!B:C,2,FALSE),"")</f>
        <v/>
      </c>
      <c r="D629" s="23" t="str">
        <f>IF(B629&lt;&gt;"",VLOOKUP(MIN(4,COUNTIF(F$2:F629,F629)),reference!$A$3:$B$6,2,FALSE),"")</f>
        <v/>
      </c>
      <c r="E629" s="23" t="str">
        <f>IFERROR(VLOOKUP(C629,reference!$D$3:$E$7,2,FALSE),"")</f>
        <v/>
      </c>
      <c r="F629" t="str">
        <f t="shared" si="10"/>
        <v xml:space="preserve"> </v>
      </c>
      <c r="I629" s="23" t="str">
        <f>IFERROR(VLOOKUP(H629,comic_database!F:G,2,FALSE),"")</f>
        <v/>
      </c>
      <c r="J629" s="23" t="str">
        <f>IFERROR(VLOOKUP(H629,comic_database!F:H,3,FALSE),"")</f>
        <v/>
      </c>
    </row>
    <row r="630" spans="1:10" x14ac:dyDescent="0.25">
      <c r="A630" t="str">
        <f>IFERROR(INDEX(comic_database!A:A,MATCH(B630,comic_database!B:B,0)),"")</f>
        <v/>
      </c>
      <c r="C630" t="str">
        <f>IFERROR(VLOOKUP(B630,comic_database!B:C,2,FALSE),"")</f>
        <v/>
      </c>
      <c r="D630" s="23" t="str">
        <f>IF(B630&lt;&gt;"",VLOOKUP(MIN(4,COUNTIF(F$2:F630,F630)),reference!$A$3:$B$6,2,FALSE),"")</f>
        <v/>
      </c>
      <c r="E630" s="23" t="str">
        <f>IFERROR(VLOOKUP(C630,reference!$D$3:$E$7,2,FALSE),"")</f>
        <v/>
      </c>
      <c r="F630" t="str">
        <f t="shared" si="10"/>
        <v xml:space="preserve"> </v>
      </c>
      <c r="I630" s="23" t="str">
        <f>IFERROR(VLOOKUP(H630,comic_database!F:G,2,FALSE),"")</f>
        <v/>
      </c>
      <c r="J630" s="23" t="str">
        <f>IFERROR(VLOOKUP(H630,comic_database!F:H,3,FALSE),"")</f>
        <v/>
      </c>
    </row>
    <row r="631" spans="1:10" x14ac:dyDescent="0.25">
      <c r="A631" t="str">
        <f>IFERROR(INDEX(comic_database!A:A,MATCH(B631,comic_database!B:B,0)),"")</f>
        <v/>
      </c>
      <c r="C631" t="str">
        <f>IFERROR(VLOOKUP(B631,comic_database!B:C,2,FALSE),"")</f>
        <v/>
      </c>
      <c r="D631" s="23" t="str">
        <f>IF(B631&lt;&gt;"",VLOOKUP(MIN(4,COUNTIF(F$2:F631,F631)),reference!$A$3:$B$6,2,FALSE),"")</f>
        <v/>
      </c>
      <c r="E631" s="23" t="str">
        <f>IFERROR(VLOOKUP(C631,reference!$D$3:$E$7,2,FALSE),"")</f>
        <v/>
      </c>
      <c r="F631" t="str">
        <f t="shared" si="10"/>
        <v xml:space="preserve"> </v>
      </c>
      <c r="I631" s="23" t="str">
        <f>IFERROR(VLOOKUP(H631,comic_database!F:G,2,FALSE),"")</f>
        <v/>
      </c>
      <c r="J631" s="23" t="str">
        <f>IFERROR(VLOOKUP(H631,comic_database!F:H,3,FALSE),"")</f>
        <v/>
      </c>
    </row>
    <row r="632" spans="1:10" x14ac:dyDescent="0.25">
      <c r="A632" t="str">
        <f>IFERROR(INDEX(comic_database!A:A,MATCH(B632,comic_database!B:B,0)),"")</f>
        <v/>
      </c>
      <c r="C632" t="str">
        <f>IFERROR(VLOOKUP(B632,comic_database!B:C,2,FALSE),"")</f>
        <v/>
      </c>
      <c r="D632" s="23" t="str">
        <f>IF(B632&lt;&gt;"",VLOOKUP(MIN(4,COUNTIF(F$2:F632,F632)),reference!$A$3:$B$6,2,FALSE),"")</f>
        <v/>
      </c>
      <c r="E632" s="23" t="str">
        <f>IFERROR(VLOOKUP(C632,reference!$D$3:$E$7,2,FALSE),"")</f>
        <v/>
      </c>
      <c r="F632" t="str">
        <f t="shared" si="10"/>
        <v xml:space="preserve"> </v>
      </c>
      <c r="I632" s="23" t="str">
        <f>IFERROR(VLOOKUP(H632,comic_database!F:G,2,FALSE),"")</f>
        <v/>
      </c>
      <c r="J632" s="23" t="str">
        <f>IFERROR(VLOOKUP(H632,comic_database!F:H,3,FALSE),"")</f>
        <v/>
      </c>
    </row>
    <row r="633" spans="1:10" x14ac:dyDescent="0.25">
      <c r="A633" t="str">
        <f>IFERROR(INDEX(comic_database!A:A,MATCH(B633,comic_database!B:B,0)),"")</f>
        <v/>
      </c>
      <c r="C633" t="str">
        <f>IFERROR(VLOOKUP(B633,comic_database!B:C,2,FALSE),"")</f>
        <v/>
      </c>
      <c r="D633" s="23" t="str">
        <f>IF(B633&lt;&gt;"",VLOOKUP(MIN(4,COUNTIF(F$2:F633,F633)),reference!$A$3:$B$6,2,FALSE),"")</f>
        <v/>
      </c>
      <c r="E633" s="23" t="str">
        <f>IFERROR(VLOOKUP(C633,reference!$D$3:$E$7,2,FALSE),"")</f>
        <v/>
      </c>
      <c r="F633" t="str">
        <f t="shared" si="10"/>
        <v xml:space="preserve"> </v>
      </c>
      <c r="I633" s="23" t="str">
        <f>IFERROR(VLOOKUP(H633,comic_database!F:G,2,FALSE),"")</f>
        <v/>
      </c>
      <c r="J633" s="23" t="str">
        <f>IFERROR(VLOOKUP(H633,comic_database!F:H,3,FALSE),"")</f>
        <v/>
      </c>
    </row>
    <row r="634" spans="1:10" x14ac:dyDescent="0.25">
      <c r="A634" t="str">
        <f>IFERROR(INDEX(comic_database!A:A,MATCH(B634,comic_database!B:B,0)),"")</f>
        <v/>
      </c>
      <c r="C634" t="str">
        <f>IFERROR(VLOOKUP(B634,comic_database!B:C,2,FALSE),"")</f>
        <v/>
      </c>
      <c r="D634" s="23" t="str">
        <f>IF(B634&lt;&gt;"",VLOOKUP(MIN(4,COUNTIF(F$2:F634,F634)),reference!$A$3:$B$6,2,FALSE),"")</f>
        <v/>
      </c>
      <c r="E634" s="23" t="str">
        <f>IFERROR(VLOOKUP(C634,reference!$D$3:$E$7,2,FALSE),"")</f>
        <v/>
      </c>
      <c r="F634" t="str">
        <f t="shared" si="10"/>
        <v xml:space="preserve"> </v>
      </c>
      <c r="I634" s="23" t="str">
        <f>IFERROR(VLOOKUP(H634,comic_database!F:G,2,FALSE),"")</f>
        <v/>
      </c>
      <c r="J634" s="23" t="str">
        <f>IFERROR(VLOOKUP(H634,comic_database!F:H,3,FALSE),"")</f>
        <v/>
      </c>
    </row>
    <row r="635" spans="1:10" x14ac:dyDescent="0.25">
      <c r="A635" t="str">
        <f>IFERROR(INDEX(comic_database!A:A,MATCH(B635,comic_database!B:B,0)),"")</f>
        <v/>
      </c>
      <c r="C635" t="str">
        <f>IFERROR(VLOOKUP(B635,comic_database!B:C,2,FALSE),"")</f>
        <v/>
      </c>
      <c r="D635" s="23" t="str">
        <f>IF(B635&lt;&gt;"",VLOOKUP(MIN(4,COUNTIF(F$2:F635,F635)),reference!$A$3:$B$6,2,FALSE),"")</f>
        <v/>
      </c>
      <c r="E635" s="23" t="str">
        <f>IFERROR(VLOOKUP(C635,reference!$D$3:$E$7,2,FALSE),"")</f>
        <v/>
      </c>
      <c r="F635" t="str">
        <f t="shared" si="10"/>
        <v xml:space="preserve"> </v>
      </c>
      <c r="I635" s="23" t="str">
        <f>IFERROR(VLOOKUP(H635,comic_database!F:G,2,FALSE),"")</f>
        <v/>
      </c>
      <c r="J635" s="23" t="str">
        <f>IFERROR(VLOOKUP(H635,comic_database!F:H,3,FALSE),"")</f>
        <v/>
      </c>
    </row>
    <row r="636" spans="1:10" x14ac:dyDescent="0.25">
      <c r="A636" t="str">
        <f>IFERROR(INDEX(comic_database!A:A,MATCH(B636,comic_database!B:B,0)),"")</f>
        <v/>
      </c>
      <c r="C636" t="str">
        <f>IFERROR(VLOOKUP(B636,comic_database!B:C,2,FALSE),"")</f>
        <v/>
      </c>
      <c r="D636" s="23" t="str">
        <f>IF(B636&lt;&gt;"",VLOOKUP(MIN(4,COUNTIF(F$2:F636,F636)),reference!$A$3:$B$6,2,FALSE),"")</f>
        <v/>
      </c>
      <c r="E636" s="23" t="str">
        <f>IFERROR(VLOOKUP(C636,reference!$D$3:$E$7,2,FALSE),"")</f>
        <v/>
      </c>
      <c r="F636" t="str">
        <f t="shared" si="10"/>
        <v xml:space="preserve"> </v>
      </c>
      <c r="I636" s="23" t="str">
        <f>IFERROR(VLOOKUP(H636,comic_database!F:G,2,FALSE),"")</f>
        <v/>
      </c>
      <c r="J636" s="23" t="str">
        <f>IFERROR(VLOOKUP(H636,comic_database!F:H,3,FALSE),"")</f>
        <v/>
      </c>
    </row>
    <row r="637" spans="1:10" x14ac:dyDescent="0.25">
      <c r="A637" t="str">
        <f>IFERROR(INDEX(comic_database!A:A,MATCH(B637,comic_database!B:B,0)),"")</f>
        <v/>
      </c>
      <c r="C637" t="str">
        <f>IFERROR(VLOOKUP(B637,comic_database!B:C,2,FALSE),"")</f>
        <v/>
      </c>
      <c r="D637" s="23" t="str">
        <f>IF(B637&lt;&gt;"",VLOOKUP(MIN(4,COUNTIF(F$2:F637,F637)),reference!$A$3:$B$6,2,FALSE),"")</f>
        <v/>
      </c>
      <c r="E637" s="23" t="str">
        <f>IFERROR(VLOOKUP(C637,reference!$D$3:$E$7,2,FALSE),"")</f>
        <v/>
      </c>
      <c r="F637" t="str">
        <f t="shared" si="10"/>
        <v xml:space="preserve"> </v>
      </c>
      <c r="I637" s="23" t="str">
        <f>IFERROR(VLOOKUP(H637,comic_database!F:G,2,FALSE),"")</f>
        <v/>
      </c>
      <c r="J637" s="23" t="str">
        <f>IFERROR(VLOOKUP(H637,comic_database!F:H,3,FALSE),"")</f>
        <v/>
      </c>
    </row>
    <row r="638" spans="1:10" x14ac:dyDescent="0.25">
      <c r="A638" t="str">
        <f>IFERROR(INDEX(comic_database!A:A,MATCH(B638,comic_database!B:B,0)),"")</f>
        <v/>
      </c>
      <c r="C638" t="str">
        <f>IFERROR(VLOOKUP(B638,comic_database!B:C,2,FALSE),"")</f>
        <v/>
      </c>
      <c r="D638" s="23" t="str">
        <f>IF(B638&lt;&gt;"",VLOOKUP(MIN(4,COUNTIF(F$2:F638,F638)),reference!$A$3:$B$6,2,FALSE),"")</f>
        <v/>
      </c>
      <c r="E638" s="23" t="str">
        <f>IFERROR(VLOOKUP(C638,reference!$D$3:$E$7,2,FALSE),"")</f>
        <v/>
      </c>
      <c r="F638" t="str">
        <f t="shared" si="10"/>
        <v xml:space="preserve"> </v>
      </c>
      <c r="I638" s="23" t="str">
        <f>IFERROR(VLOOKUP(H638,comic_database!F:G,2,FALSE),"")</f>
        <v/>
      </c>
      <c r="J638" s="23" t="str">
        <f>IFERROR(VLOOKUP(H638,comic_database!F:H,3,FALSE),"")</f>
        <v/>
      </c>
    </row>
    <row r="639" spans="1:10" x14ac:dyDescent="0.25">
      <c r="A639" t="str">
        <f>IFERROR(INDEX(comic_database!A:A,MATCH(B639,comic_database!B:B,0)),"")</f>
        <v/>
      </c>
      <c r="C639" t="str">
        <f>IFERROR(VLOOKUP(B639,comic_database!B:C,2,FALSE),"")</f>
        <v/>
      </c>
      <c r="D639" s="23" t="str">
        <f>IF(B639&lt;&gt;"",VLOOKUP(MIN(4,COUNTIF(F$2:F639,F639)),reference!$A$3:$B$6,2,FALSE),"")</f>
        <v/>
      </c>
      <c r="E639" s="23" t="str">
        <f>IFERROR(VLOOKUP(C639,reference!$D$3:$E$7,2,FALSE),"")</f>
        <v/>
      </c>
      <c r="F639" t="str">
        <f t="shared" si="10"/>
        <v xml:space="preserve"> </v>
      </c>
      <c r="I639" s="23" t="str">
        <f>IFERROR(VLOOKUP(H639,comic_database!F:G,2,FALSE),"")</f>
        <v/>
      </c>
      <c r="J639" s="23" t="str">
        <f>IFERROR(VLOOKUP(H639,comic_database!F:H,3,FALSE),"")</f>
        <v/>
      </c>
    </row>
    <row r="640" spans="1:10" x14ac:dyDescent="0.25">
      <c r="A640" t="str">
        <f>IFERROR(INDEX(comic_database!A:A,MATCH(B640,comic_database!B:B,0)),"")</f>
        <v/>
      </c>
      <c r="C640" t="str">
        <f>IFERROR(VLOOKUP(B640,comic_database!B:C,2,FALSE),"")</f>
        <v/>
      </c>
      <c r="D640" s="23" t="str">
        <f>IF(B640&lt;&gt;"",VLOOKUP(MIN(4,COUNTIF(F$2:F640,F640)),reference!$A$3:$B$6,2,FALSE),"")</f>
        <v/>
      </c>
      <c r="E640" s="23" t="str">
        <f>IFERROR(VLOOKUP(C640,reference!$D$3:$E$7,2,FALSE),"")</f>
        <v/>
      </c>
      <c r="F640" t="str">
        <f t="shared" si="10"/>
        <v xml:space="preserve"> </v>
      </c>
      <c r="I640" s="23" t="str">
        <f>IFERROR(VLOOKUP(H640,comic_database!F:G,2,FALSE),"")</f>
        <v/>
      </c>
      <c r="J640" s="23" t="str">
        <f>IFERROR(VLOOKUP(H640,comic_database!F:H,3,FALSE),"")</f>
        <v/>
      </c>
    </row>
    <row r="641" spans="1:10" x14ac:dyDescent="0.25">
      <c r="A641" t="str">
        <f>IFERROR(INDEX(comic_database!A:A,MATCH(B641,comic_database!B:B,0)),"")</f>
        <v/>
      </c>
      <c r="C641" t="str">
        <f>IFERROR(VLOOKUP(B641,comic_database!B:C,2,FALSE),"")</f>
        <v/>
      </c>
      <c r="D641" s="23" t="str">
        <f>IF(B641&lt;&gt;"",VLOOKUP(MIN(4,COUNTIF(F$2:F641,F641)),reference!$A$3:$B$6,2,FALSE),"")</f>
        <v/>
      </c>
      <c r="E641" s="23" t="str">
        <f>IFERROR(VLOOKUP(C641,reference!$D$3:$E$7,2,FALSE),"")</f>
        <v/>
      </c>
      <c r="F641" t="str">
        <f t="shared" si="10"/>
        <v xml:space="preserve"> </v>
      </c>
      <c r="I641" s="23" t="str">
        <f>IFERROR(VLOOKUP(H641,comic_database!F:G,2,FALSE),"")</f>
        <v/>
      </c>
      <c r="J641" s="23" t="str">
        <f>IFERROR(VLOOKUP(H641,comic_database!F:H,3,FALSE),"")</f>
        <v/>
      </c>
    </row>
    <row r="642" spans="1:10" x14ac:dyDescent="0.25">
      <c r="A642" t="str">
        <f>IFERROR(INDEX(comic_database!A:A,MATCH(B642,comic_database!B:B,0)),"")</f>
        <v/>
      </c>
      <c r="C642" t="str">
        <f>IFERROR(VLOOKUP(B642,comic_database!B:C,2,FALSE),"")</f>
        <v/>
      </c>
      <c r="D642" s="23" t="str">
        <f>IF(B642&lt;&gt;"",VLOOKUP(MIN(4,COUNTIF(F$2:F642,F642)),reference!$A$3:$B$6,2,FALSE),"")</f>
        <v/>
      </c>
      <c r="E642" s="23" t="str">
        <f>IFERROR(VLOOKUP(C642,reference!$D$3:$E$7,2,FALSE),"")</f>
        <v/>
      </c>
      <c r="F642" t="str">
        <f t="shared" si="10"/>
        <v xml:space="preserve"> </v>
      </c>
      <c r="I642" s="23" t="str">
        <f>IFERROR(VLOOKUP(H642,comic_database!F:G,2,FALSE),"")</f>
        <v/>
      </c>
      <c r="J642" s="23" t="str">
        <f>IFERROR(VLOOKUP(H642,comic_database!F:H,3,FALSE),"")</f>
        <v/>
      </c>
    </row>
    <row r="643" spans="1:10" x14ac:dyDescent="0.25">
      <c r="A643" t="str">
        <f>IFERROR(INDEX(comic_database!A:A,MATCH(B643,comic_database!B:B,0)),"")</f>
        <v/>
      </c>
      <c r="C643" t="str">
        <f>IFERROR(VLOOKUP(B643,comic_database!B:C,2,FALSE),"")</f>
        <v/>
      </c>
      <c r="D643" s="23" t="str">
        <f>IF(B643&lt;&gt;"",VLOOKUP(MIN(4,COUNTIF(F$2:F643,F643)),reference!$A$3:$B$6,2,FALSE),"")</f>
        <v/>
      </c>
      <c r="E643" s="23" t="str">
        <f>IFERROR(VLOOKUP(C643,reference!$D$3:$E$7,2,FALSE),"")</f>
        <v/>
      </c>
      <c r="F643" t="str">
        <f t="shared" si="10"/>
        <v xml:space="preserve"> </v>
      </c>
      <c r="I643" s="23" t="str">
        <f>IFERROR(VLOOKUP(H643,comic_database!F:G,2,FALSE),"")</f>
        <v/>
      </c>
      <c r="J643" s="23" t="str">
        <f>IFERROR(VLOOKUP(H643,comic_database!F:H,3,FALSE),"")</f>
        <v/>
      </c>
    </row>
    <row r="644" spans="1:10" x14ac:dyDescent="0.25">
      <c r="A644" t="str">
        <f>IFERROR(INDEX(comic_database!A:A,MATCH(B644,comic_database!B:B,0)),"")</f>
        <v/>
      </c>
      <c r="C644" t="str">
        <f>IFERROR(VLOOKUP(B644,comic_database!B:C,2,FALSE),"")</f>
        <v/>
      </c>
      <c r="D644" s="23" t="str">
        <f>IF(B644&lt;&gt;"",VLOOKUP(MIN(4,COUNTIF(F$2:F644,F644)),reference!$A$3:$B$6,2,FALSE),"")</f>
        <v/>
      </c>
      <c r="E644" s="23" t="str">
        <f>IFERROR(VLOOKUP(C644,reference!$D$3:$E$7,2,FALSE),"")</f>
        <v/>
      </c>
      <c r="F644" t="str">
        <f t="shared" si="10"/>
        <v xml:space="preserve"> </v>
      </c>
      <c r="I644" s="23" t="str">
        <f>IFERROR(VLOOKUP(H644,comic_database!F:G,2,FALSE),"")</f>
        <v/>
      </c>
      <c r="J644" s="23" t="str">
        <f>IFERROR(VLOOKUP(H644,comic_database!F:H,3,FALSE),"")</f>
        <v/>
      </c>
    </row>
    <row r="645" spans="1:10" x14ac:dyDescent="0.25">
      <c r="A645" t="str">
        <f>IFERROR(INDEX(comic_database!A:A,MATCH(B645,comic_database!B:B,0)),"")</f>
        <v/>
      </c>
      <c r="C645" t="str">
        <f>IFERROR(VLOOKUP(B645,comic_database!B:C,2,FALSE),"")</f>
        <v/>
      </c>
      <c r="D645" s="23" t="str">
        <f>IF(B645&lt;&gt;"",VLOOKUP(MIN(4,COUNTIF(F$2:F645,F645)),reference!$A$3:$B$6,2,FALSE),"")</f>
        <v/>
      </c>
      <c r="E645" s="23" t="str">
        <f>IFERROR(VLOOKUP(C645,reference!$D$3:$E$7,2,FALSE),"")</f>
        <v/>
      </c>
      <c r="F645" t="str">
        <f t="shared" si="10"/>
        <v xml:space="preserve"> </v>
      </c>
      <c r="I645" s="23" t="str">
        <f>IFERROR(VLOOKUP(H645,comic_database!F:G,2,FALSE),"")</f>
        <v/>
      </c>
      <c r="J645" s="23" t="str">
        <f>IFERROR(VLOOKUP(H645,comic_database!F:H,3,FALSE),"")</f>
        <v/>
      </c>
    </row>
    <row r="646" spans="1:10" x14ac:dyDescent="0.25">
      <c r="A646" t="str">
        <f>IFERROR(INDEX(comic_database!A:A,MATCH(B646,comic_database!B:B,0)),"")</f>
        <v/>
      </c>
      <c r="C646" t="str">
        <f>IFERROR(VLOOKUP(B646,comic_database!B:C,2,FALSE),"")</f>
        <v/>
      </c>
      <c r="D646" s="23" t="str">
        <f>IF(B646&lt;&gt;"",VLOOKUP(MIN(4,COUNTIF(F$2:F646,F646)),reference!$A$3:$B$6,2,FALSE),"")</f>
        <v/>
      </c>
      <c r="E646" s="23" t="str">
        <f>IFERROR(VLOOKUP(C646,reference!$D$3:$E$7,2,FALSE),"")</f>
        <v/>
      </c>
      <c r="F646" t="str">
        <f t="shared" ref="F646:F709" si="11">B646&amp;" "&amp;C646</f>
        <v xml:space="preserve"> </v>
      </c>
      <c r="I646" s="23" t="str">
        <f>IFERROR(VLOOKUP(H646,comic_database!F:G,2,FALSE),"")</f>
        <v/>
      </c>
      <c r="J646" s="23" t="str">
        <f>IFERROR(VLOOKUP(H646,comic_database!F:H,3,FALSE),"")</f>
        <v/>
      </c>
    </row>
    <row r="647" spans="1:10" x14ac:dyDescent="0.25">
      <c r="A647" t="str">
        <f>IFERROR(INDEX(comic_database!A:A,MATCH(B647,comic_database!B:B,0)),"")</f>
        <v/>
      </c>
      <c r="C647" t="str">
        <f>IFERROR(VLOOKUP(B647,comic_database!B:C,2,FALSE),"")</f>
        <v/>
      </c>
      <c r="D647" s="23" t="str">
        <f>IF(B647&lt;&gt;"",VLOOKUP(MIN(4,COUNTIF(F$2:F647,F647)),reference!$A$3:$B$6,2,FALSE),"")</f>
        <v/>
      </c>
      <c r="E647" s="23" t="str">
        <f>IFERROR(VLOOKUP(C647,reference!$D$3:$E$7,2,FALSE),"")</f>
        <v/>
      </c>
      <c r="F647" t="str">
        <f t="shared" si="11"/>
        <v xml:space="preserve"> </v>
      </c>
      <c r="I647" s="23" t="str">
        <f>IFERROR(VLOOKUP(H647,comic_database!F:G,2,FALSE),"")</f>
        <v/>
      </c>
      <c r="J647" s="23" t="str">
        <f>IFERROR(VLOOKUP(H647,comic_database!F:H,3,FALSE),"")</f>
        <v/>
      </c>
    </row>
    <row r="648" spans="1:10" x14ac:dyDescent="0.25">
      <c r="A648" t="str">
        <f>IFERROR(INDEX(comic_database!A:A,MATCH(B648,comic_database!B:B,0)),"")</f>
        <v/>
      </c>
      <c r="C648" t="str">
        <f>IFERROR(VLOOKUP(B648,comic_database!B:C,2,FALSE),"")</f>
        <v/>
      </c>
      <c r="D648" s="23" t="str">
        <f>IF(B648&lt;&gt;"",VLOOKUP(MIN(4,COUNTIF(F$2:F648,F648)),reference!$A$3:$B$6,2,FALSE),"")</f>
        <v/>
      </c>
      <c r="E648" s="23" t="str">
        <f>IFERROR(VLOOKUP(C648,reference!$D$3:$E$7,2,FALSE),"")</f>
        <v/>
      </c>
      <c r="F648" t="str">
        <f t="shared" si="11"/>
        <v xml:space="preserve"> </v>
      </c>
      <c r="I648" s="23" t="str">
        <f>IFERROR(VLOOKUP(H648,comic_database!F:G,2,FALSE),"")</f>
        <v/>
      </c>
      <c r="J648" s="23" t="str">
        <f>IFERROR(VLOOKUP(H648,comic_database!F:H,3,FALSE),"")</f>
        <v/>
      </c>
    </row>
    <row r="649" spans="1:10" x14ac:dyDescent="0.25">
      <c r="A649" t="str">
        <f>IFERROR(INDEX(comic_database!A:A,MATCH(B649,comic_database!B:B,0)),"")</f>
        <v/>
      </c>
      <c r="C649" t="str">
        <f>IFERROR(VLOOKUP(B649,comic_database!B:C,2,FALSE),"")</f>
        <v/>
      </c>
      <c r="D649" s="23" t="str">
        <f>IF(B649&lt;&gt;"",VLOOKUP(MIN(4,COUNTIF(F$2:F649,F649)),reference!$A$3:$B$6,2,FALSE),"")</f>
        <v/>
      </c>
      <c r="E649" s="23" t="str">
        <f>IFERROR(VLOOKUP(C649,reference!$D$3:$E$7,2,FALSE),"")</f>
        <v/>
      </c>
      <c r="F649" t="str">
        <f t="shared" si="11"/>
        <v xml:space="preserve"> </v>
      </c>
      <c r="I649" s="23" t="str">
        <f>IFERROR(VLOOKUP(H649,comic_database!F:G,2,FALSE),"")</f>
        <v/>
      </c>
      <c r="J649" s="23" t="str">
        <f>IFERROR(VLOOKUP(H649,comic_database!F:H,3,FALSE),"")</f>
        <v/>
      </c>
    </row>
    <row r="650" spans="1:10" x14ac:dyDescent="0.25">
      <c r="A650" t="str">
        <f>IFERROR(INDEX(comic_database!A:A,MATCH(B650,comic_database!B:B,0)),"")</f>
        <v/>
      </c>
      <c r="C650" t="str">
        <f>IFERROR(VLOOKUP(B650,comic_database!B:C,2,FALSE),"")</f>
        <v/>
      </c>
      <c r="D650" s="23" t="str">
        <f>IF(B650&lt;&gt;"",VLOOKUP(MIN(4,COUNTIF(F$2:F650,F650)),reference!$A$3:$B$6,2,FALSE),"")</f>
        <v/>
      </c>
      <c r="E650" s="23" t="str">
        <f>IFERROR(VLOOKUP(C650,reference!$D$3:$E$7,2,FALSE),"")</f>
        <v/>
      </c>
      <c r="F650" t="str">
        <f t="shared" si="11"/>
        <v xml:space="preserve"> </v>
      </c>
      <c r="I650" s="23" t="str">
        <f>IFERROR(VLOOKUP(H650,comic_database!F:G,2,FALSE),"")</f>
        <v/>
      </c>
      <c r="J650" s="23" t="str">
        <f>IFERROR(VLOOKUP(H650,comic_database!F:H,3,FALSE),"")</f>
        <v/>
      </c>
    </row>
    <row r="651" spans="1:10" x14ac:dyDescent="0.25">
      <c r="A651" t="str">
        <f>IFERROR(INDEX(comic_database!A:A,MATCH(B651,comic_database!B:B,0)),"")</f>
        <v/>
      </c>
      <c r="C651" t="str">
        <f>IFERROR(VLOOKUP(B651,comic_database!B:C,2,FALSE),"")</f>
        <v/>
      </c>
      <c r="D651" s="23" t="str">
        <f>IF(B651&lt;&gt;"",VLOOKUP(MIN(4,COUNTIF(F$2:F651,F651)),reference!$A$3:$B$6,2,FALSE),"")</f>
        <v/>
      </c>
      <c r="E651" s="23" t="str">
        <f>IFERROR(VLOOKUP(C651,reference!$D$3:$E$7,2,FALSE),"")</f>
        <v/>
      </c>
      <c r="F651" t="str">
        <f t="shared" si="11"/>
        <v xml:space="preserve"> </v>
      </c>
      <c r="I651" s="23" t="str">
        <f>IFERROR(VLOOKUP(H651,comic_database!F:G,2,FALSE),"")</f>
        <v/>
      </c>
      <c r="J651" s="23" t="str">
        <f>IFERROR(VLOOKUP(H651,comic_database!F:H,3,FALSE),"")</f>
        <v/>
      </c>
    </row>
    <row r="652" spans="1:10" x14ac:dyDescent="0.25">
      <c r="A652" t="str">
        <f>IFERROR(INDEX(comic_database!A:A,MATCH(B652,comic_database!B:B,0)),"")</f>
        <v/>
      </c>
      <c r="C652" t="str">
        <f>IFERROR(VLOOKUP(B652,comic_database!B:C,2,FALSE),"")</f>
        <v/>
      </c>
      <c r="D652" s="23" t="str">
        <f>IF(B652&lt;&gt;"",VLOOKUP(MIN(4,COUNTIF(F$2:F652,F652)),reference!$A$3:$B$6,2,FALSE),"")</f>
        <v/>
      </c>
      <c r="E652" s="23" t="str">
        <f>IFERROR(VLOOKUP(C652,reference!$D$3:$E$7,2,FALSE),"")</f>
        <v/>
      </c>
      <c r="F652" t="str">
        <f t="shared" si="11"/>
        <v xml:space="preserve"> </v>
      </c>
      <c r="I652" s="23" t="str">
        <f>IFERROR(VLOOKUP(H652,comic_database!F:G,2,FALSE),"")</f>
        <v/>
      </c>
      <c r="J652" s="23" t="str">
        <f>IFERROR(VLOOKUP(H652,comic_database!F:H,3,FALSE),"")</f>
        <v/>
      </c>
    </row>
    <row r="653" spans="1:10" x14ac:dyDescent="0.25">
      <c r="A653" t="str">
        <f>IFERROR(INDEX(comic_database!A:A,MATCH(B653,comic_database!B:B,0)),"")</f>
        <v/>
      </c>
      <c r="C653" t="str">
        <f>IFERROR(VLOOKUP(B653,comic_database!B:C,2,FALSE),"")</f>
        <v/>
      </c>
      <c r="D653" s="23" t="str">
        <f>IF(B653&lt;&gt;"",VLOOKUP(MIN(4,COUNTIF(F$2:F653,F653)),reference!$A$3:$B$6,2,FALSE),"")</f>
        <v/>
      </c>
      <c r="E653" s="23" t="str">
        <f>IFERROR(VLOOKUP(C653,reference!$D$3:$E$7,2,FALSE),"")</f>
        <v/>
      </c>
      <c r="F653" t="str">
        <f t="shared" si="11"/>
        <v xml:space="preserve"> </v>
      </c>
      <c r="I653" s="23" t="str">
        <f>IFERROR(VLOOKUP(H653,comic_database!F:G,2,FALSE),"")</f>
        <v/>
      </c>
      <c r="J653" s="23" t="str">
        <f>IFERROR(VLOOKUP(H653,comic_database!F:H,3,FALSE),"")</f>
        <v/>
      </c>
    </row>
    <row r="654" spans="1:10" x14ac:dyDescent="0.25">
      <c r="A654" t="str">
        <f>IFERROR(INDEX(comic_database!A:A,MATCH(B654,comic_database!B:B,0)),"")</f>
        <v/>
      </c>
      <c r="C654" t="str">
        <f>IFERROR(VLOOKUP(B654,comic_database!B:C,2,FALSE),"")</f>
        <v/>
      </c>
      <c r="D654" s="23" t="str">
        <f>IF(B654&lt;&gt;"",VLOOKUP(MIN(4,COUNTIF(F$2:F654,F654)),reference!$A$3:$B$6,2,FALSE),"")</f>
        <v/>
      </c>
      <c r="E654" s="23" t="str">
        <f>IFERROR(VLOOKUP(C654,reference!$D$3:$E$7,2,FALSE),"")</f>
        <v/>
      </c>
      <c r="F654" t="str">
        <f t="shared" si="11"/>
        <v xml:space="preserve"> </v>
      </c>
      <c r="I654" s="23" t="str">
        <f>IFERROR(VLOOKUP(H654,comic_database!F:G,2,FALSE),"")</f>
        <v/>
      </c>
      <c r="J654" s="23" t="str">
        <f>IFERROR(VLOOKUP(H654,comic_database!F:H,3,FALSE),"")</f>
        <v/>
      </c>
    </row>
    <row r="655" spans="1:10" x14ac:dyDescent="0.25">
      <c r="A655" t="str">
        <f>IFERROR(INDEX(comic_database!A:A,MATCH(B655,comic_database!B:B,0)),"")</f>
        <v/>
      </c>
      <c r="C655" t="str">
        <f>IFERROR(VLOOKUP(B655,comic_database!B:C,2,FALSE),"")</f>
        <v/>
      </c>
      <c r="D655" s="23" t="str">
        <f>IF(B655&lt;&gt;"",VLOOKUP(MIN(4,COUNTIF(F$2:F655,F655)),reference!$A$3:$B$6,2,FALSE),"")</f>
        <v/>
      </c>
      <c r="E655" s="23" t="str">
        <f>IFERROR(VLOOKUP(C655,reference!$D$3:$E$7,2,FALSE),"")</f>
        <v/>
      </c>
      <c r="F655" t="str">
        <f t="shared" si="11"/>
        <v xml:space="preserve"> </v>
      </c>
      <c r="I655" s="23" t="str">
        <f>IFERROR(VLOOKUP(H655,comic_database!F:G,2,FALSE),"")</f>
        <v/>
      </c>
      <c r="J655" s="23" t="str">
        <f>IFERROR(VLOOKUP(H655,comic_database!F:H,3,FALSE),"")</f>
        <v/>
      </c>
    </row>
    <row r="656" spans="1:10" x14ac:dyDescent="0.25">
      <c r="A656" t="str">
        <f>IFERROR(INDEX(comic_database!A:A,MATCH(B656,comic_database!B:B,0)),"")</f>
        <v/>
      </c>
      <c r="C656" t="str">
        <f>IFERROR(VLOOKUP(B656,comic_database!B:C,2,FALSE),"")</f>
        <v/>
      </c>
      <c r="D656" s="23" t="str">
        <f>IF(B656&lt;&gt;"",VLOOKUP(MIN(4,COUNTIF(F$2:F656,F656)),reference!$A$3:$B$6,2,FALSE),"")</f>
        <v/>
      </c>
      <c r="E656" s="23" t="str">
        <f>IFERROR(VLOOKUP(C656,reference!$D$3:$E$7,2,FALSE),"")</f>
        <v/>
      </c>
      <c r="F656" t="str">
        <f t="shared" si="11"/>
        <v xml:space="preserve"> </v>
      </c>
      <c r="I656" s="23" t="str">
        <f>IFERROR(VLOOKUP(H656,comic_database!F:G,2,FALSE),"")</f>
        <v/>
      </c>
      <c r="J656" s="23" t="str">
        <f>IFERROR(VLOOKUP(H656,comic_database!F:H,3,FALSE),"")</f>
        <v/>
      </c>
    </row>
    <row r="657" spans="1:10" x14ac:dyDescent="0.25">
      <c r="A657" t="str">
        <f>IFERROR(INDEX(comic_database!A:A,MATCH(B657,comic_database!B:B,0)),"")</f>
        <v/>
      </c>
      <c r="C657" t="str">
        <f>IFERROR(VLOOKUP(B657,comic_database!B:C,2,FALSE),"")</f>
        <v/>
      </c>
      <c r="D657" s="23" t="str">
        <f>IF(B657&lt;&gt;"",VLOOKUP(MIN(4,COUNTIF(F$2:F657,F657)),reference!$A$3:$B$6,2,FALSE),"")</f>
        <v/>
      </c>
      <c r="E657" s="23" t="str">
        <f>IFERROR(VLOOKUP(C657,reference!$D$3:$E$7,2,FALSE),"")</f>
        <v/>
      </c>
      <c r="F657" t="str">
        <f t="shared" si="11"/>
        <v xml:space="preserve"> </v>
      </c>
      <c r="I657" s="23" t="str">
        <f>IFERROR(VLOOKUP(H657,comic_database!F:G,2,FALSE),"")</f>
        <v/>
      </c>
      <c r="J657" s="23" t="str">
        <f>IFERROR(VLOOKUP(H657,comic_database!F:H,3,FALSE),"")</f>
        <v/>
      </c>
    </row>
    <row r="658" spans="1:10" x14ac:dyDescent="0.25">
      <c r="A658" t="str">
        <f>IFERROR(INDEX(comic_database!A:A,MATCH(B658,comic_database!B:B,0)),"")</f>
        <v/>
      </c>
      <c r="C658" t="str">
        <f>IFERROR(VLOOKUP(B658,comic_database!B:C,2,FALSE),"")</f>
        <v/>
      </c>
      <c r="D658" s="23" t="str">
        <f>IF(B658&lt;&gt;"",VLOOKUP(MIN(4,COUNTIF(F$2:F658,F658)),reference!$A$3:$B$6,2,FALSE),"")</f>
        <v/>
      </c>
      <c r="E658" s="23" t="str">
        <f>IFERROR(VLOOKUP(C658,reference!$D$3:$E$7,2,FALSE),"")</f>
        <v/>
      </c>
      <c r="F658" t="str">
        <f t="shared" si="11"/>
        <v xml:space="preserve"> </v>
      </c>
      <c r="I658" s="23" t="str">
        <f>IFERROR(VLOOKUP(H658,comic_database!F:G,2,FALSE),"")</f>
        <v/>
      </c>
      <c r="J658" s="23" t="str">
        <f>IFERROR(VLOOKUP(H658,comic_database!F:H,3,FALSE),"")</f>
        <v/>
      </c>
    </row>
    <row r="659" spans="1:10" x14ac:dyDescent="0.25">
      <c r="A659" t="str">
        <f>IFERROR(INDEX(comic_database!A:A,MATCH(B659,comic_database!B:B,0)),"")</f>
        <v/>
      </c>
      <c r="C659" t="str">
        <f>IFERROR(VLOOKUP(B659,comic_database!B:C,2,FALSE),"")</f>
        <v/>
      </c>
      <c r="D659" s="23" t="str">
        <f>IF(B659&lt;&gt;"",VLOOKUP(MIN(4,COUNTIF(F$2:F659,F659)),reference!$A$3:$B$6,2,FALSE),"")</f>
        <v/>
      </c>
      <c r="E659" s="23" t="str">
        <f>IFERROR(VLOOKUP(C659,reference!$D$3:$E$7,2,FALSE),"")</f>
        <v/>
      </c>
      <c r="F659" t="str">
        <f t="shared" si="11"/>
        <v xml:space="preserve"> </v>
      </c>
      <c r="I659" s="23" t="str">
        <f>IFERROR(VLOOKUP(H659,comic_database!F:G,2,FALSE),"")</f>
        <v/>
      </c>
      <c r="J659" s="23" t="str">
        <f>IFERROR(VLOOKUP(H659,comic_database!F:H,3,FALSE),"")</f>
        <v/>
      </c>
    </row>
    <row r="660" spans="1:10" x14ac:dyDescent="0.25">
      <c r="A660" t="str">
        <f>IFERROR(INDEX(comic_database!A:A,MATCH(B660,comic_database!B:B,0)),"")</f>
        <v/>
      </c>
      <c r="C660" t="str">
        <f>IFERROR(VLOOKUP(B660,comic_database!B:C,2,FALSE),"")</f>
        <v/>
      </c>
      <c r="D660" s="23" t="str">
        <f>IF(B660&lt;&gt;"",VLOOKUP(MIN(4,COUNTIF(F$2:F660,F660)),reference!$A$3:$B$6,2,FALSE),"")</f>
        <v/>
      </c>
      <c r="E660" s="23" t="str">
        <f>IFERROR(VLOOKUP(C660,reference!$D$3:$E$7,2,FALSE),"")</f>
        <v/>
      </c>
      <c r="F660" t="str">
        <f t="shared" si="11"/>
        <v xml:space="preserve"> </v>
      </c>
      <c r="I660" s="23" t="str">
        <f>IFERROR(VLOOKUP(H660,comic_database!F:G,2,FALSE),"")</f>
        <v/>
      </c>
      <c r="J660" s="23" t="str">
        <f>IFERROR(VLOOKUP(H660,comic_database!F:H,3,FALSE),"")</f>
        <v/>
      </c>
    </row>
    <row r="661" spans="1:10" x14ac:dyDescent="0.25">
      <c r="A661" t="str">
        <f>IFERROR(INDEX(comic_database!A:A,MATCH(B661,comic_database!B:B,0)),"")</f>
        <v/>
      </c>
      <c r="C661" t="str">
        <f>IFERROR(VLOOKUP(B661,comic_database!B:C,2,FALSE),"")</f>
        <v/>
      </c>
      <c r="D661" s="23" t="str">
        <f>IF(B661&lt;&gt;"",VLOOKUP(MIN(4,COUNTIF(F$2:F661,F661)),reference!$A$3:$B$6,2,FALSE),"")</f>
        <v/>
      </c>
      <c r="E661" s="23" t="str">
        <f>IFERROR(VLOOKUP(C661,reference!$D$3:$E$7,2,FALSE),"")</f>
        <v/>
      </c>
      <c r="F661" t="str">
        <f t="shared" si="11"/>
        <v xml:space="preserve"> </v>
      </c>
      <c r="I661" s="23" t="str">
        <f>IFERROR(VLOOKUP(H661,comic_database!F:G,2,FALSE),"")</f>
        <v/>
      </c>
      <c r="J661" s="23" t="str">
        <f>IFERROR(VLOOKUP(H661,comic_database!F:H,3,FALSE),"")</f>
        <v/>
      </c>
    </row>
    <row r="662" spans="1:10" x14ac:dyDescent="0.25">
      <c r="A662" t="str">
        <f>IFERROR(INDEX(comic_database!A:A,MATCH(B662,comic_database!B:B,0)),"")</f>
        <v/>
      </c>
      <c r="C662" t="str">
        <f>IFERROR(VLOOKUP(B662,comic_database!B:C,2,FALSE),"")</f>
        <v/>
      </c>
      <c r="D662" s="23" t="str">
        <f>IF(B662&lt;&gt;"",VLOOKUP(MIN(4,COUNTIF(F$2:F662,F662)),reference!$A$3:$B$6,2,FALSE),"")</f>
        <v/>
      </c>
      <c r="E662" s="23" t="str">
        <f>IFERROR(VLOOKUP(C662,reference!$D$3:$E$7,2,FALSE),"")</f>
        <v/>
      </c>
      <c r="F662" t="str">
        <f t="shared" si="11"/>
        <v xml:space="preserve"> </v>
      </c>
      <c r="I662" s="23" t="str">
        <f>IFERROR(VLOOKUP(H662,comic_database!F:G,2,FALSE),"")</f>
        <v/>
      </c>
      <c r="J662" s="23" t="str">
        <f>IFERROR(VLOOKUP(H662,comic_database!F:H,3,FALSE),"")</f>
        <v/>
      </c>
    </row>
    <row r="663" spans="1:10" x14ac:dyDescent="0.25">
      <c r="A663" t="str">
        <f>IFERROR(INDEX(comic_database!A:A,MATCH(B663,comic_database!B:B,0)),"")</f>
        <v/>
      </c>
      <c r="C663" t="str">
        <f>IFERROR(VLOOKUP(B663,comic_database!B:C,2,FALSE),"")</f>
        <v/>
      </c>
      <c r="D663" s="23" t="str">
        <f>IF(B663&lt;&gt;"",VLOOKUP(MIN(4,COUNTIF(F$2:F663,F663)),reference!$A$3:$B$6,2,FALSE),"")</f>
        <v/>
      </c>
      <c r="E663" s="23" t="str">
        <f>IFERROR(VLOOKUP(C663,reference!$D$3:$E$7,2,FALSE),"")</f>
        <v/>
      </c>
      <c r="F663" t="str">
        <f t="shared" si="11"/>
        <v xml:space="preserve"> </v>
      </c>
      <c r="I663" s="23" t="str">
        <f>IFERROR(VLOOKUP(H663,comic_database!F:G,2,FALSE),"")</f>
        <v/>
      </c>
      <c r="J663" s="23" t="str">
        <f>IFERROR(VLOOKUP(H663,comic_database!F:H,3,FALSE),"")</f>
        <v/>
      </c>
    </row>
    <row r="664" spans="1:10" x14ac:dyDescent="0.25">
      <c r="A664" t="str">
        <f>IFERROR(INDEX(comic_database!A:A,MATCH(B664,comic_database!B:B,0)),"")</f>
        <v/>
      </c>
      <c r="C664" t="str">
        <f>IFERROR(VLOOKUP(B664,comic_database!B:C,2,FALSE),"")</f>
        <v/>
      </c>
      <c r="D664" s="23" t="str">
        <f>IF(B664&lt;&gt;"",VLOOKUP(MIN(4,COUNTIF(F$2:F664,F664)),reference!$A$3:$B$6,2,FALSE),"")</f>
        <v/>
      </c>
      <c r="E664" s="23" t="str">
        <f>IFERROR(VLOOKUP(C664,reference!$D$3:$E$7,2,FALSE),"")</f>
        <v/>
      </c>
      <c r="F664" t="str">
        <f t="shared" si="11"/>
        <v xml:space="preserve"> </v>
      </c>
      <c r="I664" s="23" t="str">
        <f>IFERROR(VLOOKUP(H664,comic_database!F:G,2,FALSE),"")</f>
        <v/>
      </c>
      <c r="J664" s="23" t="str">
        <f>IFERROR(VLOOKUP(H664,comic_database!F:H,3,FALSE),"")</f>
        <v/>
      </c>
    </row>
    <row r="665" spans="1:10" x14ac:dyDescent="0.25">
      <c r="A665" t="str">
        <f>IFERROR(INDEX(comic_database!A:A,MATCH(B665,comic_database!B:B,0)),"")</f>
        <v/>
      </c>
      <c r="C665" t="str">
        <f>IFERROR(VLOOKUP(B665,comic_database!B:C,2,FALSE),"")</f>
        <v/>
      </c>
      <c r="D665" s="23" t="str">
        <f>IF(B665&lt;&gt;"",VLOOKUP(MIN(4,COUNTIF(F$2:F665,F665)),reference!$A$3:$B$6,2,FALSE),"")</f>
        <v/>
      </c>
      <c r="E665" s="23" t="str">
        <f>IFERROR(VLOOKUP(C665,reference!$D$3:$E$7,2,FALSE),"")</f>
        <v/>
      </c>
      <c r="F665" t="str">
        <f t="shared" si="11"/>
        <v xml:space="preserve"> </v>
      </c>
      <c r="I665" s="23" t="str">
        <f>IFERROR(VLOOKUP(H665,comic_database!F:G,2,FALSE),"")</f>
        <v/>
      </c>
      <c r="J665" s="23" t="str">
        <f>IFERROR(VLOOKUP(H665,comic_database!F:H,3,FALSE),"")</f>
        <v/>
      </c>
    </row>
    <row r="666" spans="1:10" x14ac:dyDescent="0.25">
      <c r="A666" t="str">
        <f>IFERROR(INDEX(comic_database!A:A,MATCH(B666,comic_database!B:B,0)),"")</f>
        <v/>
      </c>
      <c r="C666" t="str">
        <f>IFERROR(VLOOKUP(B666,comic_database!B:C,2,FALSE),"")</f>
        <v/>
      </c>
      <c r="D666" s="23" t="str">
        <f>IF(B666&lt;&gt;"",VLOOKUP(MIN(4,COUNTIF(F$2:F666,F666)),reference!$A$3:$B$6,2,FALSE),"")</f>
        <v/>
      </c>
      <c r="E666" s="23" t="str">
        <f>IFERROR(VLOOKUP(C666,reference!$D$3:$E$7,2,FALSE),"")</f>
        <v/>
      </c>
      <c r="F666" t="str">
        <f t="shared" si="11"/>
        <v xml:space="preserve"> </v>
      </c>
      <c r="I666" s="23" t="str">
        <f>IFERROR(VLOOKUP(H666,comic_database!F:G,2,FALSE),"")</f>
        <v/>
      </c>
      <c r="J666" s="23" t="str">
        <f>IFERROR(VLOOKUP(H666,comic_database!F:H,3,FALSE),"")</f>
        <v/>
      </c>
    </row>
    <row r="667" spans="1:10" x14ac:dyDescent="0.25">
      <c r="A667" t="str">
        <f>IFERROR(INDEX(comic_database!A:A,MATCH(B667,comic_database!B:B,0)),"")</f>
        <v/>
      </c>
      <c r="C667" t="str">
        <f>IFERROR(VLOOKUP(B667,comic_database!B:C,2,FALSE),"")</f>
        <v/>
      </c>
      <c r="D667" s="23" t="str">
        <f>IF(B667&lt;&gt;"",VLOOKUP(MIN(4,COUNTIF(F$2:F667,F667)),reference!$A$3:$B$6,2,FALSE),"")</f>
        <v/>
      </c>
      <c r="E667" s="23" t="str">
        <f>IFERROR(VLOOKUP(C667,reference!$D$3:$E$7,2,FALSE),"")</f>
        <v/>
      </c>
      <c r="F667" t="str">
        <f t="shared" si="11"/>
        <v xml:space="preserve"> </v>
      </c>
      <c r="I667" s="23" t="str">
        <f>IFERROR(VLOOKUP(H667,comic_database!F:G,2,FALSE),"")</f>
        <v/>
      </c>
      <c r="J667" s="23" t="str">
        <f>IFERROR(VLOOKUP(H667,comic_database!F:H,3,FALSE),"")</f>
        <v/>
      </c>
    </row>
    <row r="668" spans="1:10" x14ac:dyDescent="0.25">
      <c r="A668" t="str">
        <f>IFERROR(INDEX(comic_database!A:A,MATCH(B668,comic_database!B:B,0)),"")</f>
        <v/>
      </c>
      <c r="C668" t="str">
        <f>IFERROR(VLOOKUP(B668,comic_database!B:C,2,FALSE),"")</f>
        <v/>
      </c>
      <c r="D668" s="23" t="str">
        <f>IF(B668&lt;&gt;"",VLOOKUP(MIN(4,COUNTIF(F$2:F668,F668)),reference!$A$3:$B$6,2,FALSE),"")</f>
        <v/>
      </c>
      <c r="E668" s="23" t="str">
        <f>IFERROR(VLOOKUP(C668,reference!$D$3:$E$7,2,FALSE),"")</f>
        <v/>
      </c>
      <c r="F668" t="str">
        <f t="shared" si="11"/>
        <v xml:space="preserve"> </v>
      </c>
      <c r="I668" s="23" t="str">
        <f>IFERROR(VLOOKUP(H668,comic_database!F:G,2,FALSE),"")</f>
        <v/>
      </c>
      <c r="J668" s="23" t="str">
        <f>IFERROR(VLOOKUP(H668,comic_database!F:H,3,FALSE),"")</f>
        <v/>
      </c>
    </row>
    <row r="669" spans="1:10" x14ac:dyDescent="0.25">
      <c r="A669" t="str">
        <f>IFERROR(INDEX(comic_database!A:A,MATCH(B669,comic_database!B:B,0)),"")</f>
        <v/>
      </c>
      <c r="C669" t="str">
        <f>IFERROR(VLOOKUP(B669,comic_database!B:C,2,FALSE),"")</f>
        <v/>
      </c>
      <c r="D669" s="23" t="str">
        <f>IF(B669&lt;&gt;"",VLOOKUP(MIN(4,COUNTIF(F$2:F669,F669)),reference!$A$3:$B$6,2,FALSE),"")</f>
        <v/>
      </c>
      <c r="E669" s="23" t="str">
        <f>IFERROR(VLOOKUP(C669,reference!$D$3:$E$7,2,FALSE),"")</f>
        <v/>
      </c>
      <c r="F669" t="str">
        <f t="shared" si="11"/>
        <v xml:space="preserve"> </v>
      </c>
      <c r="I669" s="23" t="str">
        <f>IFERROR(VLOOKUP(H669,comic_database!F:G,2,FALSE),"")</f>
        <v/>
      </c>
      <c r="J669" s="23" t="str">
        <f>IFERROR(VLOOKUP(H669,comic_database!F:H,3,FALSE),"")</f>
        <v/>
      </c>
    </row>
    <row r="670" spans="1:10" x14ac:dyDescent="0.25">
      <c r="A670" t="str">
        <f>IFERROR(INDEX(comic_database!A:A,MATCH(B670,comic_database!B:B,0)),"")</f>
        <v/>
      </c>
      <c r="C670" t="str">
        <f>IFERROR(VLOOKUP(B670,comic_database!B:C,2,FALSE),"")</f>
        <v/>
      </c>
      <c r="D670" s="23" t="str">
        <f>IF(B670&lt;&gt;"",VLOOKUP(MIN(4,COUNTIF(F$2:F670,F670)),reference!$A$3:$B$6,2,FALSE),"")</f>
        <v/>
      </c>
      <c r="E670" s="23" t="str">
        <f>IFERROR(VLOOKUP(C670,reference!$D$3:$E$7,2,FALSE),"")</f>
        <v/>
      </c>
      <c r="F670" t="str">
        <f t="shared" si="11"/>
        <v xml:space="preserve"> </v>
      </c>
      <c r="I670" s="23" t="str">
        <f>IFERROR(VLOOKUP(H670,comic_database!F:G,2,FALSE),"")</f>
        <v/>
      </c>
      <c r="J670" s="23" t="str">
        <f>IFERROR(VLOOKUP(H670,comic_database!F:H,3,FALSE),"")</f>
        <v/>
      </c>
    </row>
    <row r="671" spans="1:10" x14ac:dyDescent="0.25">
      <c r="A671" t="str">
        <f>IFERROR(INDEX(comic_database!A:A,MATCH(B671,comic_database!B:B,0)),"")</f>
        <v/>
      </c>
      <c r="C671" t="str">
        <f>IFERROR(VLOOKUP(B671,comic_database!B:C,2,FALSE),"")</f>
        <v/>
      </c>
      <c r="D671" s="23" t="str">
        <f>IF(B671&lt;&gt;"",VLOOKUP(MIN(4,COUNTIF(F$2:F671,F671)),reference!$A$3:$B$6,2,FALSE),"")</f>
        <v/>
      </c>
      <c r="E671" s="23" t="str">
        <f>IFERROR(VLOOKUP(C671,reference!$D$3:$E$7,2,FALSE),"")</f>
        <v/>
      </c>
      <c r="F671" t="str">
        <f t="shared" si="11"/>
        <v xml:space="preserve"> </v>
      </c>
      <c r="I671" s="23" t="str">
        <f>IFERROR(VLOOKUP(H671,comic_database!F:G,2,FALSE),"")</f>
        <v/>
      </c>
      <c r="J671" s="23" t="str">
        <f>IFERROR(VLOOKUP(H671,comic_database!F:H,3,FALSE),"")</f>
        <v/>
      </c>
    </row>
    <row r="672" spans="1:10" x14ac:dyDescent="0.25">
      <c r="A672" t="str">
        <f>IFERROR(INDEX(comic_database!A:A,MATCH(B672,comic_database!B:B,0)),"")</f>
        <v/>
      </c>
      <c r="C672" t="str">
        <f>IFERROR(VLOOKUP(B672,comic_database!B:C,2,FALSE),"")</f>
        <v/>
      </c>
      <c r="D672" s="23" t="str">
        <f>IF(B672&lt;&gt;"",VLOOKUP(MIN(4,COUNTIF(F$2:F672,F672)),reference!$A$3:$B$6,2,FALSE),"")</f>
        <v/>
      </c>
      <c r="E672" s="23" t="str">
        <f>IFERROR(VLOOKUP(C672,reference!$D$3:$E$7,2,FALSE),"")</f>
        <v/>
      </c>
      <c r="F672" t="str">
        <f t="shared" si="11"/>
        <v xml:space="preserve"> </v>
      </c>
      <c r="I672" s="23" t="str">
        <f>IFERROR(VLOOKUP(H672,comic_database!F:G,2,FALSE),"")</f>
        <v/>
      </c>
      <c r="J672" s="23" t="str">
        <f>IFERROR(VLOOKUP(H672,comic_database!F:H,3,FALSE),"")</f>
        <v/>
      </c>
    </row>
    <row r="673" spans="1:10" x14ac:dyDescent="0.25">
      <c r="A673" t="str">
        <f>IFERROR(INDEX(comic_database!A:A,MATCH(B673,comic_database!B:B,0)),"")</f>
        <v/>
      </c>
      <c r="C673" t="str">
        <f>IFERROR(VLOOKUP(B673,comic_database!B:C,2,FALSE),"")</f>
        <v/>
      </c>
      <c r="D673" s="23" t="str">
        <f>IF(B673&lt;&gt;"",VLOOKUP(MIN(4,COUNTIF(F$2:F673,F673)),reference!$A$3:$B$6,2,FALSE),"")</f>
        <v/>
      </c>
      <c r="E673" s="23" t="str">
        <f>IFERROR(VLOOKUP(C673,reference!$D$3:$E$7,2,FALSE),"")</f>
        <v/>
      </c>
      <c r="F673" t="str">
        <f t="shared" si="11"/>
        <v xml:space="preserve"> </v>
      </c>
      <c r="I673" s="23" t="str">
        <f>IFERROR(VLOOKUP(H673,comic_database!F:G,2,FALSE),"")</f>
        <v/>
      </c>
      <c r="J673" s="23" t="str">
        <f>IFERROR(VLOOKUP(H673,comic_database!F:H,3,FALSE),"")</f>
        <v/>
      </c>
    </row>
    <row r="674" spans="1:10" x14ac:dyDescent="0.25">
      <c r="A674" t="str">
        <f>IFERROR(INDEX(comic_database!A:A,MATCH(B674,comic_database!B:B,0)),"")</f>
        <v/>
      </c>
      <c r="C674" t="str">
        <f>IFERROR(VLOOKUP(B674,comic_database!B:C,2,FALSE),"")</f>
        <v/>
      </c>
      <c r="D674" s="23" t="str">
        <f>IF(B674&lt;&gt;"",VLOOKUP(MIN(4,COUNTIF(F$2:F674,F674)),reference!$A$3:$B$6,2,FALSE),"")</f>
        <v/>
      </c>
      <c r="E674" s="23" t="str">
        <f>IFERROR(VLOOKUP(C674,reference!$D$3:$E$7,2,FALSE),"")</f>
        <v/>
      </c>
      <c r="F674" t="str">
        <f t="shared" si="11"/>
        <v xml:space="preserve"> </v>
      </c>
      <c r="I674" s="23" t="str">
        <f>IFERROR(VLOOKUP(H674,comic_database!F:G,2,FALSE),"")</f>
        <v/>
      </c>
      <c r="J674" s="23" t="str">
        <f>IFERROR(VLOOKUP(H674,comic_database!F:H,3,FALSE),"")</f>
        <v/>
      </c>
    </row>
    <row r="675" spans="1:10" x14ac:dyDescent="0.25">
      <c r="A675" t="str">
        <f>IFERROR(INDEX(comic_database!A:A,MATCH(B675,comic_database!B:B,0)),"")</f>
        <v/>
      </c>
      <c r="C675" t="str">
        <f>IFERROR(VLOOKUP(B675,comic_database!B:C,2,FALSE),"")</f>
        <v/>
      </c>
      <c r="D675" s="23" t="str">
        <f>IF(B675&lt;&gt;"",VLOOKUP(MIN(4,COUNTIF(F$2:F675,F675)),reference!$A$3:$B$6,2,FALSE),"")</f>
        <v/>
      </c>
      <c r="E675" s="23" t="str">
        <f>IFERROR(VLOOKUP(C675,reference!$D$3:$E$7,2,FALSE),"")</f>
        <v/>
      </c>
      <c r="F675" t="str">
        <f t="shared" si="11"/>
        <v xml:space="preserve"> </v>
      </c>
      <c r="I675" s="23" t="str">
        <f>IFERROR(VLOOKUP(H675,comic_database!F:G,2,FALSE),"")</f>
        <v/>
      </c>
      <c r="J675" s="23" t="str">
        <f>IFERROR(VLOOKUP(H675,comic_database!F:H,3,FALSE),"")</f>
        <v/>
      </c>
    </row>
    <row r="676" spans="1:10" x14ac:dyDescent="0.25">
      <c r="A676" t="str">
        <f>IFERROR(INDEX(comic_database!A:A,MATCH(B676,comic_database!B:B,0)),"")</f>
        <v/>
      </c>
      <c r="C676" t="str">
        <f>IFERROR(VLOOKUP(B676,comic_database!B:C,2,FALSE),"")</f>
        <v/>
      </c>
      <c r="D676" s="23" t="str">
        <f>IF(B676&lt;&gt;"",VLOOKUP(MIN(4,COUNTIF(F$2:F676,F676)),reference!$A$3:$B$6,2,FALSE),"")</f>
        <v/>
      </c>
      <c r="E676" s="23" t="str">
        <f>IFERROR(VLOOKUP(C676,reference!$D$3:$E$7,2,FALSE),"")</f>
        <v/>
      </c>
      <c r="F676" t="str">
        <f t="shared" si="11"/>
        <v xml:space="preserve"> </v>
      </c>
      <c r="I676" s="23" t="str">
        <f>IFERROR(VLOOKUP(H676,comic_database!F:G,2,FALSE),"")</f>
        <v/>
      </c>
      <c r="J676" s="23" t="str">
        <f>IFERROR(VLOOKUP(H676,comic_database!F:H,3,FALSE),"")</f>
        <v/>
      </c>
    </row>
    <row r="677" spans="1:10" x14ac:dyDescent="0.25">
      <c r="A677" t="str">
        <f>IFERROR(INDEX(comic_database!A:A,MATCH(B677,comic_database!B:B,0)),"")</f>
        <v/>
      </c>
      <c r="C677" t="str">
        <f>IFERROR(VLOOKUP(B677,comic_database!B:C,2,FALSE),"")</f>
        <v/>
      </c>
      <c r="D677" s="23" t="str">
        <f>IF(B677&lt;&gt;"",VLOOKUP(MIN(4,COUNTIF(F$2:F677,F677)),reference!$A$3:$B$6,2,FALSE),"")</f>
        <v/>
      </c>
      <c r="E677" s="23" t="str">
        <f>IFERROR(VLOOKUP(C677,reference!$D$3:$E$7,2,FALSE),"")</f>
        <v/>
      </c>
      <c r="F677" t="str">
        <f t="shared" si="11"/>
        <v xml:space="preserve"> </v>
      </c>
      <c r="I677" s="23" t="str">
        <f>IFERROR(VLOOKUP(H677,comic_database!F:G,2,FALSE),"")</f>
        <v/>
      </c>
      <c r="J677" s="23" t="str">
        <f>IFERROR(VLOOKUP(H677,comic_database!F:H,3,FALSE),"")</f>
        <v/>
      </c>
    </row>
    <row r="678" spans="1:10" x14ac:dyDescent="0.25">
      <c r="A678" t="str">
        <f>IFERROR(INDEX(comic_database!A:A,MATCH(B678,comic_database!B:B,0)),"")</f>
        <v/>
      </c>
      <c r="C678" t="str">
        <f>IFERROR(VLOOKUP(B678,comic_database!B:C,2,FALSE),"")</f>
        <v/>
      </c>
      <c r="D678" s="23" t="str">
        <f>IF(B678&lt;&gt;"",VLOOKUP(MIN(4,COUNTIF(F$2:F678,F678)),reference!$A$3:$B$6,2,FALSE),"")</f>
        <v/>
      </c>
      <c r="E678" s="23" t="str">
        <f>IFERROR(VLOOKUP(C678,reference!$D$3:$E$7,2,FALSE),"")</f>
        <v/>
      </c>
      <c r="F678" t="str">
        <f t="shared" si="11"/>
        <v xml:space="preserve"> </v>
      </c>
      <c r="I678" s="23" t="str">
        <f>IFERROR(VLOOKUP(H678,comic_database!F:G,2,FALSE),"")</f>
        <v/>
      </c>
      <c r="J678" s="23" t="str">
        <f>IFERROR(VLOOKUP(H678,comic_database!F:H,3,FALSE),"")</f>
        <v/>
      </c>
    </row>
    <row r="679" spans="1:10" x14ac:dyDescent="0.25">
      <c r="A679" t="str">
        <f>IFERROR(INDEX(comic_database!A:A,MATCH(B679,comic_database!B:B,0)),"")</f>
        <v/>
      </c>
      <c r="C679" t="str">
        <f>IFERROR(VLOOKUP(B679,comic_database!B:C,2,FALSE),"")</f>
        <v/>
      </c>
      <c r="D679" s="23" t="str">
        <f>IF(B679&lt;&gt;"",VLOOKUP(MIN(4,COUNTIF(F$2:F679,F679)),reference!$A$3:$B$6,2,FALSE),"")</f>
        <v/>
      </c>
      <c r="E679" s="23" t="str">
        <f>IFERROR(VLOOKUP(C679,reference!$D$3:$E$7,2,FALSE),"")</f>
        <v/>
      </c>
      <c r="F679" t="str">
        <f t="shared" si="11"/>
        <v xml:space="preserve"> </v>
      </c>
      <c r="I679" s="23" t="str">
        <f>IFERROR(VLOOKUP(H679,comic_database!F:G,2,FALSE),"")</f>
        <v/>
      </c>
      <c r="J679" s="23" t="str">
        <f>IFERROR(VLOOKUP(H679,comic_database!F:H,3,FALSE),"")</f>
        <v/>
      </c>
    </row>
    <row r="680" spans="1:10" x14ac:dyDescent="0.25">
      <c r="A680" t="str">
        <f>IFERROR(INDEX(comic_database!A:A,MATCH(B680,comic_database!B:B,0)),"")</f>
        <v/>
      </c>
      <c r="C680" t="str">
        <f>IFERROR(VLOOKUP(B680,comic_database!B:C,2,FALSE),"")</f>
        <v/>
      </c>
      <c r="D680" s="23" t="str">
        <f>IF(B680&lt;&gt;"",VLOOKUP(MIN(4,COUNTIF(F$2:F680,F680)),reference!$A$3:$B$6,2,FALSE),"")</f>
        <v/>
      </c>
      <c r="E680" s="23" t="str">
        <f>IFERROR(VLOOKUP(C680,reference!$D$3:$E$7,2,FALSE),"")</f>
        <v/>
      </c>
      <c r="F680" t="str">
        <f t="shared" si="11"/>
        <v xml:space="preserve"> </v>
      </c>
      <c r="I680" s="23" t="str">
        <f>IFERROR(VLOOKUP(H680,comic_database!F:G,2,FALSE),"")</f>
        <v/>
      </c>
      <c r="J680" s="23" t="str">
        <f>IFERROR(VLOOKUP(H680,comic_database!F:H,3,FALSE),"")</f>
        <v/>
      </c>
    </row>
    <row r="681" spans="1:10" x14ac:dyDescent="0.25">
      <c r="A681" t="str">
        <f>IFERROR(INDEX(comic_database!A:A,MATCH(B681,comic_database!B:B,0)),"")</f>
        <v/>
      </c>
      <c r="C681" t="str">
        <f>IFERROR(VLOOKUP(B681,comic_database!B:C,2,FALSE),"")</f>
        <v/>
      </c>
      <c r="D681" s="23" t="str">
        <f>IF(B681&lt;&gt;"",VLOOKUP(MIN(4,COUNTIF(F$2:F681,F681)),reference!$A$3:$B$6,2,FALSE),"")</f>
        <v/>
      </c>
      <c r="E681" s="23" t="str">
        <f>IFERROR(VLOOKUP(C681,reference!$D$3:$E$7,2,FALSE),"")</f>
        <v/>
      </c>
      <c r="F681" t="str">
        <f t="shared" si="11"/>
        <v xml:space="preserve"> </v>
      </c>
      <c r="I681" s="23" t="str">
        <f>IFERROR(VLOOKUP(H681,comic_database!F:G,2,FALSE),"")</f>
        <v/>
      </c>
      <c r="J681" s="23" t="str">
        <f>IFERROR(VLOOKUP(H681,comic_database!F:H,3,FALSE),"")</f>
        <v/>
      </c>
    </row>
    <row r="682" spans="1:10" x14ac:dyDescent="0.25">
      <c r="A682" t="str">
        <f>IFERROR(INDEX(comic_database!A:A,MATCH(B682,comic_database!B:B,0)),"")</f>
        <v/>
      </c>
      <c r="C682" t="str">
        <f>IFERROR(VLOOKUP(B682,comic_database!B:C,2,FALSE),"")</f>
        <v/>
      </c>
      <c r="D682" s="23" t="str">
        <f>IF(B682&lt;&gt;"",VLOOKUP(MIN(4,COUNTIF(F$2:F682,F682)),reference!$A$3:$B$6,2,FALSE),"")</f>
        <v/>
      </c>
      <c r="E682" s="23" t="str">
        <f>IFERROR(VLOOKUP(C682,reference!$D$3:$E$7,2,FALSE),"")</f>
        <v/>
      </c>
      <c r="F682" t="str">
        <f t="shared" si="11"/>
        <v xml:space="preserve"> </v>
      </c>
      <c r="I682" s="23" t="str">
        <f>IFERROR(VLOOKUP(H682,comic_database!F:G,2,FALSE),"")</f>
        <v/>
      </c>
      <c r="J682" s="23" t="str">
        <f>IFERROR(VLOOKUP(H682,comic_database!F:H,3,FALSE),"")</f>
        <v/>
      </c>
    </row>
    <row r="683" spans="1:10" x14ac:dyDescent="0.25">
      <c r="A683" t="str">
        <f>IFERROR(INDEX(comic_database!A:A,MATCH(B683,comic_database!B:B,0)),"")</f>
        <v/>
      </c>
      <c r="C683" t="str">
        <f>IFERROR(VLOOKUP(B683,comic_database!B:C,2,FALSE),"")</f>
        <v/>
      </c>
      <c r="D683" s="23" t="str">
        <f>IF(B683&lt;&gt;"",VLOOKUP(MIN(4,COUNTIF(F$2:F683,F683)),reference!$A$3:$B$6,2,FALSE),"")</f>
        <v/>
      </c>
      <c r="E683" s="23" t="str">
        <f>IFERROR(VLOOKUP(C683,reference!$D$3:$E$7,2,FALSE),"")</f>
        <v/>
      </c>
      <c r="F683" t="str">
        <f t="shared" si="11"/>
        <v xml:space="preserve"> </v>
      </c>
      <c r="I683" s="23" t="str">
        <f>IFERROR(VLOOKUP(H683,comic_database!F:G,2,FALSE),"")</f>
        <v/>
      </c>
      <c r="J683" s="23" t="str">
        <f>IFERROR(VLOOKUP(H683,comic_database!F:H,3,FALSE),"")</f>
        <v/>
      </c>
    </row>
    <row r="684" spans="1:10" x14ac:dyDescent="0.25">
      <c r="A684" t="str">
        <f>IFERROR(INDEX(comic_database!A:A,MATCH(B684,comic_database!B:B,0)),"")</f>
        <v/>
      </c>
      <c r="C684" t="str">
        <f>IFERROR(VLOOKUP(B684,comic_database!B:C,2,FALSE),"")</f>
        <v/>
      </c>
      <c r="D684" s="23" t="str">
        <f>IF(B684&lt;&gt;"",VLOOKUP(MIN(4,COUNTIF(F$2:F684,F684)),reference!$A$3:$B$6,2,FALSE),"")</f>
        <v/>
      </c>
      <c r="E684" s="23" t="str">
        <f>IFERROR(VLOOKUP(C684,reference!$D$3:$E$7,2,FALSE),"")</f>
        <v/>
      </c>
      <c r="F684" t="str">
        <f t="shared" si="11"/>
        <v xml:space="preserve"> </v>
      </c>
      <c r="I684" s="23" t="str">
        <f>IFERROR(VLOOKUP(H684,comic_database!F:G,2,FALSE),"")</f>
        <v/>
      </c>
      <c r="J684" s="23" t="str">
        <f>IFERROR(VLOOKUP(H684,comic_database!F:H,3,FALSE),"")</f>
        <v/>
      </c>
    </row>
    <row r="685" spans="1:10" x14ac:dyDescent="0.25">
      <c r="A685" t="str">
        <f>IFERROR(INDEX(comic_database!A:A,MATCH(B685,comic_database!B:B,0)),"")</f>
        <v/>
      </c>
      <c r="C685" t="str">
        <f>IFERROR(VLOOKUP(B685,comic_database!B:C,2,FALSE),"")</f>
        <v/>
      </c>
      <c r="D685" s="23" t="str">
        <f>IF(B685&lt;&gt;"",VLOOKUP(MIN(4,COUNTIF(F$2:F685,F685)),reference!$A$3:$B$6,2,FALSE),"")</f>
        <v/>
      </c>
      <c r="E685" s="23" t="str">
        <f>IFERROR(VLOOKUP(C685,reference!$D$3:$E$7,2,FALSE),"")</f>
        <v/>
      </c>
      <c r="F685" t="str">
        <f t="shared" si="11"/>
        <v xml:space="preserve"> </v>
      </c>
      <c r="I685" s="23" t="str">
        <f>IFERROR(VLOOKUP(H685,comic_database!F:G,2,FALSE),"")</f>
        <v/>
      </c>
      <c r="J685" s="23" t="str">
        <f>IFERROR(VLOOKUP(H685,comic_database!F:H,3,FALSE),"")</f>
        <v/>
      </c>
    </row>
    <row r="686" spans="1:10" x14ac:dyDescent="0.25">
      <c r="A686" t="str">
        <f>IFERROR(INDEX(comic_database!A:A,MATCH(B686,comic_database!B:B,0)),"")</f>
        <v/>
      </c>
      <c r="C686" t="str">
        <f>IFERROR(VLOOKUP(B686,comic_database!B:C,2,FALSE),"")</f>
        <v/>
      </c>
      <c r="D686" s="23" t="str">
        <f>IF(B686&lt;&gt;"",VLOOKUP(MIN(4,COUNTIF(F$2:F686,F686)),reference!$A$3:$B$6,2,FALSE),"")</f>
        <v/>
      </c>
      <c r="E686" s="23" t="str">
        <f>IFERROR(VLOOKUP(C686,reference!$D$3:$E$7,2,FALSE),"")</f>
        <v/>
      </c>
      <c r="F686" t="str">
        <f t="shared" si="11"/>
        <v xml:space="preserve"> </v>
      </c>
      <c r="I686" s="23" t="str">
        <f>IFERROR(VLOOKUP(H686,comic_database!F:G,2,FALSE),"")</f>
        <v/>
      </c>
      <c r="J686" s="23" t="str">
        <f>IFERROR(VLOOKUP(H686,comic_database!F:H,3,FALSE),"")</f>
        <v/>
      </c>
    </row>
    <row r="687" spans="1:10" x14ac:dyDescent="0.25">
      <c r="A687" t="str">
        <f>IFERROR(INDEX(comic_database!A:A,MATCH(B687,comic_database!B:B,0)),"")</f>
        <v/>
      </c>
      <c r="C687" t="str">
        <f>IFERROR(VLOOKUP(B687,comic_database!B:C,2,FALSE),"")</f>
        <v/>
      </c>
      <c r="D687" s="23" t="str">
        <f>IF(B687&lt;&gt;"",VLOOKUP(MIN(4,COUNTIF(F$2:F687,F687)),reference!$A$3:$B$6,2,FALSE),"")</f>
        <v/>
      </c>
      <c r="E687" s="23" t="str">
        <f>IFERROR(VLOOKUP(C687,reference!$D$3:$E$7,2,FALSE),"")</f>
        <v/>
      </c>
      <c r="F687" t="str">
        <f t="shared" si="11"/>
        <v xml:space="preserve"> </v>
      </c>
      <c r="I687" s="23" t="str">
        <f>IFERROR(VLOOKUP(H687,comic_database!F:G,2,FALSE),"")</f>
        <v/>
      </c>
      <c r="J687" s="23" t="str">
        <f>IFERROR(VLOOKUP(H687,comic_database!F:H,3,FALSE),"")</f>
        <v/>
      </c>
    </row>
    <row r="688" spans="1:10" x14ac:dyDescent="0.25">
      <c r="A688" t="str">
        <f>IFERROR(INDEX(comic_database!A:A,MATCH(B688,comic_database!B:B,0)),"")</f>
        <v/>
      </c>
      <c r="C688" t="str">
        <f>IFERROR(VLOOKUP(B688,comic_database!B:C,2,FALSE),"")</f>
        <v/>
      </c>
      <c r="D688" s="23" t="str">
        <f>IF(B688&lt;&gt;"",VLOOKUP(MIN(4,COUNTIF(F$2:F688,F688)),reference!$A$3:$B$6,2,FALSE),"")</f>
        <v/>
      </c>
      <c r="E688" s="23" t="str">
        <f>IFERROR(VLOOKUP(C688,reference!$D$3:$E$7,2,FALSE),"")</f>
        <v/>
      </c>
      <c r="F688" t="str">
        <f t="shared" si="11"/>
        <v xml:space="preserve"> </v>
      </c>
      <c r="I688" s="23" t="str">
        <f>IFERROR(VLOOKUP(H688,comic_database!F:G,2,FALSE),"")</f>
        <v/>
      </c>
      <c r="J688" s="23" t="str">
        <f>IFERROR(VLOOKUP(H688,comic_database!F:H,3,FALSE),"")</f>
        <v/>
      </c>
    </row>
    <row r="689" spans="1:10" x14ac:dyDescent="0.25">
      <c r="A689" t="str">
        <f>IFERROR(INDEX(comic_database!A:A,MATCH(B689,comic_database!B:B,0)),"")</f>
        <v/>
      </c>
      <c r="C689" t="str">
        <f>IFERROR(VLOOKUP(B689,comic_database!B:C,2,FALSE),"")</f>
        <v/>
      </c>
      <c r="D689" s="23" t="str">
        <f>IF(B689&lt;&gt;"",VLOOKUP(MIN(4,COUNTIF(F$2:F689,F689)),reference!$A$3:$B$6,2,FALSE),"")</f>
        <v/>
      </c>
      <c r="E689" s="23" t="str">
        <f>IFERROR(VLOOKUP(C689,reference!$D$3:$E$7,2,FALSE),"")</f>
        <v/>
      </c>
      <c r="F689" t="str">
        <f t="shared" si="11"/>
        <v xml:space="preserve"> </v>
      </c>
      <c r="I689" s="23" t="str">
        <f>IFERROR(VLOOKUP(H689,comic_database!F:G,2,FALSE),"")</f>
        <v/>
      </c>
      <c r="J689" s="23" t="str">
        <f>IFERROR(VLOOKUP(H689,comic_database!F:H,3,FALSE),"")</f>
        <v/>
      </c>
    </row>
    <row r="690" spans="1:10" x14ac:dyDescent="0.25">
      <c r="A690" t="str">
        <f>IFERROR(INDEX(comic_database!A:A,MATCH(B690,comic_database!B:B,0)),"")</f>
        <v/>
      </c>
      <c r="C690" t="str">
        <f>IFERROR(VLOOKUP(B690,comic_database!B:C,2,FALSE),"")</f>
        <v/>
      </c>
      <c r="D690" s="23" t="str">
        <f>IF(B690&lt;&gt;"",VLOOKUP(MIN(4,COUNTIF(F$2:F690,F690)),reference!$A$3:$B$6,2,FALSE),"")</f>
        <v/>
      </c>
      <c r="E690" s="23" t="str">
        <f>IFERROR(VLOOKUP(C690,reference!$D$3:$E$7,2,FALSE),"")</f>
        <v/>
      </c>
      <c r="F690" t="str">
        <f t="shared" si="11"/>
        <v xml:space="preserve"> </v>
      </c>
      <c r="I690" s="23" t="str">
        <f>IFERROR(VLOOKUP(H690,comic_database!F:G,2,FALSE),"")</f>
        <v/>
      </c>
      <c r="J690" s="23" t="str">
        <f>IFERROR(VLOOKUP(H690,comic_database!F:H,3,FALSE),"")</f>
        <v/>
      </c>
    </row>
    <row r="691" spans="1:10" x14ac:dyDescent="0.25">
      <c r="A691" t="str">
        <f>IFERROR(INDEX(comic_database!A:A,MATCH(B691,comic_database!B:B,0)),"")</f>
        <v/>
      </c>
      <c r="C691" t="str">
        <f>IFERROR(VLOOKUP(B691,comic_database!B:C,2,FALSE),"")</f>
        <v/>
      </c>
      <c r="D691" s="23" t="str">
        <f>IF(B691&lt;&gt;"",VLOOKUP(MIN(4,COUNTIF(F$2:F691,F691)),reference!$A$3:$B$6,2,FALSE),"")</f>
        <v/>
      </c>
      <c r="E691" s="23" t="str">
        <f>IFERROR(VLOOKUP(C691,reference!$D$3:$E$7,2,FALSE),"")</f>
        <v/>
      </c>
      <c r="F691" t="str">
        <f t="shared" si="11"/>
        <v xml:space="preserve"> </v>
      </c>
      <c r="I691" s="23" t="str">
        <f>IFERROR(VLOOKUP(H691,comic_database!F:G,2,FALSE),"")</f>
        <v/>
      </c>
      <c r="J691" s="23" t="str">
        <f>IFERROR(VLOOKUP(H691,comic_database!F:H,3,FALSE),"")</f>
        <v/>
      </c>
    </row>
    <row r="692" spans="1:10" x14ac:dyDescent="0.25">
      <c r="A692" t="str">
        <f>IFERROR(INDEX(comic_database!A:A,MATCH(B692,comic_database!B:B,0)),"")</f>
        <v/>
      </c>
      <c r="C692" t="str">
        <f>IFERROR(VLOOKUP(B692,comic_database!B:C,2,FALSE),"")</f>
        <v/>
      </c>
      <c r="D692" s="23" t="str">
        <f>IF(B692&lt;&gt;"",VLOOKUP(MIN(4,COUNTIF(F$2:F692,F692)),reference!$A$3:$B$6,2,FALSE),"")</f>
        <v/>
      </c>
      <c r="E692" s="23" t="str">
        <f>IFERROR(VLOOKUP(C692,reference!$D$3:$E$7,2,FALSE),"")</f>
        <v/>
      </c>
      <c r="F692" t="str">
        <f t="shared" si="11"/>
        <v xml:space="preserve"> </v>
      </c>
      <c r="I692" s="23" t="str">
        <f>IFERROR(VLOOKUP(H692,comic_database!F:G,2,FALSE),"")</f>
        <v/>
      </c>
      <c r="J692" s="23" t="str">
        <f>IFERROR(VLOOKUP(H692,comic_database!F:H,3,FALSE),"")</f>
        <v/>
      </c>
    </row>
    <row r="693" spans="1:10" x14ac:dyDescent="0.25">
      <c r="A693" t="str">
        <f>IFERROR(INDEX(comic_database!A:A,MATCH(B693,comic_database!B:B,0)),"")</f>
        <v/>
      </c>
      <c r="C693" t="str">
        <f>IFERROR(VLOOKUP(B693,comic_database!B:C,2,FALSE),"")</f>
        <v/>
      </c>
      <c r="D693" s="23" t="str">
        <f>IF(B693&lt;&gt;"",VLOOKUP(MIN(4,COUNTIF(F$2:F693,F693)),reference!$A$3:$B$6,2,FALSE),"")</f>
        <v/>
      </c>
      <c r="E693" s="23" t="str">
        <f>IFERROR(VLOOKUP(C693,reference!$D$3:$E$7,2,FALSE),"")</f>
        <v/>
      </c>
      <c r="F693" t="str">
        <f t="shared" si="11"/>
        <v xml:space="preserve"> </v>
      </c>
      <c r="I693" s="23" t="str">
        <f>IFERROR(VLOOKUP(H693,comic_database!F:G,2,FALSE),"")</f>
        <v/>
      </c>
      <c r="J693" s="23" t="str">
        <f>IFERROR(VLOOKUP(H693,comic_database!F:H,3,FALSE),"")</f>
        <v/>
      </c>
    </row>
    <row r="694" spans="1:10" x14ac:dyDescent="0.25">
      <c r="A694" t="str">
        <f>IFERROR(INDEX(comic_database!A:A,MATCH(B694,comic_database!B:B,0)),"")</f>
        <v/>
      </c>
      <c r="C694" t="str">
        <f>IFERROR(VLOOKUP(B694,comic_database!B:C,2,FALSE),"")</f>
        <v/>
      </c>
      <c r="D694" s="23" t="str">
        <f>IF(B694&lt;&gt;"",VLOOKUP(MIN(4,COUNTIF(F$2:F694,F694)),reference!$A$3:$B$6,2,FALSE),"")</f>
        <v/>
      </c>
      <c r="E694" s="23" t="str">
        <f>IFERROR(VLOOKUP(C694,reference!$D$3:$E$7,2,FALSE),"")</f>
        <v/>
      </c>
      <c r="F694" t="str">
        <f t="shared" si="11"/>
        <v xml:space="preserve"> </v>
      </c>
      <c r="I694" s="23" t="str">
        <f>IFERROR(VLOOKUP(H694,comic_database!F:G,2,FALSE),"")</f>
        <v/>
      </c>
      <c r="J694" s="23" t="str">
        <f>IFERROR(VLOOKUP(H694,comic_database!F:H,3,FALSE),"")</f>
        <v/>
      </c>
    </row>
    <row r="695" spans="1:10" x14ac:dyDescent="0.25">
      <c r="A695" t="str">
        <f>IFERROR(INDEX(comic_database!A:A,MATCH(B695,comic_database!B:B,0)),"")</f>
        <v/>
      </c>
      <c r="C695" t="str">
        <f>IFERROR(VLOOKUP(B695,comic_database!B:C,2,FALSE),"")</f>
        <v/>
      </c>
      <c r="D695" s="23" t="str">
        <f>IF(B695&lt;&gt;"",VLOOKUP(MIN(4,COUNTIF(F$2:F695,F695)),reference!$A$3:$B$6,2,FALSE),"")</f>
        <v/>
      </c>
      <c r="E695" s="23" t="str">
        <f>IFERROR(VLOOKUP(C695,reference!$D$3:$E$7,2,FALSE),"")</f>
        <v/>
      </c>
      <c r="F695" t="str">
        <f t="shared" si="11"/>
        <v xml:space="preserve"> </v>
      </c>
      <c r="I695" s="23" t="str">
        <f>IFERROR(VLOOKUP(H695,comic_database!F:G,2,FALSE),"")</f>
        <v/>
      </c>
      <c r="J695" s="23" t="str">
        <f>IFERROR(VLOOKUP(H695,comic_database!F:H,3,FALSE),"")</f>
        <v/>
      </c>
    </row>
    <row r="696" spans="1:10" x14ac:dyDescent="0.25">
      <c r="A696" t="str">
        <f>IFERROR(INDEX(comic_database!A:A,MATCH(B696,comic_database!B:B,0)),"")</f>
        <v/>
      </c>
      <c r="C696" t="str">
        <f>IFERROR(VLOOKUP(B696,comic_database!B:C,2,FALSE),"")</f>
        <v/>
      </c>
      <c r="D696" s="23" t="str">
        <f>IF(B696&lt;&gt;"",VLOOKUP(MIN(4,COUNTIF(F$2:F696,F696)),reference!$A$3:$B$6,2,FALSE),"")</f>
        <v/>
      </c>
      <c r="E696" s="23" t="str">
        <f>IFERROR(VLOOKUP(C696,reference!$D$3:$E$7,2,FALSE),"")</f>
        <v/>
      </c>
      <c r="F696" t="str">
        <f t="shared" si="11"/>
        <v xml:space="preserve"> </v>
      </c>
      <c r="I696" s="23" t="str">
        <f>IFERROR(VLOOKUP(H696,comic_database!F:G,2,FALSE),"")</f>
        <v/>
      </c>
      <c r="J696" s="23" t="str">
        <f>IFERROR(VLOOKUP(H696,comic_database!F:H,3,FALSE),"")</f>
        <v/>
      </c>
    </row>
    <row r="697" spans="1:10" x14ac:dyDescent="0.25">
      <c r="A697" t="str">
        <f>IFERROR(INDEX(comic_database!A:A,MATCH(B697,comic_database!B:B,0)),"")</f>
        <v/>
      </c>
      <c r="C697" t="str">
        <f>IFERROR(VLOOKUP(B697,comic_database!B:C,2,FALSE),"")</f>
        <v/>
      </c>
      <c r="D697" s="23" t="str">
        <f>IF(B697&lt;&gt;"",VLOOKUP(MIN(4,COUNTIF(F$2:F697,F697)),reference!$A$3:$B$6,2,FALSE),"")</f>
        <v/>
      </c>
      <c r="E697" s="23" t="str">
        <f>IFERROR(VLOOKUP(C697,reference!$D$3:$E$7,2,FALSE),"")</f>
        <v/>
      </c>
      <c r="F697" t="str">
        <f t="shared" si="11"/>
        <v xml:space="preserve"> </v>
      </c>
      <c r="I697" s="23" t="str">
        <f>IFERROR(VLOOKUP(H697,comic_database!F:G,2,FALSE),"")</f>
        <v/>
      </c>
      <c r="J697" s="23" t="str">
        <f>IFERROR(VLOOKUP(H697,comic_database!F:H,3,FALSE),"")</f>
        <v/>
      </c>
    </row>
    <row r="698" spans="1:10" x14ac:dyDescent="0.25">
      <c r="A698" t="str">
        <f>IFERROR(INDEX(comic_database!A:A,MATCH(B698,comic_database!B:B,0)),"")</f>
        <v/>
      </c>
      <c r="C698" t="str">
        <f>IFERROR(VLOOKUP(B698,comic_database!B:C,2,FALSE),"")</f>
        <v/>
      </c>
      <c r="D698" s="23" t="str">
        <f>IF(B698&lt;&gt;"",VLOOKUP(MIN(4,COUNTIF(F$2:F698,F698)),reference!$A$3:$B$6,2,FALSE),"")</f>
        <v/>
      </c>
      <c r="E698" s="23" t="str">
        <f>IFERROR(VLOOKUP(C698,reference!$D$3:$E$7,2,FALSE),"")</f>
        <v/>
      </c>
      <c r="F698" t="str">
        <f t="shared" si="11"/>
        <v xml:space="preserve"> </v>
      </c>
      <c r="I698" s="23" t="str">
        <f>IFERROR(VLOOKUP(H698,comic_database!F:G,2,FALSE),"")</f>
        <v/>
      </c>
      <c r="J698" s="23" t="str">
        <f>IFERROR(VLOOKUP(H698,comic_database!F:H,3,FALSE),"")</f>
        <v/>
      </c>
    </row>
    <row r="699" spans="1:10" x14ac:dyDescent="0.25">
      <c r="A699" t="str">
        <f>IFERROR(INDEX(comic_database!A:A,MATCH(B699,comic_database!B:B,0)),"")</f>
        <v/>
      </c>
      <c r="C699" t="str">
        <f>IFERROR(VLOOKUP(B699,comic_database!B:C,2,FALSE),"")</f>
        <v/>
      </c>
      <c r="D699" s="23" t="str">
        <f>IF(B699&lt;&gt;"",VLOOKUP(MIN(4,COUNTIF(F$2:F699,F699)),reference!$A$3:$B$6,2,FALSE),"")</f>
        <v/>
      </c>
      <c r="E699" s="23" t="str">
        <f>IFERROR(VLOOKUP(C699,reference!$D$3:$E$7,2,FALSE),"")</f>
        <v/>
      </c>
      <c r="F699" t="str">
        <f t="shared" si="11"/>
        <v xml:space="preserve"> </v>
      </c>
      <c r="I699" s="23" t="str">
        <f>IFERROR(VLOOKUP(H699,comic_database!F:G,2,FALSE),"")</f>
        <v/>
      </c>
      <c r="J699" s="23" t="str">
        <f>IFERROR(VLOOKUP(H699,comic_database!F:H,3,FALSE),"")</f>
        <v/>
      </c>
    </row>
    <row r="700" spans="1:10" x14ac:dyDescent="0.25">
      <c r="A700" t="str">
        <f>IFERROR(INDEX(comic_database!A:A,MATCH(B700,comic_database!B:B,0)),"")</f>
        <v/>
      </c>
      <c r="C700" t="str">
        <f>IFERROR(VLOOKUP(B700,comic_database!B:C,2,FALSE),"")</f>
        <v/>
      </c>
      <c r="D700" s="23" t="str">
        <f>IF(B700&lt;&gt;"",VLOOKUP(MIN(4,COUNTIF(F$2:F700,F700)),reference!$A$3:$B$6,2,FALSE),"")</f>
        <v/>
      </c>
      <c r="E700" s="23" t="str">
        <f>IFERROR(VLOOKUP(C700,reference!$D$3:$E$7,2,FALSE),"")</f>
        <v/>
      </c>
      <c r="F700" t="str">
        <f t="shared" si="11"/>
        <v xml:space="preserve"> </v>
      </c>
      <c r="I700" s="23" t="str">
        <f>IFERROR(VLOOKUP(H700,comic_database!F:G,2,FALSE),"")</f>
        <v/>
      </c>
      <c r="J700" s="23" t="str">
        <f>IFERROR(VLOOKUP(H700,comic_database!F:H,3,FALSE),"")</f>
        <v/>
      </c>
    </row>
    <row r="701" spans="1:10" x14ac:dyDescent="0.25">
      <c r="A701" t="str">
        <f>IFERROR(INDEX(comic_database!A:A,MATCH(B701,comic_database!B:B,0)),"")</f>
        <v/>
      </c>
      <c r="C701" t="str">
        <f>IFERROR(VLOOKUP(B701,comic_database!B:C,2,FALSE),"")</f>
        <v/>
      </c>
      <c r="D701" s="23" t="str">
        <f>IF(B701&lt;&gt;"",VLOOKUP(MIN(4,COUNTIF(F$2:F701,F701)),reference!$A$3:$B$6,2,FALSE),"")</f>
        <v/>
      </c>
      <c r="E701" s="23" t="str">
        <f>IFERROR(VLOOKUP(C701,reference!$D$3:$E$7,2,FALSE),"")</f>
        <v/>
      </c>
      <c r="F701" t="str">
        <f t="shared" si="11"/>
        <v xml:space="preserve"> </v>
      </c>
      <c r="I701" s="23" t="str">
        <f>IFERROR(VLOOKUP(H701,comic_database!F:G,2,FALSE),"")</f>
        <v/>
      </c>
      <c r="J701" s="23" t="str">
        <f>IFERROR(VLOOKUP(H701,comic_database!F:H,3,FALSE),"")</f>
        <v/>
      </c>
    </row>
    <row r="702" spans="1:10" x14ac:dyDescent="0.25">
      <c r="A702" t="str">
        <f>IFERROR(INDEX(comic_database!A:A,MATCH(B702,comic_database!B:B,0)),"")</f>
        <v/>
      </c>
      <c r="C702" t="str">
        <f>IFERROR(VLOOKUP(B702,comic_database!B:C,2,FALSE),"")</f>
        <v/>
      </c>
      <c r="D702" s="23" t="str">
        <f>IF(B702&lt;&gt;"",VLOOKUP(MIN(4,COUNTIF(F$2:F702,F702)),reference!$A$3:$B$6,2,FALSE),"")</f>
        <v/>
      </c>
      <c r="E702" s="23" t="str">
        <f>IFERROR(VLOOKUP(C702,reference!$D$3:$E$7,2,FALSE),"")</f>
        <v/>
      </c>
      <c r="F702" t="str">
        <f t="shared" si="11"/>
        <v xml:space="preserve"> </v>
      </c>
      <c r="I702" s="23" t="str">
        <f>IFERROR(VLOOKUP(H702,comic_database!F:G,2,FALSE),"")</f>
        <v/>
      </c>
      <c r="J702" s="23" t="str">
        <f>IFERROR(VLOOKUP(H702,comic_database!F:H,3,FALSE),"")</f>
        <v/>
      </c>
    </row>
    <row r="703" spans="1:10" x14ac:dyDescent="0.25">
      <c r="A703" t="str">
        <f>IFERROR(INDEX(comic_database!A:A,MATCH(B703,comic_database!B:B,0)),"")</f>
        <v/>
      </c>
      <c r="C703" t="str">
        <f>IFERROR(VLOOKUP(B703,comic_database!B:C,2,FALSE),"")</f>
        <v/>
      </c>
      <c r="D703" s="23" t="str">
        <f>IF(B703&lt;&gt;"",VLOOKUP(MIN(4,COUNTIF(F$2:F703,F703)),reference!$A$3:$B$6,2,FALSE),"")</f>
        <v/>
      </c>
      <c r="E703" s="23" t="str">
        <f>IFERROR(VLOOKUP(C703,reference!$D$3:$E$7,2,FALSE),"")</f>
        <v/>
      </c>
      <c r="F703" t="str">
        <f t="shared" si="11"/>
        <v xml:space="preserve"> </v>
      </c>
      <c r="I703" s="23" t="str">
        <f>IFERROR(VLOOKUP(H703,comic_database!F:G,2,FALSE),"")</f>
        <v/>
      </c>
      <c r="J703" s="23" t="str">
        <f>IFERROR(VLOOKUP(H703,comic_database!F:H,3,FALSE),"")</f>
        <v/>
      </c>
    </row>
    <row r="704" spans="1:10" x14ac:dyDescent="0.25">
      <c r="A704" t="str">
        <f>IFERROR(INDEX(comic_database!A:A,MATCH(B704,comic_database!B:B,0)),"")</f>
        <v/>
      </c>
      <c r="C704" t="str">
        <f>IFERROR(VLOOKUP(B704,comic_database!B:C,2,FALSE),"")</f>
        <v/>
      </c>
      <c r="D704" s="23" t="str">
        <f>IF(B704&lt;&gt;"",VLOOKUP(MIN(4,COUNTIF(F$2:F704,F704)),reference!$A$3:$B$6,2,FALSE),"")</f>
        <v/>
      </c>
      <c r="E704" s="23" t="str">
        <f>IFERROR(VLOOKUP(C704,reference!$D$3:$E$7,2,FALSE),"")</f>
        <v/>
      </c>
      <c r="F704" t="str">
        <f t="shared" si="11"/>
        <v xml:space="preserve"> </v>
      </c>
      <c r="I704" s="23" t="str">
        <f>IFERROR(VLOOKUP(H704,comic_database!F:G,2,FALSE),"")</f>
        <v/>
      </c>
      <c r="J704" s="23" t="str">
        <f>IFERROR(VLOOKUP(H704,comic_database!F:H,3,FALSE),"")</f>
        <v/>
      </c>
    </row>
    <row r="705" spans="1:10" x14ac:dyDescent="0.25">
      <c r="A705" t="str">
        <f>IFERROR(INDEX(comic_database!A:A,MATCH(B705,comic_database!B:B,0)),"")</f>
        <v/>
      </c>
      <c r="C705" t="str">
        <f>IFERROR(VLOOKUP(B705,comic_database!B:C,2,FALSE),"")</f>
        <v/>
      </c>
      <c r="D705" s="23" t="str">
        <f>IF(B705&lt;&gt;"",VLOOKUP(MIN(4,COUNTIF(F$2:F705,F705)),reference!$A$3:$B$6,2,FALSE),"")</f>
        <v/>
      </c>
      <c r="E705" s="23" t="str">
        <f>IFERROR(VLOOKUP(C705,reference!$D$3:$E$7,2,FALSE),"")</f>
        <v/>
      </c>
      <c r="F705" t="str">
        <f t="shared" si="11"/>
        <v xml:space="preserve"> </v>
      </c>
      <c r="I705" s="23" t="str">
        <f>IFERROR(VLOOKUP(H705,comic_database!F:G,2,FALSE),"")</f>
        <v/>
      </c>
      <c r="J705" s="23" t="str">
        <f>IFERROR(VLOOKUP(H705,comic_database!F:H,3,FALSE),"")</f>
        <v/>
      </c>
    </row>
    <row r="706" spans="1:10" x14ac:dyDescent="0.25">
      <c r="A706" t="str">
        <f>IFERROR(INDEX(comic_database!A:A,MATCH(B706,comic_database!B:B,0)),"")</f>
        <v/>
      </c>
      <c r="C706" t="str">
        <f>IFERROR(VLOOKUP(B706,comic_database!B:C,2,FALSE),"")</f>
        <v/>
      </c>
      <c r="D706" s="23" t="str">
        <f>IF(B706&lt;&gt;"",VLOOKUP(MIN(4,COUNTIF(F$2:F706,F706)),reference!$A$3:$B$6,2,FALSE),"")</f>
        <v/>
      </c>
      <c r="E706" s="23" t="str">
        <f>IFERROR(VLOOKUP(C706,reference!$D$3:$E$7,2,FALSE),"")</f>
        <v/>
      </c>
      <c r="F706" t="str">
        <f t="shared" si="11"/>
        <v xml:space="preserve"> </v>
      </c>
      <c r="I706" s="23" t="str">
        <f>IFERROR(VLOOKUP(H706,comic_database!F:G,2,FALSE),"")</f>
        <v/>
      </c>
      <c r="J706" s="23" t="str">
        <f>IFERROR(VLOOKUP(H706,comic_database!F:H,3,FALSE),"")</f>
        <v/>
      </c>
    </row>
    <row r="707" spans="1:10" x14ac:dyDescent="0.25">
      <c r="A707" t="str">
        <f>IFERROR(INDEX(comic_database!A:A,MATCH(B707,comic_database!B:B,0)),"")</f>
        <v/>
      </c>
      <c r="C707" t="str">
        <f>IFERROR(VLOOKUP(B707,comic_database!B:C,2,FALSE),"")</f>
        <v/>
      </c>
      <c r="D707" s="23" t="str">
        <f>IF(B707&lt;&gt;"",VLOOKUP(MIN(4,COUNTIF(F$2:F707,F707)),reference!$A$3:$B$6,2,FALSE),"")</f>
        <v/>
      </c>
      <c r="E707" s="23" t="str">
        <f>IFERROR(VLOOKUP(C707,reference!$D$3:$E$7,2,FALSE),"")</f>
        <v/>
      </c>
      <c r="F707" t="str">
        <f t="shared" si="11"/>
        <v xml:space="preserve"> </v>
      </c>
      <c r="I707" s="23" t="str">
        <f>IFERROR(VLOOKUP(H707,comic_database!F:G,2,FALSE),"")</f>
        <v/>
      </c>
      <c r="J707" s="23" t="str">
        <f>IFERROR(VLOOKUP(H707,comic_database!F:H,3,FALSE),"")</f>
        <v/>
      </c>
    </row>
    <row r="708" spans="1:10" x14ac:dyDescent="0.25">
      <c r="A708" t="str">
        <f>IFERROR(INDEX(comic_database!A:A,MATCH(B708,comic_database!B:B,0)),"")</f>
        <v/>
      </c>
      <c r="C708" t="str">
        <f>IFERROR(VLOOKUP(B708,comic_database!B:C,2,FALSE),"")</f>
        <v/>
      </c>
      <c r="D708" s="23" t="str">
        <f>IF(B708&lt;&gt;"",VLOOKUP(MIN(4,COUNTIF(F$2:F708,F708)),reference!$A$3:$B$6,2,FALSE),"")</f>
        <v/>
      </c>
      <c r="E708" s="23" t="str">
        <f>IFERROR(VLOOKUP(C708,reference!$D$3:$E$7,2,FALSE),"")</f>
        <v/>
      </c>
      <c r="F708" t="str">
        <f t="shared" si="11"/>
        <v xml:space="preserve"> </v>
      </c>
      <c r="I708" s="23" t="str">
        <f>IFERROR(VLOOKUP(H708,comic_database!F:G,2,FALSE),"")</f>
        <v/>
      </c>
      <c r="J708" s="23" t="str">
        <f>IFERROR(VLOOKUP(H708,comic_database!F:H,3,FALSE),"")</f>
        <v/>
      </c>
    </row>
    <row r="709" spans="1:10" x14ac:dyDescent="0.25">
      <c r="A709" t="str">
        <f>IFERROR(INDEX(comic_database!A:A,MATCH(B709,comic_database!B:B,0)),"")</f>
        <v/>
      </c>
      <c r="C709" t="str">
        <f>IFERROR(VLOOKUP(B709,comic_database!B:C,2,FALSE),"")</f>
        <v/>
      </c>
      <c r="D709" s="23" t="str">
        <f>IF(B709&lt;&gt;"",VLOOKUP(MIN(4,COUNTIF(F$2:F709,F709)),reference!$A$3:$B$6,2,FALSE),"")</f>
        <v/>
      </c>
      <c r="E709" s="23" t="str">
        <f>IFERROR(VLOOKUP(C709,reference!$D$3:$E$7,2,FALSE),"")</f>
        <v/>
      </c>
      <c r="F709" t="str">
        <f t="shared" si="11"/>
        <v xml:space="preserve"> </v>
      </c>
      <c r="I709" s="23" t="str">
        <f>IFERROR(VLOOKUP(H709,comic_database!F:G,2,FALSE),"")</f>
        <v/>
      </c>
      <c r="J709" s="23" t="str">
        <f>IFERROR(VLOOKUP(H709,comic_database!F:H,3,FALSE),"")</f>
        <v/>
      </c>
    </row>
    <row r="710" spans="1:10" x14ac:dyDescent="0.25">
      <c r="A710" t="str">
        <f>IFERROR(INDEX(comic_database!A:A,MATCH(B710,comic_database!B:B,0)),"")</f>
        <v/>
      </c>
      <c r="C710" t="str">
        <f>IFERROR(VLOOKUP(B710,comic_database!B:C,2,FALSE),"")</f>
        <v/>
      </c>
      <c r="D710" s="23" t="str">
        <f>IF(B710&lt;&gt;"",VLOOKUP(MIN(4,COUNTIF(F$2:F710,F710)),reference!$A$3:$B$6,2,FALSE),"")</f>
        <v/>
      </c>
      <c r="E710" s="23" t="str">
        <f>IFERROR(VLOOKUP(C710,reference!$D$3:$E$7,2,FALSE),"")</f>
        <v/>
      </c>
      <c r="F710" t="str">
        <f t="shared" ref="F710:F773" si="12">B710&amp;" "&amp;C710</f>
        <v xml:space="preserve"> </v>
      </c>
      <c r="I710" s="23" t="str">
        <f>IFERROR(VLOOKUP(H710,comic_database!F:G,2,FALSE),"")</f>
        <v/>
      </c>
      <c r="J710" s="23" t="str">
        <f>IFERROR(VLOOKUP(H710,comic_database!F:H,3,FALSE),"")</f>
        <v/>
      </c>
    </row>
    <row r="711" spans="1:10" x14ac:dyDescent="0.25">
      <c r="A711" t="str">
        <f>IFERROR(INDEX(comic_database!A:A,MATCH(B711,comic_database!B:B,0)),"")</f>
        <v/>
      </c>
      <c r="C711" t="str">
        <f>IFERROR(VLOOKUP(B711,comic_database!B:C,2,FALSE),"")</f>
        <v/>
      </c>
      <c r="D711" s="23" t="str">
        <f>IF(B711&lt;&gt;"",VLOOKUP(MIN(4,COUNTIF(F$2:F711,F711)),reference!$A$3:$B$6,2,FALSE),"")</f>
        <v/>
      </c>
      <c r="E711" s="23" t="str">
        <f>IFERROR(VLOOKUP(C711,reference!$D$3:$E$7,2,FALSE),"")</f>
        <v/>
      </c>
      <c r="F711" t="str">
        <f t="shared" si="12"/>
        <v xml:space="preserve"> </v>
      </c>
      <c r="I711" s="23" t="str">
        <f>IFERROR(VLOOKUP(H711,comic_database!F:G,2,FALSE),"")</f>
        <v/>
      </c>
      <c r="J711" s="23" t="str">
        <f>IFERROR(VLOOKUP(H711,comic_database!F:H,3,FALSE),"")</f>
        <v/>
      </c>
    </row>
    <row r="712" spans="1:10" x14ac:dyDescent="0.25">
      <c r="A712" t="str">
        <f>IFERROR(INDEX(comic_database!A:A,MATCH(B712,comic_database!B:B,0)),"")</f>
        <v/>
      </c>
      <c r="C712" t="str">
        <f>IFERROR(VLOOKUP(B712,comic_database!B:C,2,FALSE),"")</f>
        <v/>
      </c>
      <c r="D712" s="23" t="str">
        <f>IF(B712&lt;&gt;"",VLOOKUP(MIN(4,COUNTIF(F$2:F712,F712)),reference!$A$3:$B$6,2,FALSE),"")</f>
        <v/>
      </c>
      <c r="E712" s="23" t="str">
        <f>IFERROR(VLOOKUP(C712,reference!$D$3:$E$7,2,FALSE),"")</f>
        <v/>
      </c>
      <c r="F712" t="str">
        <f t="shared" si="12"/>
        <v xml:space="preserve"> </v>
      </c>
      <c r="I712" s="23" t="str">
        <f>IFERROR(VLOOKUP(H712,comic_database!F:G,2,FALSE),"")</f>
        <v/>
      </c>
      <c r="J712" s="23" t="str">
        <f>IFERROR(VLOOKUP(H712,comic_database!F:H,3,FALSE),"")</f>
        <v/>
      </c>
    </row>
    <row r="713" spans="1:10" x14ac:dyDescent="0.25">
      <c r="A713" t="str">
        <f>IFERROR(INDEX(comic_database!A:A,MATCH(B713,comic_database!B:B,0)),"")</f>
        <v/>
      </c>
      <c r="C713" t="str">
        <f>IFERROR(VLOOKUP(B713,comic_database!B:C,2,FALSE),"")</f>
        <v/>
      </c>
      <c r="D713" s="23" t="str">
        <f>IF(B713&lt;&gt;"",VLOOKUP(MIN(4,COUNTIF(F$2:F713,F713)),reference!$A$3:$B$6,2,FALSE),"")</f>
        <v/>
      </c>
      <c r="E713" s="23" t="str">
        <f>IFERROR(VLOOKUP(C713,reference!$D$3:$E$7,2,FALSE),"")</f>
        <v/>
      </c>
      <c r="F713" t="str">
        <f t="shared" si="12"/>
        <v xml:space="preserve"> </v>
      </c>
      <c r="I713" s="23" t="str">
        <f>IFERROR(VLOOKUP(H713,comic_database!F:G,2,FALSE),"")</f>
        <v/>
      </c>
      <c r="J713" s="23" t="str">
        <f>IFERROR(VLOOKUP(H713,comic_database!F:H,3,FALSE),"")</f>
        <v/>
      </c>
    </row>
    <row r="714" spans="1:10" x14ac:dyDescent="0.25">
      <c r="A714" t="str">
        <f>IFERROR(INDEX(comic_database!A:A,MATCH(B714,comic_database!B:B,0)),"")</f>
        <v/>
      </c>
      <c r="C714" t="str">
        <f>IFERROR(VLOOKUP(B714,comic_database!B:C,2,FALSE),"")</f>
        <v/>
      </c>
      <c r="D714" s="23" t="str">
        <f>IF(B714&lt;&gt;"",VLOOKUP(MIN(4,COUNTIF(F$2:F714,F714)),reference!$A$3:$B$6,2,FALSE),"")</f>
        <v/>
      </c>
      <c r="E714" s="23" t="str">
        <f>IFERROR(VLOOKUP(C714,reference!$D$3:$E$7,2,FALSE),"")</f>
        <v/>
      </c>
      <c r="F714" t="str">
        <f t="shared" si="12"/>
        <v xml:space="preserve"> </v>
      </c>
      <c r="I714" s="23" t="str">
        <f>IFERROR(VLOOKUP(H714,comic_database!F:G,2,FALSE),"")</f>
        <v/>
      </c>
      <c r="J714" s="23" t="str">
        <f>IFERROR(VLOOKUP(H714,comic_database!F:H,3,FALSE),"")</f>
        <v/>
      </c>
    </row>
    <row r="715" spans="1:10" x14ac:dyDescent="0.25">
      <c r="A715" t="str">
        <f>IFERROR(INDEX(comic_database!A:A,MATCH(B715,comic_database!B:B,0)),"")</f>
        <v/>
      </c>
      <c r="C715" t="str">
        <f>IFERROR(VLOOKUP(B715,comic_database!B:C,2,FALSE),"")</f>
        <v/>
      </c>
      <c r="D715" s="23" t="str">
        <f>IF(B715&lt;&gt;"",VLOOKUP(MIN(4,COUNTIF(F$2:F715,F715)),reference!$A$3:$B$6,2,FALSE),"")</f>
        <v/>
      </c>
      <c r="E715" s="23" t="str">
        <f>IFERROR(VLOOKUP(C715,reference!$D$3:$E$7,2,FALSE),"")</f>
        <v/>
      </c>
      <c r="F715" t="str">
        <f t="shared" si="12"/>
        <v xml:space="preserve"> </v>
      </c>
      <c r="I715" s="23" t="str">
        <f>IFERROR(VLOOKUP(H715,comic_database!F:G,2,FALSE),"")</f>
        <v/>
      </c>
      <c r="J715" s="23" t="str">
        <f>IFERROR(VLOOKUP(H715,comic_database!F:H,3,FALSE),"")</f>
        <v/>
      </c>
    </row>
    <row r="716" spans="1:10" x14ac:dyDescent="0.25">
      <c r="A716" t="str">
        <f>IFERROR(INDEX(comic_database!A:A,MATCH(B716,comic_database!B:B,0)),"")</f>
        <v/>
      </c>
      <c r="C716" t="str">
        <f>IFERROR(VLOOKUP(B716,comic_database!B:C,2,FALSE),"")</f>
        <v/>
      </c>
      <c r="D716" s="23" t="str">
        <f>IF(B716&lt;&gt;"",VLOOKUP(MIN(4,COUNTIF(F$2:F716,F716)),reference!$A$3:$B$6,2,FALSE),"")</f>
        <v/>
      </c>
      <c r="E716" s="23" t="str">
        <f>IFERROR(VLOOKUP(C716,reference!$D$3:$E$7,2,FALSE),"")</f>
        <v/>
      </c>
      <c r="F716" t="str">
        <f t="shared" si="12"/>
        <v xml:space="preserve"> </v>
      </c>
      <c r="I716" s="23" t="str">
        <f>IFERROR(VLOOKUP(H716,comic_database!F:G,2,FALSE),"")</f>
        <v/>
      </c>
      <c r="J716" s="23" t="str">
        <f>IFERROR(VLOOKUP(H716,comic_database!F:H,3,FALSE),"")</f>
        <v/>
      </c>
    </row>
    <row r="717" spans="1:10" x14ac:dyDescent="0.25">
      <c r="A717" t="str">
        <f>IFERROR(INDEX(comic_database!A:A,MATCH(B717,comic_database!B:B,0)),"")</f>
        <v/>
      </c>
      <c r="C717" t="str">
        <f>IFERROR(VLOOKUP(B717,comic_database!B:C,2,FALSE),"")</f>
        <v/>
      </c>
      <c r="D717" s="23" t="str">
        <f>IF(B717&lt;&gt;"",VLOOKUP(MIN(4,COUNTIF(F$2:F717,F717)),reference!$A$3:$B$6,2,FALSE),"")</f>
        <v/>
      </c>
      <c r="E717" s="23" t="str">
        <f>IFERROR(VLOOKUP(C717,reference!$D$3:$E$7,2,FALSE),"")</f>
        <v/>
      </c>
      <c r="F717" t="str">
        <f t="shared" si="12"/>
        <v xml:space="preserve"> </v>
      </c>
      <c r="I717" s="23" t="str">
        <f>IFERROR(VLOOKUP(H717,comic_database!F:G,2,FALSE),"")</f>
        <v/>
      </c>
      <c r="J717" s="23" t="str">
        <f>IFERROR(VLOOKUP(H717,comic_database!F:H,3,FALSE),"")</f>
        <v/>
      </c>
    </row>
    <row r="718" spans="1:10" x14ac:dyDescent="0.25">
      <c r="A718" t="str">
        <f>IFERROR(INDEX(comic_database!A:A,MATCH(B718,comic_database!B:B,0)),"")</f>
        <v/>
      </c>
      <c r="C718" t="str">
        <f>IFERROR(VLOOKUP(B718,comic_database!B:C,2,FALSE),"")</f>
        <v/>
      </c>
      <c r="D718" s="23" t="str">
        <f>IF(B718&lt;&gt;"",VLOOKUP(MIN(4,COUNTIF(F$2:F718,F718)),reference!$A$3:$B$6,2,FALSE),"")</f>
        <v/>
      </c>
      <c r="E718" s="23" t="str">
        <f>IFERROR(VLOOKUP(C718,reference!$D$3:$E$7,2,FALSE),"")</f>
        <v/>
      </c>
      <c r="F718" t="str">
        <f t="shared" si="12"/>
        <v xml:space="preserve"> </v>
      </c>
      <c r="I718" s="23" t="str">
        <f>IFERROR(VLOOKUP(H718,comic_database!F:G,2,FALSE),"")</f>
        <v/>
      </c>
      <c r="J718" s="23" t="str">
        <f>IFERROR(VLOOKUP(H718,comic_database!F:H,3,FALSE),"")</f>
        <v/>
      </c>
    </row>
    <row r="719" spans="1:10" x14ac:dyDescent="0.25">
      <c r="A719" t="str">
        <f>IFERROR(INDEX(comic_database!A:A,MATCH(B719,comic_database!B:B,0)),"")</f>
        <v/>
      </c>
      <c r="C719" t="str">
        <f>IFERROR(VLOOKUP(B719,comic_database!B:C,2,FALSE),"")</f>
        <v/>
      </c>
      <c r="D719" s="23" t="str">
        <f>IF(B719&lt;&gt;"",VLOOKUP(MIN(4,COUNTIF(F$2:F719,F719)),reference!$A$3:$B$6,2,FALSE),"")</f>
        <v/>
      </c>
      <c r="E719" s="23" t="str">
        <f>IFERROR(VLOOKUP(C719,reference!$D$3:$E$7,2,FALSE),"")</f>
        <v/>
      </c>
      <c r="F719" t="str">
        <f t="shared" si="12"/>
        <v xml:space="preserve"> </v>
      </c>
      <c r="I719" s="23" t="str">
        <f>IFERROR(VLOOKUP(H719,comic_database!F:G,2,FALSE),"")</f>
        <v/>
      </c>
      <c r="J719" s="23" t="str">
        <f>IFERROR(VLOOKUP(H719,comic_database!F:H,3,FALSE),"")</f>
        <v/>
      </c>
    </row>
    <row r="720" spans="1:10" x14ac:dyDescent="0.25">
      <c r="A720" t="str">
        <f>IFERROR(INDEX(comic_database!A:A,MATCH(B720,comic_database!B:B,0)),"")</f>
        <v/>
      </c>
      <c r="C720" t="str">
        <f>IFERROR(VLOOKUP(B720,comic_database!B:C,2,FALSE),"")</f>
        <v/>
      </c>
      <c r="D720" s="23" t="str">
        <f>IF(B720&lt;&gt;"",VLOOKUP(MIN(4,COUNTIF(F$2:F720,F720)),reference!$A$3:$B$6,2,FALSE),"")</f>
        <v/>
      </c>
      <c r="E720" s="23" t="str">
        <f>IFERROR(VLOOKUP(C720,reference!$D$3:$E$7,2,FALSE),"")</f>
        <v/>
      </c>
      <c r="F720" t="str">
        <f t="shared" si="12"/>
        <v xml:space="preserve"> </v>
      </c>
      <c r="I720" s="23" t="str">
        <f>IFERROR(VLOOKUP(H720,comic_database!F:G,2,FALSE),"")</f>
        <v/>
      </c>
      <c r="J720" s="23" t="str">
        <f>IFERROR(VLOOKUP(H720,comic_database!F:H,3,FALSE),"")</f>
        <v/>
      </c>
    </row>
    <row r="721" spans="1:10" x14ac:dyDescent="0.25">
      <c r="A721" t="str">
        <f>IFERROR(INDEX(comic_database!A:A,MATCH(B721,comic_database!B:B,0)),"")</f>
        <v/>
      </c>
      <c r="C721" t="str">
        <f>IFERROR(VLOOKUP(B721,comic_database!B:C,2,FALSE),"")</f>
        <v/>
      </c>
      <c r="D721" s="23" t="str">
        <f>IF(B721&lt;&gt;"",VLOOKUP(MIN(4,COUNTIF(F$2:F721,F721)),reference!$A$3:$B$6,2,FALSE),"")</f>
        <v/>
      </c>
      <c r="E721" s="23" t="str">
        <f>IFERROR(VLOOKUP(C721,reference!$D$3:$E$7,2,FALSE),"")</f>
        <v/>
      </c>
      <c r="F721" t="str">
        <f t="shared" si="12"/>
        <v xml:space="preserve"> </v>
      </c>
      <c r="I721" s="23" t="str">
        <f>IFERROR(VLOOKUP(H721,comic_database!F:G,2,FALSE),"")</f>
        <v/>
      </c>
      <c r="J721" s="23" t="str">
        <f>IFERROR(VLOOKUP(H721,comic_database!F:H,3,FALSE),"")</f>
        <v/>
      </c>
    </row>
    <row r="722" spans="1:10" x14ac:dyDescent="0.25">
      <c r="A722" t="str">
        <f>IFERROR(INDEX(comic_database!A:A,MATCH(B722,comic_database!B:B,0)),"")</f>
        <v/>
      </c>
      <c r="C722" t="str">
        <f>IFERROR(VLOOKUP(B722,comic_database!B:C,2,FALSE),"")</f>
        <v/>
      </c>
      <c r="D722" s="23" t="str">
        <f>IF(B722&lt;&gt;"",VLOOKUP(MIN(4,COUNTIF(F$2:F722,F722)),reference!$A$3:$B$6,2,FALSE),"")</f>
        <v/>
      </c>
      <c r="E722" s="23" t="str">
        <f>IFERROR(VLOOKUP(C722,reference!$D$3:$E$7,2,FALSE),"")</f>
        <v/>
      </c>
      <c r="F722" t="str">
        <f t="shared" si="12"/>
        <v xml:space="preserve"> </v>
      </c>
      <c r="I722" s="23" t="str">
        <f>IFERROR(VLOOKUP(H722,comic_database!F:G,2,FALSE),"")</f>
        <v/>
      </c>
      <c r="J722" s="23" t="str">
        <f>IFERROR(VLOOKUP(H722,comic_database!F:H,3,FALSE),"")</f>
        <v/>
      </c>
    </row>
    <row r="723" spans="1:10" x14ac:dyDescent="0.25">
      <c r="A723" t="str">
        <f>IFERROR(INDEX(comic_database!A:A,MATCH(B723,comic_database!B:B,0)),"")</f>
        <v/>
      </c>
      <c r="C723" t="str">
        <f>IFERROR(VLOOKUP(B723,comic_database!B:C,2,FALSE),"")</f>
        <v/>
      </c>
      <c r="D723" s="23" t="str">
        <f>IF(B723&lt;&gt;"",VLOOKUP(MIN(4,COUNTIF(F$2:F723,F723)),reference!$A$3:$B$6,2,FALSE),"")</f>
        <v/>
      </c>
      <c r="E723" s="23" t="str">
        <f>IFERROR(VLOOKUP(C723,reference!$D$3:$E$7,2,FALSE),"")</f>
        <v/>
      </c>
      <c r="F723" t="str">
        <f t="shared" si="12"/>
        <v xml:space="preserve"> </v>
      </c>
      <c r="I723" s="23" t="str">
        <f>IFERROR(VLOOKUP(H723,comic_database!F:G,2,FALSE),"")</f>
        <v/>
      </c>
      <c r="J723" s="23" t="str">
        <f>IFERROR(VLOOKUP(H723,comic_database!F:H,3,FALSE),"")</f>
        <v/>
      </c>
    </row>
    <row r="724" spans="1:10" x14ac:dyDescent="0.25">
      <c r="A724" t="str">
        <f>IFERROR(INDEX(comic_database!A:A,MATCH(B724,comic_database!B:B,0)),"")</f>
        <v/>
      </c>
      <c r="C724" t="str">
        <f>IFERROR(VLOOKUP(B724,comic_database!B:C,2,FALSE),"")</f>
        <v/>
      </c>
      <c r="D724" s="23" t="str">
        <f>IF(B724&lt;&gt;"",VLOOKUP(MIN(4,COUNTIF(F$2:F724,F724)),reference!$A$3:$B$6,2,FALSE),"")</f>
        <v/>
      </c>
      <c r="E724" s="23" t="str">
        <f>IFERROR(VLOOKUP(C724,reference!$D$3:$E$7,2,FALSE),"")</f>
        <v/>
      </c>
      <c r="F724" t="str">
        <f t="shared" si="12"/>
        <v xml:space="preserve"> </v>
      </c>
      <c r="I724" s="23" t="str">
        <f>IFERROR(VLOOKUP(H724,comic_database!F:G,2,FALSE),"")</f>
        <v/>
      </c>
      <c r="J724" s="23" t="str">
        <f>IFERROR(VLOOKUP(H724,comic_database!F:H,3,FALSE),"")</f>
        <v/>
      </c>
    </row>
    <row r="725" spans="1:10" x14ac:dyDescent="0.25">
      <c r="A725" t="str">
        <f>IFERROR(INDEX(comic_database!A:A,MATCH(B725,comic_database!B:B,0)),"")</f>
        <v/>
      </c>
      <c r="C725" t="str">
        <f>IFERROR(VLOOKUP(B725,comic_database!B:C,2,FALSE),"")</f>
        <v/>
      </c>
      <c r="D725" s="23" t="str">
        <f>IF(B725&lt;&gt;"",VLOOKUP(MIN(4,COUNTIF(F$2:F725,F725)),reference!$A$3:$B$6,2,FALSE),"")</f>
        <v/>
      </c>
      <c r="E725" s="23" t="str">
        <f>IFERROR(VLOOKUP(C725,reference!$D$3:$E$7,2,FALSE),"")</f>
        <v/>
      </c>
      <c r="F725" t="str">
        <f t="shared" si="12"/>
        <v xml:space="preserve"> </v>
      </c>
      <c r="I725" s="23" t="str">
        <f>IFERROR(VLOOKUP(H725,comic_database!F:G,2,FALSE),"")</f>
        <v/>
      </c>
      <c r="J725" s="23" t="str">
        <f>IFERROR(VLOOKUP(H725,comic_database!F:H,3,FALSE),"")</f>
        <v/>
      </c>
    </row>
    <row r="726" spans="1:10" x14ac:dyDescent="0.25">
      <c r="A726" t="str">
        <f>IFERROR(INDEX(comic_database!A:A,MATCH(B726,comic_database!B:B,0)),"")</f>
        <v/>
      </c>
      <c r="C726" t="str">
        <f>IFERROR(VLOOKUP(B726,comic_database!B:C,2,FALSE),"")</f>
        <v/>
      </c>
      <c r="D726" s="23" t="str">
        <f>IF(B726&lt;&gt;"",VLOOKUP(MIN(4,COUNTIF(F$2:F726,F726)),reference!$A$3:$B$6,2,FALSE),"")</f>
        <v/>
      </c>
      <c r="E726" s="23" t="str">
        <f>IFERROR(VLOOKUP(C726,reference!$D$3:$E$7,2,FALSE),"")</f>
        <v/>
      </c>
      <c r="F726" t="str">
        <f t="shared" si="12"/>
        <v xml:space="preserve"> </v>
      </c>
      <c r="I726" s="23" t="str">
        <f>IFERROR(VLOOKUP(H726,comic_database!F:G,2,FALSE),"")</f>
        <v/>
      </c>
      <c r="J726" s="23" t="str">
        <f>IFERROR(VLOOKUP(H726,comic_database!F:H,3,FALSE),"")</f>
        <v/>
      </c>
    </row>
    <row r="727" spans="1:10" x14ac:dyDescent="0.25">
      <c r="A727" t="str">
        <f>IFERROR(INDEX(comic_database!A:A,MATCH(B727,comic_database!B:B,0)),"")</f>
        <v/>
      </c>
      <c r="C727" t="str">
        <f>IFERROR(VLOOKUP(B727,comic_database!B:C,2,FALSE),"")</f>
        <v/>
      </c>
      <c r="D727" s="23" t="str">
        <f>IF(B727&lt;&gt;"",VLOOKUP(MIN(4,COUNTIF(F$2:F727,F727)),reference!$A$3:$B$6,2,FALSE),"")</f>
        <v/>
      </c>
      <c r="E727" s="23" t="str">
        <f>IFERROR(VLOOKUP(C727,reference!$D$3:$E$7,2,FALSE),"")</f>
        <v/>
      </c>
      <c r="F727" t="str">
        <f t="shared" si="12"/>
        <v xml:space="preserve"> </v>
      </c>
      <c r="I727" s="23" t="str">
        <f>IFERROR(VLOOKUP(H727,comic_database!F:G,2,FALSE),"")</f>
        <v/>
      </c>
      <c r="J727" s="23" t="str">
        <f>IFERROR(VLOOKUP(H727,comic_database!F:H,3,FALSE),"")</f>
        <v/>
      </c>
    </row>
    <row r="728" spans="1:10" x14ac:dyDescent="0.25">
      <c r="A728" t="str">
        <f>IFERROR(INDEX(comic_database!A:A,MATCH(B728,comic_database!B:B,0)),"")</f>
        <v/>
      </c>
      <c r="C728" t="str">
        <f>IFERROR(VLOOKUP(B728,comic_database!B:C,2,FALSE),"")</f>
        <v/>
      </c>
      <c r="D728" s="23" t="str">
        <f>IF(B728&lt;&gt;"",VLOOKUP(MIN(4,COUNTIF(F$2:F728,F728)),reference!$A$3:$B$6,2,FALSE),"")</f>
        <v/>
      </c>
      <c r="E728" s="23" t="str">
        <f>IFERROR(VLOOKUP(C728,reference!$D$3:$E$7,2,FALSE),"")</f>
        <v/>
      </c>
      <c r="F728" t="str">
        <f t="shared" si="12"/>
        <v xml:space="preserve"> </v>
      </c>
      <c r="I728" s="23" t="str">
        <f>IFERROR(VLOOKUP(H728,comic_database!F:G,2,FALSE),"")</f>
        <v/>
      </c>
      <c r="J728" s="23" t="str">
        <f>IFERROR(VLOOKUP(H728,comic_database!F:H,3,FALSE),"")</f>
        <v/>
      </c>
    </row>
    <row r="729" spans="1:10" x14ac:dyDescent="0.25">
      <c r="A729" t="str">
        <f>IFERROR(INDEX(comic_database!A:A,MATCH(B729,comic_database!B:B,0)),"")</f>
        <v/>
      </c>
      <c r="C729" t="str">
        <f>IFERROR(VLOOKUP(B729,comic_database!B:C,2,FALSE),"")</f>
        <v/>
      </c>
      <c r="D729" s="23" t="str">
        <f>IF(B729&lt;&gt;"",VLOOKUP(MIN(4,COUNTIF(F$2:F729,F729)),reference!$A$3:$B$6,2,FALSE),"")</f>
        <v/>
      </c>
      <c r="E729" s="23" t="str">
        <f>IFERROR(VLOOKUP(C729,reference!$D$3:$E$7,2,FALSE),"")</f>
        <v/>
      </c>
      <c r="F729" t="str">
        <f t="shared" si="12"/>
        <v xml:space="preserve"> </v>
      </c>
      <c r="I729" s="23" t="str">
        <f>IFERROR(VLOOKUP(H729,comic_database!F:G,2,FALSE),"")</f>
        <v/>
      </c>
      <c r="J729" s="23" t="str">
        <f>IFERROR(VLOOKUP(H729,comic_database!F:H,3,FALSE),"")</f>
        <v/>
      </c>
    </row>
    <row r="730" spans="1:10" x14ac:dyDescent="0.25">
      <c r="A730" t="str">
        <f>IFERROR(INDEX(comic_database!A:A,MATCH(B730,comic_database!B:B,0)),"")</f>
        <v/>
      </c>
      <c r="C730" t="str">
        <f>IFERROR(VLOOKUP(B730,comic_database!B:C,2,FALSE),"")</f>
        <v/>
      </c>
      <c r="D730" s="23" t="str">
        <f>IF(B730&lt;&gt;"",VLOOKUP(MIN(4,COUNTIF(F$2:F730,F730)),reference!$A$3:$B$6,2,FALSE),"")</f>
        <v/>
      </c>
      <c r="E730" s="23" t="str">
        <f>IFERROR(VLOOKUP(C730,reference!$D$3:$E$7,2,FALSE),"")</f>
        <v/>
      </c>
      <c r="F730" t="str">
        <f t="shared" si="12"/>
        <v xml:space="preserve"> </v>
      </c>
      <c r="I730" s="23" t="str">
        <f>IFERROR(VLOOKUP(H730,comic_database!F:G,2,FALSE),"")</f>
        <v/>
      </c>
      <c r="J730" s="23" t="str">
        <f>IFERROR(VLOOKUP(H730,comic_database!F:H,3,FALSE),"")</f>
        <v/>
      </c>
    </row>
    <row r="731" spans="1:10" x14ac:dyDescent="0.25">
      <c r="A731" t="str">
        <f>IFERROR(INDEX(comic_database!A:A,MATCH(B731,comic_database!B:B,0)),"")</f>
        <v/>
      </c>
      <c r="C731" t="str">
        <f>IFERROR(VLOOKUP(B731,comic_database!B:C,2,FALSE),"")</f>
        <v/>
      </c>
      <c r="D731" s="23" t="str">
        <f>IF(B731&lt;&gt;"",VLOOKUP(MIN(4,COUNTIF(F$2:F731,F731)),reference!$A$3:$B$6,2,FALSE),"")</f>
        <v/>
      </c>
      <c r="E731" s="23" t="str">
        <f>IFERROR(VLOOKUP(C731,reference!$D$3:$E$7,2,FALSE),"")</f>
        <v/>
      </c>
      <c r="F731" t="str">
        <f t="shared" si="12"/>
        <v xml:space="preserve"> </v>
      </c>
      <c r="I731" s="23" t="str">
        <f>IFERROR(VLOOKUP(H731,comic_database!F:G,2,FALSE),"")</f>
        <v/>
      </c>
      <c r="J731" s="23" t="str">
        <f>IFERROR(VLOOKUP(H731,comic_database!F:H,3,FALSE),"")</f>
        <v/>
      </c>
    </row>
    <row r="732" spans="1:10" x14ac:dyDescent="0.25">
      <c r="A732" t="str">
        <f>IFERROR(INDEX(comic_database!A:A,MATCH(B732,comic_database!B:B,0)),"")</f>
        <v/>
      </c>
      <c r="C732" t="str">
        <f>IFERROR(VLOOKUP(B732,comic_database!B:C,2,FALSE),"")</f>
        <v/>
      </c>
      <c r="D732" s="23" t="str">
        <f>IF(B732&lt;&gt;"",VLOOKUP(MIN(4,COUNTIF(F$2:F732,F732)),reference!$A$3:$B$6,2,FALSE),"")</f>
        <v/>
      </c>
      <c r="E732" s="23" t="str">
        <f>IFERROR(VLOOKUP(C732,reference!$D$3:$E$7,2,FALSE),"")</f>
        <v/>
      </c>
      <c r="F732" t="str">
        <f t="shared" si="12"/>
        <v xml:space="preserve"> </v>
      </c>
      <c r="I732" s="23" t="str">
        <f>IFERROR(VLOOKUP(H732,comic_database!F:G,2,FALSE),"")</f>
        <v/>
      </c>
      <c r="J732" s="23" t="str">
        <f>IFERROR(VLOOKUP(H732,comic_database!F:H,3,FALSE),"")</f>
        <v/>
      </c>
    </row>
    <row r="733" spans="1:10" x14ac:dyDescent="0.25">
      <c r="A733" t="str">
        <f>IFERROR(INDEX(comic_database!A:A,MATCH(B733,comic_database!B:B,0)),"")</f>
        <v/>
      </c>
      <c r="C733" t="str">
        <f>IFERROR(VLOOKUP(B733,comic_database!B:C,2,FALSE),"")</f>
        <v/>
      </c>
      <c r="D733" s="23" t="str">
        <f>IF(B733&lt;&gt;"",VLOOKUP(MIN(4,COUNTIF(F$2:F733,F733)),reference!$A$3:$B$6,2,FALSE),"")</f>
        <v/>
      </c>
      <c r="E733" s="23" t="str">
        <f>IFERROR(VLOOKUP(C733,reference!$D$3:$E$7,2,FALSE),"")</f>
        <v/>
      </c>
      <c r="F733" t="str">
        <f t="shared" si="12"/>
        <v xml:space="preserve"> </v>
      </c>
      <c r="I733" s="23" t="str">
        <f>IFERROR(VLOOKUP(H733,comic_database!F:G,2,FALSE),"")</f>
        <v/>
      </c>
      <c r="J733" s="23" t="str">
        <f>IFERROR(VLOOKUP(H733,comic_database!F:H,3,FALSE),"")</f>
        <v/>
      </c>
    </row>
    <row r="734" spans="1:10" x14ac:dyDescent="0.25">
      <c r="A734" t="str">
        <f>IFERROR(INDEX(comic_database!A:A,MATCH(B734,comic_database!B:B,0)),"")</f>
        <v/>
      </c>
      <c r="C734" t="str">
        <f>IFERROR(VLOOKUP(B734,comic_database!B:C,2,FALSE),"")</f>
        <v/>
      </c>
      <c r="D734" s="23" t="str">
        <f>IF(B734&lt;&gt;"",VLOOKUP(MIN(4,COUNTIF(F$2:F734,F734)),reference!$A$3:$B$6,2,FALSE),"")</f>
        <v/>
      </c>
      <c r="E734" s="23" t="str">
        <f>IFERROR(VLOOKUP(C734,reference!$D$3:$E$7,2,FALSE),"")</f>
        <v/>
      </c>
      <c r="F734" t="str">
        <f t="shared" si="12"/>
        <v xml:space="preserve"> </v>
      </c>
      <c r="I734" s="23" t="str">
        <f>IFERROR(VLOOKUP(H734,comic_database!F:G,2,FALSE),"")</f>
        <v/>
      </c>
      <c r="J734" s="23" t="str">
        <f>IFERROR(VLOOKUP(H734,comic_database!F:H,3,FALSE),"")</f>
        <v/>
      </c>
    </row>
    <row r="735" spans="1:10" x14ac:dyDescent="0.25">
      <c r="A735" t="str">
        <f>IFERROR(INDEX(comic_database!A:A,MATCH(B735,comic_database!B:B,0)),"")</f>
        <v/>
      </c>
      <c r="C735" t="str">
        <f>IFERROR(VLOOKUP(B735,comic_database!B:C,2,FALSE),"")</f>
        <v/>
      </c>
      <c r="D735" s="23" t="str">
        <f>IF(B735&lt;&gt;"",VLOOKUP(MIN(4,COUNTIF(F$2:F735,F735)),reference!$A$3:$B$6,2,FALSE),"")</f>
        <v/>
      </c>
      <c r="E735" s="23" t="str">
        <f>IFERROR(VLOOKUP(C735,reference!$D$3:$E$7,2,FALSE),"")</f>
        <v/>
      </c>
      <c r="F735" t="str">
        <f t="shared" si="12"/>
        <v xml:space="preserve"> </v>
      </c>
      <c r="I735" s="23" t="str">
        <f>IFERROR(VLOOKUP(H735,comic_database!F:G,2,FALSE),"")</f>
        <v/>
      </c>
      <c r="J735" s="23" t="str">
        <f>IFERROR(VLOOKUP(H735,comic_database!F:H,3,FALSE),"")</f>
        <v/>
      </c>
    </row>
    <row r="736" spans="1:10" x14ac:dyDescent="0.25">
      <c r="A736" t="str">
        <f>IFERROR(INDEX(comic_database!A:A,MATCH(B736,comic_database!B:B,0)),"")</f>
        <v/>
      </c>
      <c r="C736" t="str">
        <f>IFERROR(VLOOKUP(B736,comic_database!B:C,2,FALSE),"")</f>
        <v/>
      </c>
      <c r="D736" s="23" t="str">
        <f>IF(B736&lt;&gt;"",VLOOKUP(MIN(4,COUNTIF(F$2:F736,F736)),reference!$A$3:$B$6,2,FALSE),"")</f>
        <v/>
      </c>
      <c r="E736" s="23" t="str">
        <f>IFERROR(VLOOKUP(C736,reference!$D$3:$E$7,2,FALSE),"")</f>
        <v/>
      </c>
      <c r="F736" t="str">
        <f t="shared" si="12"/>
        <v xml:space="preserve"> </v>
      </c>
      <c r="I736" s="23" t="str">
        <f>IFERROR(VLOOKUP(H736,comic_database!F:G,2,FALSE),"")</f>
        <v/>
      </c>
      <c r="J736" s="23" t="str">
        <f>IFERROR(VLOOKUP(H736,comic_database!F:H,3,FALSE),"")</f>
        <v/>
      </c>
    </row>
    <row r="737" spans="1:10" x14ac:dyDescent="0.25">
      <c r="A737" t="str">
        <f>IFERROR(INDEX(comic_database!A:A,MATCH(B737,comic_database!B:B,0)),"")</f>
        <v/>
      </c>
      <c r="C737" t="str">
        <f>IFERROR(VLOOKUP(B737,comic_database!B:C,2,FALSE),"")</f>
        <v/>
      </c>
      <c r="D737" s="23" t="str">
        <f>IF(B737&lt;&gt;"",VLOOKUP(MIN(4,COUNTIF(F$2:F737,F737)),reference!$A$3:$B$6,2,FALSE),"")</f>
        <v/>
      </c>
      <c r="E737" s="23" t="str">
        <f>IFERROR(VLOOKUP(C737,reference!$D$3:$E$7,2,FALSE),"")</f>
        <v/>
      </c>
      <c r="F737" t="str">
        <f t="shared" si="12"/>
        <v xml:space="preserve"> </v>
      </c>
      <c r="I737" s="23" t="str">
        <f>IFERROR(VLOOKUP(H737,comic_database!F:G,2,FALSE),"")</f>
        <v/>
      </c>
      <c r="J737" s="23" t="str">
        <f>IFERROR(VLOOKUP(H737,comic_database!F:H,3,FALSE),"")</f>
        <v/>
      </c>
    </row>
    <row r="738" spans="1:10" x14ac:dyDescent="0.25">
      <c r="A738" t="str">
        <f>IFERROR(INDEX(comic_database!A:A,MATCH(B738,comic_database!B:B,0)),"")</f>
        <v/>
      </c>
      <c r="C738" t="str">
        <f>IFERROR(VLOOKUP(B738,comic_database!B:C,2,FALSE),"")</f>
        <v/>
      </c>
      <c r="D738" s="23" t="str">
        <f>IF(B738&lt;&gt;"",VLOOKUP(MIN(4,COUNTIF(F$2:F738,F738)),reference!$A$3:$B$6,2,FALSE),"")</f>
        <v/>
      </c>
      <c r="E738" s="23" t="str">
        <f>IFERROR(VLOOKUP(C738,reference!$D$3:$E$7,2,FALSE),"")</f>
        <v/>
      </c>
      <c r="F738" t="str">
        <f t="shared" si="12"/>
        <v xml:space="preserve"> </v>
      </c>
      <c r="I738" s="23" t="str">
        <f>IFERROR(VLOOKUP(H738,comic_database!F:G,2,FALSE),"")</f>
        <v/>
      </c>
      <c r="J738" s="23" t="str">
        <f>IFERROR(VLOOKUP(H738,comic_database!F:H,3,FALSE),"")</f>
        <v/>
      </c>
    </row>
    <row r="739" spans="1:10" x14ac:dyDescent="0.25">
      <c r="A739" t="str">
        <f>IFERROR(INDEX(comic_database!A:A,MATCH(B739,comic_database!B:B,0)),"")</f>
        <v/>
      </c>
      <c r="C739" t="str">
        <f>IFERROR(VLOOKUP(B739,comic_database!B:C,2,FALSE),"")</f>
        <v/>
      </c>
      <c r="D739" s="23" t="str">
        <f>IF(B739&lt;&gt;"",VLOOKUP(MIN(4,COUNTIF(F$2:F739,F739)),reference!$A$3:$B$6,2,FALSE),"")</f>
        <v/>
      </c>
      <c r="E739" s="23" t="str">
        <f>IFERROR(VLOOKUP(C739,reference!$D$3:$E$7,2,FALSE),"")</f>
        <v/>
      </c>
      <c r="F739" t="str">
        <f t="shared" si="12"/>
        <v xml:space="preserve"> </v>
      </c>
      <c r="I739" s="23" t="str">
        <f>IFERROR(VLOOKUP(H739,comic_database!F:G,2,FALSE),"")</f>
        <v/>
      </c>
      <c r="J739" s="23" t="str">
        <f>IFERROR(VLOOKUP(H739,comic_database!F:H,3,FALSE),"")</f>
        <v/>
      </c>
    </row>
    <row r="740" spans="1:10" x14ac:dyDescent="0.25">
      <c r="A740" t="str">
        <f>IFERROR(INDEX(comic_database!A:A,MATCH(B740,comic_database!B:B,0)),"")</f>
        <v/>
      </c>
      <c r="C740" t="str">
        <f>IFERROR(VLOOKUP(B740,comic_database!B:C,2,FALSE),"")</f>
        <v/>
      </c>
      <c r="D740" s="23" t="str">
        <f>IF(B740&lt;&gt;"",VLOOKUP(MIN(4,COUNTIF(F$2:F740,F740)),reference!$A$3:$B$6,2,FALSE),"")</f>
        <v/>
      </c>
      <c r="E740" s="23" t="str">
        <f>IFERROR(VLOOKUP(C740,reference!$D$3:$E$7,2,FALSE),"")</f>
        <v/>
      </c>
      <c r="F740" t="str">
        <f t="shared" si="12"/>
        <v xml:space="preserve"> </v>
      </c>
      <c r="I740" s="23" t="str">
        <f>IFERROR(VLOOKUP(H740,comic_database!F:G,2,FALSE),"")</f>
        <v/>
      </c>
      <c r="J740" s="23" t="str">
        <f>IFERROR(VLOOKUP(H740,comic_database!F:H,3,FALSE),"")</f>
        <v/>
      </c>
    </row>
    <row r="741" spans="1:10" x14ac:dyDescent="0.25">
      <c r="A741" t="str">
        <f>IFERROR(INDEX(comic_database!A:A,MATCH(B741,comic_database!B:B,0)),"")</f>
        <v/>
      </c>
      <c r="C741" t="str">
        <f>IFERROR(VLOOKUP(B741,comic_database!B:C,2,FALSE),"")</f>
        <v/>
      </c>
      <c r="D741" s="23" t="str">
        <f>IF(B741&lt;&gt;"",VLOOKUP(MIN(4,COUNTIF(F$2:F741,F741)),reference!$A$3:$B$6,2,FALSE),"")</f>
        <v/>
      </c>
      <c r="E741" s="23" t="str">
        <f>IFERROR(VLOOKUP(C741,reference!$D$3:$E$7,2,FALSE),"")</f>
        <v/>
      </c>
      <c r="F741" t="str">
        <f t="shared" si="12"/>
        <v xml:space="preserve"> </v>
      </c>
      <c r="I741" s="23" t="str">
        <f>IFERROR(VLOOKUP(H741,comic_database!F:G,2,FALSE),"")</f>
        <v/>
      </c>
      <c r="J741" s="23" t="str">
        <f>IFERROR(VLOOKUP(H741,comic_database!F:H,3,FALSE),"")</f>
        <v/>
      </c>
    </row>
    <row r="742" spans="1:10" x14ac:dyDescent="0.25">
      <c r="A742" t="str">
        <f>IFERROR(INDEX(comic_database!A:A,MATCH(B742,comic_database!B:B,0)),"")</f>
        <v/>
      </c>
      <c r="C742" t="str">
        <f>IFERROR(VLOOKUP(B742,comic_database!B:C,2,FALSE),"")</f>
        <v/>
      </c>
      <c r="D742" s="23" t="str">
        <f>IF(B742&lt;&gt;"",VLOOKUP(MIN(4,COUNTIF(F$2:F742,F742)),reference!$A$3:$B$6,2,FALSE),"")</f>
        <v/>
      </c>
      <c r="E742" s="23" t="str">
        <f>IFERROR(VLOOKUP(C742,reference!$D$3:$E$7,2,FALSE),"")</f>
        <v/>
      </c>
      <c r="F742" t="str">
        <f t="shared" si="12"/>
        <v xml:space="preserve"> </v>
      </c>
      <c r="I742" s="23" t="str">
        <f>IFERROR(VLOOKUP(H742,comic_database!F:G,2,FALSE),"")</f>
        <v/>
      </c>
      <c r="J742" s="23" t="str">
        <f>IFERROR(VLOOKUP(H742,comic_database!F:H,3,FALSE),"")</f>
        <v/>
      </c>
    </row>
    <row r="743" spans="1:10" x14ac:dyDescent="0.25">
      <c r="A743" t="str">
        <f>IFERROR(INDEX(comic_database!A:A,MATCH(B743,comic_database!B:B,0)),"")</f>
        <v/>
      </c>
      <c r="C743" t="str">
        <f>IFERROR(VLOOKUP(B743,comic_database!B:C,2,FALSE),"")</f>
        <v/>
      </c>
      <c r="D743" s="23" t="str">
        <f>IF(B743&lt;&gt;"",VLOOKUP(MIN(4,COUNTIF(F$2:F743,F743)),reference!$A$3:$B$6,2,FALSE),"")</f>
        <v/>
      </c>
      <c r="E743" s="23" t="str">
        <f>IFERROR(VLOOKUP(C743,reference!$D$3:$E$7,2,FALSE),"")</f>
        <v/>
      </c>
      <c r="F743" t="str">
        <f t="shared" si="12"/>
        <v xml:space="preserve"> </v>
      </c>
      <c r="I743" s="23" t="str">
        <f>IFERROR(VLOOKUP(H743,comic_database!F:G,2,FALSE),"")</f>
        <v/>
      </c>
      <c r="J743" s="23" t="str">
        <f>IFERROR(VLOOKUP(H743,comic_database!F:H,3,FALSE),"")</f>
        <v/>
      </c>
    </row>
    <row r="744" spans="1:10" x14ac:dyDescent="0.25">
      <c r="A744" t="str">
        <f>IFERROR(INDEX(comic_database!A:A,MATCH(B744,comic_database!B:B,0)),"")</f>
        <v/>
      </c>
      <c r="C744" t="str">
        <f>IFERROR(VLOOKUP(B744,comic_database!B:C,2,FALSE),"")</f>
        <v/>
      </c>
      <c r="D744" s="23" t="str">
        <f>IF(B744&lt;&gt;"",VLOOKUP(MIN(4,COUNTIF(F$2:F744,F744)),reference!$A$3:$B$6,2,FALSE),"")</f>
        <v/>
      </c>
      <c r="E744" s="23" t="str">
        <f>IFERROR(VLOOKUP(C744,reference!$D$3:$E$7,2,FALSE),"")</f>
        <v/>
      </c>
      <c r="F744" t="str">
        <f t="shared" si="12"/>
        <v xml:space="preserve"> </v>
      </c>
      <c r="I744" s="23" t="str">
        <f>IFERROR(VLOOKUP(H744,comic_database!F:G,2,FALSE),"")</f>
        <v/>
      </c>
      <c r="J744" s="23" t="str">
        <f>IFERROR(VLOOKUP(H744,comic_database!F:H,3,FALSE),"")</f>
        <v/>
      </c>
    </row>
    <row r="745" spans="1:10" x14ac:dyDescent="0.25">
      <c r="A745" t="str">
        <f>IFERROR(INDEX(comic_database!A:A,MATCH(B745,comic_database!B:B,0)),"")</f>
        <v/>
      </c>
      <c r="C745" t="str">
        <f>IFERROR(VLOOKUP(B745,comic_database!B:C,2,FALSE),"")</f>
        <v/>
      </c>
      <c r="D745" s="23" t="str">
        <f>IF(B745&lt;&gt;"",VLOOKUP(MIN(4,COUNTIF(F$2:F745,F745)),reference!$A$3:$B$6,2,FALSE),"")</f>
        <v/>
      </c>
      <c r="E745" s="23" t="str">
        <f>IFERROR(VLOOKUP(C745,reference!$D$3:$E$7,2,FALSE),"")</f>
        <v/>
      </c>
      <c r="F745" t="str">
        <f t="shared" si="12"/>
        <v xml:space="preserve"> </v>
      </c>
      <c r="I745" s="23" t="str">
        <f>IFERROR(VLOOKUP(H745,comic_database!F:G,2,FALSE),"")</f>
        <v/>
      </c>
      <c r="J745" s="23" t="str">
        <f>IFERROR(VLOOKUP(H745,comic_database!F:H,3,FALSE),"")</f>
        <v/>
      </c>
    </row>
    <row r="746" spans="1:10" x14ac:dyDescent="0.25">
      <c r="A746" t="str">
        <f>IFERROR(INDEX(comic_database!A:A,MATCH(B746,comic_database!B:B,0)),"")</f>
        <v/>
      </c>
      <c r="C746" t="str">
        <f>IFERROR(VLOOKUP(B746,comic_database!B:C,2,FALSE),"")</f>
        <v/>
      </c>
      <c r="D746" s="23" t="str">
        <f>IF(B746&lt;&gt;"",VLOOKUP(MIN(4,COUNTIF(F$2:F746,F746)),reference!$A$3:$B$6,2,FALSE),"")</f>
        <v/>
      </c>
      <c r="E746" s="23" t="str">
        <f>IFERROR(VLOOKUP(C746,reference!$D$3:$E$7,2,FALSE),"")</f>
        <v/>
      </c>
      <c r="F746" t="str">
        <f t="shared" si="12"/>
        <v xml:space="preserve"> </v>
      </c>
      <c r="I746" s="23" t="str">
        <f>IFERROR(VLOOKUP(H746,comic_database!F:G,2,FALSE),"")</f>
        <v/>
      </c>
      <c r="J746" s="23" t="str">
        <f>IFERROR(VLOOKUP(H746,comic_database!F:H,3,FALSE),"")</f>
        <v/>
      </c>
    </row>
    <row r="747" spans="1:10" x14ac:dyDescent="0.25">
      <c r="A747" t="str">
        <f>IFERROR(INDEX(comic_database!A:A,MATCH(B747,comic_database!B:B,0)),"")</f>
        <v/>
      </c>
      <c r="C747" t="str">
        <f>IFERROR(VLOOKUP(B747,comic_database!B:C,2,FALSE),"")</f>
        <v/>
      </c>
      <c r="D747" s="23" t="str">
        <f>IF(B747&lt;&gt;"",VLOOKUP(MIN(4,COUNTIF(F$2:F747,F747)),reference!$A$3:$B$6,2,FALSE),"")</f>
        <v/>
      </c>
      <c r="E747" s="23" t="str">
        <f>IFERROR(VLOOKUP(C747,reference!$D$3:$E$7,2,FALSE),"")</f>
        <v/>
      </c>
      <c r="F747" t="str">
        <f t="shared" si="12"/>
        <v xml:space="preserve"> </v>
      </c>
      <c r="I747" s="23" t="str">
        <f>IFERROR(VLOOKUP(H747,comic_database!F:G,2,FALSE),"")</f>
        <v/>
      </c>
      <c r="J747" s="23" t="str">
        <f>IFERROR(VLOOKUP(H747,comic_database!F:H,3,FALSE),"")</f>
        <v/>
      </c>
    </row>
    <row r="748" spans="1:10" x14ac:dyDescent="0.25">
      <c r="A748" t="str">
        <f>IFERROR(INDEX(comic_database!A:A,MATCH(B748,comic_database!B:B,0)),"")</f>
        <v/>
      </c>
      <c r="C748" t="str">
        <f>IFERROR(VLOOKUP(B748,comic_database!B:C,2,FALSE),"")</f>
        <v/>
      </c>
      <c r="D748" s="23" t="str">
        <f>IF(B748&lt;&gt;"",VLOOKUP(MIN(4,COUNTIF(F$2:F748,F748)),reference!$A$3:$B$6,2,FALSE),"")</f>
        <v/>
      </c>
      <c r="E748" s="23" t="str">
        <f>IFERROR(VLOOKUP(C748,reference!$D$3:$E$7,2,FALSE),"")</f>
        <v/>
      </c>
      <c r="F748" t="str">
        <f t="shared" si="12"/>
        <v xml:space="preserve"> </v>
      </c>
      <c r="I748" s="23" t="str">
        <f>IFERROR(VLOOKUP(H748,comic_database!F:G,2,FALSE),"")</f>
        <v/>
      </c>
      <c r="J748" s="23" t="str">
        <f>IFERROR(VLOOKUP(H748,comic_database!F:H,3,FALSE),"")</f>
        <v/>
      </c>
    </row>
    <row r="749" spans="1:10" x14ac:dyDescent="0.25">
      <c r="A749" t="str">
        <f>IFERROR(INDEX(comic_database!A:A,MATCH(B749,comic_database!B:B,0)),"")</f>
        <v/>
      </c>
      <c r="C749" t="str">
        <f>IFERROR(VLOOKUP(B749,comic_database!B:C,2,FALSE),"")</f>
        <v/>
      </c>
      <c r="D749" s="23" t="str">
        <f>IF(B749&lt;&gt;"",VLOOKUP(MIN(4,COUNTIF(F$2:F749,F749)),reference!$A$3:$B$6,2,FALSE),"")</f>
        <v/>
      </c>
      <c r="E749" s="23" t="str">
        <f>IFERROR(VLOOKUP(C749,reference!$D$3:$E$7,2,FALSE),"")</f>
        <v/>
      </c>
      <c r="F749" t="str">
        <f t="shared" si="12"/>
        <v xml:space="preserve"> </v>
      </c>
      <c r="I749" s="23" t="str">
        <f>IFERROR(VLOOKUP(H749,comic_database!F:G,2,FALSE),"")</f>
        <v/>
      </c>
      <c r="J749" s="23" t="str">
        <f>IFERROR(VLOOKUP(H749,comic_database!F:H,3,FALSE),"")</f>
        <v/>
      </c>
    </row>
    <row r="750" spans="1:10" x14ac:dyDescent="0.25">
      <c r="A750" t="str">
        <f>IFERROR(INDEX(comic_database!A:A,MATCH(B750,comic_database!B:B,0)),"")</f>
        <v/>
      </c>
      <c r="C750" t="str">
        <f>IFERROR(VLOOKUP(B750,comic_database!B:C,2,FALSE),"")</f>
        <v/>
      </c>
      <c r="D750" s="23" t="str">
        <f>IF(B750&lt;&gt;"",VLOOKUP(MIN(4,COUNTIF(F$2:F750,F750)),reference!$A$3:$B$6,2,FALSE),"")</f>
        <v/>
      </c>
      <c r="E750" s="23" t="str">
        <f>IFERROR(VLOOKUP(C750,reference!$D$3:$E$7,2,FALSE),"")</f>
        <v/>
      </c>
      <c r="F750" t="str">
        <f t="shared" si="12"/>
        <v xml:space="preserve"> </v>
      </c>
      <c r="I750" s="23" t="str">
        <f>IFERROR(VLOOKUP(H750,comic_database!F:G,2,FALSE),"")</f>
        <v/>
      </c>
      <c r="J750" s="23" t="str">
        <f>IFERROR(VLOOKUP(H750,comic_database!F:H,3,FALSE),"")</f>
        <v/>
      </c>
    </row>
    <row r="751" spans="1:10" x14ac:dyDescent="0.25">
      <c r="A751" t="str">
        <f>IFERROR(INDEX(comic_database!A:A,MATCH(B751,comic_database!B:B,0)),"")</f>
        <v/>
      </c>
      <c r="C751" t="str">
        <f>IFERROR(VLOOKUP(B751,comic_database!B:C,2,FALSE),"")</f>
        <v/>
      </c>
      <c r="D751" s="23" t="str">
        <f>IF(B751&lt;&gt;"",VLOOKUP(MIN(4,COUNTIF(F$2:F751,F751)),reference!$A$3:$B$6,2,FALSE),"")</f>
        <v/>
      </c>
      <c r="E751" s="23" t="str">
        <f>IFERROR(VLOOKUP(C751,reference!$D$3:$E$7,2,FALSE),"")</f>
        <v/>
      </c>
      <c r="F751" t="str">
        <f t="shared" si="12"/>
        <v xml:space="preserve"> </v>
      </c>
      <c r="I751" s="23" t="str">
        <f>IFERROR(VLOOKUP(H751,comic_database!F:G,2,FALSE),"")</f>
        <v/>
      </c>
      <c r="J751" s="23" t="str">
        <f>IFERROR(VLOOKUP(H751,comic_database!F:H,3,FALSE),"")</f>
        <v/>
      </c>
    </row>
    <row r="752" spans="1:10" x14ac:dyDescent="0.25">
      <c r="A752" t="str">
        <f>IFERROR(INDEX(comic_database!A:A,MATCH(B752,comic_database!B:B,0)),"")</f>
        <v/>
      </c>
      <c r="C752" t="str">
        <f>IFERROR(VLOOKUP(B752,comic_database!B:C,2,FALSE),"")</f>
        <v/>
      </c>
      <c r="D752" s="23" t="str">
        <f>IF(B752&lt;&gt;"",VLOOKUP(MIN(4,COUNTIF(F$2:F752,F752)),reference!$A$3:$B$6,2,FALSE),"")</f>
        <v/>
      </c>
      <c r="E752" s="23" t="str">
        <f>IFERROR(VLOOKUP(C752,reference!$D$3:$E$7,2,FALSE),"")</f>
        <v/>
      </c>
      <c r="F752" t="str">
        <f t="shared" si="12"/>
        <v xml:space="preserve"> </v>
      </c>
      <c r="I752" s="23" t="str">
        <f>IFERROR(VLOOKUP(H752,comic_database!F:G,2,FALSE),"")</f>
        <v/>
      </c>
      <c r="J752" s="23" t="str">
        <f>IFERROR(VLOOKUP(H752,comic_database!F:H,3,FALSE),"")</f>
        <v/>
      </c>
    </row>
    <row r="753" spans="1:10" x14ac:dyDescent="0.25">
      <c r="A753" t="str">
        <f>IFERROR(INDEX(comic_database!A:A,MATCH(B753,comic_database!B:B,0)),"")</f>
        <v/>
      </c>
      <c r="C753" t="str">
        <f>IFERROR(VLOOKUP(B753,comic_database!B:C,2,FALSE),"")</f>
        <v/>
      </c>
      <c r="D753" s="23" t="str">
        <f>IF(B753&lt;&gt;"",VLOOKUP(MIN(4,COUNTIF(F$2:F753,F753)),reference!$A$3:$B$6,2,FALSE),"")</f>
        <v/>
      </c>
      <c r="E753" s="23" t="str">
        <f>IFERROR(VLOOKUP(C753,reference!$D$3:$E$7,2,FALSE),"")</f>
        <v/>
      </c>
      <c r="F753" t="str">
        <f t="shared" si="12"/>
        <v xml:space="preserve"> </v>
      </c>
      <c r="I753" s="23" t="str">
        <f>IFERROR(VLOOKUP(H753,comic_database!F:G,2,FALSE),"")</f>
        <v/>
      </c>
      <c r="J753" s="23" t="str">
        <f>IFERROR(VLOOKUP(H753,comic_database!F:H,3,FALSE),"")</f>
        <v/>
      </c>
    </row>
    <row r="754" spans="1:10" x14ac:dyDescent="0.25">
      <c r="A754" t="str">
        <f>IFERROR(INDEX(comic_database!A:A,MATCH(B754,comic_database!B:B,0)),"")</f>
        <v/>
      </c>
      <c r="C754" t="str">
        <f>IFERROR(VLOOKUP(B754,comic_database!B:C,2,FALSE),"")</f>
        <v/>
      </c>
      <c r="D754" s="23" t="str">
        <f>IF(B754&lt;&gt;"",VLOOKUP(MIN(4,COUNTIF(F$2:F754,F754)),reference!$A$3:$B$6,2,FALSE),"")</f>
        <v/>
      </c>
      <c r="E754" s="23" t="str">
        <f>IFERROR(VLOOKUP(C754,reference!$D$3:$E$7,2,FALSE),"")</f>
        <v/>
      </c>
      <c r="F754" t="str">
        <f t="shared" si="12"/>
        <v xml:space="preserve"> </v>
      </c>
      <c r="I754" s="23" t="str">
        <f>IFERROR(VLOOKUP(H754,comic_database!F:G,2,FALSE),"")</f>
        <v/>
      </c>
      <c r="J754" s="23" t="str">
        <f>IFERROR(VLOOKUP(H754,comic_database!F:H,3,FALSE),"")</f>
        <v/>
      </c>
    </row>
    <row r="755" spans="1:10" x14ac:dyDescent="0.25">
      <c r="A755" t="str">
        <f>IFERROR(INDEX(comic_database!A:A,MATCH(B755,comic_database!B:B,0)),"")</f>
        <v/>
      </c>
      <c r="C755" t="str">
        <f>IFERROR(VLOOKUP(B755,comic_database!B:C,2,FALSE),"")</f>
        <v/>
      </c>
      <c r="D755" s="23" t="str">
        <f>IF(B755&lt;&gt;"",VLOOKUP(MIN(4,COUNTIF(F$2:F755,F755)),reference!$A$3:$B$6,2,FALSE),"")</f>
        <v/>
      </c>
      <c r="E755" s="23" t="str">
        <f>IFERROR(VLOOKUP(C755,reference!$D$3:$E$7,2,FALSE),"")</f>
        <v/>
      </c>
      <c r="F755" t="str">
        <f t="shared" si="12"/>
        <v xml:space="preserve"> </v>
      </c>
      <c r="I755" s="23" t="str">
        <f>IFERROR(VLOOKUP(H755,comic_database!F:G,2,FALSE),"")</f>
        <v/>
      </c>
      <c r="J755" s="23" t="str">
        <f>IFERROR(VLOOKUP(H755,comic_database!F:H,3,FALSE),"")</f>
        <v/>
      </c>
    </row>
    <row r="756" spans="1:10" x14ac:dyDescent="0.25">
      <c r="A756" t="str">
        <f>IFERROR(INDEX(comic_database!A:A,MATCH(B756,comic_database!B:B,0)),"")</f>
        <v/>
      </c>
      <c r="C756" t="str">
        <f>IFERROR(VLOOKUP(B756,comic_database!B:C,2,FALSE),"")</f>
        <v/>
      </c>
      <c r="D756" s="23" t="str">
        <f>IF(B756&lt;&gt;"",VLOOKUP(MIN(4,COUNTIF(F$2:F756,F756)),reference!$A$3:$B$6,2,FALSE),"")</f>
        <v/>
      </c>
      <c r="E756" s="23" t="str">
        <f>IFERROR(VLOOKUP(C756,reference!$D$3:$E$7,2,FALSE),"")</f>
        <v/>
      </c>
      <c r="F756" t="str">
        <f t="shared" si="12"/>
        <v xml:space="preserve"> </v>
      </c>
      <c r="I756" s="23" t="str">
        <f>IFERROR(VLOOKUP(H756,comic_database!F:G,2,FALSE),"")</f>
        <v/>
      </c>
      <c r="J756" s="23" t="str">
        <f>IFERROR(VLOOKUP(H756,comic_database!F:H,3,FALSE),"")</f>
        <v/>
      </c>
    </row>
    <row r="757" spans="1:10" x14ac:dyDescent="0.25">
      <c r="A757" t="str">
        <f>IFERROR(INDEX(comic_database!A:A,MATCH(B757,comic_database!B:B,0)),"")</f>
        <v/>
      </c>
      <c r="C757" t="str">
        <f>IFERROR(VLOOKUP(B757,comic_database!B:C,2,FALSE),"")</f>
        <v/>
      </c>
      <c r="D757" s="23" t="str">
        <f>IF(B757&lt;&gt;"",VLOOKUP(MIN(4,COUNTIF(F$2:F757,F757)),reference!$A$3:$B$6,2,FALSE),"")</f>
        <v/>
      </c>
      <c r="E757" s="23" t="str">
        <f>IFERROR(VLOOKUP(C757,reference!$D$3:$E$7,2,FALSE),"")</f>
        <v/>
      </c>
      <c r="F757" t="str">
        <f t="shared" si="12"/>
        <v xml:space="preserve"> </v>
      </c>
      <c r="I757" s="23" t="str">
        <f>IFERROR(VLOOKUP(H757,comic_database!F:G,2,FALSE),"")</f>
        <v/>
      </c>
      <c r="J757" s="23" t="str">
        <f>IFERROR(VLOOKUP(H757,comic_database!F:H,3,FALSE),"")</f>
        <v/>
      </c>
    </row>
    <row r="758" spans="1:10" x14ac:dyDescent="0.25">
      <c r="A758" t="str">
        <f>IFERROR(INDEX(comic_database!A:A,MATCH(B758,comic_database!B:B,0)),"")</f>
        <v/>
      </c>
      <c r="C758" t="str">
        <f>IFERROR(VLOOKUP(B758,comic_database!B:C,2,FALSE),"")</f>
        <v/>
      </c>
      <c r="D758" s="23" t="str">
        <f>IF(B758&lt;&gt;"",VLOOKUP(MIN(4,COUNTIF(F$2:F758,F758)),reference!$A$3:$B$6,2,FALSE),"")</f>
        <v/>
      </c>
      <c r="E758" s="23" t="str">
        <f>IFERROR(VLOOKUP(C758,reference!$D$3:$E$7,2,FALSE),"")</f>
        <v/>
      </c>
      <c r="F758" t="str">
        <f t="shared" si="12"/>
        <v xml:space="preserve"> </v>
      </c>
      <c r="I758" s="23" t="str">
        <f>IFERROR(VLOOKUP(H758,comic_database!F:G,2,FALSE),"")</f>
        <v/>
      </c>
      <c r="J758" s="23" t="str">
        <f>IFERROR(VLOOKUP(H758,comic_database!F:H,3,FALSE),"")</f>
        <v/>
      </c>
    </row>
    <row r="759" spans="1:10" x14ac:dyDescent="0.25">
      <c r="A759" t="str">
        <f>IFERROR(INDEX(comic_database!A:A,MATCH(B759,comic_database!B:B,0)),"")</f>
        <v/>
      </c>
      <c r="C759" t="str">
        <f>IFERROR(VLOOKUP(B759,comic_database!B:C,2,FALSE),"")</f>
        <v/>
      </c>
      <c r="D759" s="23" t="str">
        <f>IF(B759&lt;&gt;"",VLOOKUP(MIN(4,COUNTIF(F$2:F759,F759)),reference!$A$3:$B$6,2,FALSE),"")</f>
        <v/>
      </c>
      <c r="E759" s="23" t="str">
        <f>IFERROR(VLOOKUP(C759,reference!$D$3:$E$7,2,FALSE),"")</f>
        <v/>
      </c>
      <c r="F759" t="str">
        <f t="shared" si="12"/>
        <v xml:space="preserve"> </v>
      </c>
      <c r="I759" s="23" t="str">
        <f>IFERROR(VLOOKUP(H759,comic_database!F:G,2,FALSE),"")</f>
        <v/>
      </c>
      <c r="J759" s="23" t="str">
        <f>IFERROR(VLOOKUP(H759,comic_database!F:H,3,FALSE),"")</f>
        <v/>
      </c>
    </row>
    <row r="760" spans="1:10" x14ac:dyDescent="0.25">
      <c r="A760" t="str">
        <f>IFERROR(INDEX(comic_database!A:A,MATCH(B760,comic_database!B:B,0)),"")</f>
        <v/>
      </c>
      <c r="C760" t="str">
        <f>IFERROR(VLOOKUP(B760,comic_database!B:C,2,FALSE),"")</f>
        <v/>
      </c>
      <c r="D760" s="23" t="str">
        <f>IF(B760&lt;&gt;"",VLOOKUP(MIN(4,COUNTIF(F$2:F760,F760)),reference!$A$3:$B$6,2,FALSE),"")</f>
        <v/>
      </c>
      <c r="E760" s="23" t="str">
        <f>IFERROR(VLOOKUP(C760,reference!$D$3:$E$7,2,FALSE),"")</f>
        <v/>
      </c>
      <c r="F760" t="str">
        <f t="shared" si="12"/>
        <v xml:space="preserve"> </v>
      </c>
      <c r="I760" s="23" t="str">
        <f>IFERROR(VLOOKUP(H760,comic_database!F:G,2,FALSE),"")</f>
        <v/>
      </c>
      <c r="J760" s="23" t="str">
        <f>IFERROR(VLOOKUP(H760,comic_database!F:H,3,FALSE),"")</f>
        <v/>
      </c>
    </row>
    <row r="761" spans="1:10" x14ac:dyDescent="0.25">
      <c r="A761" t="str">
        <f>IFERROR(INDEX(comic_database!A:A,MATCH(B761,comic_database!B:B,0)),"")</f>
        <v/>
      </c>
      <c r="C761" t="str">
        <f>IFERROR(VLOOKUP(B761,comic_database!B:C,2,FALSE),"")</f>
        <v/>
      </c>
      <c r="D761" s="23" t="str">
        <f>IF(B761&lt;&gt;"",VLOOKUP(MIN(4,COUNTIF(F$2:F761,F761)),reference!$A$3:$B$6,2,FALSE),"")</f>
        <v/>
      </c>
      <c r="E761" s="23" t="str">
        <f>IFERROR(VLOOKUP(C761,reference!$D$3:$E$7,2,FALSE),"")</f>
        <v/>
      </c>
      <c r="F761" t="str">
        <f t="shared" si="12"/>
        <v xml:space="preserve"> </v>
      </c>
      <c r="I761" s="23" t="str">
        <f>IFERROR(VLOOKUP(H761,comic_database!F:G,2,FALSE),"")</f>
        <v/>
      </c>
      <c r="J761" s="23" t="str">
        <f>IFERROR(VLOOKUP(H761,comic_database!F:H,3,FALSE),"")</f>
        <v/>
      </c>
    </row>
    <row r="762" spans="1:10" x14ac:dyDescent="0.25">
      <c r="A762" t="str">
        <f>IFERROR(INDEX(comic_database!A:A,MATCH(B762,comic_database!B:B,0)),"")</f>
        <v/>
      </c>
      <c r="C762" t="str">
        <f>IFERROR(VLOOKUP(B762,comic_database!B:C,2,FALSE),"")</f>
        <v/>
      </c>
      <c r="D762" s="23" t="str">
        <f>IF(B762&lt;&gt;"",VLOOKUP(MIN(4,COUNTIF(F$2:F762,F762)),reference!$A$3:$B$6,2,FALSE),"")</f>
        <v/>
      </c>
      <c r="E762" s="23" t="str">
        <f>IFERROR(VLOOKUP(C762,reference!$D$3:$E$7,2,FALSE),"")</f>
        <v/>
      </c>
      <c r="F762" t="str">
        <f t="shared" si="12"/>
        <v xml:space="preserve"> </v>
      </c>
      <c r="I762" s="23" t="str">
        <f>IFERROR(VLOOKUP(H762,comic_database!F:G,2,FALSE),"")</f>
        <v/>
      </c>
      <c r="J762" s="23" t="str">
        <f>IFERROR(VLOOKUP(H762,comic_database!F:H,3,FALSE),"")</f>
        <v/>
      </c>
    </row>
    <row r="763" spans="1:10" x14ac:dyDescent="0.25">
      <c r="A763" t="str">
        <f>IFERROR(INDEX(comic_database!A:A,MATCH(B763,comic_database!B:B,0)),"")</f>
        <v/>
      </c>
      <c r="C763" t="str">
        <f>IFERROR(VLOOKUP(B763,comic_database!B:C,2,FALSE),"")</f>
        <v/>
      </c>
      <c r="D763" s="23" t="str">
        <f>IF(B763&lt;&gt;"",VLOOKUP(MIN(4,COUNTIF(F$2:F763,F763)),reference!$A$3:$B$6,2,FALSE),"")</f>
        <v/>
      </c>
      <c r="E763" s="23" t="str">
        <f>IFERROR(VLOOKUP(C763,reference!$D$3:$E$7,2,FALSE),"")</f>
        <v/>
      </c>
      <c r="F763" t="str">
        <f t="shared" si="12"/>
        <v xml:space="preserve"> </v>
      </c>
      <c r="I763" s="23" t="str">
        <f>IFERROR(VLOOKUP(H763,comic_database!F:G,2,FALSE),"")</f>
        <v/>
      </c>
      <c r="J763" s="23" t="str">
        <f>IFERROR(VLOOKUP(H763,comic_database!F:H,3,FALSE),"")</f>
        <v/>
      </c>
    </row>
    <row r="764" spans="1:10" x14ac:dyDescent="0.25">
      <c r="A764" t="str">
        <f>IFERROR(INDEX(comic_database!A:A,MATCH(B764,comic_database!B:B,0)),"")</f>
        <v/>
      </c>
      <c r="C764" t="str">
        <f>IFERROR(VLOOKUP(B764,comic_database!B:C,2,FALSE),"")</f>
        <v/>
      </c>
      <c r="D764" s="23" t="str">
        <f>IF(B764&lt;&gt;"",VLOOKUP(MIN(4,COUNTIF(F$2:F764,F764)),reference!$A$3:$B$6,2,FALSE),"")</f>
        <v/>
      </c>
      <c r="E764" s="23" t="str">
        <f>IFERROR(VLOOKUP(C764,reference!$D$3:$E$7,2,FALSE),"")</f>
        <v/>
      </c>
      <c r="F764" t="str">
        <f t="shared" si="12"/>
        <v xml:space="preserve"> </v>
      </c>
      <c r="I764" s="23" t="str">
        <f>IFERROR(VLOOKUP(H764,comic_database!F:G,2,FALSE),"")</f>
        <v/>
      </c>
      <c r="J764" s="23" t="str">
        <f>IFERROR(VLOOKUP(H764,comic_database!F:H,3,FALSE),"")</f>
        <v/>
      </c>
    </row>
    <row r="765" spans="1:10" x14ac:dyDescent="0.25">
      <c r="A765" t="str">
        <f>IFERROR(INDEX(comic_database!A:A,MATCH(B765,comic_database!B:B,0)),"")</f>
        <v/>
      </c>
      <c r="C765" t="str">
        <f>IFERROR(VLOOKUP(B765,comic_database!B:C,2,FALSE),"")</f>
        <v/>
      </c>
      <c r="D765" s="23" t="str">
        <f>IF(B765&lt;&gt;"",VLOOKUP(MIN(4,COUNTIF(F$2:F765,F765)),reference!$A$3:$B$6,2,FALSE),"")</f>
        <v/>
      </c>
      <c r="E765" s="23" t="str">
        <f>IFERROR(VLOOKUP(C765,reference!$D$3:$E$7,2,FALSE),"")</f>
        <v/>
      </c>
      <c r="F765" t="str">
        <f t="shared" si="12"/>
        <v xml:space="preserve"> </v>
      </c>
      <c r="I765" s="23" t="str">
        <f>IFERROR(VLOOKUP(H765,comic_database!F:G,2,FALSE),"")</f>
        <v/>
      </c>
      <c r="J765" s="23" t="str">
        <f>IFERROR(VLOOKUP(H765,comic_database!F:H,3,FALSE),"")</f>
        <v/>
      </c>
    </row>
    <row r="766" spans="1:10" x14ac:dyDescent="0.25">
      <c r="A766" t="str">
        <f>IFERROR(INDEX(comic_database!A:A,MATCH(B766,comic_database!B:B,0)),"")</f>
        <v/>
      </c>
      <c r="C766" t="str">
        <f>IFERROR(VLOOKUP(B766,comic_database!B:C,2,FALSE),"")</f>
        <v/>
      </c>
      <c r="D766" s="23" t="str">
        <f>IF(B766&lt;&gt;"",VLOOKUP(MIN(4,COUNTIF(F$2:F766,F766)),reference!$A$3:$B$6,2,FALSE),"")</f>
        <v/>
      </c>
      <c r="E766" s="23" t="str">
        <f>IFERROR(VLOOKUP(C766,reference!$D$3:$E$7,2,FALSE),"")</f>
        <v/>
      </c>
      <c r="F766" t="str">
        <f t="shared" si="12"/>
        <v xml:space="preserve"> </v>
      </c>
      <c r="I766" s="23" t="str">
        <f>IFERROR(VLOOKUP(H766,comic_database!F:G,2,FALSE),"")</f>
        <v/>
      </c>
      <c r="J766" s="23" t="str">
        <f>IFERROR(VLOOKUP(H766,comic_database!F:H,3,FALSE),"")</f>
        <v/>
      </c>
    </row>
    <row r="767" spans="1:10" x14ac:dyDescent="0.25">
      <c r="A767" t="str">
        <f>IFERROR(INDEX(comic_database!A:A,MATCH(B767,comic_database!B:B,0)),"")</f>
        <v/>
      </c>
      <c r="C767" t="str">
        <f>IFERROR(VLOOKUP(B767,comic_database!B:C,2,FALSE),"")</f>
        <v/>
      </c>
      <c r="D767" s="23" t="str">
        <f>IF(B767&lt;&gt;"",VLOOKUP(MIN(4,COUNTIF(F$2:F767,F767)),reference!$A$3:$B$6,2,FALSE),"")</f>
        <v/>
      </c>
      <c r="E767" s="23" t="str">
        <f>IFERROR(VLOOKUP(C767,reference!$D$3:$E$7,2,FALSE),"")</f>
        <v/>
      </c>
      <c r="F767" t="str">
        <f t="shared" si="12"/>
        <v xml:space="preserve"> </v>
      </c>
      <c r="I767" s="23" t="str">
        <f>IFERROR(VLOOKUP(H767,comic_database!F:G,2,FALSE),"")</f>
        <v/>
      </c>
      <c r="J767" s="23" t="str">
        <f>IFERROR(VLOOKUP(H767,comic_database!F:H,3,FALSE),"")</f>
        <v/>
      </c>
    </row>
    <row r="768" spans="1:10" x14ac:dyDescent="0.25">
      <c r="A768" t="str">
        <f>IFERROR(INDEX(comic_database!A:A,MATCH(B768,comic_database!B:B,0)),"")</f>
        <v/>
      </c>
      <c r="C768" t="str">
        <f>IFERROR(VLOOKUP(B768,comic_database!B:C,2,FALSE),"")</f>
        <v/>
      </c>
      <c r="D768" s="23" t="str">
        <f>IF(B768&lt;&gt;"",VLOOKUP(MIN(4,COUNTIF(F$2:F768,F768)),reference!$A$3:$B$6,2,FALSE),"")</f>
        <v/>
      </c>
      <c r="E768" s="23" t="str">
        <f>IFERROR(VLOOKUP(C768,reference!$D$3:$E$7,2,FALSE),"")</f>
        <v/>
      </c>
      <c r="F768" t="str">
        <f t="shared" si="12"/>
        <v xml:space="preserve"> </v>
      </c>
      <c r="I768" s="23" t="str">
        <f>IFERROR(VLOOKUP(H768,comic_database!F:G,2,FALSE),"")</f>
        <v/>
      </c>
      <c r="J768" s="23" t="str">
        <f>IFERROR(VLOOKUP(H768,comic_database!F:H,3,FALSE),"")</f>
        <v/>
      </c>
    </row>
    <row r="769" spans="1:10" x14ac:dyDescent="0.25">
      <c r="A769" t="str">
        <f>IFERROR(INDEX(comic_database!A:A,MATCH(B769,comic_database!B:B,0)),"")</f>
        <v/>
      </c>
      <c r="C769" t="str">
        <f>IFERROR(VLOOKUP(B769,comic_database!B:C,2,FALSE),"")</f>
        <v/>
      </c>
      <c r="D769" s="23" t="str">
        <f>IF(B769&lt;&gt;"",VLOOKUP(MIN(4,COUNTIF(F$2:F769,F769)),reference!$A$3:$B$6,2,FALSE),"")</f>
        <v/>
      </c>
      <c r="E769" s="23" t="str">
        <f>IFERROR(VLOOKUP(C769,reference!$D$3:$E$7,2,FALSE),"")</f>
        <v/>
      </c>
      <c r="F769" t="str">
        <f t="shared" si="12"/>
        <v xml:space="preserve"> </v>
      </c>
      <c r="I769" s="23" t="str">
        <f>IFERROR(VLOOKUP(H769,comic_database!F:G,2,FALSE),"")</f>
        <v/>
      </c>
      <c r="J769" s="23" t="str">
        <f>IFERROR(VLOOKUP(H769,comic_database!F:H,3,FALSE),"")</f>
        <v/>
      </c>
    </row>
    <row r="770" spans="1:10" x14ac:dyDescent="0.25">
      <c r="A770" t="str">
        <f>IFERROR(INDEX(comic_database!A:A,MATCH(B770,comic_database!B:B,0)),"")</f>
        <v/>
      </c>
      <c r="C770" t="str">
        <f>IFERROR(VLOOKUP(B770,comic_database!B:C,2,FALSE),"")</f>
        <v/>
      </c>
      <c r="D770" s="23" t="str">
        <f>IF(B770&lt;&gt;"",VLOOKUP(MIN(4,COUNTIF(F$2:F770,F770)),reference!$A$3:$B$6,2,FALSE),"")</f>
        <v/>
      </c>
      <c r="E770" s="23" t="str">
        <f>IFERROR(VLOOKUP(C770,reference!$D$3:$E$7,2,FALSE),"")</f>
        <v/>
      </c>
      <c r="F770" t="str">
        <f t="shared" si="12"/>
        <v xml:space="preserve"> </v>
      </c>
      <c r="I770" s="23" t="str">
        <f>IFERROR(VLOOKUP(H770,comic_database!F:G,2,FALSE),"")</f>
        <v/>
      </c>
      <c r="J770" s="23" t="str">
        <f>IFERROR(VLOOKUP(H770,comic_database!F:H,3,FALSE),"")</f>
        <v/>
      </c>
    </row>
    <row r="771" spans="1:10" x14ac:dyDescent="0.25">
      <c r="A771" t="str">
        <f>IFERROR(INDEX(comic_database!A:A,MATCH(B771,comic_database!B:B,0)),"")</f>
        <v/>
      </c>
      <c r="C771" t="str">
        <f>IFERROR(VLOOKUP(B771,comic_database!B:C,2,FALSE),"")</f>
        <v/>
      </c>
      <c r="D771" s="23" t="str">
        <f>IF(B771&lt;&gt;"",VLOOKUP(MIN(4,COUNTIF(F$2:F771,F771)),reference!$A$3:$B$6,2,FALSE),"")</f>
        <v/>
      </c>
      <c r="E771" s="23" t="str">
        <f>IFERROR(VLOOKUP(C771,reference!$D$3:$E$7,2,FALSE),"")</f>
        <v/>
      </c>
      <c r="F771" t="str">
        <f t="shared" si="12"/>
        <v xml:space="preserve"> </v>
      </c>
      <c r="I771" s="23" t="str">
        <f>IFERROR(VLOOKUP(H771,comic_database!F:G,2,FALSE),"")</f>
        <v/>
      </c>
      <c r="J771" s="23" t="str">
        <f>IFERROR(VLOOKUP(H771,comic_database!F:H,3,FALSE),"")</f>
        <v/>
      </c>
    </row>
    <row r="772" spans="1:10" x14ac:dyDescent="0.25">
      <c r="A772" t="str">
        <f>IFERROR(INDEX(comic_database!A:A,MATCH(B772,comic_database!B:B,0)),"")</f>
        <v/>
      </c>
      <c r="C772" t="str">
        <f>IFERROR(VLOOKUP(B772,comic_database!B:C,2,FALSE),"")</f>
        <v/>
      </c>
      <c r="D772" s="23" t="str">
        <f>IF(B772&lt;&gt;"",VLOOKUP(MIN(4,COUNTIF(F$2:F772,F772)),reference!$A$3:$B$6,2,FALSE),"")</f>
        <v/>
      </c>
      <c r="E772" s="23" t="str">
        <f>IFERROR(VLOOKUP(C772,reference!$D$3:$E$7,2,FALSE),"")</f>
        <v/>
      </c>
      <c r="F772" t="str">
        <f t="shared" si="12"/>
        <v xml:space="preserve"> </v>
      </c>
      <c r="I772" s="23" t="str">
        <f>IFERROR(VLOOKUP(H772,comic_database!F:G,2,FALSE),"")</f>
        <v/>
      </c>
      <c r="J772" s="23" t="str">
        <f>IFERROR(VLOOKUP(H772,comic_database!F:H,3,FALSE),"")</f>
        <v/>
      </c>
    </row>
    <row r="773" spans="1:10" x14ac:dyDescent="0.25">
      <c r="A773" t="str">
        <f>IFERROR(INDEX(comic_database!A:A,MATCH(B773,comic_database!B:B,0)),"")</f>
        <v/>
      </c>
      <c r="C773" t="str">
        <f>IFERROR(VLOOKUP(B773,comic_database!B:C,2,FALSE),"")</f>
        <v/>
      </c>
      <c r="D773" s="23" t="str">
        <f>IF(B773&lt;&gt;"",VLOOKUP(MIN(4,COUNTIF(F$2:F773,F773)),reference!$A$3:$B$6,2,FALSE),"")</f>
        <v/>
      </c>
      <c r="E773" s="23" t="str">
        <f>IFERROR(VLOOKUP(C773,reference!$D$3:$E$7,2,FALSE),"")</f>
        <v/>
      </c>
      <c r="F773" t="str">
        <f t="shared" si="12"/>
        <v xml:space="preserve"> </v>
      </c>
      <c r="I773" s="23" t="str">
        <f>IFERROR(VLOOKUP(H773,comic_database!F:G,2,FALSE),"")</f>
        <v/>
      </c>
      <c r="J773" s="23" t="str">
        <f>IFERROR(VLOOKUP(H773,comic_database!F:H,3,FALSE),"")</f>
        <v/>
      </c>
    </row>
    <row r="774" spans="1:10" x14ac:dyDescent="0.25">
      <c r="A774" t="str">
        <f>IFERROR(INDEX(comic_database!A:A,MATCH(B774,comic_database!B:B,0)),"")</f>
        <v/>
      </c>
      <c r="C774" t="str">
        <f>IFERROR(VLOOKUP(B774,comic_database!B:C,2,FALSE),"")</f>
        <v/>
      </c>
      <c r="D774" s="23" t="str">
        <f>IF(B774&lt;&gt;"",VLOOKUP(MIN(4,COUNTIF(F$2:F774,F774)),reference!$A$3:$B$6,2,FALSE),"")</f>
        <v/>
      </c>
      <c r="E774" s="23" t="str">
        <f>IFERROR(VLOOKUP(C774,reference!$D$3:$E$7,2,FALSE),"")</f>
        <v/>
      </c>
      <c r="F774" t="str">
        <f t="shared" ref="F774:F837" si="13">B774&amp;" "&amp;C774</f>
        <v xml:space="preserve"> </v>
      </c>
      <c r="I774" s="23" t="str">
        <f>IFERROR(VLOOKUP(H774,comic_database!F:G,2,FALSE),"")</f>
        <v/>
      </c>
      <c r="J774" s="23" t="str">
        <f>IFERROR(VLOOKUP(H774,comic_database!F:H,3,FALSE),"")</f>
        <v/>
      </c>
    </row>
    <row r="775" spans="1:10" x14ac:dyDescent="0.25">
      <c r="A775" t="str">
        <f>IFERROR(INDEX(comic_database!A:A,MATCH(B775,comic_database!B:B,0)),"")</f>
        <v/>
      </c>
      <c r="C775" t="str">
        <f>IFERROR(VLOOKUP(B775,comic_database!B:C,2,FALSE),"")</f>
        <v/>
      </c>
      <c r="D775" s="23" t="str">
        <f>IF(B775&lt;&gt;"",VLOOKUP(MIN(4,COUNTIF(F$2:F775,F775)),reference!$A$3:$B$6,2,FALSE),"")</f>
        <v/>
      </c>
      <c r="E775" s="23" t="str">
        <f>IFERROR(VLOOKUP(C775,reference!$D$3:$E$7,2,FALSE),"")</f>
        <v/>
      </c>
      <c r="F775" t="str">
        <f t="shared" si="13"/>
        <v xml:space="preserve"> </v>
      </c>
      <c r="I775" s="23" t="str">
        <f>IFERROR(VLOOKUP(H775,comic_database!F:G,2,FALSE),"")</f>
        <v/>
      </c>
      <c r="J775" s="23" t="str">
        <f>IFERROR(VLOOKUP(H775,comic_database!F:H,3,FALSE),"")</f>
        <v/>
      </c>
    </row>
    <row r="776" spans="1:10" x14ac:dyDescent="0.25">
      <c r="A776" t="str">
        <f>IFERROR(INDEX(comic_database!A:A,MATCH(B776,comic_database!B:B,0)),"")</f>
        <v/>
      </c>
      <c r="C776" t="str">
        <f>IFERROR(VLOOKUP(B776,comic_database!B:C,2,FALSE),"")</f>
        <v/>
      </c>
      <c r="D776" s="23" t="str">
        <f>IF(B776&lt;&gt;"",VLOOKUP(MIN(4,COUNTIF(F$2:F776,F776)),reference!$A$3:$B$6,2,FALSE),"")</f>
        <v/>
      </c>
      <c r="E776" s="23" t="str">
        <f>IFERROR(VLOOKUP(C776,reference!$D$3:$E$7,2,FALSE),"")</f>
        <v/>
      </c>
      <c r="F776" t="str">
        <f t="shared" si="13"/>
        <v xml:space="preserve"> </v>
      </c>
      <c r="I776" s="23" t="str">
        <f>IFERROR(VLOOKUP(H776,comic_database!F:G,2,FALSE),"")</f>
        <v/>
      </c>
      <c r="J776" s="23" t="str">
        <f>IFERROR(VLOOKUP(H776,comic_database!F:H,3,FALSE),"")</f>
        <v/>
      </c>
    </row>
    <row r="777" spans="1:10" x14ac:dyDescent="0.25">
      <c r="A777" t="str">
        <f>IFERROR(INDEX(comic_database!A:A,MATCH(B777,comic_database!B:B,0)),"")</f>
        <v/>
      </c>
      <c r="C777" t="str">
        <f>IFERROR(VLOOKUP(B777,comic_database!B:C,2,FALSE),"")</f>
        <v/>
      </c>
      <c r="D777" s="23" t="str">
        <f>IF(B777&lt;&gt;"",VLOOKUP(MIN(4,COUNTIF(F$2:F777,F777)),reference!$A$3:$B$6,2,FALSE),"")</f>
        <v/>
      </c>
      <c r="E777" s="23" t="str">
        <f>IFERROR(VLOOKUP(C777,reference!$D$3:$E$7,2,FALSE),"")</f>
        <v/>
      </c>
      <c r="F777" t="str">
        <f t="shared" si="13"/>
        <v xml:space="preserve"> </v>
      </c>
      <c r="I777" s="23" t="str">
        <f>IFERROR(VLOOKUP(H777,comic_database!F:G,2,FALSE),"")</f>
        <v/>
      </c>
      <c r="J777" s="23" t="str">
        <f>IFERROR(VLOOKUP(H777,comic_database!F:H,3,FALSE),"")</f>
        <v/>
      </c>
    </row>
    <row r="778" spans="1:10" x14ac:dyDescent="0.25">
      <c r="A778" t="str">
        <f>IFERROR(INDEX(comic_database!A:A,MATCH(B778,comic_database!B:B,0)),"")</f>
        <v/>
      </c>
      <c r="C778" t="str">
        <f>IFERROR(VLOOKUP(B778,comic_database!B:C,2,FALSE),"")</f>
        <v/>
      </c>
      <c r="D778" s="23" t="str">
        <f>IF(B778&lt;&gt;"",VLOOKUP(MIN(4,COUNTIF(F$2:F778,F778)),reference!$A$3:$B$6,2,FALSE),"")</f>
        <v/>
      </c>
      <c r="E778" s="23" t="str">
        <f>IFERROR(VLOOKUP(C778,reference!$D$3:$E$7,2,FALSE),"")</f>
        <v/>
      </c>
      <c r="F778" t="str">
        <f t="shared" si="13"/>
        <v xml:space="preserve"> </v>
      </c>
      <c r="I778" s="23" t="str">
        <f>IFERROR(VLOOKUP(H778,comic_database!F:G,2,FALSE),"")</f>
        <v/>
      </c>
      <c r="J778" s="23" t="str">
        <f>IFERROR(VLOOKUP(H778,comic_database!F:H,3,FALSE),"")</f>
        <v/>
      </c>
    </row>
    <row r="779" spans="1:10" x14ac:dyDescent="0.25">
      <c r="A779" t="str">
        <f>IFERROR(INDEX(comic_database!A:A,MATCH(B779,comic_database!B:B,0)),"")</f>
        <v/>
      </c>
      <c r="C779" t="str">
        <f>IFERROR(VLOOKUP(B779,comic_database!B:C,2,FALSE),"")</f>
        <v/>
      </c>
      <c r="D779" s="23" t="str">
        <f>IF(B779&lt;&gt;"",VLOOKUP(MIN(4,COUNTIF(F$2:F779,F779)),reference!$A$3:$B$6,2,FALSE),"")</f>
        <v/>
      </c>
      <c r="E779" s="23" t="str">
        <f>IFERROR(VLOOKUP(C779,reference!$D$3:$E$7,2,FALSE),"")</f>
        <v/>
      </c>
      <c r="F779" t="str">
        <f t="shared" si="13"/>
        <v xml:space="preserve"> </v>
      </c>
      <c r="I779" s="23" t="str">
        <f>IFERROR(VLOOKUP(H779,comic_database!F:G,2,FALSE),"")</f>
        <v/>
      </c>
      <c r="J779" s="23" t="str">
        <f>IFERROR(VLOOKUP(H779,comic_database!F:H,3,FALSE),"")</f>
        <v/>
      </c>
    </row>
    <row r="780" spans="1:10" x14ac:dyDescent="0.25">
      <c r="A780" t="str">
        <f>IFERROR(INDEX(comic_database!A:A,MATCH(B780,comic_database!B:B,0)),"")</f>
        <v/>
      </c>
      <c r="C780" t="str">
        <f>IFERROR(VLOOKUP(B780,comic_database!B:C,2,FALSE),"")</f>
        <v/>
      </c>
      <c r="D780" s="23" t="str">
        <f>IF(B780&lt;&gt;"",VLOOKUP(MIN(4,COUNTIF(F$2:F780,F780)),reference!$A$3:$B$6,2,FALSE),"")</f>
        <v/>
      </c>
      <c r="E780" s="23" t="str">
        <f>IFERROR(VLOOKUP(C780,reference!$D$3:$E$7,2,FALSE),"")</f>
        <v/>
      </c>
      <c r="F780" t="str">
        <f t="shared" si="13"/>
        <v xml:space="preserve"> </v>
      </c>
      <c r="I780" s="23" t="str">
        <f>IFERROR(VLOOKUP(H780,comic_database!F:G,2,FALSE),"")</f>
        <v/>
      </c>
      <c r="J780" s="23" t="str">
        <f>IFERROR(VLOOKUP(H780,comic_database!F:H,3,FALSE),"")</f>
        <v/>
      </c>
    </row>
    <row r="781" spans="1:10" x14ac:dyDescent="0.25">
      <c r="A781" t="str">
        <f>IFERROR(INDEX(comic_database!A:A,MATCH(B781,comic_database!B:B,0)),"")</f>
        <v/>
      </c>
      <c r="C781" t="str">
        <f>IFERROR(VLOOKUP(B781,comic_database!B:C,2,FALSE),"")</f>
        <v/>
      </c>
      <c r="D781" s="23" t="str">
        <f>IF(B781&lt;&gt;"",VLOOKUP(MIN(4,COUNTIF(F$2:F781,F781)),reference!$A$3:$B$6,2,FALSE),"")</f>
        <v/>
      </c>
      <c r="E781" s="23" t="str">
        <f>IFERROR(VLOOKUP(C781,reference!$D$3:$E$7,2,FALSE),"")</f>
        <v/>
      </c>
      <c r="F781" t="str">
        <f t="shared" si="13"/>
        <v xml:space="preserve"> </v>
      </c>
      <c r="I781" s="23" t="str">
        <f>IFERROR(VLOOKUP(H781,comic_database!F:G,2,FALSE),"")</f>
        <v/>
      </c>
      <c r="J781" s="23" t="str">
        <f>IFERROR(VLOOKUP(H781,comic_database!F:H,3,FALSE),"")</f>
        <v/>
      </c>
    </row>
    <row r="782" spans="1:10" x14ac:dyDescent="0.25">
      <c r="A782" t="str">
        <f>IFERROR(INDEX(comic_database!A:A,MATCH(B782,comic_database!B:B,0)),"")</f>
        <v/>
      </c>
      <c r="C782" t="str">
        <f>IFERROR(VLOOKUP(B782,comic_database!B:C,2,FALSE),"")</f>
        <v/>
      </c>
      <c r="D782" s="23" t="str">
        <f>IF(B782&lt;&gt;"",VLOOKUP(MIN(4,COUNTIF(F$2:F782,F782)),reference!$A$3:$B$6,2,FALSE),"")</f>
        <v/>
      </c>
      <c r="E782" s="23" t="str">
        <f>IFERROR(VLOOKUP(C782,reference!$D$3:$E$7,2,FALSE),"")</f>
        <v/>
      </c>
      <c r="F782" t="str">
        <f t="shared" si="13"/>
        <v xml:space="preserve"> </v>
      </c>
      <c r="I782" s="23" t="str">
        <f>IFERROR(VLOOKUP(H782,comic_database!F:G,2,FALSE),"")</f>
        <v/>
      </c>
      <c r="J782" s="23" t="str">
        <f>IFERROR(VLOOKUP(H782,comic_database!F:H,3,FALSE),"")</f>
        <v/>
      </c>
    </row>
    <row r="783" spans="1:10" x14ac:dyDescent="0.25">
      <c r="A783" t="str">
        <f>IFERROR(INDEX(comic_database!A:A,MATCH(B783,comic_database!B:B,0)),"")</f>
        <v/>
      </c>
      <c r="C783" t="str">
        <f>IFERROR(VLOOKUP(B783,comic_database!B:C,2,FALSE),"")</f>
        <v/>
      </c>
      <c r="D783" s="23" t="str">
        <f>IF(B783&lt;&gt;"",VLOOKUP(MIN(4,COUNTIF(F$2:F783,F783)),reference!$A$3:$B$6,2,FALSE),"")</f>
        <v/>
      </c>
      <c r="E783" s="23" t="str">
        <f>IFERROR(VLOOKUP(C783,reference!$D$3:$E$7,2,FALSE),"")</f>
        <v/>
      </c>
      <c r="F783" t="str">
        <f t="shared" si="13"/>
        <v xml:space="preserve"> </v>
      </c>
      <c r="I783" s="23" t="str">
        <f>IFERROR(VLOOKUP(H783,comic_database!F:G,2,FALSE),"")</f>
        <v/>
      </c>
      <c r="J783" s="23" t="str">
        <f>IFERROR(VLOOKUP(H783,comic_database!F:H,3,FALSE),"")</f>
        <v/>
      </c>
    </row>
    <row r="784" spans="1:10" x14ac:dyDescent="0.25">
      <c r="A784" t="str">
        <f>IFERROR(INDEX(comic_database!A:A,MATCH(B784,comic_database!B:B,0)),"")</f>
        <v/>
      </c>
      <c r="C784" t="str">
        <f>IFERROR(VLOOKUP(B784,comic_database!B:C,2,FALSE),"")</f>
        <v/>
      </c>
      <c r="D784" s="23" t="str">
        <f>IF(B784&lt;&gt;"",VLOOKUP(MIN(4,COUNTIF(F$2:F784,F784)),reference!$A$3:$B$6,2,FALSE),"")</f>
        <v/>
      </c>
      <c r="E784" s="23" t="str">
        <f>IFERROR(VLOOKUP(C784,reference!$D$3:$E$7,2,FALSE),"")</f>
        <v/>
      </c>
      <c r="F784" t="str">
        <f t="shared" si="13"/>
        <v xml:space="preserve"> </v>
      </c>
      <c r="I784" s="23" t="str">
        <f>IFERROR(VLOOKUP(H784,comic_database!F:G,2,FALSE),"")</f>
        <v/>
      </c>
      <c r="J784" s="23" t="str">
        <f>IFERROR(VLOOKUP(H784,comic_database!F:H,3,FALSE),"")</f>
        <v/>
      </c>
    </row>
    <row r="785" spans="1:10" x14ac:dyDescent="0.25">
      <c r="A785" t="str">
        <f>IFERROR(INDEX(comic_database!A:A,MATCH(B785,comic_database!B:B,0)),"")</f>
        <v/>
      </c>
      <c r="C785" t="str">
        <f>IFERROR(VLOOKUP(B785,comic_database!B:C,2,FALSE),"")</f>
        <v/>
      </c>
      <c r="D785" s="23" t="str">
        <f>IF(B785&lt;&gt;"",VLOOKUP(MIN(4,COUNTIF(F$2:F785,F785)),reference!$A$3:$B$6,2,FALSE),"")</f>
        <v/>
      </c>
      <c r="E785" s="23" t="str">
        <f>IFERROR(VLOOKUP(C785,reference!$D$3:$E$7,2,FALSE),"")</f>
        <v/>
      </c>
      <c r="F785" t="str">
        <f t="shared" si="13"/>
        <v xml:space="preserve"> </v>
      </c>
      <c r="I785" s="23" t="str">
        <f>IFERROR(VLOOKUP(H785,comic_database!F:G,2,FALSE),"")</f>
        <v/>
      </c>
      <c r="J785" s="23" t="str">
        <f>IFERROR(VLOOKUP(H785,comic_database!F:H,3,FALSE),"")</f>
        <v/>
      </c>
    </row>
    <row r="786" spans="1:10" x14ac:dyDescent="0.25">
      <c r="A786" t="str">
        <f>IFERROR(INDEX(comic_database!A:A,MATCH(B786,comic_database!B:B,0)),"")</f>
        <v/>
      </c>
      <c r="C786" t="str">
        <f>IFERROR(VLOOKUP(B786,comic_database!B:C,2,FALSE),"")</f>
        <v/>
      </c>
      <c r="D786" s="23" t="str">
        <f>IF(B786&lt;&gt;"",VLOOKUP(MIN(4,COUNTIF(F$2:F786,F786)),reference!$A$3:$B$6,2,FALSE),"")</f>
        <v/>
      </c>
      <c r="E786" s="23" t="str">
        <f>IFERROR(VLOOKUP(C786,reference!$D$3:$E$7,2,FALSE),"")</f>
        <v/>
      </c>
      <c r="F786" t="str">
        <f t="shared" si="13"/>
        <v xml:space="preserve"> </v>
      </c>
      <c r="I786" s="23" t="str">
        <f>IFERROR(VLOOKUP(H786,comic_database!F:G,2,FALSE),"")</f>
        <v/>
      </c>
      <c r="J786" s="23" t="str">
        <f>IFERROR(VLOOKUP(H786,comic_database!F:H,3,FALSE),"")</f>
        <v/>
      </c>
    </row>
    <row r="787" spans="1:10" x14ac:dyDescent="0.25">
      <c r="A787" t="str">
        <f>IFERROR(INDEX(comic_database!A:A,MATCH(B787,comic_database!B:B,0)),"")</f>
        <v/>
      </c>
      <c r="C787" t="str">
        <f>IFERROR(VLOOKUP(B787,comic_database!B:C,2,FALSE),"")</f>
        <v/>
      </c>
      <c r="D787" s="23" t="str">
        <f>IF(B787&lt;&gt;"",VLOOKUP(MIN(4,COUNTIF(F$2:F787,F787)),reference!$A$3:$B$6,2,FALSE),"")</f>
        <v/>
      </c>
      <c r="E787" s="23" t="str">
        <f>IFERROR(VLOOKUP(C787,reference!$D$3:$E$7,2,FALSE),"")</f>
        <v/>
      </c>
      <c r="F787" t="str">
        <f t="shared" si="13"/>
        <v xml:space="preserve"> </v>
      </c>
      <c r="I787" s="23" t="str">
        <f>IFERROR(VLOOKUP(H787,comic_database!F:G,2,FALSE),"")</f>
        <v/>
      </c>
      <c r="J787" s="23" t="str">
        <f>IFERROR(VLOOKUP(H787,comic_database!F:H,3,FALSE),"")</f>
        <v/>
      </c>
    </row>
    <row r="788" spans="1:10" x14ac:dyDescent="0.25">
      <c r="A788" t="str">
        <f>IFERROR(INDEX(comic_database!A:A,MATCH(B788,comic_database!B:B,0)),"")</f>
        <v/>
      </c>
      <c r="C788" t="str">
        <f>IFERROR(VLOOKUP(B788,comic_database!B:C,2,FALSE),"")</f>
        <v/>
      </c>
      <c r="D788" s="23" t="str">
        <f>IF(B788&lt;&gt;"",VLOOKUP(MIN(4,COUNTIF(F$2:F788,F788)),reference!$A$3:$B$6,2,FALSE),"")</f>
        <v/>
      </c>
      <c r="E788" s="23" t="str">
        <f>IFERROR(VLOOKUP(C788,reference!$D$3:$E$7,2,FALSE),"")</f>
        <v/>
      </c>
      <c r="F788" t="str">
        <f t="shared" si="13"/>
        <v xml:space="preserve"> </v>
      </c>
      <c r="I788" s="23" t="str">
        <f>IFERROR(VLOOKUP(H788,comic_database!F:G,2,FALSE),"")</f>
        <v/>
      </c>
      <c r="J788" s="23" t="str">
        <f>IFERROR(VLOOKUP(H788,comic_database!F:H,3,FALSE),"")</f>
        <v/>
      </c>
    </row>
    <row r="789" spans="1:10" x14ac:dyDescent="0.25">
      <c r="A789" t="str">
        <f>IFERROR(INDEX(comic_database!A:A,MATCH(B789,comic_database!B:B,0)),"")</f>
        <v/>
      </c>
      <c r="C789" t="str">
        <f>IFERROR(VLOOKUP(B789,comic_database!B:C,2,FALSE),"")</f>
        <v/>
      </c>
      <c r="D789" s="23" t="str">
        <f>IF(B789&lt;&gt;"",VLOOKUP(MIN(4,COUNTIF(F$2:F789,F789)),reference!$A$3:$B$6,2,FALSE),"")</f>
        <v/>
      </c>
      <c r="E789" s="23" t="str">
        <f>IFERROR(VLOOKUP(C789,reference!$D$3:$E$7,2,FALSE),"")</f>
        <v/>
      </c>
      <c r="F789" t="str">
        <f t="shared" si="13"/>
        <v xml:space="preserve"> </v>
      </c>
      <c r="I789" s="23" t="str">
        <f>IFERROR(VLOOKUP(H789,comic_database!F:G,2,FALSE),"")</f>
        <v/>
      </c>
      <c r="J789" s="23" t="str">
        <f>IFERROR(VLOOKUP(H789,comic_database!F:H,3,FALSE),"")</f>
        <v/>
      </c>
    </row>
    <row r="790" spans="1:10" x14ac:dyDescent="0.25">
      <c r="A790" t="str">
        <f>IFERROR(INDEX(comic_database!A:A,MATCH(B790,comic_database!B:B,0)),"")</f>
        <v/>
      </c>
      <c r="C790" t="str">
        <f>IFERROR(VLOOKUP(B790,comic_database!B:C,2,FALSE),"")</f>
        <v/>
      </c>
      <c r="D790" s="23" t="str">
        <f>IF(B790&lt;&gt;"",VLOOKUP(MIN(4,COUNTIF(F$2:F790,F790)),reference!$A$3:$B$6,2,FALSE),"")</f>
        <v/>
      </c>
      <c r="E790" s="23" t="str">
        <f>IFERROR(VLOOKUP(C790,reference!$D$3:$E$7,2,FALSE),"")</f>
        <v/>
      </c>
      <c r="F790" t="str">
        <f t="shared" si="13"/>
        <v xml:space="preserve"> </v>
      </c>
      <c r="I790" s="23" t="str">
        <f>IFERROR(VLOOKUP(H790,comic_database!F:G,2,FALSE),"")</f>
        <v/>
      </c>
      <c r="J790" s="23" t="str">
        <f>IFERROR(VLOOKUP(H790,comic_database!F:H,3,FALSE),"")</f>
        <v/>
      </c>
    </row>
    <row r="791" spans="1:10" x14ac:dyDescent="0.25">
      <c r="A791" t="str">
        <f>IFERROR(INDEX(comic_database!A:A,MATCH(B791,comic_database!B:B,0)),"")</f>
        <v/>
      </c>
      <c r="C791" t="str">
        <f>IFERROR(VLOOKUP(B791,comic_database!B:C,2,FALSE),"")</f>
        <v/>
      </c>
      <c r="D791" s="23" t="str">
        <f>IF(B791&lt;&gt;"",VLOOKUP(MIN(4,COUNTIF(F$2:F791,F791)),reference!$A$3:$B$6,2,FALSE),"")</f>
        <v/>
      </c>
      <c r="E791" s="23" t="str">
        <f>IFERROR(VLOOKUP(C791,reference!$D$3:$E$7,2,FALSE),"")</f>
        <v/>
      </c>
      <c r="F791" t="str">
        <f t="shared" si="13"/>
        <v xml:space="preserve"> </v>
      </c>
      <c r="I791" s="23" t="str">
        <f>IFERROR(VLOOKUP(H791,comic_database!F:G,2,FALSE),"")</f>
        <v/>
      </c>
      <c r="J791" s="23" t="str">
        <f>IFERROR(VLOOKUP(H791,comic_database!F:H,3,FALSE),"")</f>
        <v/>
      </c>
    </row>
    <row r="792" spans="1:10" x14ac:dyDescent="0.25">
      <c r="A792" t="str">
        <f>IFERROR(INDEX(comic_database!A:A,MATCH(B792,comic_database!B:B,0)),"")</f>
        <v/>
      </c>
      <c r="C792" t="str">
        <f>IFERROR(VLOOKUP(B792,comic_database!B:C,2,FALSE),"")</f>
        <v/>
      </c>
      <c r="D792" s="23" t="str">
        <f>IF(B792&lt;&gt;"",VLOOKUP(MIN(4,COUNTIF(F$2:F792,F792)),reference!$A$3:$B$6,2,FALSE),"")</f>
        <v/>
      </c>
      <c r="E792" s="23" t="str">
        <f>IFERROR(VLOOKUP(C792,reference!$D$3:$E$7,2,FALSE),"")</f>
        <v/>
      </c>
      <c r="F792" t="str">
        <f t="shared" si="13"/>
        <v xml:space="preserve"> </v>
      </c>
      <c r="I792" s="23" t="str">
        <f>IFERROR(VLOOKUP(H792,comic_database!F:G,2,FALSE),"")</f>
        <v/>
      </c>
      <c r="J792" s="23" t="str">
        <f>IFERROR(VLOOKUP(H792,comic_database!F:H,3,FALSE),"")</f>
        <v/>
      </c>
    </row>
    <row r="793" spans="1:10" x14ac:dyDescent="0.25">
      <c r="A793" t="str">
        <f>IFERROR(INDEX(comic_database!A:A,MATCH(B793,comic_database!B:B,0)),"")</f>
        <v/>
      </c>
      <c r="C793" t="str">
        <f>IFERROR(VLOOKUP(B793,comic_database!B:C,2,FALSE),"")</f>
        <v/>
      </c>
      <c r="D793" s="23" t="str">
        <f>IF(B793&lt;&gt;"",VLOOKUP(MIN(4,COUNTIF(F$2:F793,F793)),reference!$A$3:$B$6,2,FALSE),"")</f>
        <v/>
      </c>
      <c r="E793" s="23" t="str">
        <f>IFERROR(VLOOKUP(C793,reference!$D$3:$E$7,2,FALSE),"")</f>
        <v/>
      </c>
      <c r="F793" t="str">
        <f t="shared" si="13"/>
        <v xml:space="preserve"> </v>
      </c>
      <c r="I793" s="23" t="str">
        <f>IFERROR(VLOOKUP(H793,comic_database!F:G,2,FALSE),"")</f>
        <v/>
      </c>
      <c r="J793" s="23" t="str">
        <f>IFERROR(VLOOKUP(H793,comic_database!F:H,3,FALSE),"")</f>
        <v/>
      </c>
    </row>
    <row r="794" spans="1:10" x14ac:dyDescent="0.25">
      <c r="A794" t="str">
        <f>IFERROR(INDEX(comic_database!A:A,MATCH(B794,comic_database!B:B,0)),"")</f>
        <v/>
      </c>
      <c r="C794" t="str">
        <f>IFERROR(VLOOKUP(B794,comic_database!B:C,2,FALSE),"")</f>
        <v/>
      </c>
      <c r="D794" s="23" t="str">
        <f>IF(B794&lt;&gt;"",VLOOKUP(MIN(4,COUNTIF(F$2:F794,F794)),reference!$A$3:$B$6,2,FALSE),"")</f>
        <v/>
      </c>
      <c r="E794" s="23" t="str">
        <f>IFERROR(VLOOKUP(C794,reference!$D$3:$E$7,2,FALSE),"")</f>
        <v/>
      </c>
      <c r="F794" t="str">
        <f t="shared" si="13"/>
        <v xml:space="preserve"> </v>
      </c>
      <c r="I794" s="23" t="str">
        <f>IFERROR(VLOOKUP(H794,comic_database!F:G,2,FALSE),"")</f>
        <v/>
      </c>
      <c r="J794" s="23" t="str">
        <f>IFERROR(VLOOKUP(H794,comic_database!F:H,3,FALSE),"")</f>
        <v/>
      </c>
    </row>
    <row r="795" spans="1:10" x14ac:dyDescent="0.25">
      <c r="A795" t="str">
        <f>IFERROR(INDEX(comic_database!A:A,MATCH(B795,comic_database!B:B,0)),"")</f>
        <v/>
      </c>
      <c r="C795" t="str">
        <f>IFERROR(VLOOKUP(B795,comic_database!B:C,2,FALSE),"")</f>
        <v/>
      </c>
      <c r="D795" s="23" t="str">
        <f>IF(B795&lt;&gt;"",VLOOKUP(MIN(4,COUNTIF(F$2:F795,F795)),reference!$A$3:$B$6,2,FALSE),"")</f>
        <v/>
      </c>
      <c r="E795" s="23" t="str">
        <f>IFERROR(VLOOKUP(C795,reference!$D$3:$E$7,2,FALSE),"")</f>
        <v/>
      </c>
      <c r="F795" t="str">
        <f t="shared" si="13"/>
        <v xml:space="preserve"> </v>
      </c>
      <c r="I795" s="23" t="str">
        <f>IFERROR(VLOOKUP(H795,comic_database!F:G,2,FALSE),"")</f>
        <v/>
      </c>
      <c r="J795" s="23" t="str">
        <f>IFERROR(VLOOKUP(H795,comic_database!F:H,3,FALSE),"")</f>
        <v/>
      </c>
    </row>
    <row r="796" spans="1:10" x14ac:dyDescent="0.25">
      <c r="A796" t="str">
        <f>IFERROR(INDEX(comic_database!A:A,MATCH(B796,comic_database!B:B,0)),"")</f>
        <v/>
      </c>
      <c r="C796" t="str">
        <f>IFERROR(VLOOKUP(B796,comic_database!B:C,2,FALSE),"")</f>
        <v/>
      </c>
      <c r="D796" s="23" t="str">
        <f>IF(B796&lt;&gt;"",VLOOKUP(MIN(4,COUNTIF(F$2:F796,F796)),reference!$A$3:$B$6,2,FALSE),"")</f>
        <v/>
      </c>
      <c r="E796" s="23" t="str">
        <f>IFERROR(VLOOKUP(C796,reference!$D$3:$E$7,2,FALSE),"")</f>
        <v/>
      </c>
      <c r="F796" t="str">
        <f t="shared" si="13"/>
        <v xml:space="preserve"> </v>
      </c>
      <c r="I796" s="23" t="str">
        <f>IFERROR(VLOOKUP(H796,comic_database!F:G,2,FALSE),"")</f>
        <v/>
      </c>
      <c r="J796" s="23" t="str">
        <f>IFERROR(VLOOKUP(H796,comic_database!F:H,3,FALSE),"")</f>
        <v/>
      </c>
    </row>
    <row r="797" spans="1:10" x14ac:dyDescent="0.25">
      <c r="A797" t="str">
        <f>IFERROR(INDEX(comic_database!A:A,MATCH(B797,comic_database!B:B,0)),"")</f>
        <v/>
      </c>
      <c r="C797" t="str">
        <f>IFERROR(VLOOKUP(B797,comic_database!B:C,2,FALSE),"")</f>
        <v/>
      </c>
      <c r="D797" s="23" t="str">
        <f>IF(B797&lt;&gt;"",VLOOKUP(MIN(4,COUNTIF(F$2:F797,F797)),reference!$A$3:$B$6,2,FALSE),"")</f>
        <v/>
      </c>
      <c r="E797" s="23" t="str">
        <f>IFERROR(VLOOKUP(C797,reference!$D$3:$E$7,2,FALSE),"")</f>
        <v/>
      </c>
      <c r="F797" t="str">
        <f t="shared" si="13"/>
        <v xml:space="preserve"> </v>
      </c>
      <c r="I797" s="23" t="str">
        <f>IFERROR(VLOOKUP(H797,comic_database!F:G,2,FALSE),"")</f>
        <v/>
      </c>
      <c r="J797" s="23" t="str">
        <f>IFERROR(VLOOKUP(H797,comic_database!F:H,3,FALSE),"")</f>
        <v/>
      </c>
    </row>
    <row r="798" spans="1:10" x14ac:dyDescent="0.25">
      <c r="A798" t="str">
        <f>IFERROR(INDEX(comic_database!A:A,MATCH(B798,comic_database!B:B,0)),"")</f>
        <v/>
      </c>
      <c r="C798" t="str">
        <f>IFERROR(VLOOKUP(B798,comic_database!B:C,2,FALSE),"")</f>
        <v/>
      </c>
      <c r="D798" s="23" t="str">
        <f>IF(B798&lt;&gt;"",VLOOKUP(MIN(4,COUNTIF(F$2:F798,F798)),reference!$A$3:$B$6,2,FALSE),"")</f>
        <v/>
      </c>
      <c r="E798" s="23" t="str">
        <f>IFERROR(VLOOKUP(C798,reference!$D$3:$E$7,2,FALSE),"")</f>
        <v/>
      </c>
      <c r="F798" t="str">
        <f t="shared" si="13"/>
        <v xml:space="preserve"> </v>
      </c>
      <c r="I798" s="23" t="str">
        <f>IFERROR(VLOOKUP(H798,comic_database!F:G,2,FALSE),"")</f>
        <v/>
      </c>
      <c r="J798" s="23" t="str">
        <f>IFERROR(VLOOKUP(H798,comic_database!F:H,3,FALSE),"")</f>
        <v/>
      </c>
    </row>
    <row r="799" spans="1:10" x14ac:dyDescent="0.25">
      <c r="A799" t="str">
        <f>IFERROR(INDEX(comic_database!A:A,MATCH(B799,comic_database!B:B,0)),"")</f>
        <v/>
      </c>
      <c r="C799" t="str">
        <f>IFERROR(VLOOKUP(B799,comic_database!B:C,2,FALSE),"")</f>
        <v/>
      </c>
      <c r="D799" s="23" t="str">
        <f>IF(B799&lt;&gt;"",VLOOKUP(MIN(4,COUNTIF(F$2:F799,F799)),reference!$A$3:$B$6,2,FALSE),"")</f>
        <v/>
      </c>
      <c r="E799" s="23" t="str">
        <f>IFERROR(VLOOKUP(C799,reference!$D$3:$E$7,2,FALSE),"")</f>
        <v/>
      </c>
      <c r="F799" t="str">
        <f t="shared" si="13"/>
        <v xml:space="preserve"> </v>
      </c>
      <c r="I799" s="23" t="str">
        <f>IFERROR(VLOOKUP(H799,comic_database!F:G,2,FALSE),"")</f>
        <v/>
      </c>
      <c r="J799" s="23" t="str">
        <f>IFERROR(VLOOKUP(H799,comic_database!F:H,3,FALSE),"")</f>
        <v/>
      </c>
    </row>
    <row r="800" spans="1:10" x14ac:dyDescent="0.25">
      <c r="A800" t="str">
        <f>IFERROR(INDEX(comic_database!A:A,MATCH(B800,comic_database!B:B,0)),"")</f>
        <v/>
      </c>
      <c r="C800" t="str">
        <f>IFERROR(VLOOKUP(B800,comic_database!B:C,2,FALSE),"")</f>
        <v/>
      </c>
      <c r="D800" s="23" t="str">
        <f>IF(B800&lt;&gt;"",VLOOKUP(MIN(4,COUNTIF(F$2:F800,F800)),reference!$A$3:$B$6,2,FALSE),"")</f>
        <v/>
      </c>
      <c r="E800" s="23" t="str">
        <f>IFERROR(VLOOKUP(C800,reference!$D$3:$E$7,2,FALSE),"")</f>
        <v/>
      </c>
      <c r="F800" t="str">
        <f t="shared" si="13"/>
        <v xml:space="preserve"> </v>
      </c>
      <c r="I800" s="23" t="str">
        <f>IFERROR(VLOOKUP(H800,comic_database!F:G,2,FALSE),"")</f>
        <v/>
      </c>
      <c r="J800" s="23" t="str">
        <f>IFERROR(VLOOKUP(H800,comic_database!F:H,3,FALSE),"")</f>
        <v/>
      </c>
    </row>
    <row r="801" spans="1:10" x14ac:dyDescent="0.25">
      <c r="A801" t="str">
        <f>IFERROR(INDEX(comic_database!A:A,MATCH(B801,comic_database!B:B,0)),"")</f>
        <v/>
      </c>
      <c r="C801" t="str">
        <f>IFERROR(VLOOKUP(B801,comic_database!B:C,2,FALSE),"")</f>
        <v/>
      </c>
      <c r="D801" s="23" t="str">
        <f>IF(B801&lt;&gt;"",VLOOKUP(MIN(4,COUNTIF(F$2:F801,F801)),reference!$A$3:$B$6,2,FALSE),"")</f>
        <v/>
      </c>
      <c r="E801" s="23" t="str">
        <f>IFERROR(VLOOKUP(C801,reference!$D$3:$E$7,2,FALSE),"")</f>
        <v/>
      </c>
      <c r="F801" t="str">
        <f t="shared" si="13"/>
        <v xml:space="preserve"> </v>
      </c>
      <c r="I801" s="23" t="str">
        <f>IFERROR(VLOOKUP(H801,comic_database!F:G,2,FALSE),"")</f>
        <v/>
      </c>
      <c r="J801" s="23" t="str">
        <f>IFERROR(VLOOKUP(H801,comic_database!F:H,3,FALSE),"")</f>
        <v/>
      </c>
    </row>
    <row r="802" spans="1:10" x14ac:dyDescent="0.25">
      <c r="A802" t="str">
        <f>IFERROR(INDEX(comic_database!A:A,MATCH(B802,comic_database!B:B,0)),"")</f>
        <v/>
      </c>
      <c r="C802" t="str">
        <f>IFERROR(VLOOKUP(B802,comic_database!B:C,2,FALSE),"")</f>
        <v/>
      </c>
      <c r="D802" s="23" t="str">
        <f>IF(B802&lt;&gt;"",VLOOKUP(MIN(4,COUNTIF(F$2:F802,F802)),reference!$A$3:$B$6,2,FALSE),"")</f>
        <v/>
      </c>
      <c r="E802" s="23" t="str">
        <f>IFERROR(VLOOKUP(C802,reference!$D$3:$E$7,2,FALSE),"")</f>
        <v/>
      </c>
      <c r="F802" t="str">
        <f t="shared" si="13"/>
        <v xml:space="preserve"> </v>
      </c>
      <c r="I802" s="23" t="str">
        <f>IFERROR(VLOOKUP(H802,comic_database!F:G,2,FALSE),"")</f>
        <v/>
      </c>
      <c r="J802" s="23" t="str">
        <f>IFERROR(VLOOKUP(H802,comic_database!F:H,3,FALSE),"")</f>
        <v/>
      </c>
    </row>
    <row r="803" spans="1:10" x14ac:dyDescent="0.25">
      <c r="A803" t="str">
        <f>IFERROR(INDEX(comic_database!A:A,MATCH(B803,comic_database!B:B,0)),"")</f>
        <v/>
      </c>
      <c r="C803" t="str">
        <f>IFERROR(VLOOKUP(B803,comic_database!B:C,2,FALSE),"")</f>
        <v/>
      </c>
      <c r="D803" s="23" t="str">
        <f>IF(B803&lt;&gt;"",VLOOKUP(MIN(4,COUNTIF(F$2:F803,F803)),reference!$A$3:$B$6,2,FALSE),"")</f>
        <v/>
      </c>
      <c r="E803" s="23" t="str">
        <f>IFERROR(VLOOKUP(C803,reference!$D$3:$E$7,2,FALSE),"")</f>
        <v/>
      </c>
      <c r="F803" t="str">
        <f t="shared" si="13"/>
        <v xml:space="preserve"> </v>
      </c>
      <c r="I803" s="23" t="str">
        <f>IFERROR(VLOOKUP(H803,comic_database!F:G,2,FALSE),"")</f>
        <v/>
      </c>
      <c r="J803" s="23" t="str">
        <f>IFERROR(VLOOKUP(H803,comic_database!F:H,3,FALSE),"")</f>
        <v/>
      </c>
    </row>
    <row r="804" spans="1:10" x14ac:dyDescent="0.25">
      <c r="A804" t="str">
        <f>IFERROR(INDEX(comic_database!A:A,MATCH(B804,comic_database!B:B,0)),"")</f>
        <v/>
      </c>
      <c r="C804" t="str">
        <f>IFERROR(VLOOKUP(B804,comic_database!B:C,2,FALSE),"")</f>
        <v/>
      </c>
      <c r="D804" s="23" t="str">
        <f>IF(B804&lt;&gt;"",VLOOKUP(MIN(4,COUNTIF(F$2:F804,F804)),reference!$A$3:$B$6,2,FALSE),"")</f>
        <v/>
      </c>
      <c r="E804" s="23" t="str">
        <f>IFERROR(VLOOKUP(C804,reference!$D$3:$E$7,2,FALSE),"")</f>
        <v/>
      </c>
      <c r="F804" t="str">
        <f t="shared" si="13"/>
        <v xml:space="preserve"> </v>
      </c>
      <c r="I804" s="23" t="str">
        <f>IFERROR(VLOOKUP(H804,comic_database!F:G,2,FALSE),"")</f>
        <v/>
      </c>
      <c r="J804" s="23" t="str">
        <f>IFERROR(VLOOKUP(H804,comic_database!F:H,3,FALSE),"")</f>
        <v/>
      </c>
    </row>
    <row r="805" spans="1:10" x14ac:dyDescent="0.25">
      <c r="A805" t="str">
        <f>IFERROR(INDEX(comic_database!A:A,MATCH(B805,comic_database!B:B,0)),"")</f>
        <v/>
      </c>
      <c r="C805" t="str">
        <f>IFERROR(VLOOKUP(B805,comic_database!B:C,2,FALSE),"")</f>
        <v/>
      </c>
      <c r="D805" s="23" t="str">
        <f>IF(B805&lt;&gt;"",VLOOKUP(MIN(4,COUNTIF(F$2:F805,F805)),reference!$A$3:$B$6,2,FALSE),"")</f>
        <v/>
      </c>
      <c r="E805" s="23" t="str">
        <f>IFERROR(VLOOKUP(C805,reference!$D$3:$E$7,2,FALSE),"")</f>
        <v/>
      </c>
      <c r="F805" t="str">
        <f t="shared" si="13"/>
        <v xml:space="preserve"> </v>
      </c>
      <c r="I805" s="23" t="str">
        <f>IFERROR(VLOOKUP(H805,comic_database!F:G,2,FALSE),"")</f>
        <v/>
      </c>
      <c r="J805" s="23" t="str">
        <f>IFERROR(VLOOKUP(H805,comic_database!F:H,3,FALSE),"")</f>
        <v/>
      </c>
    </row>
    <row r="806" spans="1:10" x14ac:dyDescent="0.25">
      <c r="A806" t="str">
        <f>IFERROR(INDEX(comic_database!A:A,MATCH(B806,comic_database!B:B,0)),"")</f>
        <v/>
      </c>
      <c r="C806" t="str">
        <f>IFERROR(VLOOKUP(B806,comic_database!B:C,2,FALSE),"")</f>
        <v/>
      </c>
      <c r="D806" s="23" t="str">
        <f>IF(B806&lt;&gt;"",VLOOKUP(MIN(4,COUNTIF(F$2:F806,F806)),reference!$A$3:$B$6,2,FALSE),"")</f>
        <v/>
      </c>
      <c r="E806" s="23" t="str">
        <f>IFERROR(VLOOKUP(C806,reference!$D$3:$E$7,2,FALSE),"")</f>
        <v/>
      </c>
      <c r="F806" t="str">
        <f t="shared" si="13"/>
        <v xml:space="preserve"> </v>
      </c>
      <c r="I806" s="23" t="str">
        <f>IFERROR(VLOOKUP(H806,comic_database!F:G,2,FALSE),"")</f>
        <v/>
      </c>
      <c r="J806" s="23" t="str">
        <f>IFERROR(VLOOKUP(H806,comic_database!F:H,3,FALSE),"")</f>
        <v/>
      </c>
    </row>
    <row r="807" spans="1:10" x14ac:dyDescent="0.25">
      <c r="A807" t="str">
        <f>IFERROR(INDEX(comic_database!A:A,MATCH(B807,comic_database!B:B,0)),"")</f>
        <v/>
      </c>
      <c r="C807" t="str">
        <f>IFERROR(VLOOKUP(B807,comic_database!B:C,2,FALSE),"")</f>
        <v/>
      </c>
      <c r="D807" s="23" t="str">
        <f>IF(B807&lt;&gt;"",VLOOKUP(MIN(4,COUNTIF(F$2:F807,F807)),reference!$A$3:$B$6,2,FALSE),"")</f>
        <v/>
      </c>
      <c r="E807" s="23" t="str">
        <f>IFERROR(VLOOKUP(C807,reference!$D$3:$E$7,2,FALSE),"")</f>
        <v/>
      </c>
      <c r="F807" t="str">
        <f t="shared" si="13"/>
        <v xml:space="preserve"> </v>
      </c>
      <c r="I807" s="23" t="str">
        <f>IFERROR(VLOOKUP(H807,comic_database!F:G,2,FALSE),"")</f>
        <v/>
      </c>
      <c r="J807" s="23" t="str">
        <f>IFERROR(VLOOKUP(H807,comic_database!F:H,3,FALSE),"")</f>
        <v/>
      </c>
    </row>
    <row r="808" spans="1:10" x14ac:dyDescent="0.25">
      <c r="A808" t="str">
        <f>IFERROR(INDEX(comic_database!A:A,MATCH(B808,comic_database!B:B,0)),"")</f>
        <v/>
      </c>
      <c r="C808" t="str">
        <f>IFERROR(VLOOKUP(B808,comic_database!B:C,2,FALSE),"")</f>
        <v/>
      </c>
      <c r="D808" s="23" t="str">
        <f>IF(B808&lt;&gt;"",VLOOKUP(MIN(4,COUNTIF(F$2:F808,F808)),reference!$A$3:$B$6,2,FALSE),"")</f>
        <v/>
      </c>
      <c r="E808" s="23" t="str">
        <f>IFERROR(VLOOKUP(C808,reference!$D$3:$E$7,2,FALSE),"")</f>
        <v/>
      </c>
      <c r="F808" t="str">
        <f t="shared" si="13"/>
        <v xml:space="preserve"> </v>
      </c>
      <c r="I808" s="23" t="str">
        <f>IFERROR(VLOOKUP(H808,comic_database!F:G,2,FALSE),"")</f>
        <v/>
      </c>
      <c r="J808" s="23" t="str">
        <f>IFERROR(VLOOKUP(H808,comic_database!F:H,3,FALSE),"")</f>
        <v/>
      </c>
    </row>
    <row r="809" spans="1:10" x14ac:dyDescent="0.25">
      <c r="A809" t="str">
        <f>IFERROR(INDEX(comic_database!A:A,MATCH(B809,comic_database!B:B,0)),"")</f>
        <v/>
      </c>
      <c r="C809" t="str">
        <f>IFERROR(VLOOKUP(B809,comic_database!B:C,2,FALSE),"")</f>
        <v/>
      </c>
      <c r="D809" s="23" t="str">
        <f>IF(B809&lt;&gt;"",VLOOKUP(MIN(4,COUNTIF(F$2:F809,F809)),reference!$A$3:$B$6,2,FALSE),"")</f>
        <v/>
      </c>
      <c r="E809" s="23" t="str">
        <f>IFERROR(VLOOKUP(C809,reference!$D$3:$E$7,2,FALSE),"")</f>
        <v/>
      </c>
      <c r="F809" t="str">
        <f t="shared" si="13"/>
        <v xml:space="preserve"> </v>
      </c>
      <c r="I809" s="23" t="str">
        <f>IFERROR(VLOOKUP(H809,comic_database!F:G,2,FALSE),"")</f>
        <v/>
      </c>
      <c r="J809" s="23" t="str">
        <f>IFERROR(VLOOKUP(H809,comic_database!F:H,3,FALSE),"")</f>
        <v/>
      </c>
    </row>
    <row r="810" spans="1:10" x14ac:dyDescent="0.25">
      <c r="A810" t="str">
        <f>IFERROR(INDEX(comic_database!A:A,MATCH(B810,comic_database!B:B,0)),"")</f>
        <v/>
      </c>
      <c r="C810" t="str">
        <f>IFERROR(VLOOKUP(B810,comic_database!B:C,2,FALSE),"")</f>
        <v/>
      </c>
      <c r="D810" s="23" t="str">
        <f>IF(B810&lt;&gt;"",VLOOKUP(MIN(4,COUNTIF(F$2:F810,F810)),reference!$A$3:$B$6,2,FALSE),"")</f>
        <v/>
      </c>
      <c r="E810" s="23" t="str">
        <f>IFERROR(VLOOKUP(C810,reference!$D$3:$E$7,2,FALSE),"")</f>
        <v/>
      </c>
      <c r="F810" t="str">
        <f t="shared" si="13"/>
        <v xml:space="preserve"> </v>
      </c>
      <c r="I810" s="23" t="str">
        <f>IFERROR(VLOOKUP(H810,comic_database!F:G,2,FALSE),"")</f>
        <v/>
      </c>
      <c r="J810" s="23" t="str">
        <f>IFERROR(VLOOKUP(H810,comic_database!F:H,3,FALSE),"")</f>
        <v/>
      </c>
    </row>
    <row r="811" spans="1:10" x14ac:dyDescent="0.25">
      <c r="A811" t="str">
        <f>IFERROR(INDEX(comic_database!A:A,MATCH(B811,comic_database!B:B,0)),"")</f>
        <v/>
      </c>
      <c r="C811" t="str">
        <f>IFERROR(VLOOKUP(B811,comic_database!B:C,2,FALSE),"")</f>
        <v/>
      </c>
      <c r="D811" s="23" t="str">
        <f>IF(B811&lt;&gt;"",VLOOKUP(MIN(4,COUNTIF(F$2:F811,F811)),reference!$A$3:$B$6,2,FALSE),"")</f>
        <v/>
      </c>
      <c r="E811" s="23" t="str">
        <f>IFERROR(VLOOKUP(C811,reference!$D$3:$E$7,2,FALSE),"")</f>
        <v/>
      </c>
      <c r="F811" t="str">
        <f t="shared" si="13"/>
        <v xml:space="preserve"> </v>
      </c>
      <c r="I811" s="23" t="str">
        <f>IFERROR(VLOOKUP(H811,comic_database!F:G,2,FALSE),"")</f>
        <v/>
      </c>
      <c r="J811" s="23" t="str">
        <f>IFERROR(VLOOKUP(H811,comic_database!F:H,3,FALSE),"")</f>
        <v/>
      </c>
    </row>
    <row r="812" spans="1:10" x14ac:dyDescent="0.25">
      <c r="A812" t="str">
        <f>IFERROR(INDEX(comic_database!A:A,MATCH(B812,comic_database!B:B,0)),"")</f>
        <v/>
      </c>
      <c r="C812" t="str">
        <f>IFERROR(VLOOKUP(B812,comic_database!B:C,2,FALSE),"")</f>
        <v/>
      </c>
      <c r="D812" s="23" t="str">
        <f>IF(B812&lt;&gt;"",VLOOKUP(MIN(4,COUNTIF(F$2:F812,F812)),reference!$A$3:$B$6,2,FALSE),"")</f>
        <v/>
      </c>
      <c r="E812" s="23" t="str">
        <f>IFERROR(VLOOKUP(C812,reference!$D$3:$E$7,2,FALSE),"")</f>
        <v/>
      </c>
      <c r="F812" t="str">
        <f t="shared" si="13"/>
        <v xml:space="preserve"> </v>
      </c>
      <c r="I812" s="23" t="str">
        <f>IFERROR(VLOOKUP(H812,comic_database!F:G,2,FALSE),"")</f>
        <v/>
      </c>
      <c r="J812" s="23" t="str">
        <f>IFERROR(VLOOKUP(H812,comic_database!F:H,3,FALSE),"")</f>
        <v/>
      </c>
    </row>
    <row r="813" spans="1:10" x14ac:dyDescent="0.25">
      <c r="A813" t="str">
        <f>IFERROR(INDEX(comic_database!A:A,MATCH(B813,comic_database!B:B,0)),"")</f>
        <v/>
      </c>
      <c r="C813" t="str">
        <f>IFERROR(VLOOKUP(B813,comic_database!B:C,2,FALSE),"")</f>
        <v/>
      </c>
      <c r="D813" s="23" t="str">
        <f>IF(B813&lt;&gt;"",VLOOKUP(MIN(4,COUNTIF(F$2:F813,F813)),reference!$A$3:$B$6,2,FALSE),"")</f>
        <v/>
      </c>
      <c r="E813" s="23" t="str">
        <f>IFERROR(VLOOKUP(C813,reference!$D$3:$E$7,2,FALSE),"")</f>
        <v/>
      </c>
      <c r="F813" t="str">
        <f t="shared" si="13"/>
        <v xml:space="preserve"> </v>
      </c>
      <c r="I813" s="23" t="str">
        <f>IFERROR(VLOOKUP(H813,comic_database!F:G,2,FALSE),"")</f>
        <v/>
      </c>
      <c r="J813" s="23" t="str">
        <f>IFERROR(VLOOKUP(H813,comic_database!F:H,3,FALSE),"")</f>
        <v/>
      </c>
    </row>
    <row r="814" spans="1:10" x14ac:dyDescent="0.25">
      <c r="A814" t="str">
        <f>IFERROR(INDEX(comic_database!A:A,MATCH(B814,comic_database!B:B,0)),"")</f>
        <v/>
      </c>
      <c r="C814" t="str">
        <f>IFERROR(VLOOKUP(B814,comic_database!B:C,2,FALSE),"")</f>
        <v/>
      </c>
      <c r="D814" s="23" t="str">
        <f>IF(B814&lt;&gt;"",VLOOKUP(MIN(4,COUNTIF(F$2:F814,F814)),reference!$A$3:$B$6,2,FALSE),"")</f>
        <v/>
      </c>
      <c r="E814" s="23" t="str">
        <f>IFERROR(VLOOKUP(C814,reference!$D$3:$E$7,2,FALSE),"")</f>
        <v/>
      </c>
      <c r="F814" t="str">
        <f t="shared" si="13"/>
        <v xml:space="preserve"> </v>
      </c>
      <c r="I814" s="23" t="str">
        <f>IFERROR(VLOOKUP(H814,comic_database!F:G,2,FALSE),"")</f>
        <v/>
      </c>
      <c r="J814" s="23" t="str">
        <f>IFERROR(VLOOKUP(H814,comic_database!F:H,3,FALSE),"")</f>
        <v/>
      </c>
    </row>
    <row r="815" spans="1:10" x14ac:dyDescent="0.25">
      <c r="A815" t="str">
        <f>IFERROR(INDEX(comic_database!A:A,MATCH(B815,comic_database!B:B,0)),"")</f>
        <v/>
      </c>
      <c r="C815" t="str">
        <f>IFERROR(VLOOKUP(B815,comic_database!B:C,2,FALSE),"")</f>
        <v/>
      </c>
      <c r="D815" s="23" t="str">
        <f>IF(B815&lt;&gt;"",VLOOKUP(MIN(4,COUNTIF(F$2:F815,F815)),reference!$A$3:$B$6,2,FALSE),"")</f>
        <v/>
      </c>
      <c r="E815" s="23" t="str">
        <f>IFERROR(VLOOKUP(C815,reference!$D$3:$E$7,2,FALSE),"")</f>
        <v/>
      </c>
      <c r="F815" t="str">
        <f t="shared" si="13"/>
        <v xml:space="preserve"> </v>
      </c>
      <c r="I815" s="23" t="str">
        <f>IFERROR(VLOOKUP(H815,comic_database!F:G,2,FALSE),"")</f>
        <v/>
      </c>
      <c r="J815" s="23" t="str">
        <f>IFERROR(VLOOKUP(H815,comic_database!F:H,3,FALSE),"")</f>
        <v/>
      </c>
    </row>
    <row r="816" spans="1:10" x14ac:dyDescent="0.25">
      <c r="A816" t="str">
        <f>IFERROR(INDEX(comic_database!A:A,MATCH(B816,comic_database!B:B,0)),"")</f>
        <v/>
      </c>
      <c r="C816" t="str">
        <f>IFERROR(VLOOKUP(B816,comic_database!B:C,2,FALSE),"")</f>
        <v/>
      </c>
      <c r="D816" s="23" t="str">
        <f>IF(B816&lt;&gt;"",VLOOKUP(MIN(4,COUNTIF(F$2:F816,F816)),reference!$A$3:$B$6,2,FALSE),"")</f>
        <v/>
      </c>
      <c r="E816" s="23" t="str">
        <f>IFERROR(VLOOKUP(C816,reference!$D$3:$E$7,2,FALSE),"")</f>
        <v/>
      </c>
      <c r="F816" t="str">
        <f t="shared" si="13"/>
        <v xml:space="preserve"> </v>
      </c>
      <c r="I816" s="23" t="str">
        <f>IFERROR(VLOOKUP(H816,comic_database!F:G,2,FALSE),"")</f>
        <v/>
      </c>
      <c r="J816" s="23" t="str">
        <f>IFERROR(VLOOKUP(H816,comic_database!F:H,3,FALSE),"")</f>
        <v/>
      </c>
    </row>
    <row r="817" spans="1:10" x14ac:dyDescent="0.25">
      <c r="A817" t="str">
        <f>IFERROR(INDEX(comic_database!A:A,MATCH(B817,comic_database!B:B,0)),"")</f>
        <v/>
      </c>
      <c r="C817" t="str">
        <f>IFERROR(VLOOKUP(B817,comic_database!B:C,2,FALSE),"")</f>
        <v/>
      </c>
      <c r="D817" s="23" t="str">
        <f>IF(B817&lt;&gt;"",VLOOKUP(MIN(4,COUNTIF(F$2:F817,F817)),reference!$A$3:$B$6,2,FALSE),"")</f>
        <v/>
      </c>
      <c r="E817" s="23" t="str">
        <f>IFERROR(VLOOKUP(C817,reference!$D$3:$E$7,2,FALSE),"")</f>
        <v/>
      </c>
      <c r="F817" t="str">
        <f t="shared" si="13"/>
        <v xml:space="preserve"> </v>
      </c>
      <c r="I817" s="23" t="str">
        <f>IFERROR(VLOOKUP(H817,comic_database!F:G,2,FALSE),"")</f>
        <v/>
      </c>
      <c r="J817" s="23" t="str">
        <f>IFERROR(VLOOKUP(H817,comic_database!F:H,3,FALSE),"")</f>
        <v/>
      </c>
    </row>
    <row r="818" spans="1:10" x14ac:dyDescent="0.25">
      <c r="A818" t="str">
        <f>IFERROR(INDEX(comic_database!A:A,MATCH(B818,comic_database!B:B,0)),"")</f>
        <v/>
      </c>
      <c r="C818" t="str">
        <f>IFERROR(VLOOKUP(B818,comic_database!B:C,2,FALSE),"")</f>
        <v/>
      </c>
      <c r="D818" s="23" t="str">
        <f>IF(B818&lt;&gt;"",VLOOKUP(MIN(4,COUNTIF(F$2:F818,F818)),reference!$A$3:$B$6,2,FALSE),"")</f>
        <v/>
      </c>
      <c r="E818" s="23" t="str">
        <f>IFERROR(VLOOKUP(C818,reference!$D$3:$E$7,2,FALSE),"")</f>
        <v/>
      </c>
      <c r="F818" t="str">
        <f t="shared" si="13"/>
        <v xml:space="preserve"> </v>
      </c>
      <c r="I818" s="23" t="str">
        <f>IFERROR(VLOOKUP(H818,comic_database!F:G,2,FALSE),"")</f>
        <v/>
      </c>
      <c r="J818" s="23" t="str">
        <f>IFERROR(VLOOKUP(H818,comic_database!F:H,3,FALSE),"")</f>
        <v/>
      </c>
    </row>
    <row r="819" spans="1:10" x14ac:dyDescent="0.25">
      <c r="A819" t="str">
        <f>IFERROR(INDEX(comic_database!A:A,MATCH(B819,comic_database!B:B,0)),"")</f>
        <v/>
      </c>
      <c r="C819" t="str">
        <f>IFERROR(VLOOKUP(B819,comic_database!B:C,2,FALSE),"")</f>
        <v/>
      </c>
      <c r="D819" s="23" t="str">
        <f>IF(B819&lt;&gt;"",VLOOKUP(MIN(4,COUNTIF(F$2:F819,F819)),reference!$A$3:$B$6,2,FALSE),"")</f>
        <v/>
      </c>
      <c r="E819" s="23" t="str">
        <f>IFERROR(VLOOKUP(C819,reference!$D$3:$E$7,2,FALSE),"")</f>
        <v/>
      </c>
      <c r="F819" t="str">
        <f t="shared" si="13"/>
        <v xml:space="preserve"> </v>
      </c>
      <c r="I819" s="23" t="str">
        <f>IFERROR(VLOOKUP(H819,comic_database!F:G,2,FALSE),"")</f>
        <v/>
      </c>
      <c r="J819" s="23" t="str">
        <f>IFERROR(VLOOKUP(H819,comic_database!F:H,3,FALSE),"")</f>
        <v/>
      </c>
    </row>
    <row r="820" spans="1:10" x14ac:dyDescent="0.25">
      <c r="A820" t="str">
        <f>IFERROR(INDEX(comic_database!A:A,MATCH(B820,comic_database!B:B,0)),"")</f>
        <v/>
      </c>
      <c r="C820" t="str">
        <f>IFERROR(VLOOKUP(B820,comic_database!B:C,2,FALSE),"")</f>
        <v/>
      </c>
      <c r="D820" s="23" t="str">
        <f>IF(B820&lt;&gt;"",VLOOKUP(MIN(4,COUNTIF(F$2:F820,F820)),reference!$A$3:$B$6,2,FALSE),"")</f>
        <v/>
      </c>
      <c r="E820" s="23" t="str">
        <f>IFERROR(VLOOKUP(C820,reference!$D$3:$E$7,2,FALSE),"")</f>
        <v/>
      </c>
      <c r="F820" t="str">
        <f t="shared" si="13"/>
        <v xml:space="preserve"> </v>
      </c>
      <c r="I820" s="23" t="str">
        <f>IFERROR(VLOOKUP(H820,comic_database!F:G,2,FALSE),"")</f>
        <v/>
      </c>
      <c r="J820" s="23" t="str">
        <f>IFERROR(VLOOKUP(H820,comic_database!F:H,3,FALSE),"")</f>
        <v/>
      </c>
    </row>
    <row r="821" spans="1:10" x14ac:dyDescent="0.25">
      <c r="A821" t="str">
        <f>IFERROR(INDEX(comic_database!A:A,MATCH(B821,comic_database!B:B,0)),"")</f>
        <v/>
      </c>
      <c r="C821" t="str">
        <f>IFERROR(VLOOKUP(B821,comic_database!B:C,2,FALSE),"")</f>
        <v/>
      </c>
      <c r="D821" s="23" t="str">
        <f>IF(B821&lt;&gt;"",VLOOKUP(MIN(4,COUNTIF(F$2:F821,F821)),reference!$A$3:$B$6,2,FALSE),"")</f>
        <v/>
      </c>
      <c r="E821" s="23" t="str">
        <f>IFERROR(VLOOKUP(C821,reference!$D$3:$E$7,2,FALSE),"")</f>
        <v/>
      </c>
      <c r="F821" t="str">
        <f t="shared" si="13"/>
        <v xml:space="preserve"> </v>
      </c>
      <c r="I821" s="23" t="str">
        <f>IFERROR(VLOOKUP(H821,comic_database!F:G,2,FALSE),"")</f>
        <v/>
      </c>
      <c r="J821" s="23" t="str">
        <f>IFERROR(VLOOKUP(H821,comic_database!F:H,3,FALSE),"")</f>
        <v/>
      </c>
    </row>
    <row r="822" spans="1:10" x14ac:dyDescent="0.25">
      <c r="A822" t="str">
        <f>IFERROR(INDEX(comic_database!A:A,MATCH(B822,comic_database!B:B,0)),"")</f>
        <v/>
      </c>
      <c r="C822" t="str">
        <f>IFERROR(VLOOKUP(B822,comic_database!B:C,2,FALSE),"")</f>
        <v/>
      </c>
      <c r="D822" s="23" t="str">
        <f>IF(B822&lt;&gt;"",VLOOKUP(MIN(4,COUNTIF(F$2:F822,F822)),reference!$A$3:$B$6,2,FALSE),"")</f>
        <v/>
      </c>
      <c r="E822" s="23" t="str">
        <f>IFERROR(VLOOKUP(C822,reference!$D$3:$E$7,2,FALSE),"")</f>
        <v/>
      </c>
      <c r="F822" t="str">
        <f t="shared" si="13"/>
        <v xml:space="preserve"> </v>
      </c>
      <c r="I822" s="23" t="str">
        <f>IFERROR(VLOOKUP(H822,comic_database!F:G,2,FALSE),"")</f>
        <v/>
      </c>
      <c r="J822" s="23" t="str">
        <f>IFERROR(VLOOKUP(H822,comic_database!F:H,3,FALSE),"")</f>
        <v/>
      </c>
    </row>
    <row r="823" spans="1:10" x14ac:dyDescent="0.25">
      <c r="A823" t="str">
        <f>IFERROR(INDEX(comic_database!A:A,MATCH(B823,comic_database!B:B,0)),"")</f>
        <v/>
      </c>
      <c r="C823" t="str">
        <f>IFERROR(VLOOKUP(B823,comic_database!B:C,2,FALSE),"")</f>
        <v/>
      </c>
      <c r="D823" s="23" t="str">
        <f>IF(B823&lt;&gt;"",VLOOKUP(MIN(4,COUNTIF(F$2:F823,F823)),reference!$A$3:$B$6,2,FALSE),"")</f>
        <v/>
      </c>
      <c r="E823" s="23" t="str">
        <f>IFERROR(VLOOKUP(C823,reference!$D$3:$E$7,2,FALSE),"")</f>
        <v/>
      </c>
      <c r="F823" t="str">
        <f t="shared" si="13"/>
        <v xml:space="preserve"> </v>
      </c>
      <c r="I823" s="23" t="str">
        <f>IFERROR(VLOOKUP(H823,comic_database!F:G,2,FALSE),"")</f>
        <v/>
      </c>
      <c r="J823" s="23" t="str">
        <f>IFERROR(VLOOKUP(H823,comic_database!F:H,3,FALSE),"")</f>
        <v/>
      </c>
    </row>
    <row r="824" spans="1:10" x14ac:dyDescent="0.25">
      <c r="A824" t="str">
        <f>IFERROR(INDEX(comic_database!A:A,MATCH(B824,comic_database!B:B,0)),"")</f>
        <v/>
      </c>
      <c r="C824" t="str">
        <f>IFERROR(VLOOKUP(B824,comic_database!B:C,2,FALSE),"")</f>
        <v/>
      </c>
      <c r="D824" s="23" t="str">
        <f>IF(B824&lt;&gt;"",VLOOKUP(MIN(4,COUNTIF(F$2:F824,F824)),reference!$A$3:$B$6,2,FALSE),"")</f>
        <v/>
      </c>
      <c r="E824" s="23" t="str">
        <f>IFERROR(VLOOKUP(C824,reference!$D$3:$E$7,2,FALSE),"")</f>
        <v/>
      </c>
      <c r="F824" t="str">
        <f t="shared" si="13"/>
        <v xml:space="preserve"> </v>
      </c>
      <c r="I824" s="23" t="str">
        <f>IFERROR(VLOOKUP(H824,comic_database!F:G,2,FALSE),"")</f>
        <v/>
      </c>
      <c r="J824" s="23" t="str">
        <f>IFERROR(VLOOKUP(H824,comic_database!F:H,3,FALSE),"")</f>
        <v/>
      </c>
    </row>
    <row r="825" spans="1:10" x14ac:dyDescent="0.25">
      <c r="A825" t="str">
        <f>IFERROR(INDEX(comic_database!A:A,MATCH(B825,comic_database!B:B,0)),"")</f>
        <v/>
      </c>
      <c r="C825" t="str">
        <f>IFERROR(VLOOKUP(B825,comic_database!B:C,2,FALSE),"")</f>
        <v/>
      </c>
      <c r="D825" s="23" t="str">
        <f>IF(B825&lt;&gt;"",VLOOKUP(MIN(4,COUNTIF(F$2:F825,F825)),reference!$A$3:$B$6,2,FALSE),"")</f>
        <v/>
      </c>
      <c r="E825" s="23" t="str">
        <f>IFERROR(VLOOKUP(C825,reference!$D$3:$E$7,2,FALSE),"")</f>
        <v/>
      </c>
      <c r="F825" t="str">
        <f t="shared" si="13"/>
        <v xml:space="preserve"> </v>
      </c>
      <c r="I825" s="23" t="str">
        <f>IFERROR(VLOOKUP(H825,comic_database!F:G,2,FALSE),"")</f>
        <v/>
      </c>
      <c r="J825" s="23" t="str">
        <f>IFERROR(VLOOKUP(H825,comic_database!F:H,3,FALSE),"")</f>
        <v/>
      </c>
    </row>
    <row r="826" spans="1:10" x14ac:dyDescent="0.25">
      <c r="A826" t="str">
        <f>IFERROR(INDEX(comic_database!A:A,MATCH(B826,comic_database!B:B,0)),"")</f>
        <v/>
      </c>
      <c r="C826" t="str">
        <f>IFERROR(VLOOKUP(B826,comic_database!B:C,2,FALSE),"")</f>
        <v/>
      </c>
      <c r="D826" s="23" t="str">
        <f>IF(B826&lt;&gt;"",VLOOKUP(MIN(4,COUNTIF(F$2:F826,F826)),reference!$A$3:$B$6,2,FALSE),"")</f>
        <v/>
      </c>
      <c r="E826" s="23" t="str">
        <f>IFERROR(VLOOKUP(C826,reference!$D$3:$E$7,2,FALSE),"")</f>
        <v/>
      </c>
      <c r="F826" t="str">
        <f t="shared" si="13"/>
        <v xml:space="preserve"> </v>
      </c>
      <c r="I826" s="23" t="str">
        <f>IFERROR(VLOOKUP(H826,comic_database!F:G,2,FALSE),"")</f>
        <v/>
      </c>
      <c r="J826" s="23" t="str">
        <f>IFERROR(VLOOKUP(H826,comic_database!F:H,3,FALSE),"")</f>
        <v/>
      </c>
    </row>
    <row r="827" spans="1:10" x14ac:dyDescent="0.25">
      <c r="A827" t="str">
        <f>IFERROR(INDEX(comic_database!A:A,MATCH(B827,comic_database!B:B,0)),"")</f>
        <v/>
      </c>
      <c r="C827" t="str">
        <f>IFERROR(VLOOKUP(B827,comic_database!B:C,2,FALSE),"")</f>
        <v/>
      </c>
      <c r="D827" s="23" t="str">
        <f>IF(B827&lt;&gt;"",VLOOKUP(MIN(4,COUNTIF(F$2:F827,F827)),reference!$A$3:$B$6,2,FALSE),"")</f>
        <v/>
      </c>
      <c r="E827" s="23" t="str">
        <f>IFERROR(VLOOKUP(C827,reference!$D$3:$E$7,2,FALSE),"")</f>
        <v/>
      </c>
      <c r="F827" t="str">
        <f t="shared" si="13"/>
        <v xml:space="preserve"> </v>
      </c>
      <c r="I827" s="23" t="str">
        <f>IFERROR(VLOOKUP(H827,comic_database!F:G,2,FALSE),"")</f>
        <v/>
      </c>
      <c r="J827" s="23" t="str">
        <f>IFERROR(VLOOKUP(H827,comic_database!F:H,3,FALSE),"")</f>
        <v/>
      </c>
    </row>
    <row r="828" spans="1:10" x14ac:dyDescent="0.25">
      <c r="A828" t="str">
        <f>IFERROR(INDEX(comic_database!A:A,MATCH(B828,comic_database!B:B,0)),"")</f>
        <v/>
      </c>
      <c r="C828" t="str">
        <f>IFERROR(VLOOKUP(B828,comic_database!B:C,2,FALSE),"")</f>
        <v/>
      </c>
      <c r="D828" s="23" t="str">
        <f>IF(B828&lt;&gt;"",VLOOKUP(MIN(4,COUNTIF(F$2:F828,F828)),reference!$A$3:$B$6,2,FALSE),"")</f>
        <v/>
      </c>
      <c r="E828" s="23" t="str">
        <f>IFERROR(VLOOKUP(C828,reference!$D$3:$E$7,2,FALSE),"")</f>
        <v/>
      </c>
      <c r="F828" t="str">
        <f t="shared" si="13"/>
        <v xml:space="preserve"> </v>
      </c>
      <c r="I828" s="23" t="str">
        <f>IFERROR(VLOOKUP(H828,comic_database!F:G,2,FALSE),"")</f>
        <v/>
      </c>
      <c r="J828" s="23" t="str">
        <f>IFERROR(VLOOKUP(H828,comic_database!F:H,3,FALSE),"")</f>
        <v/>
      </c>
    </row>
    <row r="829" spans="1:10" x14ac:dyDescent="0.25">
      <c r="A829" t="str">
        <f>IFERROR(INDEX(comic_database!A:A,MATCH(B829,comic_database!B:B,0)),"")</f>
        <v/>
      </c>
      <c r="C829" t="str">
        <f>IFERROR(VLOOKUP(B829,comic_database!B:C,2,FALSE),"")</f>
        <v/>
      </c>
      <c r="D829" s="23" t="str">
        <f>IF(B829&lt;&gt;"",VLOOKUP(MIN(4,COUNTIF(F$2:F829,F829)),reference!$A$3:$B$6,2,FALSE),"")</f>
        <v/>
      </c>
      <c r="E829" s="23" t="str">
        <f>IFERROR(VLOOKUP(C829,reference!$D$3:$E$7,2,FALSE),"")</f>
        <v/>
      </c>
      <c r="F829" t="str">
        <f t="shared" si="13"/>
        <v xml:space="preserve"> </v>
      </c>
      <c r="I829" s="23" t="str">
        <f>IFERROR(VLOOKUP(H829,comic_database!F:G,2,FALSE),"")</f>
        <v/>
      </c>
      <c r="J829" s="23" t="str">
        <f>IFERROR(VLOOKUP(H829,comic_database!F:H,3,FALSE),"")</f>
        <v/>
      </c>
    </row>
    <row r="830" spans="1:10" x14ac:dyDescent="0.25">
      <c r="A830" t="str">
        <f>IFERROR(INDEX(comic_database!A:A,MATCH(B830,comic_database!B:B,0)),"")</f>
        <v/>
      </c>
      <c r="C830" t="str">
        <f>IFERROR(VLOOKUP(B830,comic_database!B:C,2,FALSE),"")</f>
        <v/>
      </c>
      <c r="D830" s="23" t="str">
        <f>IF(B830&lt;&gt;"",VLOOKUP(MIN(4,COUNTIF(F$2:F830,F830)),reference!$A$3:$B$6,2,FALSE),"")</f>
        <v/>
      </c>
      <c r="E830" s="23" t="str">
        <f>IFERROR(VLOOKUP(C830,reference!$D$3:$E$7,2,FALSE),"")</f>
        <v/>
      </c>
      <c r="F830" t="str">
        <f t="shared" si="13"/>
        <v xml:space="preserve"> </v>
      </c>
      <c r="I830" s="23" t="str">
        <f>IFERROR(VLOOKUP(H830,comic_database!F:G,2,FALSE),"")</f>
        <v/>
      </c>
      <c r="J830" s="23" t="str">
        <f>IFERROR(VLOOKUP(H830,comic_database!F:H,3,FALSE),"")</f>
        <v/>
      </c>
    </row>
    <row r="831" spans="1:10" x14ac:dyDescent="0.25">
      <c r="A831" t="str">
        <f>IFERROR(INDEX(comic_database!A:A,MATCH(B831,comic_database!B:B,0)),"")</f>
        <v/>
      </c>
      <c r="C831" t="str">
        <f>IFERROR(VLOOKUP(B831,comic_database!B:C,2,FALSE),"")</f>
        <v/>
      </c>
      <c r="D831" s="23" t="str">
        <f>IF(B831&lt;&gt;"",VLOOKUP(MIN(4,COUNTIF(F$2:F831,F831)),reference!$A$3:$B$6,2,FALSE),"")</f>
        <v/>
      </c>
      <c r="E831" s="23" t="str">
        <f>IFERROR(VLOOKUP(C831,reference!$D$3:$E$7,2,FALSE),"")</f>
        <v/>
      </c>
      <c r="F831" t="str">
        <f t="shared" si="13"/>
        <v xml:space="preserve"> </v>
      </c>
      <c r="I831" s="23" t="str">
        <f>IFERROR(VLOOKUP(H831,comic_database!F:G,2,FALSE),"")</f>
        <v/>
      </c>
      <c r="J831" s="23" t="str">
        <f>IFERROR(VLOOKUP(H831,comic_database!F:H,3,FALSE),"")</f>
        <v/>
      </c>
    </row>
    <row r="832" spans="1:10" x14ac:dyDescent="0.25">
      <c r="A832" t="str">
        <f>IFERROR(INDEX(comic_database!A:A,MATCH(B832,comic_database!B:B,0)),"")</f>
        <v/>
      </c>
      <c r="C832" t="str">
        <f>IFERROR(VLOOKUP(B832,comic_database!B:C,2,FALSE),"")</f>
        <v/>
      </c>
      <c r="D832" s="23" t="str">
        <f>IF(B832&lt;&gt;"",VLOOKUP(MIN(4,COUNTIF(F$2:F832,F832)),reference!$A$3:$B$6,2,FALSE),"")</f>
        <v/>
      </c>
      <c r="E832" s="23" t="str">
        <f>IFERROR(VLOOKUP(C832,reference!$D$3:$E$7,2,FALSE),"")</f>
        <v/>
      </c>
      <c r="F832" t="str">
        <f t="shared" si="13"/>
        <v xml:space="preserve"> </v>
      </c>
      <c r="I832" s="23" t="str">
        <f>IFERROR(VLOOKUP(H832,comic_database!F:G,2,FALSE),"")</f>
        <v/>
      </c>
      <c r="J832" s="23" t="str">
        <f>IFERROR(VLOOKUP(H832,comic_database!F:H,3,FALSE),"")</f>
        <v/>
      </c>
    </row>
    <row r="833" spans="1:10" x14ac:dyDescent="0.25">
      <c r="A833" t="str">
        <f>IFERROR(INDEX(comic_database!A:A,MATCH(B833,comic_database!B:B,0)),"")</f>
        <v/>
      </c>
      <c r="C833" t="str">
        <f>IFERROR(VLOOKUP(B833,comic_database!B:C,2,FALSE),"")</f>
        <v/>
      </c>
      <c r="D833" s="23" t="str">
        <f>IF(B833&lt;&gt;"",VLOOKUP(MIN(4,COUNTIF(F$2:F833,F833)),reference!$A$3:$B$6,2,FALSE),"")</f>
        <v/>
      </c>
      <c r="E833" s="23" t="str">
        <f>IFERROR(VLOOKUP(C833,reference!$D$3:$E$7,2,FALSE),"")</f>
        <v/>
      </c>
      <c r="F833" t="str">
        <f t="shared" si="13"/>
        <v xml:space="preserve"> </v>
      </c>
      <c r="I833" s="23" t="str">
        <f>IFERROR(VLOOKUP(H833,comic_database!F:G,2,FALSE),"")</f>
        <v/>
      </c>
      <c r="J833" s="23" t="str">
        <f>IFERROR(VLOOKUP(H833,comic_database!F:H,3,FALSE),"")</f>
        <v/>
      </c>
    </row>
    <row r="834" spans="1:10" x14ac:dyDescent="0.25">
      <c r="A834" t="str">
        <f>IFERROR(INDEX(comic_database!A:A,MATCH(B834,comic_database!B:B,0)),"")</f>
        <v/>
      </c>
      <c r="C834" t="str">
        <f>IFERROR(VLOOKUP(B834,comic_database!B:C,2,FALSE),"")</f>
        <v/>
      </c>
      <c r="D834" s="23" t="str">
        <f>IF(B834&lt;&gt;"",VLOOKUP(MIN(4,COUNTIF(F$2:F834,F834)),reference!$A$3:$B$6,2,FALSE),"")</f>
        <v/>
      </c>
      <c r="E834" s="23" t="str">
        <f>IFERROR(VLOOKUP(C834,reference!$D$3:$E$7,2,FALSE),"")</f>
        <v/>
      </c>
      <c r="F834" t="str">
        <f t="shared" si="13"/>
        <v xml:space="preserve"> </v>
      </c>
      <c r="I834" s="23" t="str">
        <f>IFERROR(VLOOKUP(H834,comic_database!F:G,2,FALSE),"")</f>
        <v/>
      </c>
      <c r="J834" s="23" t="str">
        <f>IFERROR(VLOOKUP(H834,comic_database!F:H,3,FALSE),"")</f>
        <v/>
      </c>
    </row>
    <row r="835" spans="1:10" x14ac:dyDescent="0.25">
      <c r="A835" t="str">
        <f>IFERROR(INDEX(comic_database!A:A,MATCH(B835,comic_database!B:B,0)),"")</f>
        <v/>
      </c>
      <c r="C835" t="str">
        <f>IFERROR(VLOOKUP(B835,comic_database!B:C,2,FALSE),"")</f>
        <v/>
      </c>
      <c r="D835" s="23" t="str">
        <f>IF(B835&lt;&gt;"",VLOOKUP(MIN(4,COUNTIF(F$2:F835,F835)),reference!$A$3:$B$6,2,FALSE),"")</f>
        <v/>
      </c>
      <c r="E835" s="23" t="str">
        <f>IFERROR(VLOOKUP(C835,reference!$D$3:$E$7,2,FALSE),"")</f>
        <v/>
      </c>
      <c r="F835" t="str">
        <f t="shared" si="13"/>
        <v xml:space="preserve"> </v>
      </c>
      <c r="I835" s="23" t="str">
        <f>IFERROR(VLOOKUP(H835,comic_database!F:G,2,FALSE),"")</f>
        <v/>
      </c>
      <c r="J835" s="23" t="str">
        <f>IFERROR(VLOOKUP(H835,comic_database!F:H,3,FALSE),"")</f>
        <v/>
      </c>
    </row>
    <row r="836" spans="1:10" x14ac:dyDescent="0.25">
      <c r="A836" t="str">
        <f>IFERROR(INDEX(comic_database!A:A,MATCH(B836,comic_database!B:B,0)),"")</f>
        <v/>
      </c>
      <c r="C836" t="str">
        <f>IFERROR(VLOOKUP(B836,comic_database!B:C,2,FALSE),"")</f>
        <v/>
      </c>
      <c r="D836" s="23" t="str">
        <f>IF(B836&lt;&gt;"",VLOOKUP(MIN(4,COUNTIF(F$2:F836,F836)),reference!$A$3:$B$6,2,FALSE),"")</f>
        <v/>
      </c>
      <c r="E836" s="23" t="str">
        <f>IFERROR(VLOOKUP(C836,reference!$D$3:$E$7,2,FALSE),"")</f>
        <v/>
      </c>
      <c r="F836" t="str">
        <f t="shared" si="13"/>
        <v xml:space="preserve"> </v>
      </c>
      <c r="I836" s="23" t="str">
        <f>IFERROR(VLOOKUP(H836,comic_database!F:G,2,FALSE),"")</f>
        <v/>
      </c>
      <c r="J836" s="23" t="str">
        <f>IFERROR(VLOOKUP(H836,comic_database!F:H,3,FALSE),"")</f>
        <v/>
      </c>
    </row>
    <row r="837" spans="1:10" x14ac:dyDescent="0.25">
      <c r="A837" t="str">
        <f>IFERROR(INDEX(comic_database!A:A,MATCH(B837,comic_database!B:B,0)),"")</f>
        <v/>
      </c>
      <c r="C837" t="str">
        <f>IFERROR(VLOOKUP(B837,comic_database!B:C,2,FALSE),"")</f>
        <v/>
      </c>
      <c r="D837" s="23" t="str">
        <f>IF(B837&lt;&gt;"",VLOOKUP(MIN(4,COUNTIF(F$2:F837,F837)),reference!$A$3:$B$6,2,FALSE),"")</f>
        <v/>
      </c>
      <c r="E837" s="23" t="str">
        <f>IFERROR(VLOOKUP(C837,reference!$D$3:$E$7,2,FALSE),"")</f>
        <v/>
      </c>
      <c r="F837" t="str">
        <f t="shared" si="13"/>
        <v xml:space="preserve"> </v>
      </c>
      <c r="I837" s="23" t="str">
        <f>IFERROR(VLOOKUP(H837,comic_database!F:G,2,FALSE),"")</f>
        <v/>
      </c>
      <c r="J837" s="23" t="str">
        <f>IFERROR(VLOOKUP(H837,comic_database!F:H,3,FALSE),"")</f>
        <v/>
      </c>
    </row>
    <row r="838" spans="1:10" x14ac:dyDescent="0.25">
      <c r="A838" t="str">
        <f>IFERROR(INDEX(comic_database!A:A,MATCH(B838,comic_database!B:B,0)),"")</f>
        <v/>
      </c>
      <c r="C838" t="str">
        <f>IFERROR(VLOOKUP(B838,comic_database!B:C,2,FALSE),"")</f>
        <v/>
      </c>
      <c r="D838" s="23" t="str">
        <f>IF(B838&lt;&gt;"",VLOOKUP(MIN(4,COUNTIF(F$2:F838,F838)),reference!$A$3:$B$6,2,FALSE),"")</f>
        <v/>
      </c>
      <c r="E838" s="23" t="str">
        <f>IFERROR(VLOOKUP(C838,reference!$D$3:$E$7,2,FALSE),"")</f>
        <v/>
      </c>
      <c r="F838" t="str">
        <f t="shared" ref="F838:F901" si="14">B838&amp;" "&amp;C838</f>
        <v xml:space="preserve"> </v>
      </c>
      <c r="I838" s="23" t="str">
        <f>IFERROR(VLOOKUP(H838,comic_database!F:G,2,FALSE),"")</f>
        <v/>
      </c>
      <c r="J838" s="23" t="str">
        <f>IFERROR(VLOOKUP(H838,comic_database!F:H,3,FALSE),"")</f>
        <v/>
      </c>
    </row>
    <row r="839" spans="1:10" x14ac:dyDescent="0.25">
      <c r="A839" t="str">
        <f>IFERROR(INDEX(comic_database!A:A,MATCH(B839,comic_database!B:B,0)),"")</f>
        <v/>
      </c>
      <c r="C839" t="str">
        <f>IFERROR(VLOOKUP(B839,comic_database!B:C,2,FALSE),"")</f>
        <v/>
      </c>
      <c r="D839" s="23" t="str">
        <f>IF(B839&lt;&gt;"",VLOOKUP(MIN(4,COUNTIF(F$2:F839,F839)),reference!$A$3:$B$6,2,FALSE),"")</f>
        <v/>
      </c>
      <c r="E839" s="23" t="str">
        <f>IFERROR(VLOOKUP(C839,reference!$D$3:$E$7,2,FALSE),"")</f>
        <v/>
      </c>
      <c r="F839" t="str">
        <f t="shared" si="14"/>
        <v xml:space="preserve"> </v>
      </c>
      <c r="I839" s="23" t="str">
        <f>IFERROR(VLOOKUP(H839,comic_database!F:G,2,FALSE),"")</f>
        <v/>
      </c>
      <c r="J839" s="23" t="str">
        <f>IFERROR(VLOOKUP(H839,comic_database!F:H,3,FALSE),"")</f>
        <v/>
      </c>
    </row>
    <row r="840" spans="1:10" x14ac:dyDescent="0.25">
      <c r="A840" t="str">
        <f>IFERROR(INDEX(comic_database!A:A,MATCH(B840,comic_database!B:B,0)),"")</f>
        <v/>
      </c>
      <c r="C840" t="str">
        <f>IFERROR(VLOOKUP(B840,comic_database!B:C,2,FALSE),"")</f>
        <v/>
      </c>
      <c r="D840" s="23" t="str">
        <f>IF(B840&lt;&gt;"",VLOOKUP(MIN(4,COUNTIF(F$2:F840,F840)),reference!$A$3:$B$6,2,FALSE),"")</f>
        <v/>
      </c>
      <c r="E840" s="23" t="str">
        <f>IFERROR(VLOOKUP(C840,reference!$D$3:$E$7,2,FALSE),"")</f>
        <v/>
      </c>
      <c r="F840" t="str">
        <f t="shared" si="14"/>
        <v xml:space="preserve"> </v>
      </c>
      <c r="I840" s="23" t="str">
        <f>IFERROR(VLOOKUP(H840,comic_database!F:G,2,FALSE),"")</f>
        <v/>
      </c>
      <c r="J840" s="23" t="str">
        <f>IFERROR(VLOOKUP(H840,comic_database!F:H,3,FALSE),"")</f>
        <v/>
      </c>
    </row>
    <row r="841" spans="1:10" x14ac:dyDescent="0.25">
      <c r="A841" t="str">
        <f>IFERROR(INDEX(comic_database!A:A,MATCH(B841,comic_database!B:B,0)),"")</f>
        <v/>
      </c>
      <c r="C841" t="str">
        <f>IFERROR(VLOOKUP(B841,comic_database!B:C,2,FALSE),"")</f>
        <v/>
      </c>
      <c r="D841" s="23" t="str">
        <f>IF(B841&lt;&gt;"",VLOOKUP(MIN(4,COUNTIF(F$2:F841,F841)),reference!$A$3:$B$6,2,FALSE),"")</f>
        <v/>
      </c>
      <c r="E841" s="23" t="str">
        <f>IFERROR(VLOOKUP(C841,reference!$D$3:$E$7,2,FALSE),"")</f>
        <v/>
      </c>
      <c r="F841" t="str">
        <f t="shared" si="14"/>
        <v xml:space="preserve"> </v>
      </c>
      <c r="I841" s="23" t="str">
        <f>IFERROR(VLOOKUP(H841,comic_database!F:G,2,FALSE),"")</f>
        <v/>
      </c>
      <c r="J841" s="23" t="str">
        <f>IFERROR(VLOOKUP(H841,comic_database!F:H,3,FALSE),"")</f>
        <v/>
      </c>
    </row>
    <row r="842" spans="1:10" x14ac:dyDescent="0.25">
      <c r="A842" t="str">
        <f>IFERROR(INDEX(comic_database!A:A,MATCH(B842,comic_database!B:B,0)),"")</f>
        <v/>
      </c>
      <c r="C842" t="str">
        <f>IFERROR(VLOOKUP(B842,comic_database!B:C,2,FALSE),"")</f>
        <v/>
      </c>
      <c r="D842" s="23" t="str">
        <f>IF(B842&lt;&gt;"",VLOOKUP(MIN(4,COUNTIF(F$2:F842,F842)),reference!$A$3:$B$6,2,FALSE),"")</f>
        <v/>
      </c>
      <c r="E842" s="23" t="str">
        <f>IFERROR(VLOOKUP(C842,reference!$D$3:$E$7,2,FALSE),"")</f>
        <v/>
      </c>
      <c r="F842" t="str">
        <f t="shared" si="14"/>
        <v xml:space="preserve"> </v>
      </c>
      <c r="I842" s="23" t="str">
        <f>IFERROR(VLOOKUP(H842,comic_database!F:G,2,FALSE),"")</f>
        <v/>
      </c>
      <c r="J842" s="23" t="str">
        <f>IFERROR(VLOOKUP(H842,comic_database!F:H,3,FALSE),"")</f>
        <v/>
      </c>
    </row>
    <row r="843" spans="1:10" x14ac:dyDescent="0.25">
      <c r="A843" t="str">
        <f>IFERROR(INDEX(comic_database!A:A,MATCH(B843,comic_database!B:B,0)),"")</f>
        <v/>
      </c>
      <c r="C843" t="str">
        <f>IFERROR(VLOOKUP(B843,comic_database!B:C,2,FALSE),"")</f>
        <v/>
      </c>
      <c r="D843" s="23" t="str">
        <f>IF(B843&lt;&gt;"",VLOOKUP(MIN(4,COUNTIF(F$2:F843,F843)),reference!$A$3:$B$6,2,FALSE),"")</f>
        <v/>
      </c>
      <c r="E843" s="23" t="str">
        <f>IFERROR(VLOOKUP(C843,reference!$D$3:$E$7,2,FALSE),"")</f>
        <v/>
      </c>
      <c r="F843" t="str">
        <f t="shared" si="14"/>
        <v xml:space="preserve"> </v>
      </c>
      <c r="I843" s="23" t="str">
        <f>IFERROR(VLOOKUP(H843,comic_database!F:G,2,FALSE),"")</f>
        <v/>
      </c>
      <c r="J843" s="23" t="str">
        <f>IFERROR(VLOOKUP(H843,comic_database!F:H,3,FALSE),"")</f>
        <v/>
      </c>
    </row>
    <row r="844" spans="1:10" x14ac:dyDescent="0.25">
      <c r="A844" t="str">
        <f>IFERROR(INDEX(comic_database!A:A,MATCH(B844,comic_database!B:B,0)),"")</f>
        <v/>
      </c>
      <c r="C844" t="str">
        <f>IFERROR(VLOOKUP(B844,comic_database!B:C,2,FALSE),"")</f>
        <v/>
      </c>
      <c r="D844" s="23" t="str">
        <f>IF(B844&lt;&gt;"",VLOOKUP(MIN(4,COUNTIF(F$2:F844,F844)),reference!$A$3:$B$6,2,FALSE),"")</f>
        <v/>
      </c>
      <c r="E844" s="23" t="str">
        <f>IFERROR(VLOOKUP(C844,reference!$D$3:$E$7,2,FALSE),"")</f>
        <v/>
      </c>
      <c r="F844" t="str">
        <f t="shared" si="14"/>
        <v xml:space="preserve"> </v>
      </c>
      <c r="I844" s="23" t="str">
        <f>IFERROR(VLOOKUP(H844,comic_database!F:G,2,FALSE),"")</f>
        <v/>
      </c>
      <c r="J844" s="23" t="str">
        <f>IFERROR(VLOOKUP(H844,comic_database!F:H,3,FALSE),"")</f>
        <v/>
      </c>
    </row>
    <row r="845" spans="1:10" x14ac:dyDescent="0.25">
      <c r="A845" t="str">
        <f>IFERROR(INDEX(comic_database!A:A,MATCH(B845,comic_database!B:B,0)),"")</f>
        <v/>
      </c>
      <c r="C845" t="str">
        <f>IFERROR(VLOOKUP(B845,comic_database!B:C,2,FALSE),"")</f>
        <v/>
      </c>
      <c r="D845" s="23" t="str">
        <f>IF(B845&lt;&gt;"",VLOOKUP(MIN(4,COUNTIF(F$2:F845,F845)),reference!$A$3:$B$6,2,FALSE),"")</f>
        <v/>
      </c>
      <c r="E845" s="23" t="str">
        <f>IFERROR(VLOOKUP(C845,reference!$D$3:$E$7,2,FALSE),"")</f>
        <v/>
      </c>
      <c r="F845" t="str">
        <f t="shared" si="14"/>
        <v xml:space="preserve"> </v>
      </c>
      <c r="I845" s="23" t="str">
        <f>IFERROR(VLOOKUP(H845,comic_database!F:G,2,FALSE),"")</f>
        <v/>
      </c>
      <c r="J845" s="23" t="str">
        <f>IFERROR(VLOOKUP(H845,comic_database!F:H,3,FALSE),"")</f>
        <v/>
      </c>
    </row>
    <row r="846" spans="1:10" x14ac:dyDescent="0.25">
      <c r="A846" t="str">
        <f>IFERROR(INDEX(comic_database!A:A,MATCH(B846,comic_database!B:B,0)),"")</f>
        <v/>
      </c>
      <c r="C846" t="str">
        <f>IFERROR(VLOOKUP(B846,comic_database!B:C,2,FALSE),"")</f>
        <v/>
      </c>
      <c r="D846" s="23" t="str">
        <f>IF(B846&lt;&gt;"",VLOOKUP(MIN(4,COUNTIF(F$2:F846,F846)),reference!$A$3:$B$6,2,FALSE),"")</f>
        <v/>
      </c>
      <c r="E846" s="23" t="str">
        <f>IFERROR(VLOOKUP(C846,reference!$D$3:$E$7,2,FALSE),"")</f>
        <v/>
      </c>
      <c r="F846" t="str">
        <f t="shared" si="14"/>
        <v xml:space="preserve"> </v>
      </c>
      <c r="I846" s="23" t="str">
        <f>IFERROR(VLOOKUP(H846,comic_database!F:G,2,FALSE),"")</f>
        <v/>
      </c>
      <c r="J846" s="23" t="str">
        <f>IFERROR(VLOOKUP(H846,comic_database!F:H,3,FALSE),"")</f>
        <v/>
      </c>
    </row>
    <row r="847" spans="1:10" x14ac:dyDescent="0.25">
      <c r="A847" t="str">
        <f>IFERROR(INDEX(comic_database!A:A,MATCH(B847,comic_database!B:B,0)),"")</f>
        <v/>
      </c>
      <c r="C847" t="str">
        <f>IFERROR(VLOOKUP(B847,comic_database!B:C,2,FALSE),"")</f>
        <v/>
      </c>
      <c r="D847" s="23" t="str">
        <f>IF(B847&lt;&gt;"",VLOOKUP(MIN(4,COUNTIF(F$2:F847,F847)),reference!$A$3:$B$6,2,FALSE),"")</f>
        <v/>
      </c>
      <c r="E847" s="23" t="str">
        <f>IFERROR(VLOOKUP(C847,reference!$D$3:$E$7,2,FALSE),"")</f>
        <v/>
      </c>
      <c r="F847" t="str">
        <f t="shared" si="14"/>
        <v xml:space="preserve"> </v>
      </c>
      <c r="I847" s="23" t="str">
        <f>IFERROR(VLOOKUP(H847,comic_database!F:G,2,FALSE),"")</f>
        <v/>
      </c>
      <c r="J847" s="23" t="str">
        <f>IFERROR(VLOOKUP(H847,comic_database!F:H,3,FALSE),"")</f>
        <v/>
      </c>
    </row>
    <row r="848" spans="1:10" x14ac:dyDescent="0.25">
      <c r="A848" t="str">
        <f>IFERROR(INDEX(comic_database!A:A,MATCH(B848,comic_database!B:B,0)),"")</f>
        <v/>
      </c>
      <c r="C848" t="str">
        <f>IFERROR(VLOOKUP(B848,comic_database!B:C,2,FALSE),"")</f>
        <v/>
      </c>
      <c r="D848" s="23" t="str">
        <f>IF(B848&lt;&gt;"",VLOOKUP(MIN(4,COUNTIF(F$2:F848,F848)),reference!$A$3:$B$6,2,FALSE),"")</f>
        <v/>
      </c>
      <c r="E848" s="23" t="str">
        <f>IFERROR(VLOOKUP(C848,reference!$D$3:$E$7,2,FALSE),"")</f>
        <v/>
      </c>
      <c r="F848" t="str">
        <f t="shared" si="14"/>
        <v xml:space="preserve"> </v>
      </c>
      <c r="I848" s="23" t="str">
        <f>IFERROR(VLOOKUP(H848,comic_database!F:G,2,FALSE),"")</f>
        <v/>
      </c>
      <c r="J848" s="23" t="str">
        <f>IFERROR(VLOOKUP(H848,comic_database!F:H,3,FALSE),"")</f>
        <v/>
      </c>
    </row>
    <row r="849" spans="1:10" x14ac:dyDescent="0.25">
      <c r="A849" t="str">
        <f>IFERROR(INDEX(comic_database!A:A,MATCH(B849,comic_database!B:B,0)),"")</f>
        <v/>
      </c>
      <c r="C849" t="str">
        <f>IFERROR(VLOOKUP(B849,comic_database!B:C,2,FALSE),"")</f>
        <v/>
      </c>
      <c r="D849" s="23" t="str">
        <f>IF(B849&lt;&gt;"",VLOOKUP(MIN(4,COUNTIF(F$2:F849,F849)),reference!$A$3:$B$6,2,FALSE),"")</f>
        <v/>
      </c>
      <c r="E849" s="23" t="str">
        <f>IFERROR(VLOOKUP(C849,reference!$D$3:$E$7,2,FALSE),"")</f>
        <v/>
      </c>
      <c r="F849" t="str">
        <f t="shared" si="14"/>
        <v xml:space="preserve"> </v>
      </c>
      <c r="I849" s="23" t="str">
        <f>IFERROR(VLOOKUP(H849,comic_database!F:G,2,FALSE),"")</f>
        <v/>
      </c>
      <c r="J849" s="23" t="str">
        <f>IFERROR(VLOOKUP(H849,comic_database!F:H,3,FALSE),"")</f>
        <v/>
      </c>
    </row>
    <row r="850" spans="1:10" x14ac:dyDescent="0.25">
      <c r="A850" t="str">
        <f>IFERROR(INDEX(comic_database!A:A,MATCH(B850,comic_database!B:B,0)),"")</f>
        <v/>
      </c>
      <c r="C850" t="str">
        <f>IFERROR(VLOOKUP(B850,comic_database!B:C,2,FALSE),"")</f>
        <v/>
      </c>
      <c r="D850" s="23" t="str">
        <f>IF(B850&lt;&gt;"",VLOOKUP(MIN(4,COUNTIF(F$2:F850,F850)),reference!$A$3:$B$6,2,FALSE),"")</f>
        <v/>
      </c>
      <c r="E850" s="23" t="str">
        <f>IFERROR(VLOOKUP(C850,reference!$D$3:$E$7,2,FALSE),"")</f>
        <v/>
      </c>
      <c r="F850" t="str">
        <f t="shared" si="14"/>
        <v xml:space="preserve"> </v>
      </c>
      <c r="I850" s="23" t="str">
        <f>IFERROR(VLOOKUP(H850,comic_database!F:G,2,FALSE),"")</f>
        <v/>
      </c>
      <c r="J850" s="23" t="str">
        <f>IFERROR(VLOOKUP(H850,comic_database!F:H,3,FALSE),"")</f>
        <v/>
      </c>
    </row>
    <row r="851" spans="1:10" x14ac:dyDescent="0.25">
      <c r="A851" t="str">
        <f>IFERROR(INDEX(comic_database!A:A,MATCH(B851,comic_database!B:B,0)),"")</f>
        <v/>
      </c>
      <c r="C851" t="str">
        <f>IFERROR(VLOOKUP(B851,comic_database!B:C,2,FALSE),"")</f>
        <v/>
      </c>
      <c r="D851" s="23" t="str">
        <f>IF(B851&lt;&gt;"",VLOOKUP(MIN(4,COUNTIF(F$2:F851,F851)),reference!$A$3:$B$6,2,FALSE),"")</f>
        <v/>
      </c>
      <c r="E851" s="23" t="str">
        <f>IFERROR(VLOOKUP(C851,reference!$D$3:$E$7,2,FALSE),"")</f>
        <v/>
      </c>
      <c r="F851" t="str">
        <f t="shared" si="14"/>
        <v xml:space="preserve"> </v>
      </c>
      <c r="I851" s="23" t="str">
        <f>IFERROR(VLOOKUP(H851,comic_database!F:G,2,FALSE),"")</f>
        <v/>
      </c>
      <c r="J851" s="23" t="str">
        <f>IFERROR(VLOOKUP(H851,comic_database!F:H,3,FALSE),"")</f>
        <v/>
      </c>
    </row>
    <row r="852" spans="1:10" x14ac:dyDescent="0.25">
      <c r="A852" t="str">
        <f>IFERROR(INDEX(comic_database!A:A,MATCH(B852,comic_database!B:B,0)),"")</f>
        <v/>
      </c>
      <c r="C852" t="str">
        <f>IFERROR(VLOOKUP(B852,comic_database!B:C,2,FALSE),"")</f>
        <v/>
      </c>
      <c r="D852" s="23" t="str">
        <f>IF(B852&lt;&gt;"",VLOOKUP(MIN(4,COUNTIF(F$2:F852,F852)),reference!$A$3:$B$6,2,FALSE),"")</f>
        <v/>
      </c>
      <c r="E852" s="23" t="str">
        <f>IFERROR(VLOOKUP(C852,reference!$D$3:$E$7,2,FALSE),"")</f>
        <v/>
      </c>
      <c r="F852" t="str">
        <f t="shared" si="14"/>
        <v xml:space="preserve"> </v>
      </c>
      <c r="I852" s="23" t="str">
        <f>IFERROR(VLOOKUP(H852,comic_database!F:G,2,FALSE),"")</f>
        <v/>
      </c>
      <c r="J852" s="23" t="str">
        <f>IFERROR(VLOOKUP(H852,comic_database!F:H,3,FALSE),"")</f>
        <v/>
      </c>
    </row>
    <row r="853" spans="1:10" x14ac:dyDescent="0.25">
      <c r="A853" t="str">
        <f>IFERROR(INDEX(comic_database!A:A,MATCH(B853,comic_database!B:B,0)),"")</f>
        <v/>
      </c>
      <c r="C853" t="str">
        <f>IFERROR(VLOOKUP(B853,comic_database!B:C,2,FALSE),"")</f>
        <v/>
      </c>
      <c r="D853" s="23" t="str">
        <f>IF(B853&lt;&gt;"",VLOOKUP(MIN(4,COUNTIF(F$2:F853,F853)),reference!$A$3:$B$6,2,FALSE),"")</f>
        <v/>
      </c>
      <c r="E853" s="23" t="str">
        <f>IFERROR(VLOOKUP(C853,reference!$D$3:$E$7,2,FALSE),"")</f>
        <v/>
      </c>
      <c r="F853" t="str">
        <f t="shared" si="14"/>
        <v xml:space="preserve"> </v>
      </c>
      <c r="I853" s="23" t="str">
        <f>IFERROR(VLOOKUP(H853,comic_database!F:G,2,FALSE),"")</f>
        <v/>
      </c>
      <c r="J853" s="23" t="str">
        <f>IFERROR(VLOOKUP(H853,comic_database!F:H,3,FALSE),"")</f>
        <v/>
      </c>
    </row>
    <row r="854" spans="1:10" x14ac:dyDescent="0.25">
      <c r="A854" t="str">
        <f>IFERROR(INDEX(comic_database!A:A,MATCH(B854,comic_database!B:B,0)),"")</f>
        <v/>
      </c>
      <c r="C854" t="str">
        <f>IFERROR(VLOOKUP(B854,comic_database!B:C,2,FALSE),"")</f>
        <v/>
      </c>
      <c r="D854" s="23" t="str">
        <f>IF(B854&lt;&gt;"",VLOOKUP(MIN(4,COUNTIF(F$2:F854,F854)),reference!$A$3:$B$6,2,FALSE),"")</f>
        <v/>
      </c>
      <c r="E854" s="23" t="str">
        <f>IFERROR(VLOOKUP(C854,reference!$D$3:$E$7,2,FALSE),"")</f>
        <v/>
      </c>
      <c r="F854" t="str">
        <f t="shared" si="14"/>
        <v xml:space="preserve"> </v>
      </c>
      <c r="I854" s="23" t="str">
        <f>IFERROR(VLOOKUP(H854,comic_database!F:G,2,FALSE),"")</f>
        <v/>
      </c>
      <c r="J854" s="23" t="str">
        <f>IFERROR(VLOOKUP(H854,comic_database!F:H,3,FALSE),"")</f>
        <v/>
      </c>
    </row>
    <row r="855" spans="1:10" x14ac:dyDescent="0.25">
      <c r="A855" t="str">
        <f>IFERROR(INDEX(comic_database!A:A,MATCH(B855,comic_database!B:B,0)),"")</f>
        <v/>
      </c>
      <c r="C855" t="str">
        <f>IFERROR(VLOOKUP(B855,comic_database!B:C,2,FALSE),"")</f>
        <v/>
      </c>
      <c r="D855" s="23" t="str">
        <f>IF(B855&lt;&gt;"",VLOOKUP(MIN(4,COUNTIF(F$2:F855,F855)),reference!$A$3:$B$6,2,FALSE),"")</f>
        <v/>
      </c>
      <c r="E855" s="23" t="str">
        <f>IFERROR(VLOOKUP(C855,reference!$D$3:$E$7,2,FALSE),"")</f>
        <v/>
      </c>
      <c r="F855" t="str">
        <f t="shared" si="14"/>
        <v xml:space="preserve"> </v>
      </c>
      <c r="I855" s="23" t="str">
        <f>IFERROR(VLOOKUP(H855,comic_database!F:G,2,FALSE),"")</f>
        <v/>
      </c>
      <c r="J855" s="23" t="str">
        <f>IFERROR(VLOOKUP(H855,comic_database!F:H,3,FALSE),"")</f>
        <v/>
      </c>
    </row>
    <row r="856" spans="1:10" x14ac:dyDescent="0.25">
      <c r="A856" t="str">
        <f>IFERROR(INDEX(comic_database!A:A,MATCH(B856,comic_database!B:B,0)),"")</f>
        <v/>
      </c>
      <c r="C856" t="str">
        <f>IFERROR(VLOOKUP(B856,comic_database!B:C,2,FALSE),"")</f>
        <v/>
      </c>
      <c r="D856" s="23" t="str">
        <f>IF(B856&lt;&gt;"",VLOOKUP(MIN(4,COUNTIF(F$2:F856,F856)),reference!$A$3:$B$6,2,FALSE),"")</f>
        <v/>
      </c>
      <c r="E856" s="23" t="str">
        <f>IFERROR(VLOOKUP(C856,reference!$D$3:$E$7,2,FALSE),"")</f>
        <v/>
      </c>
      <c r="F856" t="str">
        <f t="shared" si="14"/>
        <v xml:space="preserve"> </v>
      </c>
      <c r="I856" s="23" t="str">
        <f>IFERROR(VLOOKUP(H856,comic_database!F:G,2,FALSE),"")</f>
        <v/>
      </c>
      <c r="J856" s="23" t="str">
        <f>IFERROR(VLOOKUP(H856,comic_database!F:H,3,FALSE),"")</f>
        <v/>
      </c>
    </row>
    <row r="857" spans="1:10" x14ac:dyDescent="0.25">
      <c r="A857" t="str">
        <f>IFERROR(INDEX(comic_database!A:A,MATCH(B857,comic_database!B:B,0)),"")</f>
        <v/>
      </c>
      <c r="C857" t="str">
        <f>IFERROR(VLOOKUP(B857,comic_database!B:C,2,FALSE),"")</f>
        <v/>
      </c>
      <c r="D857" s="23" t="str">
        <f>IF(B857&lt;&gt;"",VLOOKUP(MIN(4,COUNTIF(F$2:F857,F857)),reference!$A$3:$B$6,2,FALSE),"")</f>
        <v/>
      </c>
      <c r="E857" s="23" t="str">
        <f>IFERROR(VLOOKUP(C857,reference!$D$3:$E$7,2,FALSE),"")</f>
        <v/>
      </c>
      <c r="F857" t="str">
        <f t="shared" si="14"/>
        <v xml:space="preserve"> </v>
      </c>
      <c r="I857" s="23" t="str">
        <f>IFERROR(VLOOKUP(H857,comic_database!F:G,2,FALSE),"")</f>
        <v/>
      </c>
      <c r="J857" s="23" t="str">
        <f>IFERROR(VLOOKUP(H857,comic_database!F:H,3,FALSE),"")</f>
        <v/>
      </c>
    </row>
    <row r="858" spans="1:10" x14ac:dyDescent="0.25">
      <c r="A858" t="str">
        <f>IFERROR(INDEX(comic_database!A:A,MATCH(B858,comic_database!B:B,0)),"")</f>
        <v/>
      </c>
      <c r="C858" t="str">
        <f>IFERROR(VLOOKUP(B858,comic_database!B:C,2,FALSE),"")</f>
        <v/>
      </c>
      <c r="D858" s="23" t="str">
        <f>IF(B858&lt;&gt;"",VLOOKUP(MIN(4,COUNTIF(F$2:F858,F858)),reference!$A$3:$B$6,2,FALSE),"")</f>
        <v/>
      </c>
      <c r="E858" s="23" t="str">
        <f>IFERROR(VLOOKUP(C858,reference!$D$3:$E$7,2,FALSE),"")</f>
        <v/>
      </c>
      <c r="F858" t="str">
        <f t="shared" si="14"/>
        <v xml:space="preserve"> </v>
      </c>
      <c r="I858" s="23" t="str">
        <f>IFERROR(VLOOKUP(H858,comic_database!F:G,2,FALSE),"")</f>
        <v/>
      </c>
      <c r="J858" s="23" t="str">
        <f>IFERROR(VLOOKUP(H858,comic_database!F:H,3,FALSE),"")</f>
        <v/>
      </c>
    </row>
    <row r="859" spans="1:10" x14ac:dyDescent="0.25">
      <c r="A859" t="str">
        <f>IFERROR(INDEX(comic_database!A:A,MATCH(B859,comic_database!B:B,0)),"")</f>
        <v/>
      </c>
      <c r="C859" t="str">
        <f>IFERROR(VLOOKUP(B859,comic_database!B:C,2,FALSE),"")</f>
        <v/>
      </c>
      <c r="D859" s="23" t="str">
        <f>IF(B859&lt;&gt;"",VLOOKUP(MIN(4,COUNTIF(F$2:F859,F859)),reference!$A$3:$B$6,2,FALSE),"")</f>
        <v/>
      </c>
      <c r="E859" s="23" t="str">
        <f>IFERROR(VLOOKUP(C859,reference!$D$3:$E$7,2,FALSE),"")</f>
        <v/>
      </c>
      <c r="F859" t="str">
        <f t="shared" si="14"/>
        <v xml:space="preserve"> </v>
      </c>
      <c r="I859" s="23" t="str">
        <f>IFERROR(VLOOKUP(H859,comic_database!F:G,2,FALSE),"")</f>
        <v/>
      </c>
      <c r="J859" s="23" t="str">
        <f>IFERROR(VLOOKUP(H859,comic_database!F:H,3,FALSE),"")</f>
        <v/>
      </c>
    </row>
    <row r="860" spans="1:10" x14ac:dyDescent="0.25">
      <c r="A860" t="str">
        <f>IFERROR(INDEX(comic_database!A:A,MATCH(B860,comic_database!B:B,0)),"")</f>
        <v/>
      </c>
      <c r="C860" t="str">
        <f>IFERROR(VLOOKUP(B860,comic_database!B:C,2,FALSE),"")</f>
        <v/>
      </c>
      <c r="D860" s="23" t="str">
        <f>IF(B860&lt;&gt;"",VLOOKUP(MIN(4,COUNTIF(F$2:F860,F860)),reference!$A$3:$B$6,2,FALSE),"")</f>
        <v/>
      </c>
      <c r="E860" s="23" t="str">
        <f>IFERROR(VLOOKUP(C860,reference!$D$3:$E$7,2,FALSE),"")</f>
        <v/>
      </c>
      <c r="F860" t="str">
        <f t="shared" si="14"/>
        <v xml:space="preserve"> </v>
      </c>
      <c r="I860" s="23" t="str">
        <f>IFERROR(VLOOKUP(H860,comic_database!F:G,2,FALSE),"")</f>
        <v/>
      </c>
      <c r="J860" s="23" t="str">
        <f>IFERROR(VLOOKUP(H860,comic_database!F:H,3,FALSE),"")</f>
        <v/>
      </c>
    </row>
    <row r="861" spans="1:10" x14ac:dyDescent="0.25">
      <c r="A861" t="str">
        <f>IFERROR(INDEX(comic_database!A:A,MATCH(B861,comic_database!B:B,0)),"")</f>
        <v/>
      </c>
      <c r="C861" t="str">
        <f>IFERROR(VLOOKUP(B861,comic_database!B:C,2,FALSE),"")</f>
        <v/>
      </c>
      <c r="D861" s="23" t="str">
        <f>IF(B861&lt;&gt;"",VLOOKUP(MIN(4,COUNTIF(F$2:F861,F861)),reference!$A$3:$B$6,2,FALSE),"")</f>
        <v/>
      </c>
      <c r="E861" s="23" t="str">
        <f>IFERROR(VLOOKUP(C861,reference!$D$3:$E$7,2,FALSE),"")</f>
        <v/>
      </c>
      <c r="F861" t="str">
        <f t="shared" si="14"/>
        <v xml:space="preserve"> </v>
      </c>
      <c r="I861" s="23" t="str">
        <f>IFERROR(VLOOKUP(H861,comic_database!F:G,2,FALSE),"")</f>
        <v/>
      </c>
      <c r="J861" s="23" t="str">
        <f>IFERROR(VLOOKUP(H861,comic_database!F:H,3,FALSE),"")</f>
        <v/>
      </c>
    </row>
    <row r="862" spans="1:10" x14ac:dyDescent="0.25">
      <c r="A862" t="str">
        <f>IFERROR(INDEX(comic_database!A:A,MATCH(B862,comic_database!B:B,0)),"")</f>
        <v/>
      </c>
      <c r="C862" t="str">
        <f>IFERROR(VLOOKUP(B862,comic_database!B:C,2,FALSE),"")</f>
        <v/>
      </c>
      <c r="D862" s="23" t="str">
        <f>IF(B862&lt;&gt;"",VLOOKUP(MIN(4,COUNTIF(F$2:F862,F862)),reference!$A$3:$B$6,2,FALSE),"")</f>
        <v/>
      </c>
      <c r="E862" s="23" t="str">
        <f>IFERROR(VLOOKUP(C862,reference!$D$3:$E$7,2,FALSE),"")</f>
        <v/>
      </c>
      <c r="F862" t="str">
        <f t="shared" si="14"/>
        <v xml:space="preserve"> </v>
      </c>
      <c r="I862" s="23" t="str">
        <f>IFERROR(VLOOKUP(H862,comic_database!F:G,2,FALSE),"")</f>
        <v/>
      </c>
      <c r="J862" s="23" t="str">
        <f>IFERROR(VLOOKUP(H862,comic_database!F:H,3,FALSE),"")</f>
        <v/>
      </c>
    </row>
    <row r="863" spans="1:10" x14ac:dyDescent="0.25">
      <c r="A863" t="str">
        <f>IFERROR(INDEX(comic_database!A:A,MATCH(B863,comic_database!B:B,0)),"")</f>
        <v/>
      </c>
      <c r="C863" t="str">
        <f>IFERROR(VLOOKUP(B863,comic_database!B:C,2,FALSE),"")</f>
        <v/>
      </c>
      <c r="D863" s="23" t="str">
        <f>IF(B863&lt;&gt;"",VLOOKUP(MIN(4,COUNTIF(F$2:F863,F863)),reference!$A$3:$B$6,2,FALSE),"")</f>
        <v/>
      </c>
      <c r="E863" s="23" t="str">
        <f>IFERROR(VLOOKUP(C863,reference!$D$3:$E$7,2,FALSE),"")</f>
        <v/>
      </c>
      <c r="F863" t="str">
        <f t="shared" si="14"/>
        <v xml:space="preserve"> </v>
      </c>
      <c r="I863" s="23" t="str">
        <f>IFERROR(VLOOKUP(H863,comic_database!F:G,2,FALSE),"")</f>
        <v/>
      </c>
      <c r="J863" s="23" t="str">
        <f>IFERROR(VLOOKUP(H863,comic_database!F:H,3,FALSE),"")</f>
        <v/>
      </c>
    </row>
    <row r="864" spans="1:10" x14ac:dyDescent="0.25">
      <c r="A864" t="str">
        <f>IFERROR(INDEX(comic_database!A:A,MATCH(B864,comic_database!B:B,0)),"")</f>
        <v/>
      </c>
      <c r="C864" t="str">
        <f>IFERROR(VLOOKUP(B864,comic_database!B:C,2,FALSE),"")</f>
        <v/>
      </c>
      <c r="D864" s="23" t="str">
        <f>IF(B864&lt;&gt;"",VLOOKUP(MIN(4,COUNTIF(F$2:F864,F864)),reference!$A$3:$B$6,2,FALSE),"")</f>
        <v/>
      </c>
      <c r="E864" s="23" t="str">
        <f>IFERROR(VLOOKUP(C864,reference!$D$3:$E$7,2,FALSE),"")</f>
        <v/>
      </c>
      <c r="F864" t="str">
        <f t="shared" si="14"/>
        <v xml:space="preserve"> </v>
      </c>
      <c r="I864" s="23" t="str">
        <f>IFERROR(VLOOKUP(H864,comic_database!F:G,2,FALSE),"")</f>
        <v/>
      </c>
      <c r="J864" s="23" t="str">
        <f>IFERROR(VLOOKUP(H864,comic_database!F:H,3,FALSE),"")</f>
        <v/>
      </c>
    </row>
    <row r="865" spans="1:10" x14ac:dyDescent="0.25">
      <c r="A865" t="str">
        <f>IFERROR(INDEX(comic_database!A:A,MATCH(B865,comic_database!B:B,0)),"")</f>
        <v/>
      </c>
      <c r="C865" t="str">
        <f>IFERROR(VLOOKUP(B865,comic_database!B:C,2,FALSE),"")</f>
        <v/>
      </c>
      <c r="D865" s="23" t="str">
        <f>IF(B865&lt;&gt;"",VLOOKUP(MIN(4,COUNTIF(F$2:F865,F865)),reference!$A$3:$B$6,2,FALSE),"")</f>
        <v/>
      </c>
      <c r="E865" s="23" t="str">
        <f>IFERROR(VLOOKUP(C865,reference!$D$3:$E$7,2,FALSE),"")</f>
        <v/>
      </c>
      <c r="F865" t="str">
        <f t="shared" si="14"/>
        <v xml:space="preserve"> </v>
      </c>
      <c r="I865" s="23" t="str">
        <f>IFERROR(VLOOKUP(H865,comic_database!F:G,2,FALSE),"")</f>
        <v/>
      </c>
      <c r="J865" s="23" t="str">
        <f>IFERROR(VLOOKUP(H865,comic_database!F:H,3,FALSE),"")</f>
        <v/>
      </c>
    </row>
    <row r="866" spans="1:10" x14ac:dyDescent="0.25">
      <c r="A866" t="str">
        <f>IFERROR(INDEX(comic_database!A:A,MATCH(B866,comic_database!B:B,0)),"")</f>
        <v/>
      </c>
      <c r="C866" t="str">
        <f>IFERROR(VLOOKUP(B866,comic_database!B:C,2,FALSE),"")</f>
        <v/>
      </c>
      <c r="D866" s="23" t="str">
        <f>IF(B866&lt;&gt;"",VLOOKUP(MIN(4,COUNTIF(F$2:F866,F866)),reference!$A$3:$B$6,2,FALSE),"")</f>
        <v/>
      </c>
      <c r="E866" s="23" t="str">
        <f>IFERROR(VLOOKUP(C866,reference!$D$3:$E$7,2,FALSE),"")</f>
        <v/>
      </c>
      <c r="F866" t="str">
        <f t="shared" si="14"/>
        <v xml:space="preserve"> </v>
      </c>
      <c r="I866" s="23" t="str">
        <f>IFERROR(VLOOKUP(H866,comic_database!F:G,2,FALSE),"")</f>
        <v/>
      </c>
      <c r="J866" s="23" t="str">
        <f>IFERROR(VLOOKUP(H866,comic_database!F:H,3,FALSE),"")</f>
        <v/>
      </c>
    </row>
    <row r="867" spans="1:10" x14ac:dyDescent="0.25">
      <c r="A867" t="str">
        <f>IFERROR(INDEX(comic_database!A:A,MATCH(B867,comic_database!B:B,0)),"")</f>
        <v/>
      </c>
      <c r="C867" t="str">
        <f>IFERROR(VLOOKUP(B867,comic_database!B:C,2,FALSE),"")</f>
        <v/>
      </c>
      <c r="D867" s="23" t="str">
        <f>IF(B867&lt;&gt;"",VLOOKUP(MIN(4,COUNTIF(F$2:F867,F867)),reference!$A$3:$B$6,2,FALSE),"")</f>
        <v/>
      </c>
      <c r="E867" s="23" t="str">
        <f>IFERROR(VLOOKUP(C867,reference!$D$3:$E$7,2,FALSE),"")</f>
        <v/>
      </c>
      <c r="F867" t="str">
        <f t="shared" si="14"/>
        <v xml:space="preserve"> </v>
      </c>
      <c r="I867" s="23" t="str">
        <f>IFERROR(VLOOKUP(H867,comic_database!F:G,2,FALSE),"")</f>
        <v/>
      </c>
      <c r="J867" s="23" t="str">
        <f>IFERROR(VLOOKUP(H867,comic_database!F:H,3,FALSE),"")</f>
        <v/>
      </c>
    </row>
    <row r="868" spans="1:10" x14ac:dyDescent="0.25">
      <c r="A868" t="str">
        <f>IFERROR(INDEX(comic_database!A:A,MATCH(B868,comic_database!B:B,0)),"")</f>
        <v/>
      </c>
      <c r="C868" t="str">
        <f>IFERROR(VLOOKUP(B868,comic_database!B:C,2,FALSE),"")</f>
        <v/>
      </c>
      <c r="D868" s="23" t="str">
        <f>IF(B868&lt;&gt;"",VLOOKUP(MIN(4,COUNTIF(F$2:F868,F868)),reference!$A$3:$B$6,2,FALSE),"")</f>
        <v/>
      </c>
      <c r="E868" s="23" t="str">
        <f>IFERROR(VLOOKUP(C868,reference!$D$3:$E$7,2,FALSE),"")</f>
        <v/>
      </c>
      <c r="F868" t="str">
        <f t="shared" si="14"/>
        <v xml:space="preserve"> </v>
      </c>
      <c r="I868" s="23" t="str">
        <f>IFERROR(VLOOKUP(H868,comic_database!F:G,2,FALSE),"")</f>
        <v/>
      </c>
      <c r="J868" s="23" t="str">
        <f>IFERROR(VLOOKUP(H868,comic_database!F:H,3,FALSE),"")</f>
        <v/>
      </c>
    </row>
    <row r="869" spans="1:10" x14ac:dyDescent="0.25">
      <c r="A869" t="str">
        <f>IFERROR(INDEX(comic_database!A:A,MATCH(B869,comic_database!B:B,0)),"")</f>
        <v/>
      </c>
      <c r="C869" t="str">
        <f>IFERROR(VLOOKUP(B869,comic_database!B:C,2,FALSE),"")</f>
        <v/>
      </c>
      <c r="D869" s="23" t="str">
        <f>IF(B869&lt;&gt;"",VLOOKUP(MIN(4,COUNTIF(F$2:F869,F869)),reference!$A$3:$B$6,2,FALSE),"")</f>
        <v/>
      </c>
      <c r="E869" s="23" t="str">
        <f>IFERROR(VLOOKUP(C869,reference!$D$3:$E$7,2,FALSE),"")</f>
        <v/>
      </c>
      <c r="F869" t="str">
        <f t="shared" si="14"/>
        <v xml:space="preserve"> </v>
      </c>
      <c r="I869" s="23" t="str">
        <f>IFERROR(VLOOKUP(H869,comic_database!F:G,2,FALSE),"")</f>
        <v/>
      </c>
      <c r="J869" s="23" t="str">
        <f>IFERROR(VLOOKUP(H869,comic_database!F:H,3,FALSE),"")</f>
        <v/>
      </c>
    </row>
    <row r="870" spans="1:10" x14ac:dyDescent="0.25">
      <c r="A870" t="str">
        <f>IFERROR(INDEX(comic_database!A:A,MATCH(B870,comic_database!B:B,0)),"")</f>
        <v/>
      </c>
      <c r="C870" t="str">
        <f>IFERROR(VLOOKUP(B870,comic_database!B:C,2,FALSE),"")</f>
        <v/>
      </c>
      <c r="D870" s="23" t="str">
        <f>IF(B870&lt;&gt;"",VLOOKUP(MIN(4,COUNTIF(F$2:F870,F870)),reference!$A$3:$B$6,2,FALSE),"")</f>
        <v/>
      </c>
      <c r="E870" s="23" t="str">
        <f>IFERROR(VLOOKUP(C870,reference!$D$3:$E$7,2,FALSE),"")</f>
        <v/>
      </c>
      <c r="F870" t="str">
        <f t="shared" si="14"/>
        <v xml:space="preserve"> </v>
      </c>
      <c r="I870" s="23" t="str">
        <f>IFERROR(VLOOKUP(H870,comic_database!F:G,2,FALSE),"")</f>
        <v/>
      </c>
      <c r="J870" s="23" t="str">
        <f>IFERROR(VLOOKUP(H870,comic_database!F:H,3,FALSE),"")</f>
        <v/>
      </c>
    </row>
    <row r="871" spans="1:10" x14ac:dyDescent="0.25">
      <c r="A871" t="str">
        <f>IFERROR(INDEX(comic_database!A:A,MATCH(B871,comic_database!B:B,0)),"")</f>
        <v/>
      </c>
      <c r="C871" t="str">
        <f>IFERROR(VLOOKUP(B871,comic_database!B:C,2,FALSE),"")</f>
        <v/>
      </c>
      <c r="D871" s="23" t="str">
        <f>IF(B871&lt;&gt;"",VLOOKUP(MIN(4,COUNTIF(F$2:F871,F871)),reference!$A$3:$B$6,2,FALSE),"")</f>
        <v/>
      </c>
      <c r="E871" s="23" t="str">
        <f>IFERROR(VLOOKUP(C871,reference!$D$3:$E$7,2,FALSE),"")</f>
        <v/>
      </c>
      <c r="F871" t="str">
        <f t="shared" si="14"/>
        <v xml:space="preserve"> </v>
      </c>
      <c r="I871" s="23" t="str">
        <f>IFERROR(VLOOKUP(H871,comic_database!F:G,2,FALSE),"")</f>
        <v/>
      </c>
      <c r="J871" s="23" t="str">
        <f>IFERROR(VLOOKUP(H871,comic_database!F:H,3,FALSE),"")</f>
        <v/>
      </c>
    </row>
    <row r="872" spans="1:10" x14ac:dyDescent="0.25">
      <c r="A872" t="str">
        <f>IFERROR(INDEX(comic_database!A:A,MATCH(B872,comic_database!B:B,0)),"")</f>
        <v/>
      </c>
      <c r="C872" t="str">
        <f>IFERROR(VLOOKUP(B872,comic_database!B:C,2,FALSE),"")</f>
        <v/>
      </c>
      <c r="D872" s="23" t="str">
        <f>IF(B872&lt;&gt;"",VLOOKUP(MIN(4,COUNTIF(F$2:F872,F872)),reference!$A$3:$B$6,2,FALSE),"")</f>
        <v/>
      </c>
      <c r="E872" s="23" t="str">
        <f>IFERROR(VLOOKUP(C872,reference!$D$3:$E$7,2,FALSE),"")</f>
        <v/>
      </c>
      <c r="F872" t="str">
        <f t="shared" si="14"/>
        <v xml:space="preserve"> </v>
      </c>
      <c r="I872" s="23" t="str">
        <f>IFERROR(VLOOKUP(H872,comic_database!F:G,2,FALSE),"")</f>
        <v/>
      </c>
      <c r="J872" s="23" t="str">
        <f>IFERROR(VLOOKUP(H872,comic_database!F:H,3,FALSE),"")</f>
        <v/>
      </c>
    </row>
    <row r="873" spans="1:10" x14ac:dyDescent="0.25">
      <c r="A873" t="str">
        <f>IFERROR(INDEX(comic_database!A:A,MATCH(B873,comic_database!B:B,0)),"")</f>
        <v/>
      </c>
      <c r="C873" t="str">
        <f>IFERROR(VLOOKUP(B873,comic_database!B:C,2,FALSE),"")</f>
        <v/>
      </c>
      <c r="D873" s="23" t="str">
        <f>IF(B873&lt;&gt;"",VLOOKUP(MIN(4,COUNTIF(F$2:F873,F873)),reference!$A$3:$B$6,2,FALSE),"")</f>
        <v/>
      </c>
      <c r="E873" s="23" t="str">
        <f>IFERROR(VLOOKUP(C873,reference!$D$3:$E$7,2,FALSE),"")</f>
        <v/>
      </c>
      <c r="F873" t="str">
        <f t="shared" si="14"/>
        <v xml:space="preserve"> </v>
      </c>
      <c r="I873" s="23" t="str">
        <f>IFERROR(VLOOKUP(H873,comic_database!F:G,2,FALSE),"")</f>
        <v/>
      </c>
      <c r="J873" s="23" t="str">
        <f>IFERROR(VLOOKUP(H873,comic_database!F:H,3,FALSE),"")</f>
        <v/>
      </c>
    </row>
    <row r="874" spans="1:10" x14ac:dyDescent="0.25">
      <c r="A874" t="str">
        <f>IFERROR(INDEX(comic_database!A:A,MATCH(B874,comic_database!B:B,0)),"")</f>
        <v/>
      </c>
      <c r="C874" t="str">
        <f>IFERROR(VLOOKUP(B874,comic_database!B:C,2,FALSE),"")</f>
        <v/>
      </c>
      <c r="D874" s="23" t="str">
        <f>IF(B874&lt;&gt;"",VLOOKUP(MIN(4,COUNTIF(F$2:F874,F874)),reference!$A$3:$B$6,2,FALSE),"")</f>
        <v/>
      </c>
      <c r="E874" s="23" t="str">
        <f>IFERROR(VLOOKUP(C874,reference!$D$3:$E$7,2,FALSE),"")</f>
        <v/>
      </c>
      <c r="F874" t="str">
        <f t="shared" si="14"/>
        <v xml:space="preserve"> </v>
      </c>
      <c r="I874" s="23" t="str">
        <f>IFERROR(VLOOKUP(H874,comic_database!F:G,2,FALSE),"")</f>
        <v/>
      </c>
      <c r="J874" s="23" t="str">
        <f>IFERROR(VLOOKUP(H874,comic_database!F:H,3,FALSE),"")</f>
        <v/>
      </c>
    </row>
    <row r="875" spans="1:10" x14ac:dyDescent="0.25">
      <c r="A875" t="str">
        <f>IFERROR(INDEX(comic_database!A:A,MATCH(B875,comic_database!B:B,0)),"")</f>
        <v/>
      </c>
      <c r="C875" t="str">
        <f>IFERROR(VLOOKUP(B875,comic_database!B:C,2,FALSE),"")</f>
        <v/>
      </c>
      <c r="D875" s="23" t="str">
        <f>IF(B875&lt;&gt;"",VLOOKUP(MIN(4,COUNTIF(F$2:F875,F875)),reference!$A$3:$B$6,2,FALSE),"")</f>
        <v/>
      </c>
      <c r="E875" s="23" t="str">
        <f>IFERROR(VLOOKUP(C875,reference!$D$3:$E$7,2,FALSE),"")</f>
        <v/>
      </c>
      <c r="F875" t="str">
        <f t="shared" si="14"/>
        <v xml:space="preserve"> </v>
      </c>
      <c r="I875" s="23" t="str">
        <f>IFERROR(VLOOKUP(H875,comic_database!F:G,2,FALSE),"")</f>
        <v/>
      </c>
      <c r="J875" s="23" t="str">
        <f>IFERROR(VLOOKUP(H875,comic_database!F:H,3,FALSE),"")</f>
        <v/>
      </c>
    </row>
    <row r="876" spans="1:10" x14ac:dyDescent="0.25">
      <c r="A876" t="str">
        <f>IFERROR(INDEX(comic_database!A:A,MATCH(B876,comic_database!B:B,0)),"")</f>
        <v/>
      </c>
      <c r="C876" t="str">
        <f>IFERROR(VLOOKUP(B876,comic_database!B:C,2,FALSE),"")</f>
        <v/>
      </c>
      <c r="D876" s="23" t="str">
        <f>IF(B876&lt;&gt;"",VLOOKUP(MIN(4,COUNTIF(F$2:F876,F876)),reference!$A$3:$B$6,2,FALSE),"")</f>
        <v/>
      </c>
      <c r="E876" s="23" t="str">
        <f>IFERROR(VLOOKUP(C876,reference!$D$3:$E$7,2,FALSE),"")</f>
        <v/>
      </c>
      <c r="F876" t="str">
        <f t="shared" si="14"/>
        <v xml:space="preserve"> </v>
      </c>
      <c r="I876" s="23" t="str">
        <f>IFERROR(VLOOKUP(H876,comic_database!F:G,2,FALSE),"")</f>
        <v/>
      </c>
      <c r="J876" s="23" t="str">
        <f>IFERROR(VLOOKUP(H876,comic_database!F:H,3,FALSE),"")</f>
        <v/>
      </c>
    </row>
    <row r="877" spans="1:10" x14ac:dyDescent="0.25">
      <c r="A877" t="str">
        <f>IFERROR(INDEX(comic_database!A:A,MATCH(B877,comic_database!B:B,0)),"")</f>
        <v/>
      </c>
      <c r="C877" t="str">
        <f>IFERROR(VLOOKUP(B877,comic_database!B:C,2,FALSE),"")</f>
        <v/>
      </c>
      <c r="D877" s="23" t="str">
        <f>IF(B877&lt;&gt;"",VLOOKUP(MIN(4,COUNTIF(F$2:F877,F877)),reference!$A$3:$B$6,2,FALSE),"")</f>
        <v/>
      </c>
      <c r="E877" s="23" t="str">
        <f>IFERROR(VLOOKUP(C877,reference!$D$3:$E$7,2,FALSE),"")</f>
        <v/>
      </c>
      <c r="F877" t="str">
        <f t="shared" si="14"/>
        <v xml:space="preserve"> </v>
      </c>
      <c r="I877" s="23" t="str">
        <f>IFERROR(VLOOKUP(H877,comic_database!F:G,2,FALSE),"")</f>
        <v/>
      </c>
      <c r="J877" s="23" t="str">
        <f>IFERROR(VLOOKUP(H877,comic_database!F:H,3,FALSE),"")</f>
        <v/>
      </c>
    </row>
    <row r="878" spans="1:10" x14ac:dyDescent="0.25">
      <c r="A878" t="str">
        <f>IFERROR(INDEX(comic_database!A:A,MATCH(B878,comic_database!B:B,0)),"")</f>
        <v/>
      </c>
      <c r="C878" t="str">
        <f>IFERROR(VLOOKUP(B878,comic_database!B:C,2,FALSE),"")</f>
        <v/>
      </c>
      <c r="D878" s="23" t="str">
        <f>IF(B878&lt;&gt;"",VLOOKUP(MIN(4,COUNTIF(F$2:F878,F878)),reference!$A$3:$B$6,2,FALSE),"")</f>
        <v/>
      </c>
      <c r="E878" s="23" t="str">
        <f>IFERROR(VLOOKUP(C878,reference!$D$3:$E$7,2,FALSE),"")</f>
        <v/>
      </c>
      <c r="F878" t="str">
        <f t="shared" si="14"/>
        <v xml:space="preserve"> </v>
      </c>
      <c r="I878" s="23" t="str">
        <f>IFERROR(VLOOKUP(H878,comic_database!F:G,2,FALSE),"")</f>
        <v/>
      </c>
      <c r="J878" s="23" t="str">
        <f>IFERROR(VLOOKUP(H878,comic_database!F:H,3,FALSE),"")</f>
        <v/>
      </c>
    </row>
    <row r="879" spans="1:10" x14ac:dyDescent="0.25">
      <c r="A879" t="str">
        <f>IFERROR(INDEX(comic_database!A:A,MATCH(B879,comic_database!B:B,0)),"")</f>
        <v/>
      </c>
      <c r="C879" t="str">
        <f>IFERROR(VLOOKUP(B879,comic_database!B:C,2,FALSE),"")</f>
        <v/>
      </c>
      <c r="D879" s="23" t="str">
        <f>IF(B879&lt;&gt;"",VLOOKUP(MIN(4,COUNTIF(F$2:F879,F879)),reference!$A$3:$B$6,2,FALSE),"")</f>
        <v/>
      </c>
      <c r="E879" s="23" t="str">
        <f>IFERROR(VLOOKUP(C879,reference!$D$3:$E$7,2,FALSE),"")</f>
        <v/>
      </c>
      <c r="F879" t="str">
        <f t="shared" si="14"/>
        <v xml:space="preserve"> </v>
      </c>
      <c r="I879" s="23" t="str">
        <f>IFERROR(VLOOKUP(H879,comic_database!F:G,2,FALSE),"")</f>
        <v/>
      </c>
      <c r="J879" s="23" t="str">
        <f>IFERROR(VLOOKUP(H879,comic_database!F:H,3,FALSE),"")</f>
        <v/>
      </c>
    </row>
    <row r="880" spans="1:10" x14ac:dyDescent="0.25">
      <c r="A880" t="str">
        <f>IFERROR(INDEX(comic_database!A:A,MATCH(B880,comic_database!B:B,0)),"")</f>
        <v/>
      </c>
      <c r="C880" t="str">
        <f>IFERROR(VLOOKUP(B880,comic_database!B:C,2,FALSE),"")</f>
        <v/>
      </c>
      <c r="D880" s="23" t="str">
        <f>IF(B880&lt;&gt;"",VLOOKUP(MIN(4,COUNTIF(F$2:F880,F880)),reference!$A$3:$B$6,2,FALSE),"")</f>
        <v/>
      </c>
      <c r="E880" s="23" t="str">
        <f>IFERROR(VLOOKUP(C880,reference!$D$3:$E$7,2,FALSE),"")</f>
        <v/>
      </c>
      <c r="F880" t="str">
        <f t="shared" si="14"/>
        <v xml:space="preserve"> </v>
      </c>
      <c r="I880" s="23" t="str">
        <f>IFERROR(VLOOKUP(H880,comic_database!F:G,2,FALSE),"")</f>
        <v/>
      </c>
      <c r="J880" s="23" t="str">
        <f>IFERROR(VLOOKUP(H880,comic_database!F:H,3,FALSE),"")</f>
        <v/>
      </c>
    </row>
    <row r="881" spans="1:10" x14ac:dyDescent="0.25">
      <c r="A881" t="str">
        <f>IFERROR(INDEX(comic_database!A:A,MATCH(B881,comic_database!B:B,0)),"")</f>
        <v/>
      </c>
      <c r="C881" t="str">
        <f>IFERROR(VLOOKUP(B881,comic_database!B:C,2,FALSE),"")</f>
        <v/>
      </c>
      <c r="D881" s="23" t="str">
        <f>IF(B881&lt;&gt;"",VLOOKUP(MIN(4,COUNTIF(F$2:F881,F881)),reference!$A$3:$B$6,2,FALSE),"")</f>
        <v/>
      </c>
      <c r="E881" s="23" t="str">
        <f>IFERROR(VLOOKUP(C881,reference!$D$3:$E$7,2,FALSE),"")</f>
        <v/>
      </c>
      <c r="F881" t="str">
        <f t="shared" si="14"/>
        <v xml:space="preserve"> </v>
      </c>
      <c r="I881" s="23" t="str">
        <f>IFERROR(VLOOKUP(H881,comic_database!F:G,2,FALSE),"")</f>
        <v/>
      </c>
      <c r="J881" s="23" t="str">
        <f>IFERROR(VLOOKUP(H881,comic_database!F:H,3,FALSE),"")</f>
        <v/>
      </c>
    </row>
    <row r="882" spans="1:10" x14ac:dyDescent="0.25">
      <c r="A882" t="str">
        <f>IFERROR(INDEX(comic_database!A:A,MATCH(B882,comic_database!B:B,0)),"")</f>
        <v/>
      </c>
      <c r="C882" t="str">
        <f>IFERROR(VLOOKUP(B882,comic_database!B:C,2,FALSE),"")</f>
        <v/>
      </c>
      <c r="D882" s="23" t="str">
        <f>IF(B882&lt;&gt;"",VLOOKUP(MIN(4,COUNTIF(F$2:F882,F882)),reference!$A$3:$B$6,2,FALSE),"")</f>
        <v/>
      </c>
      <c r="E882" s="23" t="str">
        <f>IFERROR(VLOOKUP(C882,reference!$D$3:$E$7,2,FALSE),"")</f>
        <v/>
      </c>
      <c r="F882" t="str">
        <f t="shared" si="14"/>
        <v xml:space="preserve"> </v>
      </c>
      <c r="I882" s="23" t="str">
        <f>IFERROR(VLOOKUP(H882,comic_database!F:G,2,FALSE),"")</f>
        <v/>
      </c>
      <c r="J882" s="23" t="str">
        <f>IFERROR(VLOOKUP(H882,comic_database!F:H,3,FALSE),"")</f>
        <v/>
      </c>
    </row>
    <row r="883" spans="1:10" x14ac:dyDescent="0.25">
      <c r="A883" t="str">
        <f>IFERROR(INDEX(comic_database!A:A,MATCH(B883,comic_database!B:B,0)),"")</f>
        <v/>
      </c>
      <c r="C883" t="str">
        <f>IFERROR(VLOOKUP(B883,comic_database!B:C,2,FALSE),"")</f>
        <v/>
      </c>
      <c r="D883" s="23" t="str">
        <f>IF(B883&lt;&gt;"",VLOOKUP(MIN(4,COUNTIF(F$2:F883,F883)),reference!$A$3:$B$6,2,FALSE),"")</f>
        <v/>
      </c>
      <c r="E883" s="23" t="str">
        <f>IFERROR(VLOOKUP(C883,reference!$D$3:$E$7,2,FALSE),"")</f>
        <v/>
      </c>
      <c r="F883" t="str">
        <f t="shared" si="14"/>
        <v xml:space="preserve"> </v>
      </c>
      <c r="I883" s="23" t="str">
        <f>IFERROR(VLOOKUP(H883,comic_database!F:G,2,FALSE),"")</f>
        <v/>
      </c>
      <c r="J883" s="23" t="str">
        <f>IFERROR(VLOOKUP(H883,comic_database!F:H,3,FALSE),"")</f>
        <v/>
      </c>
    </row>
    <row r="884" spans="1:10" x14ac:dyDescent="0.25">
      <c r="A884" t="str">
        <f>IFERROR(INDEX(comic_database!A:A,MATCH(B884,comic_database!B:B,0)),"")</f>
        <v/>
      </c>
      <c r="C884" t="str">
        <f>IFERROR(VLOOKUP(B884,comic_database!B:C,2,FALSE),"")</f>
        <v/>
      </c>
      <c r="D884" s="23" t="str">
        <f>IF(B884&lt;&gt;"",VLOOKUP(MIN(4,COUNTIF(F$2:F884,F884)),reference!$A$3:$B$6,2,FALSE),"")</f>
        <v/>
      </c>
      <c r="E884" s="23" t="str">
        <f>IFERROR(VLOOKUP(C884,reference!$D$3:$E$7,2,FALSE),"")</f>
        <v/>
      </c>
      <c r="F884" t="str">
        <f t="shared" si="14"/>
        <v xml:space="preserve"> </v>
      </c>
      <c r="I884" s="23" t="str">
        <f>IFERROR(VLOOKUP(H884,comic_database!F:G,2,FALSE),"")</f>
        <v/>
      </c>
      <c r="J884" s="23" t="str">
        <f>IFERROR(VLOOKUP(H884,comic_database!F:H,3,FALSE),"")</f>
        <v/>
      </c>
    </row>
    <row r="885" spans="1:10" x14ac:dyDescent="0.25">
      <c r="A885" t="str">
        <f>IFERROR(INDEX(comic_database!A:A,MATCH(B885,comic_database!B:B,0)),"")</f>
        <v/>
      </c>
      <c r="C885" t="str">
        <f>IFERROR(VLOOKUP(B885,comic_database!B:C,2,FALSE),"")</f>
        <v/>
      </c>
      <c r="D885" s="23" t="str">
        <f>IF(B885&lt;&gt;"",VLOOKUP(MIN(4,COUNTIF(F$2:F885,F885)),reference!$A$3:$B$6,2,FALSE),"")</f>
        <v/>
      </c>
      <c r="E885" s="23" t="str">
        <f>IFERROR(VLOOKUP(C885,reference!$D$3:$E$7,2,FALSE),"")</f>
        <v/>
      </c>
      <c r="F885" t="str">
        <f t="shared" si="14"/>
        <v xml:space="preserve"> </v>
      </c>
      <c r="I885" s="23" t="str">
        <f>IFERROR(VLOOKUP(H885,comic_database!F:G,2,FALSE),"")</f>
        <v/>
      </c>
      <c r="J885" s="23" t="str">
        <f>IFERROR(VLOOKUP(H885,comic_database!F:H,3,FALSE),"")</f>
        <v/>
      </c>
    </row>
    <row r="886" spans="1:10" x14ac:dyDescent="0.25">
      <c r="A886" t="str">
        <f>IFERROR(INDEX(comic_database!A:A,MATCH(B886,comic_database!B:B,0)),"")</f>
        <v/>
      </c>
      <c r="C886" t="str">
        <f>IFERROR(VLOOKUP(B886,comic_database!B:C,2,FALSE),"")</f>
        <v/>
      </c>
      <c r="D886" s="23" t="str">
        <f>IF(B886&lt;&gt;"",VLOOKUP(MIN(4,COUNTIF(F$2:F886,F886)),reference!$A$3:$B$6,2,FALSE),"")</f>
        <v/>
      </c>
      <c r="E886" s="23" t="str">
        <f>IFERROR(VLOOKUP(C886,reference!$D$3:$E$7,2,FALSE),"")</f>
        <v/>
      </c>
      <c r="F886" t="str">
        <f t="shared" si="14"/>
        <v xml:space="preserve"> </v>
      </c>
      <c r="I886" s="23" t="str">
        <f>IFERROR(VLOOKUP(H886,comic_database!F:G,2,FALSE),"")</f>
        <v/>
      </c>
      <c r="J886" s="23" t="str">
        <f>IFERROR(VLOOKUP(H886,comic_database!F:H,3,FALSE),"")</f>
        <v/>
      </c>
    </row>
    <row r="887" spans="1:10" x14ac:dyDescent="0.25">
      <c r="A887" t="str">
        <f>IFERROR(INDEX(comic_database!A:A,MATCH(B887,comic_database!B:B,0)),"")</f>
        <v/>
      </c>
      <c r="C887" t="str">
        <f>IFERROR(VLOOKUP(B887,comic_database!B:C,2,FALSE),"")</f>
        <v/>
      </c>
      <c r="D887" s="23" t="str">
        <f>IF(B887&lt;&gt;"",VLOOKUP(MIN(4,COUNTIF(F$2:F887,F887)),reference!$A$3:$B$6,2,FALSE),"")</f>
        <v/>
      </c>
      <c r="E887" s="23" t="str">
        <f>IFERROR(VLOOKUP(C887,reference!$D$3:$E$7,2,FALSE),"")</f>
        <v/>
      </c>
      <c r="F887" t="str">
        <f t="shared" si="14"/>
        <v xml:space="preserve"> </v>
      </c>
      <c r="I887" s="23" t="str">
        <f>IFERROR(VLOOKUP(H887,comic_database!F:G,2,FALSE),"")</f>
        <v/>
      </c>
      <c r="J887" s="23" t="str">
        <f>IFERROR(VLOOKUP(H887,comic_database!F:H,3,FALSE),"")</f>
        <v/>
      </c>
    </row>
    <row r="888" spans="1:10" x14ac:dyDescent="0.25">
      <c r="A888" t="str">
        <f>IFERROR(INDEX(comic_database!A:A,MATCH(B888,comic_database!B:B,0)),"")</f>
        <v/>
      </c>
      <c r="C888" t="str">
        <f>IFERROR(VLOOKUP(B888,comic_database!B:C,2,FALSE),"")</f>
        <v/>
      </c>
      <c r="D888" s="23" t="str">
        <f>IF(B888&lt;&gt;"",VLOOKUP(MIN(4,COUNTIF(F$2:F888,F888)),reference!$A$3:$B$6,2,FALSE),"")</f>
        <v/>
      </c>
      <c r="E888" s="23" t="str">
        <f>IFERROR(VLOOKUP(C888,reference!$D$3:$E$7,2,FALSE),"")</f>
        <v/>
      </c>
      <c r="F888" t="str">
        <f t="shared" si="14"/>
        <v xml:space="preserve"> </v>
      </c>
      <c r="I888" s="23" t="str">
        <f>IFERROR(VLOOKUP(H888,comic_database!F:G,2,FALSE),"")</f>
        <v/>
      </c>
      <c r="J888" s="23" t="str">
        <f>IFERROR(VLOOKUP(H888,comic_database!F:H,3,FALSE),"")</f>
        <v/>
      </c>
    </row>
    <row r="889" spans="1:10" x14ac:dyDescent="0.25">
      <c r="A889" t="str">
        <f>IFERROR(INDEX(comic_database!A:A,MATCH(B889,comic_database!B:B,0)),"")</f>
        <v/>
      </c>
      <c r="C889" t="str">
        <f>IFERROR(VLOOKUP(B889,comic_database!B:C,2,FALSE),"")</f>
        <v/>
      </c>
      <c r="D889" s="23" t="str">
        <f>IF(B889&lt;&gt;"",VLOOKUP(MIN(4,COUNTIF(F$2:F889,F889)),reference!$A$3:$B$6,2,FALSE),"")</f>
        <v/>
      </c>
      <c r="E889" s="23" t="str">
        <f>IFERROR(VLOOKUP(C889,reference!$D$3:$E$7,2,FALSE),"")</f>
        <v/>
      </c>
      <c r="F889" t="str">
        <f t="shared" si="14"/>
        <v xml:space="preserve"> </v>
      </c>
      <c r="I889" s="23" t="str">
        <f>IFERROR(VLOOKUP(H889,comic_database!F:G,2,FALSE),"")</f>
        <v/>
      </c>
      <c r="J889" s="23" t="str">
        <f>IFERROR(VLOOKUP(H889,comic_database!F:H,3,FALSE),"")</f>
        <v/>
      </c>
    </row>
    <row r="890" spans="1:10" x14ac:dyDescent="0.25">
      <c r="A890" t="str">
        <f>IFERROR(INDEX(comic_database!A:A,MATCH(B890,comic_database!B:B,0)),"")</f>
        <v/>
      </c>
      <c r="C890" t="str">
        <f>IFERROR(VLOOKUP(B890,comic_database!B:C,2,FALSE),"")</f>
        <v/>
      </c>
      <c r="D890" s="23" t="str">
        <f>IF(B890&lt;&gt;"",VLOOKUP(MIN(4,COUNTIF(F$2:F890,F890)),reference!$A$3:$B$6,2,FALSE),"")</f>
        <v/>
      </c>
      <c r="E890" s="23" t="str">
        <f>IFERROR(VLOOKUP(C890,reference!$D$3:$E$7,2,FALSE),"")</f>
        <v/>
      </c>
      <c r="F890" t="str">
        <f t="shared" si="14"/>
        <v xml:space="preserve"> </v>
      </c>
      <c r="I890" s="23" t="str">
        <f>IFERROR(VLOOKUP(H890,comic_database!F:G,2,FALSE),"")</f>
        <v/>
      </c>
      <c r="J890" s="23" t="str">
        <f>IFERROR(VLOOKUP(H890,comic_database!F:H,3,FALSE),"")</f>
        <v/>
      </c>
    </row>
    <row r="891" spans="1:10" x14ac:dyDescent="0.25">
      <c r="A891" t="str">
        <f>IFERROR(INDEX(comic_database!A:A,MATCH(B891,comic_database!B:B,0)),"")</f>
        <v/>
      </c>
      <c r="C891" t="str">
        <f>IFERROR(VLOOKUP(B891,comic_database!B:C,2,FALSE),"")</f>
        <v/>
      </c>
      <c r="D891" s="23" t="str">
        <f>IF(B891&lt;&gt;"",VLOOKUP(MIN(4,COUNTIF(F$2:F891,F891)),reference!$A$3:$B$6,2,FALSE),"")</f>
        <v/>
      </c>
      <c r="E891" s="23" t="str">
        <f>IFERROR(VLOOKUP(C891,reference!$D$3:$E$7,2,FALSE),"")</f>
        <v/>
      </c>
      <c r="F891" t="str">
        <f t="shared" si="14"/>
        <v xml:space="preserve"> </v>
      </c>
      <c r="I891" s="23" t="str">
        <f>IFERROR(VLOOKUP(H891,comic_database!F:G,2,FALSE),"")</f>
        <v/>
      </c>
      <c r="J891" s="23" t="str">
        <f>IFERROR(VLOOKUP(H891,comic_database!F:H,3,FALSE),"")</f>
        <v/>
      </c>
    </row>
    <row r="892" spans="1:10" x14ac:dyDescent="0.25">
      <c r="A892" t="str">
        <f>IFERROR(INDEX(comic_database!A:A,MATCH(B892,comic_database!B:B,0)),"")</f>
        <v/>
      </c>
      <c r="C892" t="str">
        <f>IFERROR(VLOOKUP(B892,comic_database!B:C,2,FALSE),"")</f>
        <v/>
      </c>
      <c r="D892" s="23" t="str">
        <f>IF(B892&lt;&gt;"",VLOOKUP(MIN(4,COUNTIF(F$2:F892,F892)),reference!$A$3:$B$6,2,FALSE),"")</f>
        <v/>
      </c>
      <c r="E892" s="23" t="str">
        <f>IFERROR(VLOOKUP(C892,reference!$D$3:$E$7,2,FALSE),"")</f>
        <v/>
      </c>
      <c r="F892" t="str">
        <f t="shared" si="14"/>
        <v xml:space="preserve"> </v>
      </c>
      <c r="I892" s="23" t="str">
        <f>IFERROR(VLOOKUP(H892,comic_database!F:G,2,FALSE),"")</f>
        <v/>
      </c>
      <c r="J892" s="23" t="str">
        <f>IFERROR(VLOOKUP(H892,comic_database!F:H,3,FALSE),"")</f>
        <v/>
      </c>
    </row>
    <row r="893" spans="1:10" x14ac:dyDescent="0.25">
      <c r="A893" t="str">
        <f>IFERROR(INDEX(comic_database!A:A,MATCH(B893,comic_database!B:B,0)),"")</f>
        <v/>
      </c>
      <c r="C893" t="str">
        <f>IFERROR(VLOOKUP(B893,comic_database!B:C,2,FALSE),"")</f>
        <v/>
      </c>
      <c r="D893" s="23" t="str">
        <f>IF(B893&lt;&gt;"",VLOOKUP(MIN(4,COUNTIF(F$2:F893,F893)),reference!$A$3:$B$6,2,FALSE),"")</f>
        <v/>
      </c>
      <c r="E893" s="23" t="str">
        <f>IFERROR(VLOOKUP(C893,reference!$D$3:$E$7,2,FALSE),"")</f>
        <v/>
      </c>
      <c r="F893" t="str">
        <f t="shared" si="14"/>
        <v xml:space="preserve"> </v>
      </c>
      <c r="I893" s="23" t="str">
        <f>IFERROR(VLOOKUP(H893,comic_database!F:G,2,FALSE),"")</f>
        <v/>
      </c>
      <c r="J893" s="23" t="str">
        <f>IFERROR(VLOOKUP(H893,comic_database!F:H,3,FALSE),"")</f>
        <v/>
      </c>
    </row>
    <row r="894" spans="1:10" x14ac:dyDescent="0.25">
      <c r="A894" t="str">
        <f>IFERROR(INDEX(comic_database!A:A,MATCH(B894,comic_database!B:B,0)),"")</f>
        <v/>
      </c>
      <c r="C894" t="str">
        <f>IFERROR(VLOOKUP(B894,comic_database!B:C,2,FALSE),"")</f>
        <v/>
      </c>
      <c r="D894" s="23" t="str">
        <f>IF(B894&lt;&gt;"",VLOOKUP(MIN(4,COUNTIF(F$2:F894,F894)),reference!$A$3:$B$6,2,FALSE),"")</f>
        <v/>
      </c>
      <c r="E894" s="23" t="str">
        <f>IFERROR(VLOOKUP(C894,reference!$D$3:$E$7,2,FALSE),"")</f>
        <v/>
      </c>
      <c r="F894" t="str">
        <f t="shared" si="14"/>
        <v xml:space="preserve"> </v>
      </c>
      <c r="I894" s="23" t="str">
        <f>IFERROR(VLOOKUP(H894,comic_database!F:G,2,FALSE),"")</f>
        <v/>
      </c>
      <c r="J894" s="23" t="str">
        <f>IFERROR(VLOOKUP(H894,comic_database!F:H,3,FALSE),"")</f>
        <v/>
      </c>
    </row>
    <row r="895" spans="1:10" x14ac:dyDescent="0.25">
      <c r="A895" t="str">
        <f>IFERROR(INDEX(comic_database!A:A,MATCH(B895,comic_database!B:B,0)),"")</f>
        <v/>
      </c>
      <c r="C895" t="str">
        <f>IFERROR(VLOOKUP(B895,comic_database!B:C,2,FALSE),"")</f>
        <v/>
      </c>
      <c r="D895" s="23" t="str">
        <f>IF(B895&lt;&gt;"",VLOOKUP(MIN(4,COUNTIF(F$2:F895,F895)),reference!$A$3:$B$6,2,FALSE),"")</f>
        <v/>
      </c>
      <c r="E895" s="23" t="str">
        <f>IFERROR(VLOOKUP(C895,reference!$D$3:$E$7,2,FALSE),"")</f>
        <v/>
      </c>
      <c r="F895" t="str">
        <f t="shared" si="14"/>
        <v xml:space="preserve"> </v>
      </c>
      <c r="I895" s="23" t="str">
        <f>IFERROR(VLOOKUP(H895,comic_database!F:G,2,FALSE),"")</f>
        <v/>
      </c>
      <c r="J895" s="23" t="str">
        <f>IFERROR(VLOOKUP(H895,comic_database!F:H,3,FALSE),"")</f>
        <v/>
      </c>
    </row>
    <row r="896" spans="1:10" x14ac:dyDescent="0.25">
      <c r="A896" t="str">
        <f>IFERROR(INDEX(comic_database!A:A,MATCH(B896,comic_database!B:B,0)),"")</f>
        <v/>
      </c>
      <c r="C896" t="str">
        <f>IFERROR(VLOOKUP(B896,comic_database!B:C,2,FALSE),"")</f>
        <v/>
      </c>
      <c r="D896" s="23" t="str">
        <f>IF(B896&lt;&gt;"",VLOOKUP(MIN(4,COUNTIF(F$2:F896,F896)),reference!$A$3:$B$6,2,FALSE),"")</f>
        <v/>
      </c>
      <c r="E896" s="23" t="str">
        <f>IFERROR(VLOOKUP(C896,reference!$D$3:$E$7,2,FALSE),"")</f>
        <v/>
      </c>
      <c r="F896" t="str">
        <f t="shared" si="14"/>
        <v xml:space="preserve"> </v>
      </c>
      <c r="I896" s="23" t="str">
        <f>IFERROR(VLOOKUP(H896,comic_database!F:G,2,FALSE),"")</f>
        <v/>
      </c>
      <c r="J896" s="23" t="str">
        <f>IFERROR(VLOOKUP(H896,comic_database!F:H,3,FALSE),"")</f>
        <v/>
      </c>
    </row>
    <row r="897" spans="1:10" x14ac:dyDescent="0.25">
      <c r="A897" t="str">
        <f>IFERROR(INDEX(comic_database!A:A,MATCH(B897,comic_database!B:B,0)),"")</f>
        <v/>
      </c>
      <c r="C897" t="str">
        <f>IFERROR(VLOOKUP(B897,comic_database!B:C,2,FALSE),"")</f>
        <v/>
      </c>
      <c r="D897" s="23" t="str">
        <f>IF(B897&lt;&gt;"",VLOOKUP(MIN(4,COUNTIF(F$2:F897,F897)),reference!$A$3:$B$6,2,FALSE),"")</f>
        <v/>
      </c>
      <c r="E897" s="23" t="str">
        <f>IFERROR(VLOOKUP(C897,reference!$D$3:$E$7,2,FALSE),"")</f>
        <v/>
      </c>
      <c r="F897" t="str">
        <f t="shared" si="14"/>
        <v xml:space="preserve"> </v>
      </c>
      <c r="I897" s="23" t="str">
        <f>IFERROR(VLOOKUP(H897,comic_database!F:G,2,FALSE),"")</f>
        <v/>
      </c>
      <c r="J897" s="23" t="str">
        <f>IFERROR(VLOOKUP(H897,comic_database!F:H,3,FALSE),"")</f>
        <v/>
      </c>
    </row>
    <row r="898" spans="1:10" x14ac:dyDescent="0.25">
      <c r="A898" t="str">
        <f>IFERROR(INDEX(comic_database!A:A,MATCH(B898,comic_database!B:B,0)),"")</f>
        <v/>
      </c>
      <c r="C898" t="str">
        <f>IFERROR(VLOOKUP(B898,comic_database!B:C,2,FALSE),"")</f>
        <v/>
      </c>
      <c r="D898" s="23" t="str">
        <f>IF(B898&lt;&gt;"",VLOOKUP(MIN(4,COUNTIF(F$2:F898,F898)),reference!$A$3:$B$6,2,FALSE),"")</f>
        <v/>
      </c>
      <c r="E898" s="23" t="str">
        <f>IFERROR(VLOOKUP(C898,reference!$D$3:$E$7,2,FALSE),"")</f>
        <v/>
      </c>
      <c r="F898" t="str">
        <f t="shared" si="14"/>
        <v xml:space="preserve"> </v>
      </c>
      <c r="I898" s="23" t="str">
        <f>IFERROR(VLOOKUP(H898,comic_database!F:G,2,FALSE),"")</f>
        <v/>
      </c>
      <c r="J898" s="23" t="str">
        <f>IFERROR(VLOOKUP(H898,comic_database!F:H,3,FALSE),"")</f>
        <v/>
      </c>
    </row>
    <row r="899" spans="1:10" x14ac:dyDescent="0.25">
      <c r="A899" t="str">
        <f>IFERROR(INDEX(comic_database!A:A,MATCH(B899,comic_database!B:B,0)),"")</f>
        <v/>
      </c>
      <c r="C899" t="str">
        <f>IFERROR(VLOOKUP(B899,comic_database!B:C,2,FALSE),"")</f>
        <v/>
      </c>
      <c r="D899" s="23" t="str">
        <f>IF(B899&lt;&gt;"",VLOOKUP(MIN(4,COUNTIF(F$2:F899,F899)),reference!$A$3:$B$6,2,FALSE),"")</f>
        <v/>
      </c>
      <c r="E899" s="23" t="str">
        <f>IFERROR(VLOOKUP(C899,reference!$D$3:$E$7,2,FALSE),"")</f>
        <v/>
      </c>
      <c r="F899" t="str">
        <f t="shared" si="14"/>
        <v xml:space="preserve"> </v>
      </c>
      <c r="I899" s="23" t="str">
        <f>IFERROR(VLOOKUP(H899,comic_database!F:G,2,FALSE),"")</f>
        <v/>
      </c>
      <c r="J899" s="23" t="str">
        <f>IFERROR(VLOOKUP(H899,comic_database!F:H,3,FALSE),"")</f>
        <v/>
      </c>
    </row>
    <row r="900" spans="1:10" x14ac:dyDescent="0.25">
      <c r="A900" t="str">
        <f>IFERROR(INDEX(comic_database!A:A,MATCH(B900,comic_database!B:B,0)),"")</f>
        <v/>
      </c>
      <c r="C900" t="str">
        <f>IFERROR(VLOOKUP(B900,comic_database!B:C,2,FALSE),"")</f>
        <v/>
      </c>
      <c r="D900" s="23" t="str">
        <f>IF(B900&lt;&gt;"",VLOOKUP(MIN(4,COUNTIF(F$2:F900,F900)),reference!$A$3:$B$6,2,FALSE),"")</f>
        <v/>
      </c>
      <c r="E900" s="23" t="str">
        <f>IFERROR(VLOOKUP(C900,reference!$D$3:$E$7,2,FALSE),"")</f>
        <v/>
      </c>
      <c r="F900" t="str">
        <f t="shared" si="14"/>
        <v xml:space="preserve"> </v>
      </c>
      <c r="I900" s="23" t="str">
        <f>IFERROR(VLOOKUP(H900,comic_database!F:G,2,FALSE),"")</f>
        <v/>
      </c>
      <c r="J900" s="23" t="str">
        <f>IFERROR(VLOOKUP(H900,comic_database!F:H,3,FALSE),"")</f>
        <v/>
      </c>
    </row>
    <row r="901" spans="1:10" x14ac:dyDescent="0.25">
      <c r="A901" t="str">
        <f>IFERROR(INDEX(comic_database!A:A,MATCH(B901,comic_database!B:B,0)),"")</f>
        <v/>
      </c>
      <c r="C901" t="str">
        <f>IFERROR(VLOOKUP(B901,comic_database!B:C,2,FALSE),"")</f>
        <v/>
      </c>
      <c r="D901" s="23" t="str">
        <f>IF(B901&lt;&gt;"",VLOOKUP(MIN(4,COUNTIF(F$2:F901,F901)),reference!$A$3:$B$6,2,FALSE),"")</f>
        <v/>
      </c>
      <c r="E901" s="23" t="str">
        <f>IFERROR(VLOOKUP(C901,reference!$D$3:$E$7,2,FALSE),"")</f>
        <v/>
      </c>
      <c r="F901" t="str">
        <f t="shared" si="14"/>
        <v xml:space="preserve"> </v>
      </c>
      <c r="I901" s="23" t="str">
        <f>IFERROR(VLOOKUP(H901,comic_database!F:G,2,FALSE),"")</f>
        <v/>
      </c>
      <c r="J901" s="23" t="str">
        <f>IFERROR(VLOOKUP(H901,comic_database!F:H,3,FALSE),"")</f>
        <v/>
      </c>
    </row>
    <row r="902" spans="1:10" x14ac:dyDescent="0.25">
      <c r="A902" t="str">
        <f>IFERROR(INDEX(comic_database!A:A,MATCH(B902,comic_database!B:B,0)),"")</f>
        <v/>
      </c>
      <c r="C902" t="str">
        <f>IFERROR(VLOOKUP(B902,comic_database!B:C,2,FALSE),"")</f>
        <v/>
      </c>
      <c r="D902" s="23" t="str">
        <f>IF(B902&lt;&gt;"",VLOOKUP(MIN(4,COUNTIF(F$2:F902,F902)),reference!$A$3:$B$6,2,FALSE),"")</f>
        <v/>
      </c>
      <c r="E902" s="23" t="str">
        <f>IFERROR(VLOOKUP(C902,reference!$D$3:$E$7,2,FALSE),"")</f>
        <v/>
      </c>
      <c r="F902" t="str">
        <f t="shared" ref="F902:F965" si="15">B902&amp;" "&amp;C902</f>
        <v xml:space="preserve"> </v>
      </c>
      <c r="I902" s="23" t="str">
        <f>IFERROR(VLOOKUP(H902,comic_database!F:G,2,FALSE),"")</f>
        <v/>
      </c>
      <c r="J902" s="23" t="str">
        <f>IFERROR(VLOOKUP(H902,comic_database!F:H,3,FALSE),"")</f>
        <v/>
      </c>
    </row>
    <row r="903" spans="1:10" x14ac:dyDescent="0.25">
      <c r="A903" t="str">
        <f>IFERROR(INDEX(comic_database!A:A,MATCH(B903,comic_database!B:B,0)),"")</f>
        <v/>
      </c>
      <c r="C903" t="str">
        <f>IFERROR(VLOOKUP(B903,comic_database!B:C,2,FALSE),"")</f>
        <v/>
      </c>
      <c r="D903" s="23" t="str">
        <f>IF(B903&lt;&gt;"",VLOOKUP(MIN(4,COUNTIF(F$2:F903,F903)),reference!$A$3:$B$6,2,FALSE),"")</f>
        <v/>
      </c>
      <c r="E903" s="23" t="str">
        <f>IFERROR(VLOOKUP(C903,reference!$D$3:$E$7,2,FALSE),"")</f>
        <v/>
      </c>
      <c r="F903" t="str">
        <f t="shared" si="15"/>
        <v xml:space="preserve"> </v>
      </c>
      <c r="I903" s="23" t="str">
        <f>IFERROR(VLOOKUP(H903,comic_database!F:G,2,FALSE),"")</f>
        <v/>
      </c>
      <c r="J903" s="23" t="str">
        <f>IFERROR(VLOOKUP(H903,comic_database!F:H,3,FALSE),"")</f>
        <v/>
      </c>
    </row>
    <row r="904" spans="1:10" x14ac:dyDescent="0.25">
      <c r="A904" t="str">
        <f>IFERROR(INDEX(comic_database!A:A,MATCH(B904,comic_database!B:B,0)),"")</f>
        <v/>
      </c>
      <c r="C904" t="str">
        <f>IFERROR(VLOOKUP(B904,comic_database!B:C,2,FALSE),"")</f>
        <v/>
      </c>
      <c r="D904" s="23" t="str">
        <f>IF(B904&lt;&gt;"",VLOOKUP(MIN(4,COUNTIF(F$2:F904,F904)),reference!$A$3:$B$6,2,FALSE),"")</f>
        <v/>
      </c>
      <c r="E904" s="23" t="str">
        <f>IFERROR(VLOOKUP(C904,reference!$D$3:$E$7,2,FALSE),"")</f>
        <v/>
      </c>
      <c r="F904" t="str">
        <f t="shared" si="15"/>
        <v xml:space="preserve"> </v>
      </c>
      <c r="I904" s="23" t="str">
        <f>IFERROR(VLOOKUP(H904,comic_database!F:G,2,FALSE),"")</f>
        <v/>
      </c>
      <c r="J904" s="23" t="str">
        <f>IFERROR(VLOOKUP(H904,comic_database!F:H,3,FALSE),"")</f>
        <v/>
      </c>
    </row>
    <row r="905" spans="1:10" x14ac:dyDescent="0.25">
      <c r="A905" t="str">
        <f>IFERROR(INDEX(comic_database!A:A,MATCH(B905,comic_database!B:B,0)),"")</f>
        <v/>
      </c>
      <c r="C905" t="str">
        <f>IFERROR(VLOOKUP(B905,comic_database!B:C,2,FALSE),"")</f>
        <v/>
      </c>
      <c r="D905" s="23" t="str">
        <f>IF(B905&lt;&gt;"",VLOOKUP(MIN(4,COUNTIF(F$2:F905,F905)),reference!$A$3:$B$6,2,FALSE),"")</f>
        <v/>
      </c>
      <c r="E905" s="23" t="str">
        <f>IFERROR(VLOOKUP(C905,reference!$D$3:$E$7,2,FALSE),"")</f>
        <v/>
      </c>
      <c r="F905" t="str">
        <f t="shared" si="15"/>
        <v xml:space="preserve"> </v>
      </c>
      <c r="I905" s="23" t="str">
        <f>IFERROR(VLOOKUP(H905,comic_database!F:G,2,FALSE),"")</f>
        <v/>
      </c>
      <c r="J905" s="23" t="str">
        <f>IFERROR(VLOOKUP(H905,comic_database!F:H,3,FALSE),"")</f>
        <v/>
      </c>
    </row>
    <row r="906" spans="1:10" x14ac:dyDescent="0.25">
      <c r="A906" t="str">
        <f>IFERROR(INDEX(comic_database!A:A,MATCH(B906,comic_database!B:B,0)),"")</f>
        <v/>
      </c>
      <c r="C906" t="str">
        <f>IFERROR(VLOOKUP(B906,comic_database!B:C,2,FALSE),"")</f>
        <v/>
      </c>
      <c r="D906" s="23" t="str">
        <f>IF(B906&lt;&gt;"",VLOOKUP(MIN(4,COUNTIF(F$2:F906,F906)),reference!$A$3:$B$6,2,FALSE),"")</f>
        <v/>
      </c>
      <c r="E906" s="23" t="str">
        <f>IFERROR(VLOOKUP(C906,reference!$D$3:$E$7,2,FALSE),"")</f>
        <v/>
      </c>
      <c r="F906" t="str">
        <f t="shared" si="15"/>
        <v xml:space="preserve"> </v>
      </c>
      <c r="I906" s="23" t="str">
        <f>IFERROR(VLOOKUP(H906,comic_database!F:G,2,FALSE),"")</f>
        <v/>
      </c>
      <c r="J906" s="23" t="str">
        <f>IFERROR(VLOOKUP(H906,comic_database!F:H,3,FALSE),"")</f>
        <v/>
      </c>
    </row>
    <row r="907" spans="1:10" x14ac:dyDescent="0.25">
      <c r="A907" t="str">
        <f>IFERROR(INDEX(comic_database!A:A,MATCH(B907,comic_database!B:B,0)),"")</f>
        <v/>
      </c>
      <c r="C907" t="str">
        <f>IFERROR(VLOOKUP(B907,comic_database!B:C,2,FALSE),"")</f>
        <v/>
      </c>
      <c r="D907" s="23" t="str">
        <f>IF(B907&lt;&gt;"",VLOOKUP(MIN(4,COUNTIF(F$2:F907,F907)),reference!$A$3:$B$6,2,FALSE),"")</f>
        <v/>
      </c>
      <c r="E907" s="23" t="str">
        <f>IFERROR(VLOOKUP(C907,reference!$D$3:$E$7,2,FALSE),"")</f>
        <v/>
      </c>
      <c r="F907" t="str">
        <f t="shared" si="15"/>
        <v xml:space="preserve"> </v>
      </c>
      <c r="I907" s="23" t="str">
        <f>IFERROR(VLOOKUP(H907,comic_database!F:G,2,FALSE),"")</f>
        <v/>
      </c>
      <c r="J907" s="23" t="str">
        <f>IFERROR(VLOOKUP(H907,comic_database!F:H,3,FALSE),"")</f>
        <v/>
      </c>
    </row>
    <row r="908" spans="1:10" x14ac:dyDescent="0.25">
      <c r="A908" t="str">
        <f>IFERROR(INDEX(comic_database!A:A,MATCH(B908,comic_database!B:B,0)),"")</f>
        <v/>
      </c>
      <c r="C908" t="str">
        <f>IFERROR(VLOOKUP(B908,comic_database!B:C,2,FALSE),"")</f>
        <v/>
      </c>
      <c r="D908" s="23" t="str">
        <f>IF(B908&lt;&gt;"",VLOOKUP(MIN(4,COUNTIF(F$2:F908,F908)),reference!$A$3:$B$6,2,FALSE),"")</f>
        <v/>
      </c>
      <c r="E908" s="23" t="str">
        <f>IFERROR(VLOOKUP(C908,reference!$D$3:$E$7,2,FALSE),"")</f>
        <v/>
      </c>
      <c r="F908" t="str">
        <f t="shared" si="15"/>
        <v xml:space="preserve"> </v>
      </c>
      <c r="I908" s="23" t="str">
        <f>IFERROR(VLOOKUP(H908,comic_database!F:G,2,FALSE),"")</f>
        <v/>
      </c>
      <c r="J908" s="23" t="str">
        <f>IFERROR(VLOOKUP(H908,comic_database!F:H,3,FALSE),"")</f>
        <v/>
      </c>
    </row>
    <row r="909" spans="1:10" x14ac:dyDescent="0.25">
      <c r="A909" t="str">
        <f>IFERROR(INDEX(comic_database!A:A,MATCH(B909,comic_database!B:B,0)),"")</f>
        <v/>
      </c>
      <c r="C909" t="str">
        <f>IFERROR(VLOOKUP(B909,comic_database!B:C,2,FALSE),"")</f>
        <v/>
      </c>
      <c r="D909" s="23" t="str">
        <f>IF(B909&lt;&gt;"",VLOOKUP(MIN(4,COUNTIF(F$2:F909,F909)),reference!$A$3:$B$6,2,FALSE),"")</f>
        <v/>
      </c>
      <c r="E909" s="23" t="str">
        <f>IFERROR(VLOOKUP(C909,reference!$D$3:$E$7,2,FALSE),"")</f>
        <v/>
      </c>
      <c r="F909" t="str">
        <f t="shared" si="15"/>
        <v xml:space="preserve"> </v>
      </c>
      <c r="I909" s="23" t="str">
        <f>IFERROR(VLOOKUP(H909,comic_database!F:G,2,FALSE),"")</f>
        <v/>
      </c>
      <c r="J909" s="23" t="str">
        <f>IFERROR(VLOOKUP(H909,comic_database!F:H,3,FALSE),"")</f>
        <v/>
      </c>
    </row>
    <row r="910" spans="1:10" x14ac:dyDescent="0.25">
      <c r="A910" t="str">
        <f>IFERROR(INDEX(comic_database!A:A,MATCH(B910,comic_database!B:B,0)),"")</f>
        <v/>
      </c>
      <c r="C910" t="str">
        <f>IFERROR(VLOOKUP(B910,comic_database!B:C,2,FALSE),"")</f>
        <v/>
      </c>
      <c r="D910" s="23" t="str">
        <f>IF(B910&lt;&gt;"",VLOOKUP(MIN(4,COUNTIF(F$2:F910,F910)),reference!$A$3:$B$6,2,FALSE),"")</f>
        <v/>
      </c>
      <c r="E910" s="23" t="str">
        <f>IFERROR(VLOOKUP(C910,reference!$D$3:$E$7,2,FALSE),"")</f>
        <v/>
      </c>
      <c r="F910" t="str">
        <f t="shared" si="15"/>
        <v xml:space="preserve"> </v>
      </c>
      <c r="I910" s="23" t="str">
        <f>IFERROR(VLOOKUP(H910,comic_database!F:G,2,FALSE),"")</f>
        <v/>
      </c>
      <c r="J910" s="23" t="str">
        <f>IFERROR(VLOOKUP(H910,comic_database!F:H,3,FALSE),"")</f>
        <v/>
      </c>
    </row>
    <row r="911" spans="1:10" x14ac:dyDescent="0.25">
      <c r="A911" t="str">
        <f>IFERROR(INDEX(comic_database!A:A,MATCH(B911,comic_database!B:B,0)),"")</f>
        <v/>
      </c>
      <c r="C911" t="str">
        <f>IFERROR(VLOOKUP(B911,comic_database!B:C,2,FALSE),"")</f>
        <v/>
      </c>
      <c r="D911" s="23" t="str">
        <f>IF(B911&lt;&gt;"",VLOOKUP(MIN(4,COUNTIF(F$2:F911,F911)),reference!$A$3:$B$6,2,FALSE),"")</f>
        <v/>
      </c>
      <c r="E911" s="23" t="str">
        <f>IFERROR(VLOOKUP(C911,reference!$D$3:$E$7,2,FALSE),"")</f>
        <v/>
      </c>
      <c r="F911" t="str">
        <f t="shared" si="15"/>
        <v xml:space="preserve"> </v>
      </c>
      <c r="I911" s="23" t="str">
        <f>IFERROR(VLOOKUP(H911,comic_database!F:G,2,FALSE),"")</f>
        <v/>
      </c>
      <c r="J911" s="23" t="str">
        <f>IFERROR(VLOOKUP(H911,comic_database!F:H,3,FALSE),"")</f>
        <v/>
      </c>
    </row>
    <row r="912" spans="1:10" x14ac:dyDescent="0.25">
      <c r="A912" t="str">
        <f>IFERROR(INDEX(comic_database!A:A,MATCH(B912,comic_database!B:B,0)),"")</f>
        <v/>
      </c>
      <c r="C912" t="str">
        <f>IFERROR(VLOOKUP(B912,comic_database!B:C,2,FALSE),"")</f>
        <v/>
      </c>
      <c r="D912" s="23" t="str">
        <f>IF(B912&lt;&gt;"",VLOOKUP(MIN(4,COUNTIF(F$2:F912,F912)),reference!$A$3:$B$6,2,FALSE),"")</f>
        <v/>
      </c>
      <c r="E912" s="23" t="str">
        <f>IFERROR(VLOOKUP(C912,reference!$D$3:$E$7,2,FALSE),"")</f>
        <v/>
      </c>
      <c r="F912" t="str">
        <f t="shared" si="15"/>
        <v xml:space="preserve"> </v>
      </c>
      <c r="I912" s="23" t="str">
        <f>IFERROR(VLOOKUP(H912,comic_database!F:G,2,FALSE),"")</f>
        <v/>
      </c>
      <c r="J912" s="23" t="str">
        <f>IFERROR(VLOOKUP(H912,comic_database!F:H,3,FALSE),"")</f>
        <v/>
      </c>
    </row>
    <row r="913" spans="1:10" x14ac:dyDescent="0.25">
      <c r="A913" t="str">
        <f>IFERROR(INDEX(comic_database!A:A,MATCH(B913,comic_database!B:B,0)),"")</f>
        <v/>
      </c>
      <c r="C913" t="str">
        <f>IFERROR(VLOOKUP(B913,comic_database!B:C,2,FALSE),"")</f>
        <v/>
      </c>
      <c r="D913" s="23" t="str">
        <f>IF(B913&lt;&gt;"",VLOOKUP(MIN(4,COUNTIF(F$2:F913,F913)),reference!$A$3:$B$6,2,FALSE),"")</f>
        <v/>
      </c>
      <c r="E913" s="23" t="str">
        <f>IFERROR(VLOOKUP(C913,reference!$D$3:$E$7,2,FALSE),"")</f>
        <v/>
      </c>
      <c r="F913" t="str">
        <f t="shared" si="15"/>
        <v xml:space="preserve"> </v>
      </c>
      <c r="I913" s="23" t="str">
        <f>IFERROR(VLOOKUP(H913,comic_database!F:G,2,FALSE),"")</f>
        <v/>
      </c>
      <c r="J913" s="23" t="str">
        <f>IFERROR(VLOOKUP(H913,comic_database!F:H,3,FALSE),"")</f>
        <v/>
      </c>
    </row>
    <row r="914" spans="1:10" x14ac:dyDescent="0.25">
      <c r="A914" t="str">
        <f>IFERROR(INDEX(comic_database!A:A,MATCH(B914,comic_database!B:B,0)),"")</f>
        <v/>
      </c>
      <c r="C914" t="str">
        <f>IFERROR(VLOOKUP(B914,comic_database!B:C,2,FALSE),"")</f>
        <v/>
      </c>
      <c r="D914" s="23" t="str">
        <f>IF(B914&lt;&gt;"",VLOOKUP(MIN(4,COUNTIF(F$2:F914,F914)),reference!$A$3:$B$6,2,FALSE),"")</f>
        <v/>
      </c>
      <c r="E914" s="23" t="str">
        <f>IFERROR(VLOOKUP(C914,reference!$D$3:$E$7,2,FALSE),"")</f>
        <v/>
      </c>
      <c r="F914" t="str">
        <f t="shared" si="15"/>
        <v xml:space="preserve"> </v>
      </c>
      <c r="I914" s="23" t="str">
        <f>IFERROR(VLOOKUP(H914,comic_database!F:G,2,FALSE),"")</f>
        <v/>
      </c>
      <c r="J914" s="23" t="str">
        <f>IFERROR(VLOOKUP(H914,comic_database!F:H,3,FALSE),"")</f>
        <v/>
      </c>
    </row>
    <row r="915" spans="1:10" x14ac:dyDescent="0.25">
      <c r="A915" t="str">
        <f>IFERROR(INDEX(comic_database!A:A,MATCH(B915,comic_database!B:B,0)),"")</f>
        <v/>
      </c>
      <c r="C915" t="str">
        <f>IFERROR(VLOOKUP(B915,comic_database!B:C,2,FALSE),"")</f>
        <v/>
      </c>
      <c r="D915" s="23" t="str">
        <f>IF(B915&lt;&gt;"",VLOOKUP(MIN(4,COUNTIF(F$2:F915,F915)),reference!$A$3:$B$6,2,FALSE),"")</f>
        <v/>
      </c>
      <c r="E915" s="23" t="str">
        <f>IFERROR(VLOOKUP(C915,reference!$D$3:$E$7,2,FALSE),"")</f>
        <v/>
      </c>
      <c r="F915" t="str">
        <f t="shared" si="15"/>
        <v xml:space="preserve"> </v>
      </c>
      <c r="I915" s="23" t="str">
        <f>IFERROR(VLOOKUP(H915,comic_database!F:G,2,FALSE),"")</f>
        <v/>
      </c>
      <c r="J915" s="23" t="str">
        <f>IFERROR(VLOOKUP(H915,comic_database!F:H,3,FALSE),"")</f>
        <v/>
      </c>
    </row>
    <row r="916" spans="1:10" x14ac:dyDescent="0.25">
      <c r="A916" t="str">
        <f>IFERROR(INDEX(comic_database!A:A,MATCH(B916,comic_database!B:B,0)),"")</f>
        <v/>
      </c>
      <c r="C916" t="str">
        <f>IFERROR(VLOOKUP(B916,comic_database!B:C,2,FALSE),"")</f>
        <v/>
      </c>
      <c r="D916" s="23" t="str">
        <f>IF(B916&lt;&gt;"",VLOOKUP(MIN(4,COUNTIF(F$2:F916,F916)),reference!$A$3:$B$6,2,FALSE),"")</f>
        <v/>
      </c>
      <c r="E916" s="23" t="str">
        <f>IFERROR(VLOOKUP(C916,reference!$D$3:$E$7,2,FALSE),"")</f>
        <v/>
      </c>
      <c r="F916" t="str">
        <f t="shared" si="15"/>
        <v xml:space="preserve"> </v>
      </c>
      <c r="I916" s="23" t="str">
        <f>IFERROR(VLOOKUP(H916,comic_database!F:G,2,FALSE),"")</f>
        <v/>
      </c>
      <c r="J916" s="23" t="str">
        <f>IFERROR(VLOOKUP(H916,comic_database!F:H,3,FALSE),"")</f>
        <v/>
      </c>
    </row>
    <row r="917" spans="1:10" x14ac:dyDescent="0.25">
      <c r="A917" t="str">
        <f>IFERROR(INDEX(comic_database!A:A,MATCH(B917,comic_database!B:B,0)),"")</f>
        <v/>
      </c>
      <c r="C917" t="str">
        <f>IFERROR(VLOOKUP(B917,comic_database!B:C,2,FALSE),"")</f>
        <v/>
      </c>
      <c r="D917" s="23" t="str">
        <f>IF(B917&lt;&gt;"",VLOOKUP(MIN(4,COUNTIF(F$2:F917,F917)),reference!$A$3:$B$6,2,FALSE),"")</f>
        <v/>
      </c>
      <c r="E917" s="23" t="str">
        <f>IFERROR(VLOOKUP(C917,reference!$D$3:$E$7,2,FALSE),"")</f>
        <v/>
      </c>
      <c r="F917" t="str">
        <f t="shared" si="15"/>
        <v xml:space="preserve"> </v>
      </c>
      <c r="I917" s="23" t="str">
        <f>IFERROR(VLOOKUP(H917,comic_database!F:G,2,FALSE),"")</f>
        <v/>
      </c>
      <c r="J917" s="23" t="str">
        <f>IFERROR(VLOOKUP(H917,comic_database!F:H,3,FALSE),"")</f>
        <v/>
      </c>
    </row>
    <row r="918" spans="1:10" x14ac:dyDescent="0.25">
      <c r="A918" t="str">
        <f>IFERROR(INDEX(comic_database!A:A,MATCH(B918,comic_database!B:B,0)),"")</f>
        <v/>
      </c>
      <c r="C918" t="str">
        <f>IFERROR(VLOOKUP(B918,comic_database!B:C,2,FALSE),"")</f>
        <v/>
      </c>
      <c r="D918" s="23" t="str">
        <f>IF(B918&lt;&gt;"",VLOOKUP(MIN(4,COUNTIF(F$2:F918,F918)),reference!$A$3:$B$6,2,FALSE),"")</f>
        <v/>
      </c>
      <c r="E918" s="23" t="str">
        <f>IFERROR(VLOOKUP(C918,reference!$D$3:$E$7,2,FALSE),"")</f>
        <v/>
      </c>
      <c r="F918" t="str">
        <f t="shared" si="15"/>
        <v xml:space="preserve"> </v>
      </c>
      <c r="I918" s="23" t="str">
        <f>IFERROR(VLOOKUP(H918,comic_database!F:G,2,FALSE),"")</f>
        <v/>
      </c>
      <c r="J918" s="23" t="str">
        <f>IFERROR(VLOOKUP(H918,comic_database!F:H,3,FALSE),"")</f>
        <v/>
      </c>
    </row>
    <row r="919" spans="1:10" x14ac:dyDescent="0.25">
      <c r="A919" t="str">
        <f>IFERROR(INDEX(comic_database!A:A,MATCH(B919,comic_database!B:B,0)),"")</f>
        <v/>
      </c>
      <c r="C919" t="str">
        <f>IFERROR(VLOOKUP(B919,comic_database!B:C,2,FALSE),"")</f>
        <v/>
      </c>
      <c r="D919" s="23" t="str">
        <f>IF(B919&lt;&gt;"",VLOOKUP(MIN(4,COUNTIF(F$2:F919,F919)),reference!$A$3:$B$6,2,FALSE),"")</f>
        <v/>
      </c>
      <c r="E919" s="23" t="str">
        <f>IFERROR(VLOOKUP(C919,reference!$D$3:$E$7,2,FALSE),"")</f>
        <v/>
      </c>
      <c r="F919" t="str">
        <f t="shared" si="15"/>
        <v xml:space="preserve"> </v>
      </c>
      <c r="I919" s="23" t="str">
        <f>IFERROR(VLOOKUP(H919,comic_database!F:G,2,FALSE),"")</f>
        <v/>
      </c>
      <c r="J919" s="23" t="str">
        <f>IFERROR(VLOOKUP(H919,comic_database!F:H,3,FALSE),"")</f>
        <v/>
      </c>
    </row>
    <row r="920" spans="1:10" x14ac:dyDescent="0.25">
      <c r="A920" t="str">
        <f>IFERROR(INDEX(comic_database!A:A,MATCH(B920,comic_database!B:B,0)),"")</f>
        <v/>
      </c>
      <c r="C920" t="str">
        <f>IFERROR(VLOOKUP(B920,comic_database!B:C,2,FALSE),"")</f>
        <v/>
      </c>
      <c r="D920" s="23" t="str">
        <f>IF(B920&lt;&gt;"",VLOOKUP(MIN(4,COUNTIF(F$2:F920,F920)),reference!$A$3:$B$6,2,FALSE),"")</f>
        <v/>
      </c>
      <c r="E920" s="23" t="str">
        <f>IFERROR(VLOOKUP(C920,reference!$D$3:$E$7,2,FALSE),"")</f>
        <v/>
      </c>
      <c r="F920" t="str">
        <f t="shared" si="15"/>
        <v xml:space="preserve"> </v>
      </c>
      <c r="I920" s="23" t="str">
        <f>IFERROR(VLOOKUP(H920,comic_database!F:G,2,FALSE),"")</f>
        <v/>
      </c>
      <c r="J920" s="23" t="str">
        <f>IFERROR(VLOOKUP(H920,comic_database!F:H,3,FALSE),"")</f>
        <v/>
      </c>
    </row>
    <row r="921" spans="1:10" x14ac:dyDescent="0.25">
      <c r="A921" t="str">
        <f>IFERROR(INDEX(comic_database!A:A,MATCH(B921,comic_database!B:B,0)),"")</f>
        <v/>
      </c>
      <c r="C921" t="str">
        <f>IFERROR(VLOOKUP(B921,comic_database!B:C,2,FALSE),"")</f>
        <v/>
      </c>
      <c r="D921" s="23" t="str">
        <f>IF(B921&lt;&gt;"",VLOOKUP(MIN(4,COUNTIF(F$2:F921,F921)),reference!$A$3:$B$6,2,FALSE),"")</f>
        <v/>
      </c>
      <c r="E921" s="23" t="str">
        <f>IFERROR(VLOOKUP(C921,reference!$D$3:$E$7,2,FALSE),"")</f>
        <v/>
      </c>
      <c r="F921" t="str">
        <f t="shared" si="15"/>
        <v xml:space="preserve"> </v>
      </c>
      <c r="I921" s="23" t="str">
        <f>IFERROR(VLOOKUP(H921,comic_database!F:G,2,FALSE),"")</f>
        <v/>
      </c>
      <c r="J921" s="23" t="str">
        <f>IFERROR(VLOOKUP(H921,comic_database!F:H,3,FALSE),"")</f>
        <v/>
      </c>
    </row>
    <row r="922" spans="1:10" x14ac:dyDescent="0.25">
      <c r="A922" t="str">
        <f>IFERROR(INDEX(comic_database!A:A,MATCH(B922,comic_database!B:B,0)),"")</f>
        <v/>
      </c>
      <c r="C922" t="str">
        <f>IFERROR(VLOOKUP(B922,comic_database!B:C,2,FALSE),"")</f>
        <v/>
      </c>
      <c r="D922" s="23" t="str">
        <f>IF(B922&lt;&gt;"",VLOOKUP(MIN(4,COUNTIF(F$2:F922,F922)),reference!$A$3:$B$6,2,FALSE),"")</f>
        <v/>
      </c>
      <c r="E922" s="23" t="str">
        <f>IFERROR(VLOOKUP(C922,reference!$D$3:$E$7,2,FALSE),"")</f>
        <v/>
      </c>
      <c r="F922" t="str">
        <f t="shared" si="15"/>
        <v xml:space="preserve"> </v>
      </c>
      <c r="I922" s="23" t="str">
        <f>IFERROR(VLOOKUP(H922,comic_database!F:G,2,FALSE),"")</f>
        <v/>
      </c>
      <c r="J922" s="23" t="str">
        <f>IFERROR(VLOOKUP(H922,comic_database!F:H,3,FALSE),"")</f>
        <v/>
      </c>
    </row>
    <row r="923" spans="1:10" x14ac:dyDescent="0.25">
      <c r="A923" t="str">
        <f>IFERROR(INDEX(comic_database!A:A,MATCH(B923,comic_database!B:B,0)),"")</f>
        <v/>
      </c>
      <c r="C923" t="str">
        <f>IFERROR(VLOOKUP(B923,comic_database!B:C,2,FALSE),"")</f>
        <v/>
      </c>
      <c r="D923" s="23" t="str">
        <f>IF(B923&lt;&gt;"",VLOOKUP(MIN(4,COUNTIF(F$2:F923,F923)),reference!$A$3:$B$6,2,FALSE),"")</f>
        <v/>
      </c>
      <c r="E923" s="23" t="str">
        <f>IFERROR(VLOOKUP(C923,reference!$D$3:$E$7,2,FALSE),"")</f>
        <v/>
      </c>
      <c r="F923" t="str">
        <f t="shared" si="15"/>
        <v xml:space="preserve"> </v>
      </c>
      <c r="I923" s="23" t="str">
        <f>IFERROR(VLOOKUP(H923,comic_database!F:G,2,FALSE),"")</f>
        <v/>
      </c>
      <c r="J923" s="23" t="str">
        <f>IFERROR(VLOOKUP(H923,comic_database!F:H,3,FALSE),"")</f>
        <v/>
      </c>
    </row>
    <row r="924" spans="1:10" x14ac:dyDescent="0.25">
      <c r="A924" t="str">
        <f>IFERROR(INDEX(comic_database!A:A,MATCH(B924,comic_database!B:B,0)),"")</f>
        <v/>
      </c>
      <c r="C924" t="str">
        <f>IFERROR(VLOOKUP(B924,comic_database!B:C,2,FALSE),"")</f>
        <v/>
      </c>
      <c r="D924" s="23" t="str">
        <f>IF(B924&lt;&gt;"",VLOOKUP(MIN(4,COUNTIF(F$2:F924,F924)),reference!$A$3:$B$6,2,FALSE),"")</f>
        <v/>
      </c>
      <c r="E924" s="23" t="str">
        <f>IFERROR(VLOOKUP(C924,reference!$D$3:$E$7,2,FALSE),"")</f>
        <v/>
      </c>
      <c r="F924" t="str">
        <f t="shared" si="15"/>
        <v xml:space="preserve"> </v>
      </c>
      <c r="I924" s="23" t="str">
        <f>IFERROR(VLOOKUP(H924,comic_database!F:G,2,FALSE),"")</f>
        <v/>
      </c>
      <c r="J924" s="23" t="str">
        <f>IFERROR(VLOOKUP(H924,comic_database!F:H,3,FALSE),"")</f>
        <v/>
      </c>
    </row>
    <row r="925" spans="1:10" x14ac:dyDescent="0.25">
      <c r="A925" t="str">
        <f>IFERROR(INDEX(comic_database!A:A,MATCH(B925,comic_database!B:B,0)),"")</f>
        <v/>
      </c>
      <c r="C925" t="str">
        <f>IFERROR(VLOOKUP(B925,comic_database!B:C,2,FALSE),"")</f>
        <v/>
      </c>
      <c r="D925" s="23" t="str">
        <f>IF(B925&lt;&gt;"",VLOOKUP(MIN(4,COUNTIF(F$2:F925,F925)),reference!$A$3:$B$6,2,FALSE),"")</f>
        <v/>
      </c>
      <c r="E925" s="23" t="str">
        <f>IFERROR(VLOOKUP(C925,reference!$D$3:$E$7,2,FALSE),"")</f>
        <v/>
      </c>
      <c r="F925" t="str">
        <f t="shared" si="15"/>
        <v xml:space="preserve"> </v>
      </c>
      <c r="I925" s="23" t="str">
        <f>IFERROR(VLOOKUP(H925,comic_database!F:G,2,FALSE),"")</f>
        <v/>
      </c>
      <c r="J925" s="23" t="str">
        <f>IFERROR(VLOOKUP(H925,comic_database!F:H,3,FALSE),"")</f>
        <v/>
      </c>
    </row>
    <row r="926" spans="1:10" x14ac:dyDescent="0.25">
      <c r="A926" t="str">
        <f>IFERROR(INDEX(comic_database!A:A,MATCH(B926,comic_database!B:B,0)),"")</f>
        <v/>
      </c>
      <c r="C926" t="str">
        <f>IFERROR(VLOOKUP(B926,comic_database!B:C,2,FALSE),"")</f>
        <v/>
      </c>
      <c r="D926" s="23" t="str">
        <f>IF(B926&lt;&gt;"",VLOOKUP(MIN(4,COUNTIF(F$2:F926,F926)),reference!$A$3:$B$6,2,FALSE),"")</f>
        <v/>
      </c>
      <c r="E926" s="23" t="str">
        <f>IFERROR(VLOOKUP(C926,reference!$D$3:$E$7,2,FALSE),"")</f>
        <v/>
      </c>
      <c r="F926" t="str">
        <f t="shared" si="15"/>
        <v xml:space="preserve"> </v>
      </c>
      <c r="I926" s="23" t="str">
        <f>IFERROR(VLOOKUP(H926,comic_database!F:G,2,FALSE),"")</f>
        <v/>
      </c>
      <c r="J926" s="23" t="str">
        <f>IFERROR(VLOOKUP(H926,comic_database!F:H,3,FALSE),"")</f>
        <v/>
      </c>
    </row>
    <row r="927" spans="1:10" x14ac:dyDescent="0.25">
      <c r="A927" t="str">
        <f>IFERROR(INDEX(comic_database!A:A,MATCH(B927,comic_database!B:B,0)),"")</f>
        <v/>
      </c>
      <c r="C927" t="str">
        <f>IFERROR(VLOOKUP(B927,comic_database!B:C,2,FALSE),"")</f>
        <v/>
      </c>
      <c r="D927" s="23" t="str">
        <f>IF(B927&lt;&gt;"",VLOOKUP(MIN(4,COUNTIF(F$2:F927,F927)),reference!$A$3:$B$6,2,FALSE),"")</f>
        <v/>
      </c>
      <c r="E927" s="23" t="str">
        <f>IFERROR(VLOOKUP(C927,reference!$D$3:$E$7,2,FALSE),"")</f>
        <v/>
      </c>
      <c r="F927" t="str">
        <f t="shared" si="15"/>
        <v xml:space="preserve"> </v>
      </c>
      <c r="I927" s="23" t="str">
        <f>IFERROR(VLOOKUP(H927,comic_database!F:G,2,FALSE),"")</f>
        <v/>
      </c>
      <c r="J927" s="23" t="str">
        <f>IFERROR(VLOOKUP(H927,comic_database!F:H,3,FALSE),"")</f>
        <v/>
      </c>
    </row>
    <row r="928" spans="1:10" x14ac:dyDescent="0.25">
      <c r="A928" t="str">
        <f>IFERROR(INDEX(comic_database!A:A,MATCH(B928,comic_database!B:B,0)),"")</f>
        <v/>
      </c>
      <c r="C928" t="str">
        <f>IFERROR(VLOOKUP(B928,comic_database!B:C,2,FALSE),"")</f>
        <v/>
      </c>
      <c r="D928" s="23" t="str">
        <f>IF(B928&lt;&gt;"",VLOOKUP(MIN(4,COUNTIF(F$2:F928,F928)),reference!$A$3:$B$6,2,FALSE),"")</f>
        <v/>
      </c>
      <c r="E928" s="23" t="str">
        <f>IFERROR(VLOOKUP(C928,reference!$D$3:$E$7,2,FALSE),"")</f>
        <v/>
      </c>
      <c r="F928" t="str">
        <f t="shared" si="15"/>
        <v xml:space="preserve"> </v>
      </c>
      <c r="I928" s="23" t="str">
        <f>IFERROR(VLOOKUP(H928,comic_database!F:G,2,FALSE),"")</f>
        <v/>
      </c>
      <c r="J928" s="23" t="str">
        <f>IFERROR(VLOOKUP(H928,comic_database!F:H,3,FALSE),"")</f>
        <v/>
      </c>
    </row>
    <row r="929" spans="1:10" x14ac:dyDescent="0.25">
      <c r="A929" t="str">
        <f>IFERROR(INDEX(comic_database!A:A,MATCH(B929,comic_database!B:B,0)),"")</f>
        <v/>
      </c>
      <c r="C929" t="str">
        <f>IFERROR(VLOOKUP(B929,comic_database!B:C,2,FALSE),"")</f>
        <v/>
      </c>
      <c r="D929" s="23" t="str">
        <f>IF(B929&lt;&gt;"",VLOOKUP(MIN(4,COUNTIF(F$2:F929,F929)),reference!$A$3:$B$6,2,FALSE),"")</f>
        <v/>
      </c>
      <c r="E929" s="23" t="str">
        <f>IFERROR(VLOOKUP(C929,reference!$D$3:$E$7,2,FALSE),"")</f>
        <v/>
      </c>
      <c r="F929" t="str">
        <f t="shared" si="15"/>
        <v xml:space="preserve"> </v>
      </c>
      <c r="I929" s="23" t="str">
        <f>IFERROR(VLOOKUP(H929,comic_database!F:G,2,FALSE),"")</f>
        <v/>
      </c>
      <c r="J929" s="23" t="str">
        <f>IFERROR(VLOOKUP(H929,comic_database!F:H,3,FALSE),"")</f>
        <v/>
      </c>
    </row>
    <row r="930" spans="1:10" x14ac:dyDescent="0.25">
      <c r="A930" t="str">
        <f>IFERROR(INDEX(comic_database!A:A,MATCH(B930,comic_database!B:B,0)),"")</f>
        <v/>
      </c>
      <c r="C930" t="str">
        <f>IFERROR(VLOOKUP(B930,comic_database!B:C,2,FALSE),"")</f>
        <v/>
      </c>
      <c r="D930" s="23" t="str">
        <f>IF(B930&lt;&gt;"",VLOOKUP(MIN(4,COUNTIF(F$2:F930,F930)),reference!$A$3:$B$6,2,FALSE),"")</f>
        <v/>
      </c>
      <c r="E930" s="23" t="str">
        <f>IFERROR(VLOOKUP(C930,reference!$D$3:$E$7,2,FALSE),"")</f>
        <v/>
      </c>
      <c r="F930" t="str">
        <f t="shared" si="15"/>
        <v xml:space="preserve"> </v>
      </c>
      <c r="I930" s="23" t="str">
        <f>IFERROR(VLOOKUP(H930,comic_database!F:G,2,FALSE),"")</f>
        <v/>
      </c>
      <c r="J930" s="23" t="str">
        <f>IFERROR(VLOOKUP(H930,comic_database!F:H,3,FALSE),"")</f>
        <v/>
      </c>
    </row>
    <row r="931" spans="1:10" x14ac:dyDescent="0.25">
      <c r="A931" t="str">
        <f>IFERROR(INDEX(comic_database!A:A,MATCH(B931,comic_database!B:B,0)),"")</f>
        <v/>
      </c>
      <c r="C931" t="str">
        <f>IFERROR(VLOOKUP(B931,comic_database!B:C,2,FALSE),"")</f>
        <v/>
      </c>
      <c r="D931" s="23" t="str">
        <f>IF(B931&lt;&gt;"",VLOOKUP(MIN(4,COUNTIF(F$2:F931,F931)),reference!$A$3:$B$6,2,FALSE),"")</f>
        <v/>
      </c>
      <c r="E931" s="23" t="str">
        <f>IFERROR(VLOOKUP(C931,reference!$D$3:$E$7,2,FALSE),"")</f>
        <v/>
      </c>
      <c r="F931" t="str">
        <f t="shared" si="15"/>
        <v xml:space="preserve"> </v>
      </c>
      <c r="I931" s="23" t="str">
        <f>IFERROR(VLOOKUP(H931,comic_database!F:G,2,FALSE),"")</f>
        <v/>
      </c>
      <c r="J931" s="23" t="str">
        <f>IFERROR(VLOOKUP(H931,comic_database!F:H,3,FALSE),"")</f>
        <v/>
      </c>
    </row>
    <row r="932" spans="1:10" x14ac:dyDescent="0.25">
      <c r="A932" t="str">
        <f>IFERROR(INDEX(comic_database!A:A,MATCH(B932,comic_database!B:B,0)),"")</f>
        <v/>
      </c>
      <c r="C932" t="str">
        <f>IFERROR(VLOOKUP(B932,comic_database!B:C,2,FALSE),"")</f>
        <v/>
      </c>
      <c r="D932" s="23" t="str">
        <f>IF(B932&lt;&gt;"",VLOOKUP(MIN(4,COUNTIF(F$2:F932,F932)),reference!$A$3:$B$6,2,FALSE),"")</f>
        <v/>
      </c>
      <c r="E932" s="23" t="str">
        <f>IFERROR(VLOOKUP(C932,reference!$D$3:$E$7,2,FALSE),"")</f>
        <v/>
      </c>
      <c r="F932" t="str">
        <f t="shared" si="15"/>
        <v xml:space="preserve"> </v>
      </c>
      <c r="I932" s="23" t="str">
        <f>IFERROR(VLOOKUP(H932,comic_database!F:G,2,FALSE),"")</f>
        <v/>
      </c>
      <c r="J932" s="23" t="str">
        <f>IFERROR(VLOOKUP(H932,comic_database!F:H,3,FALSE),"")</f>
        <v/>
      </c>
    </row>
    <row r="933" spans="1:10" x14ac:dyDescent="0.25">
      <c r="A933" t="str">
        <f>IFERROR(INDEX(comic_database!A:A,MATCH(B933,comic_database!B:B,0)),"")</f>
        <v/>
      </c>
      <c r="C933" t="str">
        <f>IFERROR(VLOOKUP(B933,comic_database!B:C,2,FALSE),"")</f>
        <v/>
      </c>
      <c r="D933" s="23" t="str">
        <f>IF(B933&lt;&gt;"",VLOOKUP(MIN(4,COUNTIF(F$2:F933,F933)),reference!$A$3:$B$6,2,FALSE),"")</f>
        <v/>
      </c>
      <c r="E933" s="23" t="str">
        <f>IFERROR(VLOOKUP(C933,reference!$D$3:$E$7,2,FALSE),"")</f>
        <v/>
      </c>
      <c r="F933" t="str">
        <f t="shared" si="15"/>
        <v xml:space="preserve"> </v>
      </c>
      <c r="I933" s="23" t="str">
        <f>IFERROR(VLOOKUP(H933,comic_database!F:G,2,FALSE),"")</f>
        <v/>
      </c>
      <c r="J933" s="23" t="str">
        <f>IFERROR(VLOOKUP(H933,comic_database!F:H,3,FALSE),"")</f>
        <v/>
      </c>
    </row>
    <row r="934" spans="1:10" x14ac:dyDescent="0.25">
      <c r="A934" t="str">
        <f>IFERROR(INDEX(comic_database!A:A,MATCH(B934,comic_database!B:B,0)),"")</f>
        <v/>
      </c>
      <c r="C934" t="str">
        <f>IFERROR(VLOOKUP(B934,comic_database!B:C,2,FALSE),"")</f>
        <v/>
      </c>
      <c r="D934" s="23" t="str">
        <f>IF(B934&lt;&gt;"",VLOOKUP(MIN(4,COUNTIF(F$2:F934,F934)),reference!$A$3:$B$6,2,FALSE),"")</f>
        <v/>
      </c>
      <c r="E934" s="23" t="str">
        <f>IFERROR(VLOOKUP(C934,reference!$D$3:$E$7,2,FALSE),"")</f>
        <v/>
      </c>
      <c r="F934" t="str">
        <f t="shared" si="15"/>
        <v xml:space="preserve"> </v>
      </c>
      <c r="I934" s="23" t="str">
        <f>IFERROR(VLOOKUP(H934,comic_database!F:G,2,FALSE),"")</f>
        <v/>
      </c>
      <c r="J934" s="23" t="str">
        <f>IFERROR(VLOOKUP(H934,comic_database!F:H,3,FALSE),"")</f>
        <v/>
      </c>
    </row>
    <row r="935" spans="1:10" x14ac:dyDescent="0.25">
      <c r="A935" t="str">
        <f>IFERROR(INDEX(comic_database!A:A,MATCH(B935,comic_database!B:B,0)),"")</f>
        <v/>
      </c>
      <c r="C935" t="str">
        <f>IFERROR(VLOOKUP(B935,comic_database!B:C,2,FALSE),"")</f>
        <v/>
      </c>
      <c r="D935" s="23" t="str">
        <f>IF(B935&lt;&gt;"",VLOOKUP(MIN(4,COUNTIF(F$2:F935,F935)),reference!$A$3:$B$6,2,FALSE),"")</f>
        <v/>
      </c>
      <c r="E935" s="23" t="str">
        <f>IFERROR(VLOOKUP(C935,reference!$D$3:$E$7,2,FALSE),"")</f>
        <v/>
      </c>
      <c r="F935" t="str">
        <f t="shared" si="15"/>
        <v xml:space="preserve"> </v>
      </c>
      <c r="I935" s="23" t="str">
        <f>IFERROR(VLOOKUP(H935,comic_database!F:G,2,FALSE),"")</f>
        <v/>
      </c>
      <c r="J935" s="23" t="str">
        <f>IFERROR(VLOOKUP(H935,comic_database!F:H,3,FALSE),"")</f>
        <v/>
      </c>
    </row>
    <row r="936" spans="1:10" x14ac:dyDescent="0.25">
      <c r="A936" t="str">
        <f>IFERROR(INDEX(comic_database!A:A,MATCH(B936,comic_database!B:B,0)),"")</f>
        <v/>
      </c>
      <c r="C936" t="str">
        <f>IFERROR(VLOOKUP(B936,comic_database!B:C,2,FALSE),"")</f>
        <v/>
      </c>
      <c r="D936" s="23" t="str">
        <f>IF(B936&lt;&gt;"",VLOOKUP(MIN(4,COUNTIF(F$2:F936,F936)),reference!$A$3:$B$6,2,FALSE),"")</f>
        <v/>
      </c>
      <c r="E936" s="23" t="str">
        <f>IFERROR(VLOOKUP(C936,reference!$D$3:$E$7,2,FALSE),"")</f>
        <v/>
      </c>
      <c r="F936" t="str">
        <f t="shared" si="15"/>
        <v xml:space="preserve"> </v>
      </c>
      <c r="I936" s="23" t="str">
        <f>IFERROR(VLOOKUP(H936,comic_database!F:G,2,FALSE),"")</f>
        <v/>
      </c>
      <c r="J936" s="23" t="str">
        <f>IFERROR(VLOOKUP(H936,comic_database!F:H,3,FALSE),"")</f>
        <v/>
      </c>
    </row>
    <row r="937" spans="1:10" x14ac:dyDescent="0.25">
      <c r="A937" t="str">
        <f>IFERROR(INDEX(comic_database!A:A,MATCH(B937,comic_database!B:B,0)),"")</f>
        <v/>
      </c>
      <c r="C937" t="str">
        <f>IFERROR(VLOOKUP(B937,comic_database!B:C,2,FALSE),"")</f>
        <v/>
      </c>
      <c r="D937" s="23" t="str">
        <f>IF(B937&lt;&gt;"",VLOOKUP(MIN(4,COUNTIF(F$2:F937,F937)),reference!$A$3:$B$6,2,FALSE),"")</f>
        <v/>
      </c>
      <c r="E937" s="23" t="str">
        <f>IFERROR(VLOOKUP(C937,reference!$D$3:$E$7,2,FALSE),"")</f>
        <v/>
      </c>
      <c r="F937" t="str">
        <f t="shared" si="15"/>
        <v xml:space="preserve"> </v>
      </c>
      <c r="I937" s="23" t="str">
        <f>IFERROR(VLOOKUP(H937,comic_database!F:G,2,FALSE),"")</f>
        <v/>
      </c>
      <c r="J937" s="23" t="str">
        <f>IFERROR(VLOOKUP(H937,comic_database!F:H,3,FALSE),"")</f>
        <v/>
      </c>
    </row>
    <row r="938" spans="1:10" x14ac:dyDescent="0.25">
      <c r="A938" t="str">
        <f>IFERROR(INDEX(comic_database!A:A,MATCH(B938,comic_database!B:B,0)),"")</f>
        <v/>
      </c>
      <c r="C938" t="str">
        <f>IFERROR(VLOOKUP(B938,comic_database!B:C,2,FALSE),"")</f>
        <v/>
      </c>
      <c r="D938" s="23" t="str">
        <f>IF(B938&lt;&gt;"",VLOOKUP(MIN(4,COUNTIF(F$2:F938,F938)),reference!$A$3:$B$6,2,FALSE),"")</f>
        <v/>
      </c>
      <c r="E938" s="23" t="str">
        <f>IFERROR(VLOOKUP(C938,reference!$D$3:$E$7,2,FALSE),"")</f>
        <v/>
      </c>
      <c r="F938" t="str">
        <f t="shared" si="15"/>
        <v xml:space="preserve"> </v>
      </c>
      <c r="I938" s="23" t="str">
        <f>IFERROR(VLOOKUP(H938,comic_database!F:G,2,FALSE),"")</f>
        <v/>
      </c>
      <c r="J938" s="23" t="str">
        <f>IFERROR(VLOOKUP(H938,comic_database!F:H,3,FALSE),"")</f>
        <v/>
      </c>
    </row>
    <row r="939" spans="1:10" x14ac:dyDescent="0.25">
      <c r="A939" t="str">
        <f>IFERROR(INDEX(comic_database!A:A,MATCH(B939,comic_database!B:B,0)),"")</f>
        <v/>
      </c>
      <c r="C939" t="str">
        <f>IFERROR(VLOOKUP(B939,comic_database!B:C,2,FALSE),"")</f>
        <v/>
      </c>
      <c r="D939" s="23" t="str">
        <f>IF(B939&lt;&gt;"",VLOOKUP(MIN(4,COUNTIF(F$2:F939,F939)),reference!$A$3:$B$6,2,FALSE),"")</f>
        <v/>
      </c>
      <c r="E939" s="23" t="str">
        <f>IFERROR(VLOOKUP(C939,reference!$D$3:$E$7,2,FALSE),"")</f>
        <v/>
      </c>
      <c r="F939" t="str">
        <f t="shared" si="15"/>
        <v xml:space="preserve"> </v>
      </c>
      <c r="I939" s="23" t="str">
        <f>IFERROR(VLOOKUP(H939,comic_database!F:G,2,FALSE),"")</f>
        <v/>
      </c>
      <c r="J939" s="23" t="str">
        <f>IFERROR(VLOOKUP(H939,comic_database!F:H,3,FALSE),"")</f>
        <v/>
      </c>
    </row>
    <row r="940" spans="1:10" x14ac:dyDescent="0.25">
      <c r="A940" t="str">
        <f>IFERROR(INDEX(comic_database!A:A,MATCH(B940,comic_database!B:B,0)),"")</f>
        <v/>
      </c>
      <c r="C940" t="str">
        <f>IFERROR(VLOOKUP(B940,comic_database!B:C,2,FALSE),"")</f>
        <v/>
      </c>
      <c r="D940" s="23" t="str">
        <f>IF(B940&lt;&gt;"",VLOOKUP(MIN(4,COUNTIF(F$2:F940,F940)),reference!$A$3:$B$6,2,FALSE),"")</f>
        <v/>
      </c>
      <c r="E940" s="23" t="str">
        <f>IFERROR(VLOOKUP(C940,reference!$D$3:$E$7,2,FALSE),"")</f>
        <v/>
      </c>
      <c r="F940" t="str">
        <f t="shared" si="15"/>
        <v xml:space="preserve"> </v>
      </c>
      <c r="I940" s="23" t="str">
        <f>IFERROR(VLOOKUP(H940,comic_database!F:G,2,FALSE),"")</f>
        <v/>
      </c>
      <c r="J940" s="23" t="str">
        <f>IFERROR(VLOOKUP(H940,comic_database!F:H,3,FALSE),"")</f>
        <v/>
      </c>
    </row>
    <row r="941" spans="1:10" x14ac:dyDescent="0.25">
      <c r="A941" t="str">
        <f>IFERROR(INDEX(comic_database!A:A,MATCH(B941,comic_database!B:B,0)),"")</f>
        <v/>
      </c>
      <c r="C941" t="str">
        <f>IFERROR(VLOOKUP(B941,comic_database!B:C,2,FALSE),"")</f>
        <v/>
      </c>
      <c r="D941" s="23" t="str">
        <f>IF(B941&lt;&gt;"",VLOOKUP(MIN(4,COUNTIF(F$2:F941,F941)),reference!$A$3:$B$6,2,FALSE),"")</f>
        <v/>
      </c>
      <c r="E941" s="23" t="str">
        <f>IFERROR(VLOOKUP(C941,reference!$D$3:$E$7,2,FALSE),"")</f>
        <v/>
      </c>
      <c r="F941" t="str">
        <f t="shared" si="15"/>
        <v xml:space="preserve"> </v>
      </c>
      <c r="I941" s="23" t="str">
        <f>IFERROR(VLOOKUP(H941,comic_database!F:G,2,FALSE),"")</f>
        <v/>
      </c>
      <c r="J941" s="23" t="str">
        <f>IFERROR(VLOOKUP(H941,comic_database!F:H,3,FALSE),"")</f>
        <v/>
      </c>
    </row>
    <row r="942" spans="1:10" x14ac:dyDescent="0.25">
      <c r="A942" t="str">
        <f>IFERROR(INDEX(comic_database!A:A,MATCH(B942,comic_database!B:B,0)),"")</f>
        <v/>
      </c>
      <c r="C942" t="str">
        <f>IFERROR(VLOOKUP(B942,comic_database!B:C,2,FALSE),"")</f>
        <v/>
      </c>
      <c r="D942" s="23" t="str">
        <f>IF(B942&lt;&gt;"",VLOOKUP(MIN(4,COUNTIF(F$2:F942,F942)),reference!$A$3:$B$6,2,FALSE),"")</f>
        <v/>
      </c>
      <c r="E942" s="23" t="str">
        <f>IFERROR(VLOOKUP(C942,reference!$D$3:$E$7,2,FALSE),"")</f>
        <v/>
      </c>
      <c r="F942" t="str">
        <f t="shared" si="15"/>
        <v xml:space="preserve"> </v>
      </c>
      <c r="I942" s="23" t="str">
        <f>IFERROR(VLOOKUP(H942,comic_database!F:G,2,FALSE),"")</f>
        <v/>
      </c>
      <c r="J942" s="23" t="str">
        <f>IFERROR(VLOOKUP(H942,comic_database!F:H,3,FALSE),"")</f>
        <v/>
      </c>
    </row>
    <row r="943" spans="1:10" x14ac:dyDescent="0.25">
      <c r="A943" t="str">
        <f>IFERROR(INDEX(comic_database!A:A,MATCH(B943,comic_database!B:B,0)),"")</f>
        <v/>
      </c>
      <c r="C943" t="str">
        <f>IFERROR(VLOOKUP(B943,comic_database!B:C,2,FALSE),"")</f>
        <v/>
      </c>
      <c r="D943" s="23" t="str">
        <f>IF(B943&lt;&gt;"",VLOOKUP(MIN(4,COUNTIF(F$2:F943,F943)),reference!$A$3:$B$6,2,FALSE),"")</f>
        <v/>
      </c>
      <c r="E943" s="23" t="str">
        <f>IFERROR(VLOOKUP(C943,reference!$D$3:$E$7,2,FALSE),"")</f>
        <v/>
      </c>
      <c r="F943" t="str">
        <f t="shared" si="15"/>
        <v xml:space="preserve"> </v>
      </c>
      <c r="I943" s="23" t="str">
        <f>IFERROR(VLOOKUP(H943,comic_database!F:G,2,FALSE),"")</f>
        <v/>
      </c>
      <c r="J943" s="23" t="str">
        <f>IFERROR(VLOOKUP(H943,comic_database!F:H,3,FALSE),"")</f>
        <v/>
      </c>
    </row>
    <row r="944" spans="1:10" x14ac:dyDescent="0.25">
      <c r="A944" t="str">
        <f>IFERROR(INDEX(comic_database!A:A,MATCH(B944,comic_database!B:B,0)),"")</f>
        <v/>
      </c>
      <c r="C944" t="str">
        <f>IFERROR(VLOOKUP(B944,comic_database!B:C,2,FALSE),"")</f>
        <v/>
      </c>
      <c r="D944" s="23" t="str">
        <f>IF(B944&lt;&gt;"",VLOOKUP(MIN(4,COUNTIF(F$2:F944,F944)),reference!$A$3:$B$6,2,FALSE),"")</f>
        <v/>
      </c>
      <c r="E944" s="23" t="str">
        <f>IFERROR(VLOOKUP(C944,reference!$D$3:$E$7,2,FALSE),"")</f>
        <v/>
      </c>
      <c r="F944" t="str">
        <f t="shared" si="15"/>
        <v xml:space="preserve"> </v>
      </c>
      <c r="I944" s="23" t="str">
        <f>IFERROR(VLOOKUP(H944,comic_database!F:G,2,FALSE),"")</f>
        <v/>
      </c>
      <c r="J944" s="23" t="str">
        <f>IFERROR(VLOOKUP(H944,comic_database!F:H,3,FALSE),"")</f>
        <v/>
      </c>
    </row>
    <row r="945" spans="1:10" x14ac:dyDescent="0.25">
      <c r="A945" t="str">
        <f>IFERROR(INDEX(comic_database!A:A,MATCH(B945,comic_database!B:B,0)),"")</f>
        <v/>
      </c>
      <c r="C945" t="str">
        <f>IFERROR(VLOOKUP(B945,comic_database!B:C,2,FALSE),"")</f>
        <v/>
      </c>
      <c r="D945" s="23" t="str">
        <f>IF(B945&lt;&gt;"",VLOOKUP(MIN(4,COUNTIF(F$2:F945,F945)),reference!$A$3:$B$6,2,FALSE),"")</f>
        <v/>
      </c>
      <c r="E945" s="23" t="str">
        <f>IFERROR(VLOOKUP(C945,reference!$D$3:$E$7,2,FALSE),"")</f>
        <v/>
      </c>
      <c r="F945" t="str">
        <f t="shared" si="15"/>
        <v xml:space="preserve"> </v>
      </c>
      <c r="I945" s="23" t="str">
        <f>IFERROR(VLOOKUP(H945,comic_database!F:G,2,FALSE),"")</f>
        <v/>
      </c>
      <c r="J945" s="23" t="str">
        <f>IFERROR(VLOOKUP(H945,comic_database!F:H,3,FALSE),"")</f>
        <v/>
      </c>
    </row>
    <row r="946" spans="1:10" x14ac:dyDescent="0.25">
      <c r="A946" t="str">
        <f>IFERROR(INDEX(comic_database!A:A,MATCH(B946,comic_database!B:B,0)),"")</f>
        <v/>
      </c>
      <c r="C946" t="str">
        <f>IFERROR(VLOOKUP(B946,comic_database!B:C,2,FALSE),"")</f>
        <v/>
      </c>
      <c r="D946" s="23" t="str">
        <f>IF(B946&lt;&gt;"",VLOOKUP(MIN(4,COUNTIF(F$2:F946,F946)),reference!$A$3:$B$6,2,FALSE),"")</f>
        <v/>
      </c>
      <c r="E946" s="23" t="str">
        <f>IFERROR(VLOOKUP(C946,reference!$D$3:$E$7,2,FALSE),"")</f>
        <v/>
      </c>
      <c r="F946" t="str">
        <f t="shared" si="15"/>
        <v xml:space="preserve"> </v>
      </c>
      <c r="I946" s="23" t="str">
        <f>IFERROR(VLOOKUP(H946,comic_database!F:G,2,FALSE),"")</f>
        <v/>
      </c>
      <c r="J946" s="23" t="str">
        <f>IFERROR(VLOOKUP(H946,comic_database!F:H,3,FALSE),"")</f>
        <v/>
      </c>
    </row>
    <row r="947" spans="1:10" x14ac:dyDescent="0.25">
      <c r="A947" t="str">
        <f>IFERROR(INDEX(comic_database!A:A,MATCH(B947,comic_database!B:B,0)),"")</f>
        <v/>
      </c>
      <c r="C947" t="str">
        <f>IFERROR(VLOOKUP(B947,comic_database!B:C,2,FALSE),"")</f>
        <v/>
      </c>
      <c r="D947" s="23" t="str">
        <f>IF(B947&lt;&gt;"",VLOOKUP(MIN(4,COUNTIF(F$2:F947,F947)),reference!$A$3:$B$6,2,FALSE),"")</f>
        <v/>
      </c>
      <c r="E947" s="23" t="str">
        <f>IFERROR(VLOOKUP(C947,reference!$D$3:$E$7,2,FALSE),"")</f>
        <v/>
      </c>
      <c r="F947" t="str">
        <f t="shared" si="15"/>
        <v xml:space="preserve"> </v>
      </c>
      <c r="I947" s="23" t="str">
        <f>IFERROR(VLOOKUP(H947,comic_database!F:G,2,FALSE),"")</f>
        <v/>
      </c>
      <c r="J947" s="23" t="str">
        <f>IFERROR(VLOOKUP(H947,comic_database!F:H,3,FALSE),"")</f>
        <v/>
      </c>
    </row>
    <row r="948" spans="1:10" x14ac:dyDescent="0.25">
      <c r="A948" t="str">
        <f>IFERROR(INDEX(comic_database!A:A,MATCH(B948,comic_database!B:B,0)),"")</f>
        <v/>
      </c>
      <c r="C948" t="str">
        <f>IFERROR(VLOOKUP(B948,comic_database!B:C,2,FALSE),"")</f>
        <v/>
      </c>
      <c r="D948" s="23" t="str">
        <f>IF(B948&lt;&gt;"",VLOOKUP(MIN(4,COUNTIF(F$2:F948,F948)),reference!$A$3:$B$6,2,FALSE),"")</f>
        <v/>
      </c>
      <c r="E948" s="23" t="str">
        <f>IFERROR(VLOOKUP(C948,reference!$D$3:$E$7,2,FALSE),"")</f>
        <v/>
      </c>
      <c r="F948" t="str">
        <f t="shared" si="15"/>
        <v xml:space="preserve"> </v>
      </c>
      <c r="I948" s="23" t="str">
        <f>IFERROR(VLOOKUP(H948,comic_database!F:G,2,FALSE),"")</f>
        <v/>
      </c>
      <c r="J948" s="23" t="str">
        <f>IFERROR(VLOOKUP(H948,comic_database!F:H,3,FALSE),"")</f>
        <v/>
      </c>
    </row>
    <row r="949" spans="1:10" x14ac:dyDescent="0.25">
      <c r="A949" t="str">
        <f>IFERROR(INDEX(comic_database!A:A,MATCH(B949,comic_database!B:B,0)),"")</f>
        <v/>
      </c>
      <c r="C949" t="str">
        <f>IFERROR(VLOOKUP(B949,comic_database!B:C,2,FALSE),"")</f>
        <v/>
      </c>
      <c r="D949" s="23" t="str">
        <f>IF(B949&lt;&gt;"",VLOOKUP(MIN(4,COUNTIF(F$2:F949,F949)),reference!$A$3:$B$6,2,FALSE),"")</f>
        <v/>
      </c>
      <c r="E949" s="23" t="str">
        <f>IFERROR(VLOOKUP(C949,reference!$D$3:$E$7,2,FALSE),"")</f>
        <v/>
      </c>
      <c r="F949" t="str">
        <f t="shared" si="15"/>
        <v xml:space="preserve"> </v>
      </c>
      <c r="I949" s="23" t="str">
        <f>IFERROR(VLOOKUP(H949,comic_database!F:G,2,FALSE),"")</f>
        <v/>
      </c>
      <c r="J949" s="23" t="str">
        <f>IFERROR(VLOOKUP(H949,comic_database!F:H,3,FALSE),"")</f>
        <v/>
      </c>
    </row>
    <row r="950" spans="1:10" x14ac:dyDescent="0.25">
      <c r="A950" t="str">
        <f>IFERROR(INDEX(comic_database!A:A,MATCH(B950,comic_database!B:B,0)),"")</f>
        <v/>
      </c>
      <c r="C950" t="str">
        <f>IFERROR(VLOOKUP(B950,comic_database!B:C,2,FALSE),"")</f>
        <v/>
      </c>
      <c r="D950" s="23" t="str">
        <f>IF(B950&lt;&gt;"",VLOOKUP(MIN(4,COUNTIF(F$2:F950,F950)),reference!$A$3:$B$6,2,FALSE),"")</f>
        <v/>
      </c>
      <c r="E950" s="23" t="str">
        <f>IFERROR(VLOOKUP(C950,reference!$D$3:$E$7,2,FALSE),"")</f>
        <v/>
      </c>
      <c r="F950" t="str">
        <f t="shared" si="15"/>
        <v xml:space="preserve"> </v>
      </c>
      <c r="I950" s="23" t="str">
        <f>IFERROR(VLOOKUP(H950,comic_database!F:G,2,FALSE),"")</f>
        <v/>
      </c>
      <c r="J950" s="23" t="str">
        <f>IFERROR(VLOOKUP(H950,comic_database!F:H,3,FALSE),"")</f>
        <v/>
      </c>
    </row>
    <row r="951" spans="1:10" x14ac:dyDescent="0.25">
      <c r="A951" t="str">
        <f>IFERROR(INDEX(comic_database!A:A,MATCH(B951,comic_database!B:B,0)),"")</f>
        <v/>
      </c>
      <c r="C951" t="str">
        <f>IFERROR(VLOOKUP(B951,comic_database!B:C,2,FALSE),"")</f>
        <v/>
      </c>
      <c r="D951" s="23" t="str">
        <f>IF(B951&lt;&gt;"",VLOOKUP(MIN(4,COUNTIF(F$2:F951,F951)),reference!$A$3:$B$6,2,FALSE),"")</f>
        <v/>
      </c>
      <c r="E951" s="23" t="str">
        <f>IFERROR(VLOOKUP(C951,reference!$D$3:$E$7,2,FALSE),"")</f>
        <v/>
      </c>
      <c r="F951" t="str">
        <f t="shared" si="15"/>
        <v xml:space="preserve"> </v>
      </c>
      <c r="I951" s="23" t="str">
        <f>IFERROR(VLOOKUP(H951,comic_database!F:G,2,FALSE),"")</f>
        <v/>
      </c>
      <c r="J951" s="23" t="str">
        <f>IFERROR(VLOOKUP(H951,comic_database!F:H,3,FALSE),"")</f>
        <v/>
      </c>
    </row>
    <row r="952" spans="1:10" x14ac:dyDescent="0.25">
      <c r="A952" t="str">
        <f>IFERROR(INDEX(comic_database!A:A,MATCH(B952,comic_database!B:B,0)),"")</f>
        <v/>
      </c>
      <c r="C952" t="str">
        <f>IFERROR(VLOOKUP(B952,comic_database!B:C,2,FALSE),"")</f>
        <v/>
      </c>
      <c r="D952" s="23" t="str">
        <f>IF(B952&lt;&gt;"",VLOOKUP(MIN(4,COUNTIF(F$2:F952,F952)),reference!$A$3:$B$6,2,FALSE),"")</f>
        <v/>
      </c>
      <c r="E952" s="23" t="str">
        <f>IFERROR(VLOOKUP(C952,reference!$D$3:$E$7,2,FALSE),"")</f>
        <v/>
      </c>
      <c r="F952" t="str">
        <f t="shared" si="15"/>
        <v xml:space="preserve"> </v>
      </c>
      <c r="I952" s="23" t="str">
        <f>IFERROR(VLOOKUP(H952,comic_database!F:G,2,FALSE),"")</f>
        <v/>
      </c>
      <c r="J952" s="23" t="str">
        <f>IFERROR(VLOOKUP(H952,comic_database!F:H,3,FALSE),"")</f>
        <v/>
      </c>
    </row>
    <row r="953" spans="1:10" x14ac:dyDescent="0.25">
      <c r="A953" t="str">
        <f>IFERROR(INDEX(comic_database!A:A,MATCH(B953,comic_database!B:B,0)),"")</f>
        <v/>
      </c>
      <c r="C953" t="str">
        <f>IFERROR(VLOOKUP(B953,comic_database!B:C,2,FALSE),"")</f>
        <v/>
      </c>
      <c r="D953" s="23" t="str">
        <f>IF(B953&lt;&gt;"",VLOOKUP(MIN(4,COUNTIF(F$2:F953,F953)),reference!$A$3:$B$6,2,FALSE),"")</f>
        <v/>
      </c>
      <c r="E953" s="23" t="str">
        <f>IFERROR(VLOOKUP(C953,reference!$D$3:$E$7,2,FALSE),"")</f>
        <v/>
      </c>
      <c r="F953" t="str">
        <f t="shared" si="15"/>
        <v xml:space="preserve"> </v>
      </c>
      <c r="I953" s="23" t="str">
        <f>IFERROR(VLOOKUP(H953,comic_database!F:G,2,FALSE),"")</f>
        <v/>
      </c>
      <c r="J953" s="23" t="str">
        <f>IFERROR(VLOOKUP(H953,comic_database!F:H,3,FALSE),"")</f>
        <v/>
      </c>
    </row>
    <row r="954" spans="1:10" x14ac:dyDescent="0.25">
      <c r="A954" t="str">
        <f>IFERROR(INDEX(comic_database!A:A,MATCH(B954,comic_database!B:B,0)),"")</f>
        <v/>
      </c>
      <c r="C954" t="str">
        <f>IFERROR(VLOOKUP(B954,comic_database!B:C,2,FALSE),"")</f>
        <v/>
      </c>
      <c r="D954" s="23" t="str">
        <f>IF(B954&lt;&gt;"",VLOOKUP(MIN(4,COUNTIF(F$2:F954,F954)),reference!$A$3:$B$6,2,FALSE),"")</f>
        <v/>
      </c>
      <c r="E954" s="23" t="str">
        <f>IFERROR(VLOOKUP(C954,reference!$D$3:$E$7,2,FALSE),"")</f>
        <v/>
      </c>
      <c r="F954" t="str">
        <f t="shared" si="15"/>
        <v xml:space="preserve"> </v>
      </c>
      <c r="I954" s="23" t="str">
        <f>IFERROR(VLOOKUP(H954,comic_database!F:G,2,FALSE),"")</f>
        <v/>
      </c>
      <c r="J954" s="23" t="str">
        <f>IFERROR(VLOOKUP(H954,comic_database!F:H,3,FALSE),"")</f>
        <v/>
      </c>
    </row>
    <row r="955" spans="1:10" x14ac:dyDescent="0.25">
      <c r="A955" t="str">
        <f>IFERROR(INDEX(comic_database!A:A,MATCH(B955,comic_database!B:B,0)),"")</f>
        <v/>
      </c>
      <c r="C955" t="str">
        <f>IFERROR(VLOOKUP(B955,comic_database!B:C,2,FALSE),"")</f>
        <v/>
      </c>
      <c r="D955" s="23" t="str">
        <f>IF(B955&lt;&gt;"",VLOOKUP(MIN(4,COUNTIF(F$2:F955,F955)),reference!$A$3:$B$6,2,FALSE),"")</f>
        <v/>
      </c>
      <c r="E955" s="23" t="str">
        <f>IFERROR(VLOOKUP(C955,reference!$D$3:$E$7,2,FALSE),"")</f>
        <v/>
      </c>
      <c r="F955" t="str">
        <f t="shared" si="15"/>
        <v xml:space="preserve"> </v>
      </c>
      <c r="I955" s="23" t="str">
        <f>IFERROR(VLOOKUP(H955,comic_database!F:G,2,FALSE),"")</f>
        <v/>
      </c>
      <c r="J955" s="23" t="str">
        <f>IFERROR(VLOOKUP(H955,comic_database!F:H,3,FALSE),"")</f>
        <v/>
      </c>
    </row>
    <row r="956" spans="1:10" x14ac:dyDescent="0.25">
      <c r="A956" t="str">
        <f>IFERROR(INDEX(comic_database!A:A,MATCH(B956,comic_database!B:B,0)),"")</f>
        <v/>
      </c>
      <c r="C956" t="str">
        <f>IFERROR(VLOOKUP(B956,comic_database!B:C,2,FALSE),"")</f>
        <v/>
      </c>
      <c r="D956" s="23" t="str">
        <f>IF(B956&lt;&gt;"",VLOOKUP(MIN(4,COUNTIF(F$2:F956,F956)),reference!$A$3:$B$6,2,FALSE),"")</f>
        <v/>
      </c>
      <c r="E956" s="23" t="str">
        <f>IFERROR(VLOOKUP(C956,reference!$D$3:$E$7,2,FALSE),"")</f>
        <v/>
      </c>
      <c r="F956" t="str">
        <f t="shared" si="15"/>
        <v xml:space="preserve"> </v>
      </c>
      <c r="I956" s="23" t="str">
        <f>IFERROR(VLOOKUP(H956,comic_database!F:G,2,FALSE),"")</f>
        <v/>
      </c>
      <c r="J956" s="23" t="str">
        <f>IFERROR(VLOOKUP(H956,comic_database!F:H,3,FALSE),"")</f>
        <v/>
      </c>
    </row>
    <row r="957" spans="1:10" x14ac:dyDescent="0.25">
      <c r="A957" t="str">
        <f>IFERROR(INDEX(comic_database!A:A,MATCH(B957,comic_database!B:B,0)),"")</f>
        <v/>
      </c>
      <c r="C957" t="str">
        <f>IFERROR(VLOOKUP(B957,comic_database!B:C,2,FALSE),"")</f>
        <v/>
      </c>
      <c r="D957" s="23" t="str">
        <f>IF(B957&lt;&gt;"",VLOOKUP(MIN(4,COUNTIF(F$2:F957,F957)),reference!$A$3:$B$6,2,FALSE),"")</f>
        <v/>
      </c>
      <c r="E957" s="23" t="str">
        <f>IFERROR(VLOOKUP(C957,reference!$D$3:$E$7,2,FALSE),"")</f>
        <v/>
      </c>
      <c r="F957" t="str">
        <f t="shared" si="15"/>
        <v xml:space="preserve"> </v>
      </c>
      <c r="I957" s="23" t="str">
        <f>IFERROR(VLOOKUP(H957,comic_database!F:G,2,FALSE),"")</f>
        <v/>
      </c>
      <c r="J957" s="23" t="str">
        <f>IFERROR(VLOOKUP(H957,comic_database!F:H,3,FALSE),"")</f>
        <v/>
      </c>
    </row>
    <row r="958" spans="1:10" x14ac:dyDescent="0.25">
      <c r="A958" t="str">
        <f>IFERROR(INDEX(comic_database!A:A,MATCH(B958,comic_database!B:B,0)),"")</f>
        <v/>
      </c>
      <c r="C958" t="str">
        <f>IFERROR(VLOOKUP(B958,comic_database!B:C,2,FALSE),"")</f>
        <v/>
      </c>
      <c r="D958" s="23" t="str">
        <f>IF(B958&lt;&gt;"",VLOOKUP(MIN(4,COUNTIF(F$2:F958,F958)),reference!$A$3:$B$6,2,FALSE),"")</f>
        <v/>
      </c>
      <c r="E958" s="23" t="str">
        <f>IFERROR(VLOOKUP(C958,reference!$D$3:$E$7,2,FALSE),"")</f>
        <v/>
      </c>
      <c r="F958" t="str">
        <f t="shared" si="15"/>
        <v xml:space="preserve"> </v>
      </c>
      <c r="I958" s="23" t="str">
        <f>IFERROR(VLOOKUP(H958,comic_database!F:G,2,FALSE),"")</f>
        <v/>
      </c>
      <c r="J958" s="23" t="str">
        <f>IFERROR(VLOOKUP(H958,comic_database!F:H,3,FALSE),"")</f>
        <v/>
      </c>
    </row>
    <row r="959" spans="1:10" x14ac:dyDescent="0.25">
      <c r="A959" t="str">
        <f>IFERROR(INDEX(comic_database!A:A,MATCH(B959,comic_database!B:B,0)),"")</f>
        <v/>
      </c>
      <c r="C959" t="str">
        <f>IFERROR(VLOOKUP(B959,comic_database!B:C,2,FALSE),"")</f>
        <v/>
      </c>
      <c r="D959" s="23" t="str">
        <f>IF(B959&lt;&gt;"",VLOOKUP(MIN(4,COUNTIF(F$2:F959,F959)),reference!$A$3:$B$6,2,FALSE),"")</f>
        <v/>
      </c>
      <c r="E959" s="23" t="str">
        <f>IFERROR(VLOOKUP(C959,reference!$D$3:$E$7,2,FALSE),"")</f>
        <v/>
      </c>
      <c r="F959" t="str">
        <f t="shared" si="15"/>
        <v xml:space="preserve"> </v>
      </c>
      <c r="I959" s="23" t="str">
        <f>IFERROR(VLOOKUP(H959,comic_database!F:G,2,FALSE),"")</f>
        <v/>
      </c>
      <c r="J959" s="23" t="str">
        <f>IFERROR(VLOOKUP(H959,comic_database!F:H,3,FALSE),"")</f>
        <v/>
      </c>
    </row>
    <row r="960" spans="1:10" x14ac:dyDescent="0.25">
      <c r="A960" t="str">
        <f>IFERROR(INDEX(comic_database!A:A,MATCH(B960,comic_database!B:B,0)),"")</f>
        <v/>
      </c>
      <c r="C960" t="str">
        <f>IFERROR(VLOOKUP(B960,comic_database!B:C,2,FALSE),"")</f>
        <v/>
      </c>
      <c r="D960" s="23" t="str">
        <f>IF(B960&lt;&gt;"",VLOOKUP(MIN(4,COUNTIF(F$2:F960,F960)),reference!$A$3:$B$6,2,FALSE),"")</f>
        <v/>
      </c>
      <c r="E960" s="23" t="str">
        <f>IFERROR(VLOOKUP(C960,reference!$D$3:$E$7,2,FALSE),"")</f>
        <v/>
      </c>
      <c r="F960" t="str">
        <f t="shared" si="15"/>
        <v xml:space="preserve"> </v>
      </c>
      <c r="I960" s="23" t="str">
        <f>IFERROR(VLOOKUP(H960,comic_database!F:G,2,FALSE),"")</f>
        <v/>
      </c>
      <c r="J960" s="23" t="str">
        <f>IFERROR(VLOOKUP(H960,comic_database!F:H,3,FALSE),"")</f>
        <v/>
      </c>
    </row>
    <row r="961" spans="1:10" x14ac:dyDescent="0.25">
      <c r="A961" t="str">
        <f>IFERROR(INDEX(comic_database!A:A,MATCH(B961,comic_database!B:B,0)),"")</f>
        <v/>
      </c>
      <c r="C961" t="str">
        <f>IFERROR(VLOOKUP(B961,comic_database!B:C,2,FALSE),"")</f>
        <v/>
      </c>
      <c r="D961" s="23" t="str">
        <f>IF(B961&lt;&gt;"",VLOOKUP(MIN(4,COUNTIF(F$2:F961,F961)),reference!$A$3:$B$6,2,FALSE),"")</f>
        <v/>
      </c>
      <c r="E961" s="23" t="str">
        <f>IFERROR(VLOOKUP(C961,reference!$D$3:$E$7,2,FALSE),"")</f>
        <v/>
      </c>
      <c r="F961" t="str">
        <f t="shared" si="15"/>
        <v xml:space="preserve"> </v>
      </c>
      <c r="I961" s="23" t="str">
        <f>IFERROR(VLOOKUP(H961,comic_database!F:G,2,FALSE),"")</f>
        <v/>
      </c>
      <c r="J961" s="23" t="str">
        <f>IFERROR(VLOOKUP(H961,comic_database!F:H,3,FALSE),"")</f>
        <v/>
      </c>
    </row>
    <row r="962" spans="1:10" x14ac:dyDescent="0.25">
      <c r="A962" t="str">
        <f>IFERROR(INDEX(comic_database!A:A,MATCH(B962,comic_database!B:B,0)),"")</f>
        <v/>
      </c>
      <c r="C962" t="str">
        <f>IFERROR(VLOOKUP(B962,comic_database!B:C,2,FALSE),"")</f>
        <v/>
      </c>
      <c r="D962" s="23" t="str">
        <f>IF(B962&lt;&gt;"",VLOOKUP(MIN(4,COUNTIF(F$2:F962,F962)),reference!$A$3:$B$6,2,FALSE),"")</f>
        <v/>
      </c>
      <c r="E962" s="23" t="str">
        <f>IFERROR(VLOOKUP(C962,reference!$D$3:$E$7,2,FALSE),"")</f>
        <v/>
      </c>
      <c r="F962" t="str">
        <f t="shared" si="15"/>
        <v xml:space="preserve"> </v>
      </c>
      <c r="I962" s="23" t="str">
        <f>IFERROR(VLOOKUP(H962,comic_database!F:G,2,FALSE),"")</f>
        <v/>
      </c>
      <c r="J962" s="23" t="str">
        <f>IFERROR(VLOOKUP(H962,comic_database!F:H,3,FALSE),"")</f>
        <v/>
      </c>
    </row>
    <row r="963" spans="1:10" x14ac:dyDescent="0.25">
      <c r="A963" t="str">
        <f>IFERROR(INDEX(comic_database!A:A,MATCH(B963,comic_database!B:B,0)),"")</f>
        <v/>
      </c>
      <c r="C963" t="str">
        <f>IFERROR(VLOOKUP(B963,comic_database!B:C,2,FALSE),"")</f>
        <v/>
      </c>
      <c r="D963" s="23" t="str">
        <f>IF(B963&lt;&gt;"",VLOOKUP(MIN(4,COUNTIF(F$2:F963,F963)),reference!$A$3:$B$6,2,FALSE),"")</f>
        <v/>
      </c>
      <c r="E963" s="23" t="str">
        <f>IFERROR(VLOOKUP(C963,reference!$D$3:$E$7,2,FALSE),"")</f>
        <v/>
      </c>
      <c r="F963" t="str">
        <f t="shared" si="15"/>
        <v xml:space="preserve"> </v>
      </c>
      <c r="I963" s="23" t="str">
        <f>IFERROR(VLOOKUP(H963,comic_database!F:G,2,FALSE),"")</f>
        <v/>
      </c>
      <c r="J963" s="23" t="str">
        <f>IFERROR(VLOOKUP(H963,comic_database!F:H,3,FALSE),"")</f>
        <v/>
      </c>
    </row>
    <row r="964" spans="1:10" x14ac:dyDescent="0.25">
      <c r="A964" t="str">
        <f>IFERROR(INDEX(comic_database!A:A,MATCH(B964,comic_database!B:B,0)),"")</f>
        <v/>
      </c>
      <c r="C964" t="str">
        <f>IFERROR(VLOOKUP(B964,comic_database!B:C,2,FALSE),"")</f>
        <v/>
      </c>
      <c r="D964" s="23" t="str">
        <f>IF(B964&lt;&gt;"",VLOOKUP(MIN(4,COUNTIF(F$2:F964,F964)),reference!$A$3:$B$6,2,FALSE),"")</f>
        <v/>
      </c>
      <c r="E964" s="23" t="str">
        <f>IFERROR(VLOOKUP(C964,reference!$D$3:$E$7,2,FALSE),"")</f>
        <v/>
      </c>
      <c r="F964" t="str">
        <f t="shared" si="15"/>
        <v xml:space="preserve"> </v>
      </c>
      <c r="I964" s="23" t="str">
        <f>IFERROR(VLOOKUP(H964,comic_database!F:G,2,FALSE),"")</f>
        <v/>
      </c>
      <c r="J964" s="23" t="str">
        <f>IFERROR(VLOOKUP(H964,comic_database!F:H,3,FALSE),"")</f>
        <v/>
      </c>
    </row>
    <row r="965" spans="1:10" x14ac:dyDescent="0.25">
      <c r="A965" t="str">
        <f>IFERROR(INDEX(comic_database!A:A,MATCH(B965,comic_database!B:B,0)),"")</f>
        <v/>
      </c>
      <c r="C965" t="str">
        <f>IFERROR(VLOOKUP(B965,comic_database!B:C,2,FALSE),"")</f>
        <v/>
      </c>
      <c r="D965" s="23" t="str">
        <f>IF(B965&lt;&gt;"",VLOOKUP(MIN(4,COUNTIF(F$2:F965,F965)),reference!$A$3:$B$6,2,FALSE),"")</f>
        <v/>
      </c>
      <c r="E965" s="23" t="str">
        <f>IFERROR(VLOOKUP(C965,reference!$D$3:$E$7,2,FALSE),"")</f>
        <v/>
      </c>
      <c r="F965" t="str">
        <f t="shared" si="15"/>
        <v xml:space="preserve"> </v>
      </c>
      <c r="I965" s="23" t="str">
        <f>IFERROR(VLOOKUP(H965,comic_database!F:G,2,FALSE),"")</f>
        <v/>
      </c>
      <c r="J965" s="23" t="str">
        <f>IFERROR(VLOOKUP(H965,comic_database!F:H,3,FALSE),"")</f>
        <v/>
      </c>
    </row>
    <row r="966" spans="1:10" x14ac:dyDescent="0.25">
      <c r="A966" t="str">
        <f>IFERROR(INDEX(comic_database!A:A,MATCH(B966,comic_database!B:B,0)),"")</f>
        <v/>
      </c>
      <c r="C966" t="str">
        <f>IFERROR(VLOOKUP(B966,comic_database!B:C,2,FALSE),"")</f>
        <v/>
      </c>
      <c r="D966" s="23" t="str">
        <f>IF(B966&lt;&gt;"",VLOOKUP(MIN(4,COUNTIF(F$2:F966,F966)),reference!$A$3:$B$6,2,FALSE),"")</f>
        <v/>
      </c>
      <c r="E966" s="23" t="str">
        <f>IFERROR(VLOOKUP(C966,reference!$D$3:$E$7,2,FALSE),"")</f>
        <v/>
      </c>
      <c r="F966" t="str">
        <f t="shared" ref="F966:F1000" si="16">B966&amp;" "&amp;C966</f>
        <v xml:space="preserve"> </v>
      </c>
      <c r="I966" s="23" t="str">
        <f>IFERROR(VLOOKUP(H966,comic_database!F:G,2,FALSE),"")</f>
        <v/>
      </c>
      <c r="J966" s="23" t="str">
        <f>IFERROR(VLOOKUP(H966,comic_database!F:H,3,FALSE),"")</f>
        <v/>
      </c>
    </row>
    <row r="967" spans="1:10" x14ac:dyDescent="0.25">
      <c r="A967" t="str">
        <f>IFERROR(INDEX(comic_database!A:A,MATCH(B967,comic_database!B:B,0)),"")</f>
        <v/>
      </c>
      <c r="C967" t="str">
        <f>IFERROR(VLOOKUP(B967,comic_database!B:C,2,FALSE),"")</f>
        <v/>
      </c>
      <c r="D967" s="23" t="str">
        <f>IF(B967&lt;&gt;"",VLOOKUP(MIN(4,COUNTIF(F$2:F967,F967)),reference!$A$3:$B$6,2,FALSE),"")</f>
        <v/>
      </c>
      <c r="E967" s="23" t="str">
        <f>IFERROR(VLOOKUP(C967,reference!$D$3:$E$7,2,FALSE),"")</f>
        <v/>
      </c>
      <c r="F967" t="str">
        <f t="shared" si="16"/>
        <v xml:space="preserve"> </v>
      </c>
      <c r="I967" s="23" t="str">
        <f>IFERROR(VLOOKUP(H967,comic_database!F:G,2,FALSE),"")</f>
        <v/>
      </c>
      <c r="J967" s="23" t="str">
        <f>IFERROR(VLOOKUP(H967,comic_database!F:H,3,FALSE),"")</f>
        <v/>
      </c>
    </row>
    <row r="968" spans="1:10" x14ac:dyDescent="0.25">
      <c r="A968" t="str">
        <f>IFERROR(INDEX(comic_database!A:A,MATCH(B968,comic_database!B:B,0)),"")</f>
        <v/>
      </c>
      <c r="C968" t="str">
        <f>IFERROR(VLOOKUP(B968,comic_database!B:C,2,FALSE),"")</f>
        <v/>
      </c>
      <c r="D968" s="23" t="str">
        <f>IF(B968&lt;&gt;"",VLOOKUP(MIN(4,COUNTIF(F$2:F968,F968)),reference!$A$3:$B$6,2,FALSE),"")</f>
        <v/>
      </c>
      <c r="E968" s="23" t="str">
        <f>IFERROR(VLOOKUP(C968,reference!$D$3:$E$7,2,FALSE),"")</f>
        <v/>
      </c>
      <c r="F968" t="str">
        <f t="shared" si="16"/>
        <v xml:space="preserve"> </v>
      </c>
      <c r="I968" s="23" t="str">
        <f>IFERROR(VLOOKUP(H968,comic_database!F:G,2,FALSE),"")</f>
        <v/>
      </c>
      <c r="J968" s="23" t="str">
        <f>IFERROR(VLOOKUP(H968,comic_database!F:H,3,FALSE),"")</f>
        <v/>
      </c>
    </row>
    <row r="969" spans="1:10" x14ac:dyDescent="0.25">
      <c r="A969" t="str">
        <f>IFERROR(INDEX(comic_database!A:A,MATCH(B969,comic_database!B:B,0)),"")</f>
        <v/>
      </c>
      <c r="C969" t="str">
        <f>IFERROR(VLOOKUP(B969,comic_database!B:C,2,FALSE),"")</f>
        <v/>
      </c>
      <c r="D969" s="23" t="str">
        <f>IF(B969&lt;&gt;"",VLOOKUP(MIN(4,COUNTIF(F$2:F969,F969)),reference!$A$3:$B$6,2,FALSE),"")</f>
        <v/>
      </c>
      <c r="E969" s="23" t="str">
        <f>IFERROR(VLOOKUP(C969,reference!$D$3:$E$7,2,FALSE),"")</f>
        <v/>
      </c>
      <c r="F969" t="str">
        <f t="shared" si="16"/>
        <v xml:space="preserve"> </v>
      </c>
      <c r="I969" s="23" t="str">
        <f>IFERROR(VLOOKUP(H969,comic_database!F:G,2,FALSE),"")</f>
        <v/>
      </c>
      <c r="J969" s="23" t="str">
        <f>IFERROR(VLOOKUP(H969,comic_database!F:H,3,FALSE),"")</f>
        <v/>
      </c>
    </row>
    <row r="970" spans="1:10" x14ac:dyDescent="0.25">
      <c r="A970" t="str">
        <f>IFERROR(INDEX(comic_database!A:A,MATCH(B970,comic_database!B:B,0)),"")</f>
        <v/>
      </c>
      <c r="C970" t="str">
        <f>IFERROR(VLOOKUP(B970,comic_database!B:C,2,FALSE),"")</f>
        <v/>
      </c>
      <c r="D970" s="23" t="str">
        <f>IF(B970&lt;&gt;"",VLOOKUP(MIN(4,COUNTIF(F$2:F970,F970)),reference!$A$3:$B$6,2,FALSE),"")</f>
        <v/>
      </c>
      <c r="E970" s="23" t="str">
        <f>IFERROR(VLOOKUP(C970,reference!$D$3:$E$7,2,FALSE),"")</f>
        <v/>
      </c>
      <c r="F970" t="str">
        <f t="shared" si="16"/>
        <v xml:space="preserve"> </v>
      </c>
      <c r="I970" s="23" t="str">
        <f>IFERROR(VLOOKUP(H970,comic_database!F:G,2,FALSE),"")</f>
        <v/>
      </c>
      <c r="J970" s="23" t="str">
        <f>IFERROR(VLOOKUP(H970,comic_database!F:H,3,FALSE),"")</f>
        <v/>
      </c>
    </row>
    <row r="971" spans="1:10" x14ac:dyDescent="0.25">
      <c r="A971" t="str">
        <f>IFERROR(INDEX(comic_database!A:A,MATCH(B971,comic_database!B:B,0)),"")</f>
        <v/>
      </c>
      <c r="C971" t="str">
        <f>IFERROR(VLOOKUP(B971,comic_database!B:C,2,FALSE),"")</f>
        <v/>
      </c>
      <c r="D971" s="23" t="str">
        <f>IF(B971&lt;&gt;"",VLOOKUP(MIN(4,COUNTIF(F$2:F971,F971)),reference!$A$3:$B$6,2,FALSE),"")</f>
        <v/>
      </c>
      <c r="E971" s="23" t="str">
        <f>IFERROR(VLOOKUP(C971,reference!$D$3:$E$7,2,FALSE),"")</f>
        <v/>
      </c>
      <c r="F971" t="str">
        <f t="shared" si="16"/>
        <v xml:space="preserve"> </v>
      </c>
      <c r="I971" s="23" t="str">
        <f>IFERROR(VLOOKUP(H971,comic_database!F:G,2,FALSE),"")</f>
        <v/>
      </c>
      <c r="J971" s="23" t="str">
        <f>IFERROR(VLOOKUP(H971,comic_database!F:H,3,FALSE),"")</f>
        <v/>
      </c>
    </row>
    <row r="972" spans="1:10" x14ac:dyDescent="0.25">
      <c r="A972" t="str">
        <f>IFERROR(INDEX(comic_database!A:A,MATCH(B972,comic_database!B:B,0)),"")</f>
        <v/>
      </c>
      <c r="C972" t="str">
        <f>IFERROR(VLOOKUP(B972,comic_database!B:C,2,FALSE),"")</f>
        <v/>
      </c>
      <c r="D972" s="23" t="str">
        <f>IF(B972&lt;&gt;"",VLOOKUP(MIN(4,COUNTIF(F$2:F972,F972)),reference!$A$3:$B$6,2,FALSE),"")</f>
        <v/>
      </c>
      <c r="E972" s="23" t="str">
        <f>IFERROR(VLOOKUP(C972,reference!$D$3:$E$7,2,FALSE),"")</f>
        <v/>
      </c>
      <c r="F972" t="str">
        <f t="shared" si="16"/>
        <v xml:space="preserve"> </v>
      </c>
      <c r="I972" s="23" t="str">
        <f>IFERROR(VLOOKUP(H972,comic_database!F:G,2,FALSE),"")</f>
        <v/>
      </c>
      <c r="J972" s="23" t="str">
        <f>IFERROR(VLOOKUP(H972,comic_database!F:H,3,FALSE),"")</f>
        <v/>
      </c>
    </row>
    <row r="973" spans="1:10" x14ac:dyDescent="0.25">
      <c r="A973" t="str">
        <f>IFERROR(INDEX(comic_database!A:A,MATCH(B973,comic_database!B:B,0)),"")</f>
        <v/>
      </c>
      <c r="C973" t="str">
        <f>IFERROR(VLOOKUP(B973,comic_database!B:C,2,FALSE),"")</f>
        <v/>
      </c>
      <c r="D973" s="23" t="str">
        <f>IF(B973&lt;&gt;"",VLOOKUP(MIN(4,COUNTIF(F$2:F973,F973)),reference!$A$3:$B$6,2,FALSE),"")</f>
        <v/>
      </c>
      <c r="E973" s="23" t="str">
        <f>IFERROR(VLOOKUP(C973,reference!$D$3:$E$7,2,FALSE),"")</f>
        <v/>
      </c>
      <c r="F973" t="str">
        <f t="shared" si="16"/>
        <v xml:space="preserve"> </v>
      </c>
      <c r="I973" s="23" t="str">
        <f>IFERROR(VLOOKUP(H973,comic_database!F:G,2,FALSE),"")</f>
        <v/>
      </c>
      <c r="J973" s="23" t="str">
        <f>IFERROR(VLOOKUP(H973,comic_database!F:H,3,FALSE),"")</f>
        <v/>
      </c>
    </row>
    <row r="974" spans="1:10" x14ac:dyDescent="0.25">
      <c r="A974" t="str">
        <f>IFERROR(INDEX(comic_database!A:A,MATCH(B974,comic_database!B:B,0)),"")</f>
        <v/>
      </c>
      <c r="C974" t="str">
        <f>IFERROR(VLOOKUP(B974,comic_database!B:C,2,FALSE),"")</f>
        <v/>
      </c>
      <c r="D974" s="23" t="str">
        <f>IF(B974&lt;&gt;"",VLOOKUP(MIN(4,COUNTIF(F$2:F974,F974)),reference!$A$3:$B$6,2,FALSE),"")</f>
        <v/>
      </c>
      <c r="E974" s="23" t="str">
        <f>IFERROR(VLOOKUP(C974,reference!$D$3:$E$7,2,FALSE),"")</f>
        <v/>
      </c>
      <c r="F974" t="str">
        <f t="shared" si="16"/>
        <v xml:space="preserve"> </v>
      </c>
      <c r="I974" s="23" t="str">
        <f>IFERROR(VLOOKUP(H974,comic_database!F:G,2,FALSE),"")</f>
        <v/>
      </c>
      <c r="J974" s="23" t="str">
        <f>IFERROR(VLOOKUP(H974,comic_database!F:H,3,FALSE),"")</f>
        <v/>
      </c>
    </row>
    <row r="975" spans="1:10" x14ac:dyDescent="0.25">
      <c r="A975" t="str">
        <f>IFERROR(INDEX(comic_database!A:A,MATCH(B975,comic_database!B:B,0)),"")</f>
        <v/>
      </c>
      <c r="C975" t="str">
        <f>IFERROR(VLOOKUP(B975,comic_database!B:C,2,FALSE),"")</f>
        <v/>
      </c>
      <c r="D975" s="23" t="str">
        <f>IF(B975&lt;&gt;"",VLOOKUP(MIN(4,COUNTIF(F$2:F975,F975)),reference!$A$3:$B$6,2,FALSE),"")</f>
        <v/>
      </c>
      <c r="E975" s="23" t="str">
        <f>IFERROR(VLOOKUP(C975,reference!$D$3:$E$7,2,FALSE),"")</f>
        <v/>
      </c>
      <c r="F975" t="str">
        <f t="shared" si="16"/>
        <v xml:space="preserve"> </v>
      </c>
      <c r="I975" s="23" t="str">
        <f>IFERROR(VLOOKUP(H975,comic_database!F:G,2,FALSE),"")</f>
        <v/>
      </c>
      <c r="J975" s="23" t="str">
        <f>IFERROR(VLOOKUP(H975,comic_database!F:H,3,FALSE),"")</f>
        <v/>
      </c>
    </row>
    <row r="976" spans="1:10" x14ac:dyDescent="0.25">
      <c r="A976" t="str">
        <f>IFERROR(INDEX(comic_database!A:A,MATCH(B976,comic_database!B:B,0)),"")</f>
        <v/>
      </c>
      <c r="C976" t="str">
        <f>IFERROR(VLOOKUP(B976,comic_database!B:C,2,FALSE),"")</f>
        <v/>
      </c>
      <c r="D976" s="23" t="str">
        <f>IF(B976&lt;&gt;"",VLOOKUP(MIN(4,COUNTIF(F$2:F976,F976)),reference!$A$3:$B$6,2,FALSE),"")</f>
        <v/>
      </c>
      <c r="E976" s="23" t="str">
        <f>IFERROR(VLOOKUP(C976,reference!$D$3:$E$7,2,FALSE),"")</f>
        <v/>
      </c>
      <c r="F976" t="str">
        <f t="shared" si="16"/>
        <v xml:space="preserve"> </v>
      </c>
      <c r="I976" s="23" t="str">
        <f>IFERROR(VLOOKUP(H976,comic_database!F:G,2,FALSE),"")</f>
        <v/>
      </c>
      <c r="J976" s="23" t="str">
        <f>IFERROR(VLOOKUP(H976,comic_database!F:H,3,FALSE),"")</f>
        <v/>
      </c>
    </row>
    <row r="977" spans="1:10" x14ac:dyDescent="0.25">
      <c r="A977" t="str">
        <f>IFERROR(INDEX(comic_database!A:A,MATCH(B977,comic_database!B:B,0)),"")</f>
        <v/>
      </c>
      <c r="C977" t="str">
        <f>IFERROR(VLOOKUP(B977,comic_database!B:C,2,FALSE),"")</f>
        <v/>
      </c>
      <c r="D977" s="23" t="str">
        <f>IF(B977&lt;&gt;"",VLOOKUP(MIN(4,COUNTIF(F$2:F977,F977)),reference!$A$3:$B$6,2,FALSE),"")</f>
        <v/>
      </c>
      <c r="E977" s="23" t="str">
        <f>IFERROR(VLOOKUP(C977,reference!$D$3:$E$7,2,FALSE),"")</f>
        <v/>
      </c>
      <c r="F977" t="str">
        <f t="shared" si="16"/>
        <v xml:space="preserve"> </v>
      </c>
      <c r="I977" s="23" t="str">
        <f>IFERROR(VLOOKUP(H977,comic_database!F:G,2,FALSE),"")</f>
        <v/>
      </c>
      <c r="J977" s="23" t="str">
        <f>IFERROR(VLOOKUP(H977,comic_database!F:H,3,FALSE),"")</f>
        <v/>
      </c>
    </row>
    <row r="978" spans="1:10" x14ac:dyDescent="0.25">
      <c r="A978" t="str">
        <f>IFERROR(INDEX(comic_database!A:A,MATCH(B978,comic_database!B:B,0)),"")</f>
        <v/>
      </c>
      <c r="C978" t="str">
        <f>IFERROR(VLOOKUP(B978,comic_database!B:C,2,FALSE),"")</f>
        <v/>
      </c>
      <c r="D978" s="23" t="str">
        <f>IF(B978&lt;&gt;"",VLOOKUP(MIN(4,COUNTIF(F$2:F978,F978)),reference!$A$3:$B$6,2,FALSE),"")</f>
        <v/>
      </c>
      <c r="E978" s="23" t="str">
        <f>IFERROR(VLOOKUP(C978,reference!$D$3:$E$7,2,FALSE),"")</f>
        <v/>
      </c>
      <c r="F978" t="str">
        <f t="shared" si="16"/>
        <v xml:space="preserve"> </v>
      </c>
      <c r="I978" s="23" t="str">
        <f>IFERROR(VLOOKUP(H978,comic_database!F:G,2,FALSE),"")</f>
        <v/>
      </c>
      <c r="J978" s="23" t="str">
        <f>IFERROR(VLOOKUP(H978,comic_database!F:H,3,FALSE),"")</f>
        <v/>
      </c>
    </row>
    <row r="979" spans="1:10" x14ac:dyDescent="0.25">
      <c r="A979" t="str">
        <f>IFERROR(INDEX(comic_database!A:A,MATCH(B979,comic_database!B:B,0)),"")</f>
        <v/>
      </c>
      <c r="C979" t="str">
        <f>IFERROR(VLOOKUP(B979,comic_database!B:C,2,FALSE),"")</f>
        <v/>
      </c>
      <c r="D979" s="23" t="str">
        <f>IF(B979&lt;&gt;"",VLOOKUP(MIN(4,COUNTIF(F$2:F979,F979)),reference!$A$3:$B$6,2,FALSE),"")</f>
        <v/>
      </c>
      <c r="E979" s="23" t="str">
        <f>IFERROR(VLOOKUP(C979,reference!$D$3:$E$7,2,FALSE),"")</f>
        <v/>
      </c>
      <c r="F979" t="str">
        <f t="shared" si="16"/>
        <v xml:space="preserve"> </v>
      </c>
      <c r="I979" s="23" t="str">
        <f>IFERROR(VLOOKUP(H979,comic_database!F:G,2,FALSE),"")</f>
        <v/>
      </c>
      <c r="J979" s="23" t="str">
        <f>IFERROR(VLOOKUP(H979,comic_database!F:H,3,FALSE),"")</f>
        <v/>
      </c>
    </row>
    <row r="980" spans="1:10" x14ac:dyDescent="0.25">
      <c r="A980" t="str">
        <f>IFERROR(INDEX(comic_database!A:A,MATCH(B980,comic_database!B:B,0)),"")</f>
        <v/>
      </c>
      <c r="C980" t="str">
        <f>IFERROR(VLOOKUP(B980,comic_database!B:C,2,FALSE),"")</f>
        <v/>
      </c>
      <c r="D980" s="23" t="str">
        <f>IF(B980&lt;&gt;"",VLOOKUP(MIN(4,COUNTIF(F$2:F980,F980)),reference!$A$3:$B$6,2,FALSE),"")</f>
        <v/>
      </c>
      <c r="E980" s="23" t="str">
        <f>IFERROR(VLOOKUP(C980,reference!$D$3:$E$7,2,FALSE),"")</f>
        <v/>
      </c>
      <c r="F980" t="str">
        <f t="shared" si="16"/>
        <v xml:space="preserve"> </v>
      </c>
      <c r="I980" s="23" t="str">
        <f>IFERROR(VLOOKUP(H980,comic_database!F:G,2,FALSE),"")</f>
        <v/>
      </c>
      <c r="J980" s="23" t="str">
        <f>IFERROR(VLOOKUP(H980,comic_database!F:H,3,FALSE),"")</f>
        <v/>
      </c>
    </row>
    <row r="981" spans="1:10" x14ac:dyDescent="0.25">
      <c r="A981" t="str">
        <f>IFERROR(INDEX(comic_database!A:A,MATCH(B981,comic_database!B:B,0)),"")</f>
        <v/>
      </c>
      <c r="C981" t="str">
        <f>IFERROR(VLOOKUP(B981,comic_database!B:C,2,FALSE),"")</f>
        <v/>
      </c>
      <c r="D981" s="23" t="str">
        <f>IF(B981&lt;&gt;"",VLOOKUP(MIN(4,COUNTIF(F$2:F981,F981)),reference!$A$3:$B$6,2,FALSE),"")</f>
        <v/>
      </c>
      <c r="E981" s="23" t="str">
        <f>IFERROR(VLOOKUP(C981,reference!$D$3:$E$7,2,FALSE),"")</f>
        <v/>
      </c>
      <c r="F981" t="str">
        <f t="shared" si="16"/>
        <v xml:space="preserve"> </v>
      </c>
      <c r="I981" s="23" t="str">
        <f>IFERROR(VLOOKUP(H981,comic_database!F:G,2,FALSE),"")</f>
        <v/>
      </c>
      <c r="J981" s="23" t="str">
        <f>IFERROR(VLOOKUP(H981,comic_database!F:H,3,FALSE),"")</f>
        <v/>
      </c>
    </row>
    <row r="982" spans="1:10" x14ac:dyDescent="0.25">
      <c r="A982" t="str">
        <f>IFERROR(INDEX(comic_database!A:A,MATCH(B982,comic_database!B:B,0)),"")</f>
        <v/>
      </c>
      <c r="C982" t="str">
        <f>IFERROR(VLOOKUP(B982,comic_database!B:C,2,FALSE),"")</f>
        <v/>
      </c>
      <c r="D982" s="23" t="str">
        <f>IF(B982&lt;&gt;"",VLOOKUP(MIN(4,COUNTIF(F$2:F982,F982)),reference!$A$3:$B$6,2,FALSE),"")</f>
        <v/>
      </c>
      <c r="E982" s="23" t="str">
        <f>IFERROR(VLOOKUP(C982,reference!$D$3:$E$7,2,FALSE),"")</f>
        <v/>
      </c>
      <c r="F982" t="str">
        <f t="shared" si="16"/>
        <v xml:space="preserve"> </v>
      </c>
      <c r="I982" s="23" t="str">
        <f>IFERROR(VLOOKUP(H982,comic_database!F:G,2,FALSE),"")</f>
        <v/>
      </c>
      <c r="J982" s="23" t="str">
        <f>IFERROR(VLOOKUP(H982,comic_database!F:H,3,FALSE),"")</f>
        <v/>
      </c>
    </row>
    <row r="983" spans="1:10" x14ac:dyDescent="0.25">
      <c r="A983" t="str">
        <f>IFERROR(INDEX(comic_database!A:A,MATCH(B983,comic_database!B:B,0)),"")</f>
        <v/>
      </c>
      <c r="C983" t="str">
        <f>IFERROR(VLOOKUP(B983,comic_database!B:C,2,FALSE),"")</f>
        <v/>
      </c>
      <c r="D983" s="23" t="str">
        <f>IF(B983&lt;&gt;"",VLOOKUP(MIN(4,COUNTIF(F$2:F983,F983)),reference!$A$3:$B$6,2,FALSE),"")</f>
        <v/>
      </c>
      <c r="E983" s="23" t="str">
        <f>IFERROR(VLOOKUP(C983,reference!$D$3:$E$7,2,FALSE),"")</f>
        <v/>
      </c>
      <c r="F983" t="str">
        <f t="shared" si="16"/>
        <v xml:space="preserve"> </v>
      </c>
      <c r="I983" s="23" t="str">
        <f>IFERROR(VLOOKUP(H983,comic_database!F:G,2,FALSE),"")</f>
        <v/>
      </c>
      <c r="J983" s="23" t="str">
        <f>IFERROR(VLOOKUP(H983,comic_database!F:H,3,FALSE),"")</f>
        <v/>
      </c>
    </row>
    <row r="984" spans="1:10" x14ac:dyDescent="0.25">
      <c r="A984" t="str">
        <f>IFERROR(INDEX(comic_database!A:A,MATCH(B984,comic_database!B:B,0)),"")</f>
        <v/>
      </c>
      <c r="C984" t="str">
        <f>IFERROR(VLOOKUP(B984,comic_database!B:C,2,FALSE),"")</f>
        <v/>
      </c>
      <c r="D984" s="23" t="str">
        <f>IF(B984&lt;&gt;"",VLOOKUP(MIN(4,COUNTIF(F$2:F984,F984)),reference!$A$3:$B$6,2,FALSE),"")</f>
        <v/>
      </c>
      <c r="E984" s="23" t="str">
        <f>IFERROR(VLOOKUP(C984,reference!$D$3:$E$7,2,FALSE),"")</f>
        <v/>
      </c>
      <c r="F984" t="str">
        <f t="shared" si="16"/>
        <v xml:space="preserve"> </v>
      </c>
      <c r="I984" s="23" t="str">
        <f>IFERROR(VLOOKUP(H984,comic_database!F:G,2,FALSE),"")</f>
        <v/>
      </c>
      <c r="J984" s="23" t="str">
        <f>IFERROR(VLOOKUP(H984,comic_database!F:H,3,FALSE),"")</f>
        <v/>
      </c>
    </row>
    <row r="985" spans="1:10" x14ac:dyDescent="0.25">
      <c r="A985" t="str">
        <f>IFERROR(INDEX(comic_database!A:A,MATCH(B985,comic_database!B:B,0)),"")</f>
        <v/>
      </c>
      <c r="C985" t="str">
        <f>IFERROR(VLOOKUP(B985,comic_database!B:C,2,FALSE),"")</f>
        <v/>
      </c>
      <c r="D985" s="23" t="str">
        <f>IF(B985&lt;&gt;"",VLOOKUP(MIN(4,COUNTIF(F$2:F985,F985)),reference!$A$3:$B$6,2,FALSE),"")</f>
        <v/>
      </c>
      <c r="E985" s="23" t="str">
        <f>IFERROR(VLOOKUP(C985,reference!$D$3:$E$7,2,FALSE),"")</f>
        <v/>
      </c>
      <c r="F985" t="str">
        <f t="shared" si="16"/>
        <v xml:space="preserve"> </v>
      </c>
      <c r="I985" s="23" t="str">
        <f>IFERROR(VLOOKUP(H985,comic_database!F:G,2,FALSE),"")</f>
        <v/>
      </c>
      <c r="J985" s="23" t="str">
        <f>IFERROR(VLOOKUP(H985,comic_database!F:H,3,FALSE),"")</f>
        <v/>
      </c>
    </row>
    <row r="986" spans="1:10" x14ac:dyDescent="0.25">
      <c r="A986" t="str">
        <f>IFERROR(INDEX(comic_database!A:A,MATCH(B986,comic_database!B:B,0)),"")</f>
        <v/>
      </c>
      <c r="C986" t="str">
        <f>IFERROR(VLOOKUP(B986,comic_database!B:C,2,FALSE),"")</f>
        <v/>
      </c>
      <c r="D986" s="23" t="str">
        <f>IF(B986&lt;&gt;"",VLOOKUP(MIN(4,COUNTIF(F$2:F986,F986)),reference!$A$3:$B$6,2,FALSE),"")</f>
        <v/>
      </c>
      <c r="E986" s="23" t="str">
        <f>IFERROR(VLOOKUP(C986,reference!$D$3:$E$7,2,FALSE),"")</f>
        <v/>
      </c>
      <c r="F986" t="str">
        <f t="shared" si="16"/>
        <v xml:space="preserve"> </v>
      </c>
      <c r="I986" s="23" t="str">
        <f>IFERROR(VLOOKUP(H986,comic_database!F:G,2,FALSE),"")</f>
        <v/>
      </c>
      <c r="J986" s="23" t="str">
        <f>IFERROR(VLOOKUP(H986,comic_database!F:H,3,FALSE),"")</f>
        <v/>
      </c>
    </row>
    <row r="987" spans="1:10" x14ac:dyDescent="0.25">
      <c r="A987" t="str">
        <f>IFERROR(INDEX(comic_database!A:A,MATCH(B987,comic_database!B:B,0)),"")</f>
        <v/>
      </c>
      <c r="C987" t="str">
        <f>IFERROR(VLOOKUP(B987,comic_database!B:C,2,FALSE),"")</f>
        <v/>
      </c>
      <c r="D987" s="23" t="str">
        <f>IF(B987&lt;&gt;"",VLOOKUP(MIN(4,COUNTIF(F$2:F987,F987)),reference!$A$3:$B$6,2,FALSE),"")</f>
        <v/>
      </c>
      <c r="E987" s="23" t="str">
        <f>IFERROR(VLOOKUP(C987,reference!$D$3:$E$7,2,FALSE),"")</f>
        <v/>
      </c>
      <c r="F987" t="str">
        <f t="shared" si="16"/>
        <v xml:space="preserve"> </v>
      </c>
      <c r="I987" s="23" t="str">
        <f>IFERROR(VLOOKUP(H987,comic_database!F:G,2,FALSE),"")</f>
        <v/>
      </c>
      <c r="J987" s="23" t="str">
        <f>IFERROR(VLOOKUP(H987,comic_database!F:H,3,FALSE),"")</f>
        <v/>
      </c>
    </row>
    <row r="988" spans="1:10" x14ac:dyDescent="0.25">
      <c r="A988" t="str">
        <f>IFERROR(INDEX(comic_database!A:A,MATCH(B988,comic_database!B:B,0)),"")</f>
        <v/>
      </c>
      <c r="C988" t="str">
        <f>IFERROR(VLOOKUP(B988,comic_database!B:C,2,FALSE),"")</f>
        <v/>
      </c>
      <c r="D988" s="23" t="str">
        <f>IF(B988&lt;&gt;"",VLOOKUP(MIN(4,COUNTIF(F$2:F988,F988)),reference!$A$3:$B$6,2,FALSE),"")</f>
        <v/>
      </c>
      <c r="E988" s="23" t="str">
        <f>IFERROR(VLOOKUP(C988,reference!$D$3:$E$7,2,FALSE),"")</f>
        <v/>
      </c>
      <c r="F988" t="str">
        <f t="shared" si="16"/>
        <v xml:space="preserve"> </v>
      </c>
      <c r="I988" s="23" t="str">
        <f>IFERROR(VLOOKUP(H988,comic_database!F:G,2,FALSE),"")</f>
        <v/>
      </c>
      <c r="J988" s="23" t="str">
        <f>IFERROR(VLOOKUP(H988,comic_database!F:H,3,FALSE),"")</f>
        <v/>
      </c>
    </row>
    <row r="989" spans="1:10" x14ac:dyDescent="0.25">
      <c r="A989" t="str">
        <f>IFERROR(INDEX(comic_database!A:A,MATCH(B989,comic_database!B:B,0)),"")</f>
        <v/>
      </c>
      <c r="C989" t="str">
        <f>IFERROR(VLOOKUP(B989,comic_database!B:C,2,FALSE),"")</f>
        <v/>
      </c>
      <c r="D989" s="23" t="str">
        <f>IF(B989&lt;&gt;"",VLOOKUP(MIN(4,COUNTIF(F$2:F989,F989)),reference!$A$3:$B$6,2,FALSE),"")</f>
        <v/>
      </c>
      <c r="E989" s="23" t="str">
        <f>IFERROR(VLOOKUP(C989,reference!$D$3:$E$7,2,FALSE),"")</f>
        <v/>
      </c>
      <c r="F989" t="str">
        <f t="shared" si="16"/>
        <v xml:space="preserve"> </v>
      </c>
      <c r="I989" s="23" t="str">
        <f>IFERROR(VLOOKUP(H989,comic_database!F:G,2,FALSE),"")</f>
        <v/>
      </c>
      <c r="J989" s="23" t="str">
        <f>IFERROR(VLOOKUP(H989,comic_database!F:H,3,FALSE),"")</f>
        <v/>
      </c>
    </row>
    <row r="990" spans="1:10" x14ac:dyDescent="0.25">
      <c r="A990" t="str">
        <f>IFERROR(INDEX(comic_database!A:A,MATCH(B990,comic_database!B:B,0)),"")</f>
        <v/>
      </c>
      <c r="C990" t="str">
        <f>IFERROR(VLOOKUP(B990,comic_database!B:C,2,FALSE),"")</f>
        <v/>
      </c>
      <c r="D990" s="23" t="str">
        <f>IF(B990&lt;&gt;"",VLOOKUP(MIN(4,COUNTIF(F$2:F990,F990)),reference!$A$3:$B$6,2,FALSE),"")</f>
        <v/>
      </c>
      <c r="E990" s="23" t="str">
        <f>IFERROR(VLOOKUP(C990,reference!$D$3:$E$7,2,FALSE),"")</f>
        <v/>
      </c>
      <c r="F990" t="str">
        <f t="shared" si="16"/>
        <v xml:space="preserve"> </v>
      </c>
      <c r="I990" s="23" t="str">
        <f>IFERROR(VLOOKUP(H990,comic_database!F:G,2,FALSE),"")</f>
        <v/>
      </c>
      <c r="J990" s="23" t="str">
        <f>IFERROR(VLOOKUP(H990,comic_database!F:H,3,FALSE),"")</f>
        <v/>
      </c>
    </row>
    <row r="991" spans="1:10" x14ac:dyDescent="0.25">
      <c r="A991" t="str">
        <f>IFERROR(INDEX(comic_database!A:A,MATCH(B991,comic_database!B:B,0)),"")</f>
        <v/>
      </c>
      <c r="C991" t="str">
        <f>IFERROR(VLOOKUP(B991,comic_database!B:C,2,FALSE),"")</f>
        <v/>
      </c>
      <c r="D991" s="23" t="str">
        <f>IF(B991&lt;&gt;"",VLOOKUP(MIN(4,COUNTIF(F$2:F991,F991)),reference!$A$3:$B$6,2,FALSE),"")</f>
        <v/>
      </c>
      <c r="E991" s="23" t="str">
        <f>IFERROR(VLOOKUP(C991,reference!$D$3:$E$7,2,FALSE),"")</f>
        <v/>
      </c>
      <c r="F991" t="str">
        <f t="shared" si="16"/>
        <v xml:space="preserve"> </v>
      </c>
      <c r="I991" s="23" t="str">
        <f>IFERROR(VLOOKUP(H991,comic_database!F:G,2,FALSE),"")</f>
        <v/>
      </c>
      <c r="J991" s="23" t="str">
        <f>IFERROR(VLOOKUP(H991,comic_database!F:H,3,FALSE),"")</f>
        <v/>
      </c>
    </row>
    <row r="992" spans="1:10" x14ac:dyDescent="0.25">
      <c r="A992" t="str">
        <f>IFERROR(INDEX(comic_database!A:A,MATCH(B992,comic_database!B:B,0)),"")</f>
        <v/>
      </c>
      <c r="C992" t="str">
        <f>IFERROR(VLOOKUP(B992,comic_database!B:C,2,FALSE),"")</f>
        <v/>
      </c>
      <c r="D992" s="23" t="str">
        <f>IF(B992&lt;&gt;"",VLOOKUP(MIN(4,COUNTIF(F$2:F992,F992)),reference!$A$3:$B$6,2,FALSE),"")</f>
        <v/>
      </c>
      <c r="E992" s="23" t="str">
        <f>IFERROR(VLOOKUP(C992,reference!$D$3:$E$7,2,FALSE),"")</f>
        <v/>
      </c>
      <c r="F992" t="str">
        <f t="shared" si="16"/>
        <v xml:space="preserve"> </v>
      </c>
      <c r="I992" s="23" t="str">
        <f>IFERROR(VLOOKUP(H992,comic_database!F:G,2,FALSE),"")</f>
        <v/>
      </c>
      <c r="J992" s="23" t="str">
        <f>IFERROR(VLOOKUP(H992,comic_database!F:H,3,FALSE),"")</f>
        <v/>
      </c>
    </row>
    <row r="993" spans="1:10" x14ac:dyDescent="0.25">
      <c r="A993" t="str">
        <f>IFERROR(INDEX(comic_database!A:A,MATCH(B993,comic_database!B:B,0)),"")</f>
        <v/>
      </c>
      <c r="C993" t="str">
        <f>IFERROR(VLOOKUP(B993,comic_database!B:C,2,FALSE),"")</f>
        <v/>
      </c>
      <c r="D993" s="23" t="str">
        <f>IF(B993&lt;&gt;"",VLOOKUP(MIN(4,COUNTIF(F$2:F993,F993)),reference!$A$3:$B$6,2,FALSE),"")</f>
        <v/>
      </c>
      <c r="E993" s="23" t="str">
        <f>IFERROR(VLOOKUP(C993,reference!$D$3:$E$7,2,FALSE),"")</f>
        <v/>
      </c>
      <c r="F993" t="str">
        <f t="shared" si="16"/>
        <v xml:space="preserve"> </v>
      </c>
      <c r="I993" s="23" t="str">
        <f>IFERROR(VLOOKUP(H993,comic_database!F:G,2,FALSE),"")</f>
        <v/>
      </c>
      <c r="J993" s="23" t="str">
        <f>IFERROR(VLOOKUP(H993,comic_database!F:H,3,FALSE),"")</f>
        <v/>
      </c>
    </row>
    <row r="994" spans="1:10" x14ac:dyDescent="0.25">
      <c r="A994" t="str">
        <f>IFERROR(INDEX(comic_database!A:A,MATCH(B994,comic_database!B:B,0)),"")</f>
        <v/>
      </c>
      <c r="C994" t="str">
        <f>IFERROR(VLOOKUP(B994,comic_database!B:C,2,FALSE),"")</f>
        <v/>
      </c>
      <c r="D994" s="23" t="str">
        <f>IF(B994&lt;&gt;"",VLOOKUP(MIN(4,COUNTIF(F$2:F994,F994)),reference!$A$3:$B$6,2,FALSE),"")</f>
        <v/>
      </c>
      <c r="E994" s="23" t="str">
        <f>IFERROR(VLOOKUP(C994,reference!$D$3:$E$7,2,FALSE),"")</f>
        <v/>
      </c>
      <c r="F994" t="str">
        <f t="shared" si="16"/>
        <v xml:space="preserve"> </v>
      </c>
      <c r="I994" s="23" t="str">
        <f>IFERROR(VLOOKUP(H994,comic_database!F:G,2,FALSE),"")</f>
        <v/>
      </c>
      <c r="J994" s="23" t="str">
        <f>IFERROR(VLOOKUP(H994,comic_database!F:H,3,FALSE),"")</f>
        <v/>
      </c>
    </row>
    <row r="995" spans="1:10" x14ac:dyDescent="0.25">
      <c r="A995" t="str">
        <f>IFERROR(INDEX(comic_database!A:A,MATCH(B995,comic_database!B:B,0)),"")</f>
        <v/>
      </c>
      <c r="C995" t="str">
        <f>IFERROR(VLOOKUP(B995,comic_database!B:C,2,FALSE),"")</f>
        <v/>
      </c>
      <c r="D995" s="23" t="str">
        <f>IF(B995&lt;&gt;"",VLOOKUP(MIN(4,COUNTIF(F$2:F995,F995)),reference!$A$3:$B$6,2,FALSE),"")</f>
        <v/>
      </c>
      <c r="E995" s="23" t="str">
        <f>IFERROR(VLOOKUP(C995,reference!$D$3:$E$7,2,FALSE),"")</f>
        <v/>
      </c>
      <c r="F995" t="str">
        <f t="shared" si="16"/>
        <v xml:space="preserve"> </v>
      </c>
      <c r="I995" s="23" t="str">
        <f>IFERROR(VLOOKUP(H995,comic_database!F:G,2,FALSE),"")</f>
        <v/>
      </c>
      <c r="J995" s="23" t="str">
        <f>IFERROR(VLOOKUP(H995,comic_database!F:H,3,FALSE),"")</f>
        <v/>
      </c>
    </row>
    <row r="996" spans="1:10" x14ac:dyDescent="0.25">
      <c r="A996" t="str">
        <f>IFERROR(INDEX(comic_database!A:A,MATCH(B996,comic_database!B:B,0)),"")</f>
        <v/>
      </c>
      <c r="C996" t="str">
        <f>IFERROR(VLOOKUP(B996,comic_database!B:C,2,FALSE),"")</f>
        <v/>
      </c>
      <c r="D996" s="23" t="str">
        <f>IF(B996&lt;&gt;"",VLOOKUP(MIN(4,COUNTIF(F$2:F996,F996)),reference!$A$3:$B$6,2,FALSE),"")</f>
        <v/>
      </c>
      <c r="E996" s="23" t="str">
        <f>IFERROR(VLOOKUP(C996,reference!$D$3:$E$7,2,FALSE),"")</f>
        <v/>
      </c>
      <c r="F996" t="str">
        <f t="shared" si="16"/>
        <v xml:space="preserve"> </v>
      </c>
      <c r="I996" s="23" t="str">
        <f>IFERROR(VLOOKUP(H996,comic_database!F:G,2,FALSE),"")</f>
        <v/>
      </c>
      <c r="J996" s="23" t="str">
        <f>IFERROR(VLOOKUP(H996,comic_database!F:H,3,FALSE),"")</f>
        <v/>
      </c>
    </row>
    <row r="997" spans="1:10" x14ac:dyDescent="0.25">
      <c r="A997" t="str">
        <f>IFERROR(INDEX(comic_database!A:A,MATCH(B997,comic_database!B:B,0)),"")</f>
        <v/>
      </c>
      <c r="C997" t="str">
        <f>IFERROR(VLOOKUP(B997,comic_database!B:C,2,FALSE),"")</f>
        <v/>
      </c>
      <c r="D997" s="23" t="str">
        <f>IF(B997&lt;&gt;"",VLOOKUP(MIN(4,COUNTIF(F$2:F997,F997)),reference!$A$3:$B$6,2,FALSE),"")</f>
        <v/>
      </c>
      <c r="E997" s="23" t="str">
        <f>IFERROR(VLOOKUP(C997,reference!$D$3:$E$7,2,FALSE),"")</f>
        <v/>
      </c>
      <c r="F997" t="str">
        <f t="shared" si="16"/>
        <v xml:space="preserve"> </v>
      </c>
      <c r="I997" s="23" t="str">
        <f>IFERROR(VLOOKUP(H997,comic_database!F:G,2,FALSE),"")</f>
        <v/>
      </c>
      <c r="J997" s="23" t="str">
        <f>IFERROR(VLOOKUP(H997,comic_database!F:H,3,FALSE),"")</f>
        <v/>
      </c>
    </row>
    <row r="998" spans="1:10" x14ac:dyDescent="0.25">
      <c r="A998" t="str">
        <f>IFERROR(INDEX(comic_database!A:A,MATCH(B998,comic_database!B:B,0)),"")</f>
        <v/>
      </c>
      <c r="C998" t="str">
        <f>IFERROR(VLOOKUP(B998,comic_database!B:C,2,FALSE),"")</f>
        <v/>
      </c>
      <c r="D998" s="23" t="str">
        <f>IF(B998&lt;&gt;"",VLOOKUP(MIN(4,COUNTIF(F$2:F998,F998)),reference!$A$3:$B$6,2,FALSE),"")</f>
        <v/>
      </c>
      <c r="E998" s="23" t="str">
        <f>IFERROR(VLOOKUP(C998,reference!$D$3:$E$7,2,FALSE),"")</f>
        <v/>
      </c>
      <c r="F998" t="str">
        <f t="shared" si="16"/>
        <v xml:space="preserve"> </v>
      </c>
      <c r="I998" s="23" t="str">
        <f>IFERROR(VLOOKUP(H998,comic_database!F:G,2,FALSE),"")</f>
        <v/>
      </c>
      <c r="J998" s="23" t="str">
        <f>IFERROR(VLOOKUP(H998,comic_database!F:H,3,FALSE),"")</f>
        <v/>
      </c>
    </row>
    <row r="999" spans="1:10" x14ac:dyDescent="0.25">
      <c r="A999" t="str">
        <f>IFERROR(INDEX(comic_database!A:A,MATCH(B999,comic_database!B:B,0)),"")</f>
        <v/>
      </c>
      <c r="C999" t="str">
        <f>IFERROR(VLOOKUP(B999,comic_database!B:C,2,FALSE),"")</f>
        <v/>
      </c>
      <c r="D999" s="23" t="str">
        <f>IF(B999&lt;&gt;"",VLOOKUP(MIN(4,COUNTIF(F$2:F999,F999)),reference!$A$3:$B$6,2,FALSE),"")</f>
        <v/>
      </c>
      <c r="E999" s="23" t="str">
        <f>IFERROR(VLOOKUP(C999,reference!$D$3:$E$7,2,FALSE),"")</f>
        <v/>
      </c>
      <c r="F999" t="str">
        <f t="shared" si="16"/>
        <v xml:space="preserve"> </v>
      </c>
      <c r="I999" s="23" t="str">
        <f>IFERROR(VLOOKUP(H999,comic_database!F:G,2,FALSE),"")</f>
        <v/>
      </c>
      <c r="J999" s="23" t="str">
        <f>IFERROR(VLOOKUP(H999,comic_database!F:H,3,FALSE),"")</f>
        <v/>
      </c>
    </row>
    <row r="1000" spans="1:10" x14ac:dyDescent="0.25">
      <c r="A1000" t="str">
        <f>IFERROR(INDEX(comic_database!A:A,MATCH(B1000,comic_database!B:B,0)),"")</f>
        <v/>
      </c>
      <c r="C1000" t="str">
        <f>IFERROR(VLOOKUP(B1000,comic_database!B:C,2,FALSE),"")</f>
        <v/>
      </c>
      <c r="D1000" s="23" t="str">
        <f>IF(B1000&lt;&gt;"",VLOOKUP(MIN(4,COUNTIF(F$2:F1000,F1000)),reference!$A$3:$B$6,2,FALSE),"")</f>
        <v/>
      </c>
      <c r="E1000" s="23" t="str">
        <f>IFERROR(VLOOKUP(C1000,reference!$D$3:$E$7,2,FALSE),"")</f>
        <v/>
      </c>
      <c r="F1000" t="str">
        <f t="shared" si="16"/>
        <v xml:space="preserve"> </v>
      </c>
      <c r="I1000" s="23" t="str">
        <f>IFERROR(VLOOKUP(H1000,comic_database!F:G,2,FALSE),"")</f>
        <v/>
      </c>
      <c r="J1000" s="23" t="str">
        <f>IFERROR(VLOOKUP(H1000,comic_database!F:H,3,FALSE),"")</f>
        <v/>
      </c>
    </row>
  </sheetData>
  <sheetProtection algorithmName="SHA-512" hashValue="LqwVhsGwFNRsmayrT2OVE3TvepKZFUkJAA2mSxBeMgKtYiSxJpq2THIKE6iSGLOibYBTR1UklfQ2aTCdyQjn+w==" saltValue="+vR5O6ukTIwKWnny1vF0GA==" spinCount="100000" sheet="1" objects="1" scenarios="1"/>
  <protectedRanges>
    <protectedRange sqref="H2:H1000" name="Series"/>
    <protectedRange sqref="B2:B1000" name="Comic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E0AC-967F-4AA5-BA54-9C59D12B84C8}">
  <sheetPr>
    <tabColor theme="8"/>
  </sheetPr>
  <dimension ref="A1:I1000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9.42578125" bestFit="1" customWidth="1"/>
    <col min="2" max="2" width="35.7109375" bestFit="1" customWidth="1"/>
    <col min="3" max="4" width="11.140625" bestFit="1" customWidth="1"/>
    <col min="5" max="5" width="12.140625" bestFit="1" customWidth="1"/>
    <col min="7" max="7" width="29.42578125" bestFit="1" customWidth="1"/>
    <col min="8" max="9" width="9.5703125" bestFit="1" customWidth="1"/>
  </cols>
  <sheetData>
    <row r="1" spans="1:9" x14ac:dyDescent="0.25">
      <c r="A1" s="9" t="s">
        <v>7</v>
      </c>
      <c r="B1" s="9" t="s">
        <v>8</v>
      </c>
      <c r="C1" s="9" t="s">
        <v>9</v>
      </c>
      <c r="D1" s="9" t="s">
        <v>29</v>
      </c>
      <c r="E1" s="9" t="s">
        <v>28</v>
      </c>
      <c r="G1" s="9" t="s">
        <v>30</v>
      </c>
      <c r="H1" s="9" t="s">
        <v>13</v>
      </c>
      <c r="I1" s="9" t="s">
        <v>22</v>
      </c>
    </row>
    <row r="2" spans="1:9" x14ac:dyDescent="0.25">
      <c r="A2" t="str">
        <f>IFERROR(INDEX(collectibles_database!A:A,MATCH(B2,collectibles_database!B:B,0)),"")</f>
        <v/>
      </c>
      <c r="C2" t="str">
        <f>IFERROR(VLOOKUP(B2,collectibles_database!B:C,2,FALSE),"")</f>
        <v/>
      </c>
      <c r="D2" t="str">
        <f>IFERROR(VLOOKUP(MIN(4,COUNTIF(B$2:B2,B2)),reference!$A$3:$B$6,2,FALSE),"")</f>
        <v/>
      </c>
      <c r="E2" t="str">
        <f>IFERROR(VLOOKUP(C2,reference!$D$3:$E$7,2,FALSE),"")</f>
        <v/>
      </c>
      <c r="H2" t="str">
        <f>IFERROR(VLOOKUP(G2,collectibles_database!G:H,2,FALSE),"")</f>
        <v/>
      </c>
      <c r="I2" t="str">
        <f>IFERROR(VLOOKUP(MIN(4,COUNTIF(G$2:G2,G2)),reference!$M$3:$N$6,2,FALSE)*VLOOKUP(MIN(5,H2),reference!$J$3:$K$7,2,FALSE),"")</f>
        <v/>
      </c>
    </row>
    <row r="3" spans="1:9" x14ac:dyDescent="0.25">
      <c r="A3" t="str">
        <f>IFERROR(INDEX(collectibles_database!A:A,MATCH(B3,collectibles_database!B:B,0)),"")</f>
        <v/>
      </c>
      <c r="C3" t="str">
        <f>IFERROR(VLOOKUP(B3,collectibles_database!B:C,2,FALSE),"")</f>
        <v/>
      </c>
      <c r="D3" t="str">
        <f>IFERROR(VLOOKUP(MIN(4,COUNTIF(B$2:B3,B3)),reference!$A$3:$B$6,2,FALSE),"")</f>
        <v/>
      </c>
      <c r="E3" t="str">
        <f>IFERROR(VLOOKUP(C3,reference!$D$3:$E$7,2,FALSE),"")</f>
        <v/>
      </c>
      <c r="H3" t="str">
        <f>IFERROR(VLOOKUP(G3,collectibles_database!G:H,2,FALSE),"")</f>
        <v/>
      </c>
      <c r="I3" t="str">
        <f>IFERROR(VLOOKUP(MIN(4,COUNTIF(G$2:G3,G3)),reference!$M$3:$N$6,2,FALSE)*VLOOKUP(MIN(5,H3),reference!$J$3:$K$7,2,FALSE),"")</f>
        <v/>
      </c>
    </row>
    <row r="4" spans="1:9" x14ac:dyDescent="0.25">
      <c r="A4" t="str">
        <f>IFERROR(INDEX(collectibles_database!A:A,MATCH(B4,collectibles_database!B:B,0)),"")</f>
        <v/>
      </c>
      <c r="C4" t="str">
        <f>IFERROR(VLOOKUP(B4,collectibles_database!B:C,2,FALSE),"")</f>
        <v/>
      </c>
      <c r="D4" t="str">
        <f>IFERROR(VLOOKUP(MIN(4,COUNTIF(B$2:B4,B4)),reference!$A$3:$B$6,2,FALSE),"")</f>
        <v/>
      </c>
      <c r="E4" t="str">
        <f>IFERROR(VLOOKUP(C4,reference!$D$3:$E$7,2,FALSE),"")</f>
        <v/>
      </c>
      <c r="H4" t="str">
        <f>IFERROR(VLOOKUP(G4,collectibles_database!G:H,2,FALSE),"")</f>
        <v/>
      </c>
      <c r="I4" t="str">
        <f>IFERROR(VLOOKUP(MIN(4,COUNTIF(G$2:G4,G4)),reference!$M$3:$N$6,2,FALSE)*VLOOKUP(MIN(5,H4),reference!$J$3:$K$7,2,FALSE),"")</f>
        <v/>
      </c>
    </row>
    <row r="5" spans="1:9" x14ac:dyDescent="0.25">
      <c r="A5" t="str">
        <f>IFERROR(INDEX(collectibles_database!A:A,MATCH(B5,collectibles_database!B:B,0)),"")</f>
        <v/>
      </c>
      <c r="C5" t="str">
        <f>IFERROR(VLOOKUP(B5,collectibles_database!B:C,2,FALSE),"")</f>
        <v/>
      </c>
      <c r="D5" t="str">
        <f>IFERROR(VLOOKUP(MIN(4,COUNTIF(B$2:B5,B5)),reference!$A$3:$B$6,2,FALSE),"")</f>
        <v/>
      </c>
      <c r="E5" t="str">
        <f>IFERROR(VLOOKUP(C5,reference!$D$3:$E$7,2,FALSE),"")</f>
        <v/>
      </c>
      <c r="H5" t="str">
        <f>IFERROR(VLOOKUP(G5,collectibles_database!G:H,2,FALSE),"")</f>
        <v/>
      </c>
      <c r="I5" t="str">
        <f>IFERROR(VLOOKUP(MIN(4,COUNTIF(G$2:G5,G5)),reference!$M$3:$N$6,2,FALSE)*VLOOKUP(MIN(5,H5),reference!$J$3:$K$7,2,FALSE),"")</f>
        <v/>
      </c>
    </row>
    <row r="6" spans="1:9" x14ac:dyDescent="0.25">
      <c r="A6" t="str">
        <f>IFERROR(INDEX(collectibles_database!A:A,MATCH(B6,collectibles_database!B:B,0)),"")</f>
        <v/>
      </c>
      <c r="C6" t="str">
        <f>IFERROR(VLOOKUP(B6,collectibles_database!B:C,2,FALSE),"")</f>
        <v/>
      </c>
      <c r="D6" t="str">
        <f>IFERROR(VLOOKUP(MIN(4,COUNTIF(B$2:B6,B6)),reference!$A$3:$B$6,2,FALSE),"")</f>
        <v/>
      </c>
      <c r="E6" t="str">
        <f>IFERROR(VLOOKUP(C6,reference!$D$3:$E$7,2,FALSE),"")</f>
        <v/>
      </c>
      <c r="H6" t="str">
        <f>IFERROR(VLOOKUP(G6,collectibles_database!G:H,2,FALSE),"")</f>
        <v/>
      </c>
      <c r="I6" t="str">
        <f>IFERROR(VLOOKUP(MIN(4,COUNTIF(G$2:G6,G6)),reference!$M$3:$N$6,2,FALSE)*VLOOKUP(MIN(5,H6),reference!$J$3:$K$7,2,FALSE),"")</f>
        <v/>
      </c>
    </row>
    <row r="7" spans="1:9" x14ac:dyDescent="0.25">
      <c r="A7" t="str">
        <f>IFERROR(INDEX(collectibles_database!A:A,MATCH(B7,collectibles_database!B:B,0)),"")</f>
        <v/>
      </c>
      <c r="C7" t="str">
        <f>IFERROR(VLOOKUP(B7,collectibles_database!B:C,2,FALSE),"")</f>
        <v/>
      </c>
      <c r="D7" t="str">
        <f>IFERROR(VLOOKUP(MIN(4,COUNTIF(B$2:B7,B7)),reference!$A$3:$B$6,2,FALSE),"")</f>
        <v/>
      </c>
      <c r="E7" t="str">
        <f>IFERROR(VLOOKUP(C7,reference!$D$3:$E$7,2,FALSE),"")</f>
        <v/>
      </c>
      <c r="H7" t="str">
        <f>IFERROR(VLOOKUP(G7,collectibles_database!G:H,2,FALSE),"")</f>
        <v/>
      </c>
      <c r="I7" t="str">
        <f>IFERROR(VLOOKUP(MIN(4,COUNTIF(G$2:G7,G7)),reference!$M$3:$N$6,2,FALSE)*VLOOKUP(MIN(5,H7),reference!$J$3:$K$7,2,FALSE),"")</f>
        <v/>
      </c>
    </row>
    <row r="8" spans="1:9" x14ac:dyDescent="0.25">
      <c r="A8" t="str">
        <f>IFERROR(INDEX(collectibles_database!A:A,MATCH(B8,collectibles_database!B:B,0)),"")</f>
        <v/>
      </c>
      <c r="C8" t="str">
        <f>IFERROR(VLOOKUP(B8,collectibles_database!B:C,2,FALSE),"")</f>
        <v/>
      </c>
      <c r="D8" t="str">
        <f>IFERROR(VLOOKUP(MIN(4,COUNTIF(B$2:B8,B8)),reference!$A$3:$B$6,2,FALSE),"")</f>
        <v/>
      </c>
      <c r="E8" t="str">
        <f>IFERROR(VLOOKUP(C8,reference!$D$3:$E$7,2,FALSE),"")</f>
        <v/>
      </c>
      <c r="H8" t="str">
        <f>IFERROR(VLOOKUP(G8,collectibles_database!G:H,2,FALSE),"")</f>
        <v/>
      </c>
      <c r="I8" t="str">
        <f>IFERROR(VLOOKUP(MIN(4,COUNTIF(G$2:G8,G8)),reference!$M$3:$N$6,2,FALSE)*VLOOKUP(MIN(5,H8),reference!$J$3:$K$7,2,FALSE),"")</f>
        <v/>
      </c>
    </row>
    <row r="9" spans="1:9" x14ac:dyDescent="0.25">
      <c r="A9" t="str">
        <f>IFERROR(INDEX(collectibles_database!A:A,MATCH(B9,collectibles_database!B:B,0)),"")</f>
        <v/>
      </c>
      <c r="C9" t="str">
        <f>IFERROR(VLOOKUP(B9,collectibles_database!B:C,2,FALSE),"")</f>
        <v/>
      </c>
      <c r="D9" t="str">
        <f>IFERROR(VLOOKUP(MIN(4,COUNTIF(B$2:B9,B9)),reference!$A$3:$B$6,2,FALSE),"")</f>
        <v/>
      </c>
      <c r="E9" t="str">
        <f>IFERROR(VLOOKUP(C9,reference!$D$3:$E$7,2,FALSE),"")</f>
        <v/>
      </c>
      <c r="H9" t="str">
        <f>IFERROR(VLOOKUP(G9,collectibles_database!G:H,2,FALSE),"")</f>
        <v/>
      </c>
      <c r="I9" t="str">
        <f>IFERROR(VLOOKUP(MIN(4,COUNTIF(G$2:G9,G9)),reference!$M$3:$N$6,2,FALSE)*VLOOKUP(MIN(5,H9),reference!$J$3:$K$7,2,FALSE),"")</f>
        <v/>
      </c>
    </row>
    <row r="10" spans="1:9" x14ac:dyDescent="0.25">
      <c r="A10" t="str">
        <f>IFERROR(INDEX(collectibles_database!A:A,MATCH(B10,collectibles_database!B:B,0)),"")</f>
        <v/>
      </c>
      <c r="C10" t="str">
        <f>IFERROR(VLOOKUP(B10,collectibles_database!B:C,2,FALSE),"")</f>
        <v/>
      </c>
      <c r="D10" t="str">
        <f>IFERROR(VLOOKUP(MIN(4,COUNTIF(B$2:B10,B10)),reference!$A$3:$B$6,2,FALSE),"")</f>
        <v/>
      </c>
      <c r="E10" t="str">
        <f>IFERROR(VLOOKUP(C10,reference!$D$3:$E$7,2,FALSE),"")</f>
        <v/>
      </c>
      <c r="H10" t="str">
        <f>IFERROR(VLOOKUP(G10,collectibles_database!G:H,2,FALSE),"")</f>
        <v/>
      </c>
      <c r="I10" t="str">
        <f>IFERROR(VLOOKUP(MIN(4,COUNTIF(G$2:G10,G10)),reference!$M$3:$N$6,2,FALSE)*VLOOKUP(MIN(5,H10),reference!$J$3:$K$7,2,FALSE),"")</f>
        <v/>
      </c>
    </row>
    <row r="11" spans="1:9" x14ac:dyDescent="0.25">
      <c r="A11" t="str">
        <f>IFERROR(INDEX(collectibles_database!A:A,MATCH(B11,collectibles_database!B:B,0)),"")</f>
        <v/>
      </c>
      <c r="C11" t="str">
        <f>IFERROR(VLOOKUP(B11,collectibles_database!B:C,2,FALSE),"")</f>
        <v/>
      </c>
      <c r="D11" t="str">
        <f>IFERROR(VLOOKUP(MIN(4,COUNTIF(B$2:B11,B11)),reference!$A$3:$B$6,2,FALSE),"")</f>
        <v/>
      </c>
      <c r="E11" t="str">
        <f>IFERROR(VLOOKUP(C11,reference!$D$3:$E$7,2,FALSE),"")</f>
        <v/>
      </c>
      <c r="H11" t="str">
        <f>IFERROR(VLOOKUP(G11,collectibles_database!G:H,2,FALSE),"")</f>
        <v/>
      </c>
      <c r="I11" t="str">
        <f>IFERROR(VLOOKUP(MIN(4,COUNTIF(G$2:G11,G11)),reference!$M$3:$N$6,2,FALSE)*VLOOKUP(MIN(5,H11),reference!$J$3:$K$7,2,FALSE),"")</f>
        <v/>
      </c>
    </row>
    <row r="12" spans="1:9" x14ac:dyDescent="0.25">
      <c r="A12" t="str">
        <f>IFERROR(INDEX(collectibles_database!A:A,MATCH(B12,collectibles_database!B:B,0)),"")</f>
        <v/>
      </c>
      <c r="C12" t="str">
        <f>IFERROR(VLOOKUP(B12,collectibles_database!B:C,2,FALSE),"")</f>
        <v/>
      </c>
      <c r="D12" t="str">
        <f>IFERROR(VLOOKUP(MIN(4,COUNTIF(B$2:B12,B12)),reference!$A$3:$B$6,2,FALSE),"")</f>
        <v/>
      </c>
      <c r="E12" t="str">
        <f>IFERROR(VLOOKUP(C12,reference!$D$3:$E$7,2,FALSE),"")</f>
        <v/>
      </c>
      <c r="H12" t="str">
        <f>IFERROR(VLOOKUP(G12,collectibles_database!G:H,2,FALSE),"")</f>
        <v/>
      </c>
      <c r="I12" t="str">
        <f>IFERROR(VLOOKUP(MIN(4,COUNTIF(G$2:G12,G12)),reference!$M$3:$N$6,2,FALSE)*VLOOKUP(MIN(5,H12),reference!$J$3:$K$7,2,FALSE),"")</f>
        <v/>
      </c>
    </row>
    <row r="13" spans="1:9" x14ac:dyDescent="0.25">
      <c r="A13" t="str">
        <f>IFERROR(INDEX(collectibles_database!A:A,MATCH(B13,collectibles_database!B:B,0)),"")</f>
        <v/>
      </c>
      <c r="C13" t="str">
        <f>IFERROR(VLOOKUP(B13,collectibles_database!B:C,2,FALSE),"")</f>
        <v/>
      </c>
      <c r="D13" t="str">
        <f>IFERROR(VLOOKUP(MIN(4,COUNTIF(B$2:B13,B13)),reference!$A$3:$B$6,2,FALSE),"")</f>
        <v/>
      </c>
      <c r="E13" t="str">
        <f>IFERROR(VLOOKUP(C13,reference!$D$3:$E$7,2,FALSE),"")</f>
        <v/>
      </c>
      <c r="H13" t="str">
        <f>IFERROR(VLOOKUP(G13,collectibles_database!G:H,2,FALSE),"")</f>
        <v/>
      </c>
      <c r="I13" t="str">
        <f>IFERROR(VLOOKUP(MIN(4,COUNTIF(G$2:G13,G13)),reference!$M$3:$N$6,2,FALSE)*VLOOKUP(MIN(5,H13),reference!$J$3:$K$7,2,FALSE),"")</f>
        <v/>
      </c>
    </row>
    <row r="14" spans="1:9" x14ac:dyDescent="0.25">
      <c r="A14" t="str">
        <f>IFERROR(INDEX(collectibles_database!A:A,MATCH(B14,collectibles_database!B:B,0)),"")</f>
        <v/>
      </c>
      <c r="C14" t="str">
        <f>IFERROR(VLOOKUP(B14,collectibles_database!B:C,2,FALSE),"")</f>
        <v/>
      </c>
      <c r="D14" t="str">
        <f>IFERROR(VLOOKUP(MIN(4,COUNTIF(B$2:B14,B14)),reference!$A$3:$B$6,2,FALSE),"")</f>
        <v/>
      </c>
      <c r="E14" t="str">
        <f>IFERROR(VLOOKUP(C14,reference!$D$3:$E$7,2,FALSE),"")</f>
        <v/>
      </c>
      <c r="H14" t="str">
        <f>IFERROR(VLOOKUP(G14,collectibles_database!G:H,2,FALSE),"")</f>
        <v/>
      </c>
      <c r="I14" t="str">
        <f>IFERROR(VLOOKUP(MIN(4,COUNTIF(G$2:G14,G14)),reference!$M$3:$N$6,2,FALSE)*VLOOKUP(MIN(5,H14),reference!$J$3:$K$7,2,FALSE),"")</f>
        <v/>
      </c>
    </row>
    <row r="15" spans="1:9" x14ac:dyDescent="0.25">
      <c r="A15" t="str">
        <f>IFERROR(INDEX(collectibles_database!A:A,MATCH(B15,collectibles_database!B:B,0)),"")</f>
        <v/>
      </c>
      <c r="C15" t="str">
        <f>IFERROR(VLOOKUP(B15,collectibles_database!B:C,2,FALSE),"")</f>
        <v/>
      </c>
      <c r="D15" t="str">
        <f>IFERROR(VLOOKUP(MIN(4,COUNTIF(B$2:B15,B15)),reference!$A$3:$B$6,2,FALSE),"")</f>
        <v/>
      </c>
      <c r="E15" t="str">
        <f>IFERROR(VLOOKUP(C15,reference!$D$3:$E$7,2,FALSE),"")</f>
        <v/>
      </c>
      <c r="H15" t="str">
        <f>IFERROR(VLOOKUP(G15,collectibles_database!G:H,2,FALSE),"")</f>
        <v/>
      </c>
      <c r="I15" t="str">
        <f>IFERROR(VLOOKUP(MIN(4,COUNTIF(G$2:G15,G15)),reference!$M$3:$N$6,2,FALSE)*VLOOKUP(MIN(5,H15),reference!$J$3:$K$7,2,FALSE),"")</f>
        <v/>
      </c>
    </row>
    <row r="16" spans="1:9" x14ac:dyDescent="0.25">
      <c r="A16" t="str">
        <f>IFERROR(INDEX(collectibles_database!A:A,MATCH(B16,collectibles_database!B:B,0)),"")</f>
        <v/>
      </c>
      <c r="C16" t="str">
        <f>IFERROR(VLOOKUP(B16,collectibles_database!B:C,2,FALSE),"")</f>
        <v/>
      </c>
      <c r="D16" t="str">
        <f>IFERROR(VLOOKUP(MIN(4,COUNTIF(B$2:B16,B16)),reference!$A$3:$B$6,2,FALSE),"")</f>
        <v/>
      </c>
      <c r="E16" t="str">
        <f>IFERROR(VLOOKUP(C16,reference!$D$3:$E$7,2,FALSE),"")</f>
        <v/>
      </c>
      <c r="H16" t="str">
        <f>IFERROR(VLOOKUP(G16,collectibles_database!G:H,2,FALSE),"")</f>
        <v/>
      </c>
      <c r="I16" t="str">
        <f>IFERROR(VLOOKUP(MIN(4,COUNTIF(G$2:G16,G16)),reference!$M$3:$N$6,2,FALSE)*VLOOKUP(MIN(5,H16),reference!$J$3:$K$7,2,FALSE),"")</f>
        <v/>
      </c>
    </row>
    <row r="17" spans="1:9" x14ac:dyDescent="0.25">
      <c r="A17" t="str">
        <f>IFERROR(INDEX(collectibles_database!A:A,MATCH(B17,collectibles_database!B:B,0)),"")</f>
        <v/>
      </c>
      <c r="C17" t="str">
        <f>IFERROR(VLOOKUP(B17,collectibles_database!B:C,2,FALSE),"")</f>
        <v/>
      </c>
      <c r="D17" t="str">
        <f>IFERROR(VLOOKUP(MIN(4,COUNTIF(B$2:B17,B17)),reference!$A$3:$B$6,2,FALSE),"")</f>
        <v/>
      </c>
      <c r="E17" t="str">
        <f>IFERROR(VLOOKUP(C17,reference!$D$3:$E$7,2,FALSE),"")</f>
        <v/>
      </c>
      <c r="H17" t="str">
        <f>IFERROR(VLOOKUP(G17,collectibles_database!G:H,2,FALSE),"")</f>
        <v/>
      </c>
      <c r="I17" t="str">
        <f>IFERROR(VLOOKUP(MIN(4,COUNTIF(G$2:G17,G17)),reference!$M$3:$N$6,2,FALSE)*VLOOKUP(MIN(5,H17),reference!$J$3:$K$7,2,FALSE),"")</f>
        <v/>
      </c>
    </row>
    <row r="18" spans="1:9" x14ac:dyDescent="0.25">
      <c r="A18" t="str">
        <f>IFERROR(INDEX(collectibles_database!A:A,MATCH(B18,collectibles_database!B:B,0)),"")</f>
        <v/>
      </c>
      <c r="C18" t="str">
        <f>IFERROR(VLOOKUP(B18,collectibles_database!B:C,2,FALSE),"")</f>
        <v/>
      </c>
      <c r="D18" t="str">
        <f>IFERROR(VLOOKUP(MIN(4,COUNTIF(B$2:B18,B18)),reference!$A$3:$B$6,2,FALSE),"")</f>
        <v/>
      </c>
      <c r="E18" t="str">
        <f>IFERROR(VLOOKUP(C18,reference!$D$3:$E$7,2,FALSE),"")</f>
        <v/>
      </c>
      <c r="H18" t="str">
        <f>IFERROR(VLOOKUP(G18,collectibles_database!G:H,2,FALSE),"")</f>
        <v/>
      </c>
      <c r="I18" t="str">
        <f>IFERROR(VLOOKUP(MIN(4,COUNTIF(G$2:G18,G18)),reference!$M$3:$N$6,2,FALSE)*VLOOKUP(MIN(5,H18),reference!$J$3:$K$7,2,FALSE),"")</f>
        <v/>
      </c>
    </row>
    <row r="19" spans="1:9" x14ac:dyDescent="0.25">
      <c r="A19" t="str">
        <f>IFERROR(INDEX(collectibles_database!A:A,MATCH(B19,collectibles_database!B:B,0)),"")</f>
        <v/>
      </c>
      <c r="C19" t="str">
        <f>IFERROR(VLOOKUP(B19,collectibles_database!B:C,2,FALSE),"")</f>
        <v/>
      </c>
      <c r="D19" t="str">
        <f>IFERROR(VLOOKUP(MIN(4,COUNTIF(B$2:B19,B19)),reference!$A$3:$B$6,2,FALSE),"")</f>
        <v/>
      </c>
      <c r="E19" t="str">
        <f>IFERROR(VLOOKUP(C19,reference!$D$3:$E$7,2,FALSE),"")</f>
        <v/>
      </c>
      <c r="H19" t="str">
        <f>IFERROR(VLOOKUP(G19,collectibles_database!G:H,2,FALSE),"")</f>
        <v/>
      </c>
      <c r="I19" t="str">
        <f>IFERROR(VLOOKUP(MIN(4,COUNTIF(G$2:G19,G19)),reference!$M$3:$N$6,2,FALSE)*VLOOKUP(MIN(5,H19),reference!$J$3:$K$7,2,FALSE),"")</f>
        <v/>
      </c>
    </row>
    <row r="20" spans="1:9" x14ac:dyDescent="0.25">
      <c r="A20" t="str">
        <f>IFERROR(INDEX(collectibles_database!A:A,MATCH(B20,collectibles_database!B:B,0)),"")</f>
        <v/>
      </c>
      <c r="C20" t="str">
        <f>IFERROR(VLOOKUP(B20,collectibles_database!B:C,2,FALSE),"")</f>
        <v/>
      </c>
      <c r="D20" t="str">
        <f>IFERROR(VLOOKUP(MIN(4,COUNTIF(B$2:B20,B20)),reference!$A$3:$B$6,2,FALSE),"")</f>
        <v/>
      </c>
      <c r="E20" t="str">
        <f>IFERROR(VLOOKUP(C20,reference!$D$3:$E$7,2,FALSE),"")</f>
        <v/>
      </c>
      <c r="H20" t="str">
        <f>IFERROR(VLOOKUP(G20,collectibles_database!G:H,2,FALSE),"")</f>
        <v/>
      </c>
      <c r="I20" t="str">
        <f>IFERROR(VLOOKUP(MIN(4,COUNTIF(G$2:G20,G20)),reference!$M$3:$N$6,2,FALSE)*VLOOKUP(MIN(5,H20),reference!$J$3:$K$7,2,FALSE),"")</f>
        <v/>
      </c>
    </row>
    <row r="21" spans="1:9" x14ac:dyDescent="0.25">
      <c r="A21" t="str">
        <f>IFERROR(INDEX(collectibles_database!A:A,MATCH(B21,collectibles_database!B:B,0)),"")</f>
        <v/>
      </c>
      <c r="C21" t="str">
        <f>IFERROR(VLOOKUP(B21,collectibles_database!B:C,2,FALSE),"")</f>
        <v/>
      </c>
      <c r="D21" t="str">
        <f>IFERROR(VLOOKUP(MIN(4,COUNTIF(B$2:B21,B21)),reference!$A$3:$B$6,2,FALSE),"")</f>
        <v/>
      </c>
      <c r="E21" t="str">
        <f>IFERROR(VLOOKUP(C21,reference!$D$3:$E$7,2,FALSE),"")</f>
        <v/>
      </c>
      <c r="H21" t="str">
        <f>IFERROR(VLOOKUP(G21,collectibles_database!G:H,2,FALSE),"")</f>
        <v/>
      </c>
      <c r="I21" t="str">
        <f>IFERROR(VLOOKUP(MIN(4,COUNTIF(G$2:G21,G21)),reference!$M$3:$N$6,2,FALSE)*VLOOKUP(MIN(5,H21),reference!$J$3:$K$7,2,FALSE),"")</f>
        <v/>
      </c>
    </row>
    <row r="22" spans="1:9" x14ac:dyDescent="0.25">
      <c r="A22" t="str">
        <f>IFERROR(INDEX(collectibles_database!A:A,MATCH(B22,collectibles_database!B:B,0)),"")</f>
        <v/>
      </c>
      <c r="C22" t="str">
        <f>IFERROR(VLOOKUP(B22,collectibles_database!B:C,2,FALSE),"")</f>
        <v/>
      </c>
      <c r="D22" t="str">
        <f>IFERROR(VLOOKUP(MIN(4,COUNTIF(B$2:B22,B22)),reference!$A$3:$B$6,2,FALSE),"")</f>
        <v/>
      </c>
      <c r="E22" t="str">
        <f>IFERROR(VLOOKUP(C22,reference!$D$3:$E$7,2,FALSE),"")</f>
        <v/>
      </c>
      <c r="H22" t="str">
        <f>IFERROR(VLOOKUP(G22,collectibles_database!G:H,2,FALSE),"")</f>
        <v/>
      </c>
      <c r="I22" t="str">
        <f>IFERROR(VLOOKUP(MIN(4,COUNTIF(G$2:G22,G22)),reference!$M$3:$N$6,2,FALSE)*VLOOKUP(MIN(5,H22),reference!$J$3:$K$7,2,FALSE),"")</f>
        <v/>
      </c>
    </row>
    <row r="23" spans="1:9" x14ac:dyDescent="0.25">
      <c r="A23" t="str">
        <f>IFERROR(INDEX(collectibles_database!A:A,MATCH(B23,collectibles_database!B:B,0)),"")</f>
        <v/>
      </c>
      <c r="C23" t="str">
        <f>IFERROR(VLOOKUP(B23,collectibles_database!B:C,2,FALSE),"")</f>
        <v/>
      </c>
      <c r="D23" t="str">
        <f>IFERROR(VLOOKUP(MIN(4,COUNTIF(B$2:B23,B23)),reference!$A$3:$B$6,2,FALSE),"")</f>
        <v/>
      </c>
      <c r="E23" t="str">
        <f>IFERROR(VLOOKUP(C23,reference!$D$3:$E$7,2,FALSE),"")</f>
        <v/>
      </c>
      <c r="H23" t="str">
        <f>IFERROR(VLOOKUP(G23,collectibles_database!G:H,2,FALSE),"")</f>
        <v/>
      </c>
      <c r="I23" t="str">
        <f>IFERROR(VLOOKUP(MIN(4,COUNTIF(G$2:G23,G23)),reference!$M$3:$N$6,2,FALSE)*VLOOKUP(MIN(5,H23),reference!$J$3:$K$7,2,FALSE),"")</f>
        <v/>
      </c>
    </row>
    <row r="24" spans="1:9" x14ac:dyDescent="0.25">
      <c r="A24" t="str">
        <f>IFERROR(INDEX(collectibles_database!A:A,MATCH(B24,collectibles_database!B:B,0)),"")</f>
        <v/>
      </c>
      <c r="C24" t="str">
        <f>IFERROR(VLOOKUP(B24,collectibles_database!B:C,2,FALSE),"")</f>
        <v/>
      </c>
      <c r="D24" t="str">
        <f>IFERROR(VLOOKUP(MIN(4,COUNTIF(B$2:B24,B24)),reference!$A$3:$B$6,2,FALSE),"")</f>
        <v/>
      </c>
      <c r="E24" t="str">
        <f>IFERROR(VLOOKUP(C24,reference!$D$3:$E$7,2,FALSE),"")</f>
        <v/>
      </c>
      <c r="H24" t="str">
        <f>IFERROR(VLOOKUP(G24,collectibles_database!G:H,2,FALSE),"")</f>
        <v/>
      </c>
      <c r="I24" t="str">
        <f>IFERROR(VLOOKUP(MIN(4,COUNTIF(G$2:G24,G24)),reference!$M$3:$N$6,2,FALSE)*VLOOKUP(MIN(5,H24),reference!$J$3:$K$7,2,FALSE),"")</f>
        <v/>
      </c>
    </row>
    <row r="25" spans="1:9" x14ac:dyDescent="0.25">
      <c r="A25" t="str">
        <f>IFERROR(INDEX(collectibles_database!A:A,MATCH(B25,collectibles_database!B:B,0)),"")</f>
        <v/>
      </c>
      <c r="C25" t="str">
        <f>IFERROR(VLOOKUP(B25,collectibles_database!B:C,2,FALSE),"")</f>
        <v/>
      </c>
      <c r="D25" t="str">
        <f>IFERROR(VLOOKUP(MIN(4,COUNTIF(B$2:B25,B25)),reference!$A$3:$B$6,2,FALSE),"")</f>
        <v/>
      </c>
      <c r="E25" t="str">
        <f>IFERROR(VLOOKUP(C25,reference!$D$3:$E$7,2,FALSE),"")</f>
        <v/>
      </c>
      <c r="H25" t="str">
        <f>IFERROR(VLOOKUP(G25,collectibles_database!G:H,2,FALSE),"")</f>
        <v/>
      </c>
      <c r="I25" t="str">
        <f>IFERROR(VLOOKUP(MIN(4,COUNTIF(G$2:G25,G25)),reference!$M$3:$N$6,2,FALSE)*VLOOKUP(MIN(5,H25),reference!$J$3:$K$7,2,FALSE),"")</f>
        <v/>
      </c>
    </row>
    <row r="26" spans="1:9" x14ac:dyDescent="0.25">
      <c r="A26" t="str">
        <f>IFERROR(INDEX(collectibles_database!A:A,MATCH(B26,collectibles_database!B:B,0)),"")</f>
        <v/>
      </c>
      <c r="C26" t="str">
        <f>IFERROR(VLOOKUP(B26,collectibles_database!B:C,2,FALSE),"")</f>
        <v/>
      </c>
      <c r="D26" t="str">
        <f>IFERROR(VLOOKUP(MIN(4,COUNTIF(B$2:B26,B26)),reference!$A$3:$B$6,2,FALSE),"")</f>
        <v/>
      </c>
      <c r="E26" t="str">
        <f>IFERROR(VLOOKUP(C26,reference!$D$3:$E$7,2,FALSE),"")</f>
        <v/>
      </c>
      <c r="H26" t="str">
        <f>IFERROR(VLOOKUP(G26,collectibles_database!G:H,2,FALSE),"")</f>
        <v/>
      </c>
      <c r="I26" t="str">
        <f>IFERROR(VLOOKUP(MIN(4,COUNTIF(G$2:G26,G26)),reference!$M$3:$N$6,2,FALSE)*VLOOKUP(MIN(5,H26),reference!$J$3:$K$7,2,FALSE),"")</f>
        <v/>
      </c>
    </row>
    <row r="27" spans="1:9" x14ac:dyDescent="0.25">
      <c r="A27" t="str">
        <f>IFERROR(INDEX(collectibles_database!A:A,MATCH(B27,collectibles_database!B:B,0)),"")</f>
        <v/>
      </c>
      <c r="C27" t="str">
        <f>IFERROR(VLOOKUP(B27,collectibles_database!B:C,2,FALSE),"")</f>
        <v/>
      </c>
      <c r="D27" t="str">
        <f>IFERROR(VLOOKUP(MIN(4,COUNTIF(B$2:B27,B27)),reference!$A$3:$B$6,2,FALSE),"")</f>
        <v/>
      </c>
      <c r="E27" t="str">
        <f>IFERROR(VLOOKUP(C27,reference!$D$3:$E$7,2,FALSE),"")</f>
        <v/>
      </c>
      <c r="H27" t="str">
        <f>IFERROR(VLOOKUP(G27,collectibles_database!G:H,2,FALSE),"")</f>
        <v/>
      </c>
      <c r="I27" t="str">
        <f>IFERROR(VLOOKUP(MIN(4,COUNTIF(G$2:G27,G27)),reference!$M$3:$N$6,2,FALSE)*VLOOKUP(MIN(5,H27),reference!$J$3:$K$7,2,FALSE),"")</f>
        <v/>
      </c>
    </row>
    <row r="28" spans="1:9" x14ac:dyDescent="0.25">
      <c r="A28" t="str">
        <f>IFERROR(INDEX(collectibles_database!A:A,MATCH(B28,collectibles_database!B:B,0)),"")</f>
        <v/>
      </c>
      <c r="C28" t="str">
        <f>IFERROR(VLOOKUP(B28,collectibles_database!B:C,2,FALSE),"")</f>
        <v/>
      </c>
      <c r="D28" t="str">
        <f>IFERROR(VLOOKUP(MIN(4,COUNTIF(B$2:B28,B28)),reference!$A$3:$B$6,2,FALSE),"")</f>
        <v/>
      </c>
      <c r="E28" t="str">
        <f>IFERROR(VLOOKUP(C28,reference!$D$3:$E$7,2,FALSE),"")</f>
        <v/>
      </c>
      <c r="H28" t="str">
        <f>IFERROR(VLOOKUP(G28,collectibles_database!G:H,2,FALSE),"")</f>
        <v/>
      </c>
      <c r="I28" t="str">
        <f>IFERROR(VLOOKUP(MIN(4,COUNTIF(G$2:G28,G28)),reference!$M$3:$N$6,2,FALSE)*VLOOKUP(MIN(5,H28),reference!$J$3:$K$7,2,FALSE),"")</f>
        <v/>
      </c>
    </row>
    <row r="29" spans="1:9" x14ac:dyDescent="0.25">
      <c r="A29" t="str">
        <f>IFERROR(INDEX(collectibles_database!A:A,MATCH(B29,collectibles_database!B:B,0)),"")</f>
        <v/>
      </c>
      <c r="C29" t="str">
        <f>IFERROR(VLOOKUP(B29,collectibles_database!B:C,2,FALSE),"")</f>
        <v/>
      </c>
      <c r="D29" t="str">
        <f>IFERROR(VLOOKUP(MIN(4,COUNTIF(B$2:B29,B29)),reference!$A$3:$B$6,2,FALSE),"")</f>
        <v/>
      </c>
      <c r="E29" t="str">
        <f>IFERROR(VLOOKUP(C29,reference!$D$3:$E$7,2,FALSE),"")</f>
        <v/>
      </c>
      <c r="H29" t="str">
        <f>IFERROR(VLOOKUP(G29,collectibles_database!G:H,2,FALSE),"")</f>
        <v/>
      </c>
      <c r="I29" t="str">
        <f>IFERROR(VLOOKUP(MIN(4,COUNTIF(G$2:G29,G29)),reference!$M$3:$N$6,2,FALSE)*VLOOKUP(MIN(5,H29),reference!$J$3:$K$7,2,FALSE),"")</f>
        <v/>
      </c>
    </row>
    <row r="30" spans="1:9" x14ac:dyDescent="0.25">
      <c r="A30" t="str">
        <f>IFERROR(INDEX(collectibles_database!A:A,MATCH(B30,collectibles_database!B:B,0)),"")</f>
        <v/>
      </c>
      <c r="C30" t="str">
        <f>IFERROR(VLOOKUP(B30,collectibles_database!B:C,2,FALSE),"")</f>
        <v/>
      </c>
      <c r="D30" t="str">
        <f>IFERROR(VLOOKUP(MIN(4,COUNTIF(B$2:B30,B30)),reference!$A$3:$B$6,2,FALSE),"")</f>
        <v/>
      </c>
      <c r="E30" t="str">
        <f>IFERROR(VLOOKUP(C30,reference!$D$3:$E$7,2,FALSE),"")</f>
        <v/>
      </c>
      <c r="H30" t="str">
        <f>IFERROR(VLOOKUP(G30,collectibles_database!G:H,2,FALSE),"")</f>
        <v/>
      </c>
      <c r="I30" t="str">
        <f>IFERROR(VLOOKUP(MIN(4,COUNTIF(G$2:G30,G30)),reference!$M$3:$N$6,2,FALSE)*VLOOKUP(MIN(5,H30),reference!$J$3:$K$7,2,FALSE),"")</f>
        <v/>
      </c>
    </row>
    <row r="31" spans="1:9" x14ac:dyDescent="0.25">
      <c r="A31" t="str">
        <f>IFERROR(INDEX(collectibles_database!A:A,MATCH(B31,collectibles_database!B:B,0)),"")</f>
        <v/>
      </c>
      <c r="C31" t="str">
        <f>IFERROR(VLOOKUP(B31,collectibles_database!B:C,2,FALSE),"")</f>
        <v/>
      </c>
      <c r="D31" t="str">
        <f>IFERROR(VLOOKUP(MIN(4,COUNTIF(B$2:B31,B31)),reference!$A$3:$B$6,2,FALSE),"")</f>
        <v/>
      </c>
      <c r="E31" t="str">
        <f>IFERROR(VLOOKUP(C31,reference!$D$3:$E$7,2,FALSE),"")</f>
        <v/>
      </c>
      <c r="H31" t="str">
        <f>IFERROR(VLOOKUP(G31,collectibles_database!G:H,2,FALSE),"")</f>
        <v/>
      </c>
      <c r="I31" t="str">
        <f>IFERROR(VLOOKUP(MIN(4,COUNTIF(G$2:G31,G31)),reference!$M$3:$N$6,2,FALSE)*VLOOKUP(MIN(5,H31),reference!$J$3:$K$7,2,FALSE),"")</f>
        <v/>
      </c>
    </row>
    <row r="32" spans="1:9" x14ac:dyDescent="0.25">
      <c r="A32" t="str">
        <f>IFERROR(INDEX(collectibles_database!A:A,MATCH(B32,collectibles_database!B:B,0)),"")</f>
        <v/>
      </c>
      <c r="C32" t="str">
        <f>IFERROR(VLOOKUP(B32,collectibles_database!B:C,2,FALSE),"")</f>
        <v/>
      </c>
      <c r="D32" t="str">
        <f>IFERROR(VLOOKUP(MIN(4,COUNTIF(B$2:B32,B32)),reference!$A$3:$B$6,2,FALSE),"")</f>
        <v/>
      </c>
      <c r="E32" t="str">
        <f>IFERROR(VLOOKUP(C32,reference!$D$3:$E$7,2,FALSE),"")</f>
        <v/>
      </c>
      <c r="H32" t="str">
        <f>IFERROR(VLOOKUP(G32,collectibles_database!G:H,2,FALSE),"")</f>
        <v/>
      </c>
      <c r="I32" t="str">
        <f>IFERROR(VLOOKUP(MIN(4,COUNTIF(G$2:G32,G32)),reference!$M$3:$N$6,2,FALSE)*VLOOKUP(MIN(5,H32),reference!$J$3:$K$7,2,FALSE),"")</f>
        <v/>
      </c>
    </row>
    <row r="33" spans="1:9" x14ac:dyDescent="0.25">
      <c r="A33" t="str">
        <f>IFERROR(INDEX(collectibles_database!A:A,MATCH(B33,collectibles_database!B:B,0)),"")</f>
        <v/>
      </c>
      <c r="C33" t="str">
        <f>IFERROR(VLOOKUP(B33,collectibles_database!B:C,2,FALSE),"")</f>
        <v/>
      </c>
      <c r="D33" t="str">
        <f>IFERROR(VLOOKUP(MIN(4,COUNTIF(B$2:B33,B33)),reference!$A$3:$B$6,2,FALSE),"")</f>
        <v/>
      </c>
      <c r="E33" t="str">
        <f>IFERROR(VLOOKUP(C33,reference!$D$3:$E$7,2,FALSE),"")</f>
        <v/>
      </c>
      <c r="H33" t="str">
        <f>IFERROR(VLOOKUP(G33,collectibles_database!G:H,2,FALSE),"")</f>
        <v/>
      </c>
      <c r="I33" t="str">
        <f>IFERROR(VLOOKUP(MIN(4,COUNTIF(G$2:G33,G33)),reference!$M$3:$N$6,2,FALSE)*VLOOKUP(MIN(5,H33),reference!$J$3:$K$7,2,FALSE),"")</f>
        <v/>
      </c>
    </row>
    <row r="34" spans="1:9" x14ac:dyDescent="0.25">
      <c r="A34" t="str">
        <f>IFERROR(INDEX(collectibles_database!A:A,MATCH(B34,collectibles_database!B:B,0)),"")</f>
        <v/>
      </c>
      <c r="C34" t="str">
        <f>IFERROR(VLOOKUP(B34,collectibles_database!B:C,2,FALSE),"")</f>
        <v/>
      </c>
      <c r="D34" t="str">
        <f>IFERROR(VLOOKUP(MIN(4,COUNTIF(B$2:B34,B34)),reference!$A$3:$B$6,2,FALSE),"")</f>
        <v/>
      </c>
      <c r="E34" t="str">
        <f>IFERROR(VLOOKUP(C34,reference!$D$3:$E$7,2,FALSE),"")</f>
        <v/>
      </c>
      <c r="H34" t="str">
        <f>IFERROR(VLOOKUP(G34,collectibles_database!G:H,2,FALSE),"")</f>
        <v/>
      </c>
      <c r="I34" t="str">
        <f>IFERROR(VLOOKUP(MIN(4,COUNTIF(G$2:G34,G34)),reference!$M$3:$N$6,2,FALSE)*VLOOKUP(MIN(5,H34),reference!$J$3:$K$7,2,FALSE),"")</f>
        <v/>
      </c>
    </row>
    <row r="35" spans="1:9" x14ac:dyDescent="0.25">
      <c r="A35" t="str">
        <f>IFERROR(INDEX(collectibles_database!A:A,MATCH(B35,collectibles_database!B:B,0)),"")</f>
        <v/>
      </c>
      <c r="C35" t="str">
        <f>IFERROR(VLOOKUP(B35,collectibles_database!B:C,2,FALSE),"")</f>
        <v/>
      </c>
      <c r="D35" t="str">
        <f>IFERROR(VLOOKUP(MIN(4,COUNTIF(B$2:B35,B35)),reference!$A$3:$B$6,2,FALSE),"")</f>
        <v/>
      </c>
      <c r="E35" t="str">
        <f>IFERROR(VLOOKUP(C35,reference!$D$3:$E$7,2,FALSE),"")</f>
        <v/>
      </c>
      <c r="H35" t="str">
        <f>IFERROR(VLOOKUP(G35,collectibles_database!G:H,2,FALSE),"")</f>
        <v/>
      </c>
      <c r="I35" t="str">
        <f>IFERROR(VLOOKUP(MIN(4,COUNTIF(G$2:G35,G35)),reference!$M$3:$N$6,2,FALSE)*VLOOKUP(MIN(5,H35),reference!$J$3:$K$7,2,FALSE),"")</f>
        <v/>
      </c>
    </row>
    <row r="36" spans="1:9" x14ac:dyDescent="0.25">
      <c r="A36" t="str">
        <f>IFERROR(INDEX(collectibles_database!A:A,MATCH(B36,collectibles_database!B:B,0)),"")</f>
        <v/>
      </c>
      <c r="C36" t="str">
        <f>IFERROR(VLOOKUP(B36,collectibles_database!B:C,2,FALSE),"")</f>
        <v/>
      </c>
      <c r="D36" t="str">
        <f>IFERROR(VLOOKUP(MIN(4,COUNTIF(B$2:B36,B36)),reference!$A$3:$B$6,2,FALSE),"")</f>
        <v/>
      </c>
      <c r="E36" t="str">
        <f>IFERROR(VLOOKUP(C36,reference!$D$3:$E$7,2,FALSE),"")</f>
        <v/>
      </c>
      <c r="H36" t="str">
        <f>IFERROR(VLOOKUP(G36,collectibles_database!G:H,2,FALSE),"")</f>
        <v/>
      </c>
      <c r="I36" t="str">
        <f>IFERROR(VLOOKUP(MIN(4,COUNTIF(G$2:G36,G36)),reference!$M$3:$N$6,2,FALSE)*VLOOKUP(MIN(5,H36),reference!$J$3:$K$7,2,FALSE),"")</f>
        <v/>
      </c>
    </row>
    <row r="37" spans="1:9" x14ac:dyDescent="0.25">
      <c r="A37" t="str">
        <f>IFERROR(INDEX(collectibles_database!A:A,MATCH(B37,collectibles_database!B:B,0)),"")</f>
        <v/>
      </c>
      <c r="C37" t="str">
        <f>IFERROR(VLOOKUP(B37,collectibles_database!B:C,2,FALSE),"")</f>
        <v/>
      </c>
      <c r="D37" t="str">
        <f>IFERROR(VLOOKUP(MIN(4,COUNTIF(B$2:B37,B37)),reference!$A$3:$B$6,2,FALSE),"")</f>
        <v/>
      </c>
      <c r="E37" t="str">
        <f>IFERROR(VLOOKUP(C37,reference!$D$3:$E$7,2,FALSE),"")</f>
        <v/>
      </c>
      <c r="H37" t="str">
        <f>IFERROR(VLOOKUP(G37,collectibles_database!G:H,2,FALSE),"")</f>
        <v/>
      </c>
      <c r="I37" t="str">
        <f>IFERROR(VLOOKUP(MIN(4,COUNTIF(G$2:G37,G37)),reference!$M$3:$N$6,2,FALSE)*VLOOKUP(MIN(5,H37),reference!$J$3:$K$7,2,FALSE),"")</f>
        <v/>
      </c>
    </row>
    <row r="38" spans="1:9" x14ac:dyDescent="0.25">
      <c r="A38" t="str">
        <f>IFERROR(INDEX(collectibles_database!A:A,MATCH(B38,collectibles_database!B:B,0)),"")</f>
        <v/>
      </c>
      <c r="C38" t="str">
        <f>IFERROR(VLOOKUP(B38,collectibles_database!B:C,2,FALSE),"")</f>
        <v/>
      </c>
      <c r="D38" t="str">
        <f>IFERROR(VLOOKUP(MIN(4,COUNTIF(B$2:B38,B38)),reference!$A$3:$B$6,2,FALSE),"")</f>
        <v/>
      </c>
      <c r="E38" t="str">
        <f>IFERROR(VLOOKUP(C38,reference!$D$3:$E$7,2,FALSE),"")</f>
        <v/>
      </c>
      <c r="H38" t="str">
        <f>IFERROR(VLOOKUP(G38,collectibles_database!G:H,2,FALSE),"")</f>
        <v/>
      </c>
      <c r="I38" t="str">
        <f>IFERROR(VLOOKUP(MIN(4,COUNTIF(G$2:G38,G38)),reference!$M$3:$N$6,2,FALSE)*VLOOKUP(MIN(5,H38),reference!$J$3:$K$7,2,FALSE),"")</f>
        <v/>
      </c>
    </row>
    <row r="39" spans="1:9" x14ac:dyDescent="0.25">
      <c r="A39" t="str">
        <f>IFERROR(INDEX(collectibles_database!A:A,MATCH(B39,collectibles_database!B:B,0)),"")</f>
        <v/>
      </c>
      <c r="C39" t="str">
        <f>IFERROR(VLOOKUP(B39,collectibles_database!B:C,2,FALSE),"")</f>
        <v/>
      </c>
      <c r="D39" t="str">
        <f>IFERROR(VLOOKUP(MIN(4,COUNTIF(B$2:B39,B39)),reference!$A$3:$B$6,2,FALSE),"")</f>
        <v/>
      </c>
      <c r="E39" t="str">
        <f>IFERROR(VLOOKUP(C39,reference!$D$3:$E$7,2,FALSE),"")</f>
        <v/>
      </c>
      <c r="H39" t="str">
        <f>IFERROR(VLOOKUP(G39,collectibles_database!G:H,2,FALSE),"")</f>
        <v/>
      </c>
      <c r="I39" t="str">
        <f>IFERROR(VLOOKUP(MIN(4,COUNTIF(G$2:G39,G39)),reference!$M$3:$N$6,2,FALSE)*VLOOKUP(MIN(5,H39),reference!$J$3:$K$7,2,FALSE),"")</f>
        <v/>
      </c>
    </row>
    <row r="40" spans="1:9" x14ac:dyDescent="0.25">
      <c r="A40" t="str">
        <f>IFERROR(INDEX(collectibles_database!A:A,MATCH(B40,collectibles_database!B:B,0)),"")</f>
        <v/>
      </c>
      <c r="C40" t="str">
        <f>IFERROR(VLOOKUP(B40,collectibles_database!B:C,2,FALSE),"")</f>
        <v/>
      </c>
      <c r="D40" t="str">
        <f>IFERROR(VLOOKUP(MIN(4,COUNTIF(B$2:B40,B40)),reference!$A$3:$B$6,2,FALSE),"")</f>
        <v/>
      </c>
      <c r="E40" t="str">
        <f>IFERROR(VLOOKUP(C40,reference!$D$3:$E$7,2,FALSE),"")</f>
        <v/>
      </c>
      <c r="H40" t="str">
        <f>IFERROR(VLOOKUP(G40,collectibles_database!G:H,2,FALSE),"")</f>
        <v/>
      </c>
      <c r="I40" t="str">
        <f>IFERROR(VLOOKUP(MIN(4,COUNTIF(G$2:G40,G40)),reference!$M$3:$N$6,2,FALSE)*VLOOKUP(MIN(5,H40),reference!$J$3:$K$7,2,FALSE),"")</f>
        <v/>
      </c>
    </row>
    <row r="41" spans="1:9" x14ac:dyDescent="0.25">
      <c r="A41" t="str">
        <f>IFERROR(INDEX(collectibles_database!A:A,MATCH(B41,collectibles_database!B:B,0)),"")</f>
        <v/>
      </c>
      <c r="C41" t="str">
        <f>IFERROR(VLOOKUP(B41,collectibles_database!B:C,2,FALSE),"")</f>
        <v/>
      </c>
      <c r="D41" t="str">
        <f>IFERROR(VLOOKUP(MIN(4,COUNTIF(B$2:B41,B41)),reference!$A$3:$B$6,2,FALSE),"")</f>
        <v/>
      </c>
      <c r="E41" t="str">
        <f>IFERROR(VLOOKUP(C41,reference!$D$3:$E$7,2,FALSE),"")</f>
        <v/>
      </c>
      <c r="H41" t="str">
        <f>IFERROR(VLOOKUP(G41,collectibles_database!G:H,2,FALSE),"")</f>
        <v/>
      </c>
      <c r="I41" t="str">
        <f>IFERROR(VLOOKUP(MIN(4,COUNTIF(G$2:G41,G41)),reference!$M$3:$N$6,2,FALSE)*VLOOKUP(MIN(5,H41),reference!$J$3:$K$7,2,FALSE),"")</f>
        <v/>
      </c>
    </row>
    <row r="42" spans="1:9" x14ac:dyDescent="0.25">
      <c r="A42" t="str">
        <f>IFERROR(INDEX(collectibles_database!A:A,MATCH(B42,collectibles_database!B:B,0)),"")</f>
        <v/>
      </c>
      <c r="C42" t="str">
        <f>IFERROR(VLOOKUP(B42,collectibles_database!B:C,2,FALSE),"")</f>
        <v/>
      </c>
      <c r="D42" t="str">
        <f>IFERROR(VLOOKUP(MIN(4,COUNTIF(B$2:B42,B42)),reference!$A$3:$B$6,2,FALSE),"")</f>
        <v/>
      </c>
      <c r="E42" t="str">
        <f>IFERROR(VLOOKUP(C42,reference!$D$3:$E$7,2,FALSE),"")</f>
        <v/>
      </c>
      <c r="H42" t="str">
        <f>IFERROR(VLOOKUP(G42,collectibles_database!G:H,2,FALSE),"")</f>
        <v/>
      </c>
      <c r="I42" t="str">
        <f>IFERROR(VLOOKUP(MIN(4,COUNTIF(G$2:G42,G42)),reference!$M$3:$N$6,2,FALSE)*VLOOKUP(MIN(5,H42),reference!$J$3:$K$7,2,FALSE),"")</f>
        <v/>
      </c>
    </row>
    <row r="43" spans="1:9" x14ac:dyDescent="0.25">
      <c r="A43" t="str">
        <f>IFERROR(INDEX(collectibles_database!A:A,MATCH(B43,collectibles_database!B:B,0)),"")</f>
        <v/>
      </c>
      <c r="C43" t="str">
        <f>IFERROR(VLOOKUP(B43,collectibles_database!B:C,2,FALSE),"")</f>
        <v/>
      </c>
      <c r="D43" t="str">
        <f>IFERROR(VLOOKUP(MIN(4,COUNTIF(B$2:B43,B43)),reference!$A$3:$B$6,2,FALSE),"")</f>
        <v/>
      </c>
      <c r="E43" t="str">
        <f>IFERROR(VLOOKUP(C43,reference!$D$3:$E$7,2,FALSE),"")</f>
        <v/>
      </c>
      <c r="H43" t="str">
        <f>IFERROR(VLOOKUP(G43,collectibles_database!G:H,2,FALSE),"")</f>
        <v/>
      </c>
      <c r="I43" t="str">
        <f>IFERROR(VLOOKUP(MIN(4,COUNTIF(G$2:G43,G43)),reference!$M$3:$N$6,2,FALSE)*VLOOKUP(MIN(5,H43),reference!$J$3:$K$7,2,FALSE),"")</f>
        <v/>
      </c>
    </row>
    <row r="44" spans="1:9" x14ac:dyDescent="0.25">
      <c r="A44" t="str">
        <f>IFERROR(INDEX(collectibles_database!A:A,MATCH(B44,collectibles_database!B:B,0)),"")</f>
        <v/>
      </c>
      <c r="C44" t="str">
        <f>IFERROR(VLOOKUP(B44,collectibles_database!B:C,2,FALSE),"")</f>
        <v/>
      </c>
      <c r="D44" t="str">
        <f>IFERROR(VLOOKUP(MIN(4,COUNTIF(B$2:B44,B44)),reference!$A$3:$B$6,2,FALSE),"")</f>
        <v/>
      </c>
      <c r="E44" t="str">
        <f>IFERROR(VLOOKUP(C44,reference!$D$3:$E$7,2,FALSE),"")</f>
        <v/>
      </c>
      <c r="H44" t="str">
        <f>IFERROR(VLOOKUP(G44,collectibles_database!G:H,2,FALSE),"")</f>
        <v/>
      </c>
      <c r="I44" t="str">
        <f>IFERROR(VLOOKUP(MIN(4,COUNTIF(G$2:G44,G44)),reference!$M$3:$N$6,2,FALSE)*VLOOKUP(MIN(5,H44),reference!$J$3:$K$7,2,FALSE),"")</f>
        <v/>
      </c>
    </row>
    <row r="45" spans="1:9" x14ac:dyDescent="0.25">
      <c r="A45" t="str">
        <f>IFERROR(INDEX(collectibles_database!A:A,MATCH(B45,collectibles_database!B:B,0)),"")</f>
        <v/>
      </c>
      <c r="C45" t="str">
        <f>IFERROR(VLOOKUP(B45,collectibles_database!B:C,2,FALSE),"")</f>
        <v/>
      </c>
      <c r="D45" t="str">
        <f>IFERROR(VLOOKUP(MIN(4,COUNTIF(B$2:B45,B45)),reference!$A$3:$B$6,2,FALSE),"")</f>
        <v/>
      </c>
      <c r="E45" t="str">
        <f>IFERROR(VLOOKUP(C45,reference!$D$3:$E$7,2,FALSE),"")</f>
        <v/>
      </c>
      <c r="H45" t="str">
        <f>IFERROR(VLOOKUP(G45,collectibles_database!G:H,2,FALSE),"")</f>
        <v/>
      </c>
      <c r="I45" t="str">
        <f>IFERROR(VLOOKUP(MIN(4,COUNTIF(G$2:G45,G45)),reference!$M$3:$N$6,2,FALSE)*VLOOKUP(MIN(5,H45),reference!$J$3:$K$7,2,FALSE),"")</f>
        <v/>
      </c>
    </row>
    <row r="46" spans="1:9" x14ac:dyDescent="0.25">
      <c r="A46" t="str">
        <f>IFERROR(INDEX(collectibles_database!A:A,MATCH(B46,collectibles_database!B:B,0)),"")</f>
        <v/>
      </c>
      <c r="C46" t="str">
        <f>IFERROR(VLOOKUP(B46,collectibles_database!B:C,2,FALSE),"")</f>
        <v/>
      </c>
      <c r="D46" t="str">
        <f>IFERROR(VLOOKUP(MIN(4,COUNTIF(B$2:B46,B46)),reference!$A$3:$B$6,2,FALSE),"")</f>
        <v/>
      </c>
      <c r="E46" t="str">
        <f>IFERROR(VLOOKUP(C46,reference!$D$3:$E$7,2,FALSE),"")</f>
        <v/>
      </c>
      <c r="H46" t="str">
        <f>IFERROR(VLOOKUP(G46,collectibles_database!G:H,2,FALSE),"")</f>
        <v/>
      </c>
      <c r="I46" t="str">
        <f>IFERROR(VLOOKUP(MIN(4,COUNTIF(G$2:G46,G46)),reference!$M$3:$N$6,2,FALSE)*VLOOKUP(MIN(5,H46),reference!$J$3:$K$7,2,FALSE),"")</f>
        <v/>
      </c>
    </row>
    <row r="47" spans="1:9" x14ac:dyDescent="0.25">
      <c r="A47" t="str">
        <f>IFERROR(INDEX(collectibles_database!A:A,MATCH(B47,collectibles_database!B:B,0)),"")</f>
        <v/>
      </c>
      <c r="C47" t="str">
        <f>IFERROR(VLOOKUP(B47,collectibles_database!B:C,2,FALSE),"")</f>
        <v/>
      </c>
      <c r="D47" t="str">
        <f>IFERROR(VLOOKUP(MIN(4,COUNTIF(B$2:B47,B47)),reference!$A$3:$B$6,2,FALSE),"")</f>
        <v/>
      </c>
      <c r="E47" t="str">
        <f>IFERROR(VLOOKUP(C47,reference!$D$3:$E$7,2,FALSE),"")</f>
        <v/>
      </c>
      <c r="H47" t="str">
        <f>IFERROR(VLOOKUP(G47,collectibles_database!G:H,2,FALSE),"")</f>
        <v/>
      </c>
      <c r="I47" t="str">
        <f>IFERROR(VLOOKUP(MIN(4,COUNTIF(G$2:G47,G47)),reference!$M$3:$N$6,2,FALSE)*VLOOKUP(MIN(5,H47),reference!$J$3:$K$7,2,FALSE),"")</f>
        <v/>
      </c>
    </row>
    <row r="48" spans="1:9" x14ac:dyDescent="0.25">
      <c r="A48" t="str">
        <f>IFERROR(INDEX(collectibles_database!A:A,MATCH(B48,collectibles_database!B:B,0)),"")</f>
        <v/>
      </c>
      <c r="C48" t="str">
        <f>IFERROR(VLOOKUP(B48,collectibles_database!B:C,2,FALSE),"")</f>
        <v/>
      </c>
      <c r="D48" t="str">
        <f>IFERROR(VLOOKUP(MIN(4,COUNTIF(B$2:B48,B48)),reference!$A$3:$B$6,2,FALSE),"")</f>
        <v/>
      </c>
      <c r="E48" t="str">
        <f>IFERROR(VLOOKUP(C48,reference!$D$3:$E$7,2,FALSE),"")</f>
        <v/>
      </c>
      <c r="H48" t="str">
        <f>IFERROR(VLOOKUP(G48,collectibles_database!G:H,2,FALSE),"")</f>
        <v/>
      </c>
      <c r="I48" t="str">
        <f>IFERROR(VLOOKUP(MIN(4,COUNTIF(G$2:G48,G48)),reference!$M$3:$N$6,2,FALSE)*VLOOKUP(MIN(5,H48),reference!$J$3:$K$7,2,FALSE),"")</f>
        <v/>
      </c>
    </row>
    <row r="49" spans="1:9" x14ac:dyDescent="0.25">
      <c r="A49" t="str">
        <f>IFERROR(INDEX(collectibles_database!A:A,MATCH(B49,collectibles_database!B:B,0)),"")</f>
        <v/>
      </c>
      <c r="C49" t="str">
        <f>IFERROR(VLOOKUP(B49,collectibles_database!B:C,2,FALSE),"")</f>
        <v/>
      </c>
      <c r="D49" t="str">
        <f>IFERROR(VLOOKUP(MIN(4,COUNTIF(B$2:B49,B49)),reference!$A$3:$B$6,2,FALSE),"")</f>
        <v/>
      </c>
      <c r="E49" t="str">
        <f>IFERROR(VLOOKUP(C49,reference!$D$3:$E$7,2,FALSE),"")</f>
        <v/>
      </c>
      <c r="H49" t="str">
        <f>IFERROR(VLOOKUP(G49,collectibles_database!G:H,2,FALSE),"")</f>
        <v/>
      </c>
      <c r="I49" t="str">
        <f>IFERROR(VLOOKUP(MIN(4,COUNTIF(G$2:G49,G49)),reference!$M$3:$N$6,2,FALSE)*VLOOKUP(MIN(5,H49),reference!$J$3:$K$7,2,FALSE),"")</f>
        <v/>
      </c>
    </row>
    <row r="50" spans="1:9" x14ac:dyDescent="0.25">
      <c r="A50" t="str">
        <f>IFERROR(INDEX(collectibles_database!A:A,MATCH(B50,collectibles_database!B:B,0)),"")</f>
        <v/>
      </c>
      <c r="C50" t="str">
        <f>IFERROR(VLOOKUP(B50,collectibles_database!B:C,2,FALSE),"")</f>
        <v/>
      </c>
      <c r="D50" t="str">
        <f>IFERROR(VLOOKUP(MIN(4,COUNTIF(B$2:B50,B50)),reference!$A$3:$B$6,2,FALSE),"")</f>
        <v/>
      </c>
      <c r="E50" t="str">
        <f>IFERROR(VLOOKUP(C50,reference!$D$3:$E$7,2,FALSE),"")</f>
        <v/>
      </c>
      <c r="H50" t="str">
        <f>IFERROR(VLOOKUP(G50,collectibles_database!G:H,2,FALSE),"")</f>
        <v/>
      </c>
      <c r="I50" t="str">
        <f>IFERROR(VLOOKUP(MIN(4,COUNTIF(G$2:G50,G50)),reference!$M$3:$N$6,2,FALSE)*VLOOKUP(MIN(5,H50),reference!$J$3:$K$7,2,FALSE),"")</f>
        <v/>
      </c>
    </row>
    <row r="51" spans="1:9" x14ac:dyDescent="0.25">
      <c r="A51" t="str">
        <f>IFERROR(INDEX(collectibles_database!A:A,MATCH(B51,collectibles_database!B:B,0)),"")</f>
        <v/>
      </c>
      <c r="C51" t="str">
        <f>IFERROR(VLOOKUP(B51,collectibles_database!B:C,2,FALSE),"")</f>
        <v/>
      </c>
      <c r="D51" t="str">
        <f>IFERROR(VLOOKUP(MIN(4,COUNTIF(B$2:B51,B51)),reference!$A$3:$B$6,2,FALSE),"")</f>
        <v/>
      </c>
      <c r="E51" t="str">
        <f>IFERROR(VLOOKUP(C51,reference!$D$3:$E$7,2,FALSE),"")</f>
        <v/>
      </c>
      <c r="H51" t="str">
        <f>IFERROR(VLOOKUP(G51,collectibles_database!G:H,2,FALSE),"")</f>
        <v/>
      </c>
      <c r="I51" t="str">
        <f>IFERROR(VLOOKUP(MIN(4,COUNTIF(G$2:G51,G51)),reference!$M$3:$N$6,2,FALSE)*VLOOKUP(MIN(5,H51),reference!$J$3:$K$7,2,FALSE),"")</f>
        <v/>
      </c>
    </row>
    <row r="52" spans="1:9" x14ac:dyDescent="0.25">
      <c r="A52" t="str">
        <f>IFERROR(INDEX(collectibles_database!A:A,MATCH(B52,collectibles_database!B:B,0)),"")</f>
        <v/>
      </c>
      <c r="C52" t="str">
        <f>IFERROR(VLOOKUP(B52,collectibles_database!B:C,2,FALSE),"")</f>
        <v/>
      </c>
      <c r="D52" t="str">
        <f>IFERROR(VLOOKUP(MIN(4,COUNTIF(B$2:B52,B52)),reference!$A$3:$B$6,2,FALSE),"")</f>
        <v/>
      </c>
      <c r="E52" t="str">
        <f>IFERROR(VLOOKUP(C52,reference!$D$3:$E$7,2,FALSE),"")</f>
        <v/>
      </c>
      <c r="H52" t="str">
        <f>IFERROR(VLOOKUP(G52,collectibles_database!G:H,2,FALSE),"")</f>
        <v/>
      </c>
      <c r="I52" t="str">
        <f>IFERROR(VLOOKUP(MIN(4,COUNTIF(G$2:G52,G52)),reference!$M$3:$N$6,2,FALSE)*VLOOKUP(MIN(5,H52),reference!$J$3:$K$7,2,FALSE),"")</f>
        <v/>
      </c>
    </row>
    <row r="53" spans="1:9" x14ac:dyDescent="0.25">
      <c r="A53" t="str">
        <f>IFERROR(INDEX(collectibles_database!A:A,MATCH(B53,collectibles_database!B:B,0)),"")</f>
        <v/>
      </c>
      <c r="C53" t="str">
        <f>IFERROR(VLOOKUP(B53,collectibles_database!B:C,2,FALSE),"")</f>
        <v/>
      </c>
      <c r="D53" t="str">
        <f>IFERROR(VLOOKUP(MIN(4,COUNTIF(B$2:B53,B53)),reference!$A$3:$B$6,2,FALSE),"")</f>
        <v/>
      </c>
      <c r="E53" t="str">
        <f>IFERROR(VLOOKUP(C53,reference!$D$3:$E$7,2,FALSE),"")</f>
        <v/>
      </c>
      <c r="H53" t="str">
        <f>IFERROR(VLOOKUP(G53,collectibles_database!G:H,2,FALSE),"")</f>
        <v/>
      </c>
      <c r="I53" t="str">
        <f>IFERROR(VLOOKUP(MIN(4,COUNTIF(G$2:G53,G53)),reference!$M$3:$N$6,2,FALSE)*VLOOKUP(MIN(5,H53),reference!$J$3:$K$7,2,FALSE),"")</f>
        <v/>
      </c>
    </row>
    <row r="54" spans="1:9" x14ac:dyDescent="0.25">
      <c r="A54" t="str">
        <f>IFERROR(INDEX(collectibles_database!A:A,MATCH(B54,collectibles_database!B:B,0)),"")</f>
        <v/>
      </c>
      <c r="C54" t="str">
        <f>IFERROR(VLOOKUP(B54,collectibles_database!B:C,2,FALSE),"")</f>
        <v/>
      </c>
      <c r="D54" t="str">
        <f>IFERROR(VLOOKUP(MIN(4,COUNTIF(B$2:B54,B54)),reference!$A$3:$B$6,2,FALSE),"")</f>
        <v/>
      </c>
      <c r="E54" t="str">
        <f>IFERROR(VLOOKUP(C54,reference!$D$3:$E$7,2,FALSE),"")</f>
        <v/>
      </c>
      <c r="H54" t="str">
        <f>IFERROR(VLOOKUP(G54,collectibles_database!G:H,2,FALSE),"")</f>
        <v/>
      </c>
      <c r="I54" t="str">
        <f>IFERROR(VLOOKUP(MIN(4,COUNTIF(G$2:G54,G54)),reference!$M$3:$N$6,2,FALSE)*VLOOKUP(MIN(5,H54),reference!$J$3:$K$7,2,FALSE),"")</f>
        <v/>
      </c>
    </row>
    <row r="55" spans="1:9" x14ac:dyDescent="0.25">
      <c r="A55" t="str">
        <f>IFERROR(INDEX(collectibles_database!A:A,MATCH(B55,collectibles_database!B:B,0)),"")</f>
        <v/>
      </c>
      <c r="C55" t="str">
        <f>IFERROR(VLOOKUP(B55,collectibles_database!B:C,2,FALSE),"")</f>
        <v/>
      </c>
      <c r="D55" t="str">
        <f>IFERROR(VLOOKUP(MIN(4,COUNTIF(B$2:B55,B55)),reference!$A$3:$B$6,2,FALSE),"")</f>
        <v/>
      </c>
      <c r="E55" t="str">
        <f>IFERROR(VLOOKUP(C55,reference!$D$3:$E$7,2,FALSE),"")</f>
        <v/>
      </c>
      <c r="H55" t="str">
        <f>IFERROR(VLOOKUP(G55,collectibles_database!G:H,2,FALSE),"")</f>
        <v/>
      </c>
      <c r="I55" t="str">
        <f>IFERROR(VLOOKUP(MIN(4,COUNTIF(G$2:G55,G55)),reference!$M$3:$N$6,2,FALSE)*VLOOKUP(MIN(5,H55),reference!$J$3:$K$7,2,FALSE),"")</f>
        <v/>
      </c>
    </row>
    <row r="56" spans="1:9" x14ac:dyDescent="0.25">
      <c r="A56" t="str">
        <f>IFERROR(INDEX(collectibles_database!A:A,MATCH(B56,collectibles_database!B:B,0)),"")</f>
        <v/>
      </c>
      <c r="C56" t="str">
        <f>IFERROR(VLOOKUP(B56,collectibles_database!B:C,2,FALSE),"")</f>
        <v/>
      </c>
      <c r="D56" t="str">
        <f>IFERROR(VLOOKUP(MIN(4,COUNTIF(B$2:B56,B56)),reference!$A$3:$B$6,2,FALSE),"")</f>
        <v/>
      </c>
      <c r="E56" t="str">
        <f>IFERROR(VLOOKUP(C56,reference!$D$3:$E$7,2,FALSE),"")</f>
        <v/>
      </c>
      <c r="H56" t="str">
        <f>IFERROR(VLOOKUP(G56,collectibles_database!G:H,2,FALSE),"")</f>
        <v/>
      </c>
      <c r="I56" t="str">
        <f>IFERROR(VLOOKUP(MIN(4,COUNTIF(G$2:G56,G56)),reference!$M$3:$N$6,2,FALSE)*VLOOKUP(MIN(5,H56),reference!$J$3:$K$7,2,FALSE),"")</f>
        <v/>
      </c>
    </row>
    <row r="57" spans="1:9" x14ac:dyDescent="0.25">
      <c r="A57" t="str">
        <f>IFERROR(INDEX(collectibles_database!A:A,MATCH(B57,collectibles_database!B:B,0)),"")</f>
        <v/>
      </c>
      <c r="C57" t="str">
        <f>IFERROR(VLOOKUP(B57,collectibles_database!B:C,2,FALSE),"")</f>
        <v/>
      </c>
      <c r="D57" t="str">
        <f>IFERROR(VLOOKUP(MIN(4,COUNTIF(B$2:B57,B57)),reference!$A$3:$B$6,2,FALSE),"")</f>
        <v/>
      </c>
      <c r="E57" t="str">
        <f>IFERROR(VLOOKUP(C57,reference!$D$3:$E$7,2,FALSE),"")</f>
        <v/>
      </c>
      <c r="H57" t="str">
        <f>IFERROR(VLOOKUP(G57,collectibles_database!G:H,2,FALSE),"")</f>
        <v/>
      </c>
      <c r="I57" t="str">
        <f>IFERROR(VLOOKUP(MIN(4,COUNTIF(G$2:G57,G57)),reference!$M$3:$N$6,2,FALSE)*VLOOKUP(MIN(5,H57),reference!$J$3:$K$7,2,FALSE),"")</f>
        <v/>
      </c>
    </row>
    <row r="58" spans="1:9" x14ac:dyDescent="0.25">
      <c r="A58" t="str">
        <f>IFERROR(INDEX(collectibles_database!A:A,MATCH(B58,collectibles_database!B:B,0)),"")</f>
        <v/>
      </c>
      <c r="C58" t="str">
        <f>IFERROR(VLOOKUP(B58,collectibles_database!B:C,2,FALSE),"")</f>
        <v/>
      </c>
      <c r="D58" t="str">
        <f>IFERROR(VLOOKUP(MIN(4,COUNTIF(B$2:B58,B58)),reference!$A$3:$B$6,2,FALSE),"")</f>
        <v/>
      </c>
      <c r="E58" t="str">
        <f>IFERROR(VLOOKUP(C58,reference!$D$3:$E$7,2,FALSE),"")</f>
        <v/>
      </c>
      <c r="H58" t="str">
        <f>IFERROR(VLOOKUP(G58,collectibles_database!G:H,2,FALSE),"")</f>
        <v/>
      </c>
      <c r="I58" t="str">
        <f>IFERROR(VLOOKUP(MIN(4,COUNTIF(G$2:G58,G58)),reference!$M$3:$N$6,2,FALSE)*VLOOKUP(MIN(5,H58),reference!$J$3:$K$7,2,FALSE),"")</f>
        <v/>
      </c>
    </row>
    <row r="59" spans="1:9" x14ac:dyDescent="0.25">
      <c r="A59" t="str">
        <f>IFERROR(INDEX(collectibles_database!A:A,MATCH(B59,collectibles_database!B:B,0)),"")</f>
        <v/>
      </c>
      <c r="C59" t="str">
        <f>IFERROR(VLOOKUP(B59,collectibles_database!B:C,2,FALSE),"")</f>
        <v/>
      </c>
      <c r="D59" t="str">
        <f>IFERROR(VLOOKUP(MIN(4,COUNTIF(B$2:B59,B59)),reference!$A$3:$B$6,2,FALSE),"")</f>
        <v/>
      </c>
      <c r="E59" t="str">
        <f>IFERROR(VLOOKUP(C59,reference!$D$3:$E$7,2,FALSE),"")</f>
        <v/>
      </c>
      <c r="H59" t="str">
        <f>IFERROR(VLOOKUP(G59,collectibles_database!G:H,2,FALSE),"")</f>
        <v/>
      </c>
      <c r="I59" t="str">
        <f>IFERROR(VLOOKUP(MIN(4,COUNTIF(G$2:G59,G59)),reference!$M$3:$N$6,2,FALSE)*VLOOKUP(MIN(5,H59),reference!$J$3:$K$7,2,FALSE),"")</f>
        <v/>
      </c>
    </row>
    <row r="60" spans="1:9" x14ac:dyDescent="0.25">
      <c r="A60" t="str">
        <f>IFERROR(INDEX(collectibles_database!A:A,MATCH(B60,collectibles_database!B:B,0)),"")</f>
        <v/>
      </c>
      <c r="C60" t="str">
        <f>IFERROR(VLOOKUP(B60,collectibles_database!B:C,2,FALSE),"")</f>
        <v/>
      </c>
      <c r="D60" t="str">
        <f>IFERROR(VLOOKUP(MIN(4,COUNTIF(B$2:B60,B60)),reference!$A$3:$B$6,2,FALSE),"")</f>
        <v/>
      </c>
      <c r="E60" t="str">
        <f>IFERROR(VLOOKUP(C60,reference!$D$3:$E$7,2,FALSE),"")</f>
        <v/>
      </c>
      <c r="H60" t="str">
        <f>IFERROR(VLOOKUP(G60,collectibles_database!G:H,2,FALSE),"")</f>
        <v/>
      </c>
      <c r="I60" t="str">
        <f>IFERROR(VLOOKUP(MIN(4,COUNTIF(G$2:G60,G60)),reference!$M$3:$N$6,2,FALSE)*VLOOKUP(MIN(5,H60),reference!$J$3:$K$7,2,FALSE),"")</f>
        <v/>
      </c>
    </row>
    <row r="61" spans="1:9" x14ac:dyDescent="0.25">
      <c r="A61" t="str">
        <f>IFERROR(INDEX(collectibles_database!A:A,MATCH(B61,collectibles_database!B:B,0)),"")</f>
        <v/>
      </c>
      <c r="C61" t="str">
        <f>IFERROR(VLOOKUP(B61,collectibles_database!B:C,2,FALSE),"")</f>
        <v/>
      </c>
      <c r="D61" t="str">
        <f>IFERROR(VLOOKUP(MIN(4,COUNTIF(B$2:B61,B61)),reference!$A$3:$B$6,2,FALSE),"")</f>
        <v/>
      </c>
      <c r="E61" t="str">
        <f>IFERROR(VLOOKUP(C61,reference!$D$3:$E$7,2,FALSE),"")</f>
        <v/>
      </c>
      <c r="H61" t="str">
        <f>IFERROR(VLOOKUP(G61,collectibles_database!G:H,2,FALSE),"")</f>
        <v/>
      </c>
      <c r="I61" t="str">
        <f>IFERROR(VLOOKUP(MIN(4,COUNTIF(G$2:G61,G61)),reference!$M$3:$N$6,2,FALSE)*VLOOKUP(MIN(5,H61),reference!$J$3:$K$7,2,FALSE),"")</f>
        <v/>
      </c>
    </row>
    <row r="62" spans="1:9" x14ac:dyDescent="0.25">
      <c r="A62" t="str">
        <f>IFERROR(INDEX(collectibles_database!A:A,MATCH(B62,collectibles_database!B:B,0)),"")</f>
        <v/>
      </c>
      <c r="C62" t="str">
        <f>IFERROR(VLOOKUP(B62,collectibles_database!B:C,2,FALSE),"")</f>
        <v/>
      </c>
      <c r="D62" t="str">
        <f>IFERROR(VLOOKUP(MIN(4,COUNTIF(B$2:B62,B62)),reference!$A$3:$B$6,2,FALSE),"")</f>
        <v/>
      </c>
      <c r="E62" t="str">
        <f>IFERROR(VLOOKUP(C62,reference!$D$3:$E$7,2,FALSE),"")</f>
        <v/>
      </c>
      <c r="H62" t="str">
        <f>IFERROR(VLOOKUP(G62,collectibles_database!G:H,2,FALSE),"")</f>
        <v/>
      </c>
      <c r="I62" t="str">
        <f>IFERROR(VLOOKUP(MIN(4,COUNTIF(G$2:G62,G62)),reference!$M$3:$N$6,2,FALSE)*VLOOKUP(MIN(5,H62),reference!$J$3:$K$7,2,FALSE),"")</f>
        <v/>
      </c>
    </row>
    <row r="63" spans="1:9" x14ac:dyDescent="0.25">
      <c r="A63" t="str">
        <f>IFERROR(INDEX(collectibles_database!A:A,MATCH(B63,collectibles_database!B:B,0)),"")</f>
        <v/>
      </c>
      <c r="C63" t="str">
        <f>IFERROR(VLOOKUP(B63,collectibles_database!B:C,2,FALSE),"")</f>
        <v/>
      </c>
      <c r="D63" t="str">
        <f>IFERROR(VLOOKUP(MIN(4,COUNTIF(B$2:B63,B63)),reference!$A$3:$B$6,2,FALSE),"")</f>
        <v/>
      </c>
      <c r="E63" t="str">
        <f>IFERROR(VLOOKUP(C63,reference!$D$3:$E$7,2,FALSE),"")</f>
        <v/>
      </c>
      <c r="H63" t="str">
        <f>IFERROR(VLOOKUP(G63,collectibles_database!G:H,2,FALSE),"")</f>
        <v/>
      </c>
      <c r="I63" t="str">
        <f>IFERROR(VLOOKUP(MIN(4,COUNTIF(G$2:G63,G63)),reference!$M$3:$N$6,2,FALSE)*VLOOKUP(MIN(5,H63),reference!$J$3:$K$7,2,FALSE),"")</f>
        <v/>
      </c>
    </row>
    <row r="64" spans="1:9" x14ac:dyDescent="0.25">
      <c r="A64" t="str">
        <f>IFERROR(INDEX(collectibles_database!A:A,MATCH(B64,collectibles_database!B:B,0)),"")</f>
        <v/>
      </c>
      <c r="C64" t="str">
        <f>IFERROR(VLOOKUP(B64,collectibles_database!B:C,2,FALSE),"")</f>
        <v/>
      </c>
      <c r="D64" t="str">
        <f>IFERROR(VLOOKUP(MIN(4,COUNTIF(B$2:B64,B64)),reference!$A$3:$B$6,2,FALSE),"")</f>
        <v/>
      </c>
      <c r="E64" t="str">
        <f>IFERROR(VLOOKUP(C64,reference!$D$3:$E$7,2,FALSE),"")</f>
        <v/>
      </c>
      <c r="H64" t="str">
        <f>IFERROR(VLOOKUP(G64,collectibles_database!G:H,2,FALSE),"")</f>
        <v/>
      </c>
      <c r="I64" t="str">
        <f>IFERROR(VLOOKUP(MIN(4,COUNTIF(G$2:G64,G64)),reference!$M$3:$N$6,2,FALSE)*VLOOKUP(MIN(5,H64),reference!$J$3:$K$7,2,FALSE),"")</f>
        <v/>
      </c>
    </row>
    <row r="65" spans="1:9" x14ac:dyDescent="0.25">
      <c r="A65" t="str">
        <f>IFERROR(INDEX(collectibles_database!A:A,MATCH(B65,collectibles_database!B:B,0)),"")</f>
        <v/>
      </c>
      <c r="C65" t="str">
        <f>IFERROR(VLOOKUP(B65,collectibles_database!B:C,2,FALSE),"")</f>
        <v/>
      </c>
      <c r="D65" t="str">
        <f>IFERROR(VLOOKUP(MIN(4,COUNTIF(B$2:B65,B65)),reference!$A$3:$B$6,2,FALSE),"")</f>
        <v/>
      </c>
      <c r="E65" t="str">
        <f>IFERROR(VLOOKUP(C65,reference!$D$3:$E$7,2,FALSE),"")</f>
        <v/>
      </c>
      <c r="H65" t="str">
        <f>IFERROR(VLOOKUP(G65,collectibles_database!G:H,2,FALSE),"")</f>
        <v/>
      </c>
      <c r="I65" t="str">
        <f>IFERROR(VLOOKUP(MIN(4,COUNTIF(G$2:G65,G65)),reference!$M$3:$N$6,2,FALSE)*VLOOKUP(MIN(5,H65),reference!$J$3:$K$7,2,FALSE),"")</f>
        <v/>
      </c>
    </row>
    <row r="66" spans="1:9" x14ac:dyDescent="0.25">
      <c r="A66" t="str">
        <f>IFERROR(INDEX(collectibles_database!A:A,MATCH(B66,collectibles_database!B:B,0)),"")</f>
        <v/>
      </c>
      <c r="C66" t="str">
        <f>IFERROR(VLOOKUP(B66,collectibles_database!B:C,2,FALSE),"")</f>
        <v/>
      </c>
      <c r="D66" t="str">
        <f>IFERROR(VLOOKUP(MIN(4,COUNTIF(B$2:B66,B66)),reference!$A$3:$B$6,2,FALSE),"")</f>
        <v/>
      </c>
      <c r="E66" t="str">
        <f>IFERROR(VLOOKUP(C66,reference!$D$3:$E$7,2,FALSE),"")</f>
        <v/>
      </c>
      <c r="H66" t="str">
        <f>IFERROR(VLOOKUP(G66,collectibles_database!G:H,2,FALSE),"")</f>
        <v/>
      </c>
      <c r="I66" t="str">
        <f>IFERROR(VLOOKUP(MIN(4,COUNTIF(G$2:G66,G66)),reference!$M$3:$N$6,2,FALSE)*VLOOKUP(MIN(5,H66),reference!$J$3:$K$7,2,FALSE),"")</f>
        <v/>
      </c>
    </row>
    <row r="67" spans="1:9" x14ac:dyDescent="0.25">
      <c r="A67" t="str">
        <f>IFERROR(INDEX(collectibles_database!A:A,MATCH(B67,collectibles_database!B:B,0)),"")</f>
        <v/>
      </c>
      <c r="C67" t="str">
        <f>IFERROR(VLOOKUP(B67,collectibles_database!B:C,2,FALSE),"")</f>
        <v/>
      </c>
      <c r="D67" t="str">
        <f>IFERROR(VLOOKUP(MIN(4,COUNTIF(B$2:B67,B67)),reference!$A$3:$B$6,2,FALSE),"")</f>
        <v/>
      </c>
      <c r="E67" t="str">
        <f>IFERROR(VLOOKUP(C67,reference!$D$3:$E$7,2,FALSE),"")</f>
        <v/>
      </c>
      <c r="H67" t="str">
        <f>IFERROR(VLOOKUP(G67,collectibles_database!G:H,2,FALSE),"")</f>
        <v/>
      </c>
      <c r="I67" t="str">
        <f>IFERROR(VLOOKUP(MIN(4,COUNTIF(G$2:G67,G67)),reference!$M$3:$N$6,2,FALSE)*VLOOKUP(MIN(5,H67),reference!$J$3:$K$7,2,FALSE),"")</f>
        <v/>
      </c>
    </row>
    <row r="68" spans="1:9" x14ac:dyDescent="0.25">
      <c r="A68" t="str">
        <f>IFERROR(INDEX(collectibles_database!A:A,MATCH(B68,collectibles_database!B:B,0)),"")</f>
        <v/>
      </c>
      <c r="C68" t="str">
        <f>IFERROR(VLOOKUP(B68,collectibles_database!B:C,2,FALSE),"")</f>
        <v/>
      </c>
      <c r="D68" t="str">
        <f>IFERROR(VLOOKUP(MIN(4,COUNTIF(B$2:B68,B68)),reference!$A$3:$B$6,2,FALSE),"")</f>
        <v/>
      </c>
      <c r="E68" t="str">
        <f>IFERROR(VLOOKUP(C68,reference!$D$3:$E$7,2,FALSE),"")</f>
        <v/>
      </c>
      <c r="H68" t="str">
        <f>IFERROR(VLOOKUP(G68,collectibles_database!G:H,2,FALSE),"")</f>
        <v/>
      </c>
      <c r="I68" t="str">
        <f>IFERROR(VLOOKUP(MIN(4,COUNTIF(G$2:G68,G68)),reference!$M$3:$N$6,2,FALSE)*VLOOKUP(MIN(5,H68),reference!$J$3:$K$7,2,FALSE),"")</f>
        <v/>
      </c>
    </row>
    <row r="69" spans="1:9" x14ac:dyDescent="0.25">
      <c r="A69" t="str">
        <f>IFERROR(INDEX(collectibles_database!A:A,MATCH(B69,collectibles_database!B:B,0)),"")</f>
        <v/>
      </c>
      <c r="C69" t="str">
        <f>IFERROR(VLOOKUP(B69,collectibles_database!B:C,2,FALSE),"")</f>
        <v/>
      </c>
      <c r="D69" t="str">
        <f>IFERROR(VLOOKUP(MIN(4,COUNTIF(B$2:B69,B69)),reference!$A$3:$B$6,2,FALSE),"")</f>
        <v/>
      </c>
      <c r="E69" t="str">
        <f>IFERROR(VLOOKUP(C69,reference!$D$3:$E$7,2,FALSE),"")</f>
        <v/>
      </c>
      <c r="H69" t="str">
        <f>IFERROR(VLOOKUP(G69,collectibles_database!G:H,2,FALSE),"")</f>
        <v/>
      </c>
      <c r="I69" t="str">
        <f>IFERROR(VLOOKUP(MIN(4,COUNTIF(G$2:G69,G69)),reference!$M$3:$N$6,2,FALSE)*VLOOKUP(MIN(5,H69),reference!$J$3:$K$7,2,FALSE),"")</f>
        <v/>
      </c>
    </row>
    <row r="70" spans="1:9" x14ac:dyDescent="0.25">
      <c r="A70" t="str">
        <f>IFERROR(INDEX(collectibles_database!A:A,MATCH(B70,collectibles_database!B:B,0)),"")</f>
        <v/>
      </c>
      <c r="C70" t="str">
        <f>IFERROR(VLOOKUP(B70,collectibles_database!B:C,2,FALSE),"")</f>
        <v/>
      </c>
      <c r="D70" t="str">
        <f>IFERROR(VLOOKUP(MIN(4,COUNTIF(B$2:B70,B70)),reference!$A$3:$B$6,2,FALSE),"")</f>
        <v/>
      </c>
      <c r="E70" t="str">
        <f>IFERROR(VLOOKUP(C70,reference!$D$3:$E$7,2,FALSE),"")</f>
        <v/>
      </c>
      <c r="H70" t="str">
        <f>IFERROR(VLOOKUP(G70,collectibles_database!G:H,2,FALSE),"")</f>
        <v/>
      </c>
      <c r="I70" t="str">
        <f>IFERROR(VLOOKUP(MIN(4,COUNTIF(G$2:G70,G70)),reference!$M$3:$N$6,2,FALSE)*VLOOKUP(MIN(5,H70),reference!$J$3:$K$7,2,FALSE),"")</f>
        <v/>
      </c>
    </row>
    <row r="71" spans="1:9" x14ac:dyDescent="0.25">
      <c r="A71" t="str">
        <f>IFERROR(INDEX(collectibles_database!A:A,MATCH(B71,collectibles_database!B:B,0)),"")</f>
        <v/>
      </c>
      <c r="C71" t="str">
        <f>IFERROR(VLOOKUP(B71,collectibles_database!B:C,2,FALSE),"")</f>
        <v/>
      </c>
      <c r="D71" t="str">
        <f>IFERROR(VLOOKUP(MIN(4,COUNTIF(B$2:B71,B71)),reference!$A$3:$B$6,2,FALSE),"")</f>
        <v/>
      </c>
      <c r="E71" t="str">
        <f>IFERROR(VLOOKUP(C71,reference!$D$3:$E$7,2,FALSE),"")</f>
        <v/>
      </c>
      <c r="H71" t="str">
        <f>IFERROR(VLOOKUP(G71,collectibles_database!G:H,2,FALSE),"")</f>
        <v/>
      </c>
      <c r="I71" t="str">
        <f>IFERROR(VLOOKUP(MIN(4,COUNTIF(G$2:G71,G71)),reference!$M$3:$N$6,2,FALSE)*VLOOKUP(MIN(5,H71),reference!$J$3:$K$7,2,FALSE),"")</f>
        <v/>
      </c>
    </row>
    <row r="72" spans="1:9" x14ac:dyDescent="0.25">
      <c r="A72" t="str">
        <f>IFERROR(INDEX(collectibles_database!A:A,MATCH(B72,collectibles_database!B:B,0)),"")</f>
        <v/>
      </c>
      <c r="C72" t="str">
        <f>IFERROR(VLOOKUP(B72,collectibles_database!B:C,2,FALSE),"")</f>
        <v/>
      </c>
      <c r="D72" t="str">
        <f>IFERROR(VLOOKUP(MIN(4,COUNTIF(B$2:B72,B72)),reference!$A$3:$B$6,2,FALSE),"")</f>
        <v/>
      </c>
      <c r="E72" t="str">
        <f>IFERROR(VLOOKUP(C72,reference!$D$3:$E$7,2,FALSE),"")</f>
        <v/>
      </c>
      <c r="H72" t="str">
        <f>IFERROR(VLOOKUP(G72,collectibles_database!G:H,2,FALSE),"")</f>
        <v/>
      </c>
      <c r="I72" t="str">
        <f>IFERROR(VLOOKUP(MIN(4,COUNTIF(G$2:G72,G72)),reference!$M$3:$N$6,2,FALSE)*VLOOKUP(MIN(5,H72),reference!$J$3:$K$7,2,FALSE),"")</f>
        <v/>
      </c>
    </row>
    <row r="73" spans="1:9" x14ac:dyDescent="0.25">
      <c r="A73" t="str">
        <f>IFERROR(INDEX(collectibles_database!A:A,MATCH(B73,collectibles_database!B:B,0)),"")</f>
        <v/>
      </c>
      <c r="C73" t="str">
        <f>IFERROR(VLOOKUP(B73,collectibles_database!B:C,2,FALSE),"")</f>
        <v/>
      </c>
      <c r="D73" t="str">
        <f>IFERROR(VLOOKUP(MIN(4,COUNTIF(B$2:B73,B73)),reference!$A$3:$B$6,2,FALSE),"")</f>
        <v/>
      </c>
      <c r="E73" t="str">
        <f>IFERROR(VLOOKUP(C73,reference!$D$3:$E$7,2,FALSE),"")</f>
        <v/>
      </c>
      <c r="H73" t="str">
        <f>IFERROR(VLOOKUP(G73,collectibles_database!G:H,2,FALSE),"")</f>
        <v/>
      </c>
      <c r="I73" t="str">
        <f>IFERROR(VLOOKUP(MIN(4,COUNTIF(G$2:G73,G73)),reference!$M$3:$N$6,2,FALSE)*VLOOKUP(MIN(5,H73),reference!$J$3:$K$7,2,FALSE),"")</f>
        <v/>
      </c>
    </row>
    <row r="74" spans="1:9" x14ac:dyDescent="0.25">
      <c r="A74" t="str">
        <f>IFERROR(INDEX(collectibles_database!A:A,MATCH(B74,collectibles_database!B:B,0)),"")</f>
        <v/>
      </c>
      <c r="C74" t="str">
        <f>IFERROR(VLOOKUP(B74,collectibles_database!B:C,2,FALSE),"")</f>
        <v/>
      </c>
      <c r="D74" t="str">
        <f>IFERROR(VLOOKUP(MIN(4,COUNTIF(B$2:B74,B74)),reference!$A$3:$B$6,2,FALSE),"")</f>
        <v/>
      </c>
      <c r="E74" t="str">
        <f>IFERROR(VLOOKUP(C74,reference!$D$3:$E$7,2,FALSE),"")</f>
        <v/>
      </c>
      <c r="H74" t="str">
        <f>IFERROR(VLOOKUP(G74,collectibles_database!G:H,2,FALSE),"")</f>
        <v/>
      </c>
      <c r="I74" t="str">
        <f>IFERROR(VLOOKUP(MIN(4,COUNTIF(G$2:G74,G74)),reference!$M$3:$N$6,2,FALSE)*VLOOKUP(MIN(5,H74),reference!$J$3:$K$7,2,FALSE),"")</f>
        <v/>
      </c>
    </row>
    <row r="75" spans="1:9" x14ac:dyDescent="0.25">
      <c r="A75" t="str">
        <f>IFERROR(INDEX(collectibles_database!A:A,MATCH(B75,collectibles_database!B:B,0)),"")</f>
        <v/>
      </c>
      <c r="C75" t="str">
        <f>IFERROR(VLOOKUP(B75,collectibles_database!B:C,2,FALSE),"")</f>
        <v/>
      </c>
      <c r="D75" t="str">
        <f>IFERROR(VLOOKUP(MIN(4,COUNTIF(B$2:B75,B75)),reference!$A$3:$B$6,2,FALSE),"")</f>
        <v/>
      </c>
      <c r="E75" t="str">
        <f>IFERROR(VLOOKUP(C75,reference!$D$3:$E$7,2,FALSE),"")</f>
        <v/>
      </c>
      <c r="H75" t="str">
        <f>IFERROR(VLOOKUP(G75,collectibles_database!G:H,2,FALSE),"")</f>
        <v/>
      </c>
      <c r="I75" t="str">
        <f>IFERROR(VLOOKUP(MIN(4,COUNTIF(G$2:G75,G75)),reference!$M$3:$N$6,2,FALSE)*VLOOKUP(MIN(5,H75),reference!$J$3:$K$7,2,FALSE),"")</f>
        <v/>
      </c>
    </row>
    <row r="76" spans="1:9" x14ac:dyDescent="0.25">
      <c r="A76" t="str">
        <f>IFERROR(INDEX(collectibles_database!A:A,MATCH(B76,collectibles_database!B:B,0)),"")</f>
        <v/>
      </c>
      <c r="C76" t="str">
        <f>IFERROR(VLOOKUP(B76,collectibles_database!B:C,2,FALSE),"")</f>
        <v/>
      </c>
      <c r="D76" t="str">
        <f>IFERROR(VLOOKUP(MIN(4,COUNTIF(B$2:B76,B76)),reference!$A$3:$B$6,2,FALSE),"")</f>
        <v/>
      </c>
      <c r="E76" t="str">
        <f>IFERROR(VLOOKUP(C76,reference!$D$3:$E$7,2,FALSE),"")</f>
        <v/>
      </c>
      <c r="H76" t="str">
        <f>IFERROR(VLOOKUP(G76,collectibles_database!G:H,2,FALSE),"")</f>
        <v/>
      </c>
      <c r="I76" t="str">
        <f>IFERROR(VLOOKUP(MIN(4,COUNTIF(G$2:G76,G76)),reference!$M$3:$N$6,2,FALSE)*VLOOKUP(MIN(5,H76),reference!$J$3:$K$7,2,FALSE),"")</f>
        <v/>
      </c>
    </row>
    <row r="77" spans="1:9" x14ac:dyDescent="0.25">
      <c r="A77" t="str">
        <f>IFERROR(INDEX(collectibles_database!A:A,MATCH(B77,collectibles_database!B:B,0)),"")</f>
        <v/>
      </c>
      <c r="C77" t="str">
        <f>IFERROR(VLOOKUP(B77,collectibles_database!B:C,2,FALSE),"")</f>
        <v/>
      </c>
      <c r="D77" t="str">
        <f>IFERROR(VLOOKUP(MIN(4,COUNTIF(B$2:B77,B77)),reference!$A$3:$B$6,2,FALSE),"")</f>
        <v/>
      </c>
      <c r="E77" t="str">
        <f>IFERROR(VLOOKUP(C77,reference!$D$3:$E$7,2,FALSE),"")</f>
        <v/>
      </c>
      <c r="H77" t="str">
        <f>IFERROR(VLOOKUP(G77,collectibles_database!G:H,2,FALSE),"")</f>
        <v/>
      </c>
      <c r="I77" t="str">
        <f>IFERROR(VLOOKUP(MIN(4,COUNTIF(G$2:G77,G77)),reference!$M$3:$N$6,2,FALSE)*VLOOKUP(MIN(5,H77),reference!$J$3:$K$7,2,FALSE),"")</f>
        <v/>
      </c>
    </row>
    <row r="78" spans="1:9" x14ac:dyDescent="0.25">
      <c r="A78" t="str">
        <f>IFERROR(INDEX(collectibles_database!A:A,MATCH(B78,collectibles_database!B:B,0)),"")</f>
        <v/>
      </c>
      <c r="C78" t="str">
        <f>IFERROR(VLOOKUP(B78,collectibles_database!B:C,2,FALSE),"")</f>
        <v/>
      </c>
      <c r="D78" t="str">
        <f>IFERROR(VLOOKUP(MIN(4,COUNTIF(B$2:B78,B78)),reference!$A$3:$B$6,2,FALSE),"")</f>
        <v/>
      </c>
      <c r="E78" t="str">
        <f>IFERROR(VLOOKUP(C78,reference!$D$3:$E$7,2,FALSE),"")</f>
        <v/>
      </c>
      <c r="H78" t="str">
        <f>IFERROR(VLOOKUP(G78,collectibles_database!G:H,2,FALSE),"")</f>
        <v/>
      </c>
      <c r="I78" t="str">
        <f>IFERROR(VLOOKUP(MIN(4,COUNTIF(G$2:G78,G78)),reference!$M$3:$N$6,2,FALSE)*VLOOKUP(MIN(5,H78),reference!$J$3:$K$7,2,FALSE),"")</f>
        <v/>
      </c>
    </row>
    <row r="79" spans="1:9" x14ac:dyDescent="0.25">
      <c r="A79" t="str">
        <f>IFERROR(INDEX(collectibles_database!A:A,MATCH(B79,collectibles_database!B:B,0)),"")</f>
        <v/>
      </c>
      <c r="C79" t="str">
        <f>IFERROR(VLOOKUP(B79,collectibles_database!B:C,2,FALSE),"")</f>
        <v/>
      </c>
      <c r="D79" t="str">
        <f>IFERROR(VLOOKUP(MIN(4,COUNTIF(B$2:B79,B79)),reference!$A$3:$B$6,2,FALSE),"")</f>
        <v/>
      </c>
      <c r="E79" t="str">
        <f>IFERROR(VLOOKUP(C79,reference!$D$3:$E$7,2,FALSE),"")</f>
        <v/>
      </c>
      <c r="H79" t="str">
        <f>IFERROR(VLOOKUP(G79,collectibles_database!G:H,2,FALSE),"")</f>
        <v/>
      </c>
      <c r="I79" t="str">
        <f>IFERROR(VLOOKUP(MIN(4,COUNTIF(G$2:G79,G79)),reference!$M$3:$N$6,2,FALSE)*VLOOKUP(MIN(5,H79),reference!$J$3:$K$7,2,FALSE),"")</f>
        <v/>
      </c>
    </row>
    <row r="80" spans="1:9" x14ac:dyDescent="0.25">
      <c r="A80" t="str">
        <f>IFERROR(INDEX(collectibles_database!A:A,MATCH(B80,collectibles_database!B:B,0)),"")</f>
        <v/>
      </c>
      <c r="C80" t="str">
        <f>IFERROR(VLOOKUP(B80,collectibles_database!B:C,2,FALSE),"")</f>
        <v/>
      </c>
      <c r="D80" t="str">
        <f>IFERROR(VLOOKUP(MIN(4,COUNTIF(B$2:B80,B80)),reference!$A$3:$B$6,2,FALSE),"")</f>
        <v/>
      </c>
      <c r="E80" t="str">
        <f>IFERROR(VLOOKUP(C80,reference!$D$3:$E$7,2,FALSE),"")</f>
        <v/>
      </c>
      <c r="H80" t="str">
        <f>IFERROR(VLOOKUP(G80,collectibles_database!G:H,2,FALSE),"")</f>
        <v/>
      </c>
      <c r="I80" t="str">
        <f>IFERROR(VLOOKUP(MIN(4,COUNTIF(G$2:G80,G80)),reference!$M$3:$N$6,2,FALSE)*VLOOKUP(MIN(5,H80),reference!$J$3:$K$7,2,FALSE),"")</f>
        <v/>
      </c>
    </row>
    <row r="81" spans="1:9" x14ac:dyDescent="0.25">
      <c r="A81" t="str">
        <f>IFERROR(INDEX(collectibles_database!A:A,MATCH(B81,collectibles_database!B:B,0)),"")</f>
        <v/>
      </c>
      <c r="C81" t="str">
        <f>IFERROR(VLOOKUP(B81,collectibles_database!B:C,2,FALSE),"")</f>
        <v/>
      </c>
      <c r="D81" t="str">
        <f>IFERROR(VLOOKUP(MIN(4,COUNTIF(B$2:B81,B81)),reference!$A$3:$B$6,2,FALSE),"")</f>
        <v/>
      </c>
      <c r="E81" t="str">
        <f>IFERROR(VLOOKUP(C81,reference!$D$3:$E$7,2,FALSE),"")</f>
        <v/>
      </c>
      <c r="H81" t="str">
        <f>IFERROR(VLOOKUP(G81,collectibles_database!G:H,2,FALSE),"")</f>
        <v/>
      </c>
      <c r="I81" t="str">
        <f>IFERROR(VLOOKUP(MIN(4,COUNTIF(G$2:G81,G81)),reference!$M$3:$N$6,2,FALSE)*VLOOKUP(MIN(5,H81),reference!$J$3:$K$7,2,FALSE),"")</f>
        <v/>
      </c>
    </row>
    <row r="82" spans="1:9" x14ac:dyDescent="0.25">
      <c r="A82" t="str">
        <f>IFERROR(INDEX(collectibles_database!A:A,MATCH(B82,collectibles_database!B:B,0)),"")</f>
        <v/>
      </c>
      <c r="C82" t="str">
        <f>IFERROR(VLOOKUP(B82,collectibles_database!B:C,2,FALSE),"")</f>
        <v/>
      </c>
      <c r="D82" t="str">
        <f>IFERROR(VLOOKUP(MIN(4,COUNTIF(B$2:B82,B82)),reference!$A$3:$B$6,2,FALSE),"")</f>
        <v/>
      </c>
      <c r="E82" t="str">
        <f>IFERROR(VLOOKUP(C82,reference!$D$3:$E$7,2,FALSE),"")</f>
        <v/>
      </c>
      <c r="H82" t="str">
        <f>IFERROR(VLOOKUP(G82,collectibles_database!G:H,2,FALSE),"")</f>
        <v/>
      </c>
      <c r="I82" t="str">
        <f>IFERROR(VLOOKUP(MIN(4,COUNTIF(G$2:G82,G82)),reference!$M$3:$N$6,2,FALSE)*VLOOKUP(MIN(5,H82),reference!$J$3:$K$7,2,FALSE),"")</f>
        <v/>
      </c>
    </row>
    <row r="83" spans="1:9" x14ac:dyDescent="0.25">
      <c r="A83" t="str">
        <f>IFERROR(INDEX(collectibles_database!A:A,MATCH(B83,collectibles_database!B:B,0)),"")</f>
        <v/>
      </c>
      <c r="C83" t="str">
        <f>IFERROR(VLOOKUP(B83,collectibles_database!B:C,2,FALSE),"")</f>
        <v/>
      </c>
      <c r="D83" t="str">
        <f>IFERROR(VLOOKUP(MIN(4,COUNTIF(B$2:B83,B83)),reference!$A$3:$B$6,2,FALSE),"")</f>
        <v/>
      </c>
      <c r="E83" t="str">
        <f>IFERROR(VLOOKUP(C83,reference!$D$3:$E$7,2,FALSE),"")</f>
        <v/>
      </c>
      <c r="H83" t="str">
        <f>IFERROR(VLOOKUP(G83,collectibles_database!G:H,2,FALSE),"")</f>
        <v/>
      </c>
      <c r="I83" t="str">
        <f>IFERROR(VLOOKUP(MIN(4,COUNTIF(G$2:G83,G83)),reference!$M$3:$N$6,2,FALSE)*VLOOKUP(MIN(5,H83),reference!$J$3:$K$7,2,FALSE),"")</f>
        <v/>
      </c>
    </row>
    <row r="84" spans="1:9" x14ac:dyDescent="0.25">
      <c r="A84" t="str">
        <f>IFERROR(INDEX(collectibles_database!A:A,MATCH(B84,collectibles_database!B:B,0)),"")</f>
        <v/>
      </c>
      <c r="C84" t="str">
        <f>IFERROR(VLOOKUP(B84,collectibles_database!B:C,2,FALSE),"")</f>
        <v/>
      </c>
      <c r="D84" t="str">
        <f>IFERROR(VLOOKUP(MIN(4,COUNTIF(B$2:B84,B84)),reference!$A$3:$B$6,2,FALSE),"")</f>
        <v/>
      </c>
      <c r="E84" t="str">
        <f>IFERROR(VLOOKUP(C84,reference!$D$3:$E$7,2,FALSE),"")</f>
        <v/>
      </c>
      <c r="H84" t="str">
        <f>IFERROR(VLOOKUP(G84,collectibles_database!G:H,2,FALSE),"")</f>
        <v/>
      </c>
      <c r="I84" t="str">
        <f>IFERROR(VLOOKUP(MIN(4,COUNTIF(G$2:G84,G84)),reference!$M$3:$N$6,2,FALSE)*VLOOKUP(MIN(5,H84),reference!$J$3:$K$7,2,FALSE),"")</f>
        <v/>
      </c>
    </row>
    <row r="85" spans="1:9" x14ac:dyDescent="0.25">
      <c r="A85" t="str">
        <f>IFERROR(INDEX(collectibles_database!A:A,MATCH(B85,collectibles_database!B:B,0)),"")</f>
        <v/>
      </c>
      <c r="C85" t="str">
        <f>IFERROR(VLOOKUP(B85,collectibles_database!B:C,2,FALSE),"")</f>
        <v/>
      </c>
      <c r="D85" t="str">
        <f>IFERROR(VLOOKUP(MIN(4,COUNTIF(B$2:B85,B85)),reference!$A$3:$B$6,2,FALSE),"")</f>
        <v/>
      </c>
      <c r="E85" t="str">
        <f>IFERROR(VLOOKUP(C85,reference!$D$3:$E$7,2,FALSE),"")</f>
        <v/>
      </c>
      <c r="H85" t="str">
        <f>IFERROR(VLOOKUP(G85,collectibles_database!G:H,2,FALSE),"")</f>
        <v/>
      </c>
      <c r="I85" t="str">
        <f>IFERROR(VLOOKUP(MIN(4,COUNTIF(G$2:G85,G85)),reference!$M$3:$N$6,2,FALSE)*VLOOKUP(MIN(5,H85),reference!$J$3:$K$7,2,FALSE),"")</f>
        <v/>
      </c>
    </row>
    <row r="86" spans="1:9" x14ac:dyDescent="0.25">
      <c r="A86" t="str">
        <f>IFERROR(INDEX(collectibles_database!A:A,MATCH(B86,collectibles_database!B:B,0)),"")</f>
        <v/>
      </c>
      <c r="C86" t="str">
        <f>IFERROR(VLOOKUP(B86,collectibles_database!B:C,2,FALSE),"")</f>
        <v/>
      </c>
      <c r="D86" t="str">
        <f>IFERROR(VLOOKUP(MIN(4,COUNTIF(B$2:B86,B86)),reference!$A$3:$B$6,2,FALSE),"")</f>
        <v/>
      </c>
      <c r="E86" t="str">
        <f>IFERROR(VLOOKUP(C86,reference!$D$3:$E$7,2,FALSE),"")</f>
        <v/>
      </c>
      <c r="H86" t="str">
        <f>IFERROR(VLOOKUP(G86,collectibles_database!G:H,2,FALSE),"")</f>
        <v/>
      </c>
      <c r="I86" t="str">
        <f>IFERROR(VLOOKUP(MIN(4,COUNTIF(G$2:G86,G86)),reference!$M$3:$N$6,2,FALSE)*VLOOKUP(MIN(5,H86),reference!$J$3:$K$7,2,FALSE),"")</f>
        <v/>
      </c>
    </row>
    <row r="87" spans="1:9" x14ac:dyDescent="0.25">
      <c r="A87" t="str">
        <f>IFERROR(INDEX(collectibles_database!A:A,MATCH(B87,collectibles_database!B:B,0)),"")</f>
        <v/>
      </c>
      <c r="C87" t="str">
        <f>IFERROR(VLOOKUP(B87,collectibles_database!B:C,2,FALSE),"")</f>
        <v/>
      </c>
      <c r="D87" t="str">
        <f>IFERROR(VLOOKUP(MIN(4,COUNTIF(B$2:B87,B87)),reference!$A$3:$B$6,2,FALSE),"")</f>
        <v/>
      </c>
      <c r="E87" t="str">
        <f>IFERROR(VLOOKUP(C87,reference!$D$3:$E$7,2,FALSE),"")</f>
        <v/>
      </c>
      <c r="H87" t="str">
        <f>IFERROR(VLOOKUP(G87,collectibles_database!G:H,2,FALSE),"")</f>
        <v/>
      </c>
      <c r="I87" t="str">
        <f>IFERROR(VLOOKUP(MIN(4,COUNTIF(G$2:G87,G87)),reference!$M$3:$N$6,2,FALSE)*VLOOKUP(MIN(5,H87),reference!$J$3:$K$7,2,FALSE),"")</f>
        <v/>
      </c>
    </row>
    <row r="88" spans="1:9" x14ac:dyDescent="0.25">
      <c r="A88" t="str">
        <f>IFERROR(INDEX(collectibles_database!A:A,MATCH(B88,collectibles_database!B:B,0)),"")</f>
        <v/>
      </c>
      <c r="C88" t="str">
        <f>IFERROR(VLOOKUP(B88,collectibles_database!B:C,2,FALSE),"")</f>
        <v/>
      </c>
      <c r="D88" t="str">
        <f>IFERROR(VLOOKUP(MIN(4,COUNTIF(B$2:B88,B88)),reference!$A$3:$B$6,2,FALSE),"")</f>
        <v/>
      </c>
      <c r="E88" t="str">
        <f>IFERROR(VLOOKUP(C88,reference!$D$3:$E$7,2,FALSE),"")</f>
        <v/>
      </c>
      <c r="H88" t="str">
        <f>IFERROR(VLOOKUP(G88,collectibles_database!G:H,2,FALSE),"")</f>
        <v/>
      </c>
      <c r="I88" t="str">
        <f>IFERROR(VLOOKUP(MIN(4,COUNTIF(G$2:G88,G88)),reference!$M$3:$N$6,2,FALSE)*VLOOKUP(MIN(5,H88),reference!$J$3:$K$7,2,FALSE),"")</f>
        <v/>
      </c>
    </row>
    <row r="89" spans="1:9" x14ac:dyDescent="0.25">
      <c r="A89" t="str">
        <f>IFERROR(INDEX(collectibles_database!A:A,MATCH(B89,collectibles_database!B:B,0)),"")</f>
        <v/>
      </c>
      <c r="C89" t="str">
        <f>IFERROR(VLOOKUP(B89,collectibles_database!B:C,2,FALSE),"")</f>
        <v/>
      </c>
      <c r="D89" t="str">
        <f>IFERROR(VLOOKUP(MIN(4,COUNTIF(B$2:B89,B89)),reference!$A$3:$B$6,2,FALSE),"")</f>
        <v/>
      </c>
      <c r="E89" t="str">
        <f>IFERROR(VLOOKUP(C89,reference!$D$3:$E$7,2,FALSE),"")</f>
        <v/>
      </c>
      <c r="H89" t="str">
        <f>IFERROR(VLOOKUP(G89,collectibles_database!G:H,2,FALSE),"")</f>
        <v/>
      </c>
      <c r="I89" t="str">
        <f>IFERROR(VLOOKUP(MIN(4,COUNTIF(G$2:G89,G89)),reference!$M$3:$N$6,2,FALSE)*VLOOKUP(MIN(5,H89),reference!$J$3:$K$7,2,FALSE),"")</f>
        <v/>
      </c>
    </row>
    <row r="90" spans="1:9" x14ac:dyDescent="0.25">
      <c r="A90" t="str">
        <f>IFERROR(INDEX(collectibles_database!A:A,MATCH(B90,collectibles_database!B:B,0)),"")</f>
        <v/>
      </c>
      <c r="C90" t="str">
        <f>IFERROR(VLOOKUP(B90,collectibles_database!B:C,2,FALSE),"")</f>
        <v/>
      </c>
      <c r="D90" t="str">
        <f>IFERROR(VLOOKUP(MIN(4,COUNTIF(B$2:B90,B90)),reference!$A$3:$B$6,2,FALSE),"")</f>
        <v/>
      </c>
      <c r="E90" t="str">
        <f>IFERROR(VLOOKUP(C90,reference!$D$3:$E$7,2,FALSE),"")</f>
        <v/>
      </c>
      <c r="H90" t="str">
        <f>IFERROR(VLOOKUP(G90,collectibles_database!G:H,2,FALSE),"")</f>
        <v/>
      </c>
      <c r="I90" t="str">
        <f>IFERROR(VLOOKUP(MIN(4,COUNTIF(G$2:G90,G90)),reference!$M$3:$N$6,2,FALSE)*VLOOKUP(MIN(5,H90),reference!$J$3:$K$7,2,FALSE),"")</f>
        <v/>
      </c>
    </row>
    <row r="91" spans="1:9" x14ac:dyDescent="0.25">
      <c r="A91" t="str">
        <f>IFERROR(INDEX(collectibles_database!A:A,MATCH(B91,collectibles_database!B:B,0)),"")</f>
        <v/>
      </c>
      <c r="C91" t="str">
        <f>IFERROR(VLOOKUP(B91,collectibles_database!B:C,2,FALSE),"")</f>
        <v/>
      </c>
      <c r="D91" t="str">
        <f>IFERROR(VLOOKUP(MIN(4,COUNTIF(B$2:B91,B91)),reference!$A$3:$B$6,2,FALSE),"")</f>
        <v/>
      </c>
      <c r="E91" t="str">
        <f>IFERROR(VLOOKUP(C91,reference!$D$3:$E$7,2,FALSE),"")</f>
        <v/>
      </c>
      <c r="H91" t="str">
        <f>IFERROR(VLOOKUP(G91,collectibles_database!G:H,2,FALSE),"")</f>
        <v/>
      </c>
      <c r="I91" t="str">
        <f>IFERROR(VLOOKUP(MIN(4,COUNTIF(G$2:G91,G91)),reference!$M$3:$N$6,2,FALSE)*VLOOKUP(MIN(5,H91),reference!$J$3:$K$7,2,FALSE),"")</f>
        <v/>
      </c>
    </row>
    <row r="92" spans="1:9" x14ac:dyDescent="0.25">
      <c r="A92" t="str">
        <f>IFERROR(INDEX(collectibles_database!A:A,MATCH(B92,collectibles_database!B:B,0)),"")</f>
        <v/>
      </c>
      <c r="C92" t="str">
        <f>IFERROR(VLOOKUP(B92,collectibles_database!B:C,2,FALSE),"")</f>
        <v/>
      </c>
      <c r="D92" t="str">
        <f>IFERROR(VLOOKUP(MIN(4,COUNTIF(B$2:B92,B92)),reference!$A$3:$B$6,2,FALSE),"")</f>
        <v/>
      </c>
      <c r="E92" t="str">
        <f>IFERROR(VLOOKUP(C92,reference!$D$3:$E$7,2,FALSE),"")</f>
        <v/>
      </c>
      <c r="H92" t="str">
        <f>IFERROR(VLOOKUP(G92,collectibles_database!G:H,2,FALSE),"")</f>
        <v/>
      </c>
      <c r="I92" t="str">
        <f>IFERROR(VLOOKUP(MIN(4,COUNTIF(G$2:G92,G92)),reference!$M$3:$N$6,2,FALSE)*VLOOKUP(MIN(5,H92),reference!$J$3:$K$7,2,FALSE),"")</f>
        <v/>
      </c>
    </row>
    <row r="93" spans="1:9" x14ac:dyDescent="0.25">
      <c r="A93" t="str">
        <f>IFERROR(INDEX(collectibles_database!A:A,MATCH(B93,collectibles_database!B:B,0)),"")</f>
        <v/>
      </c>
      <c r="C93" t="str">
        <f>IFERROR(VLOOKUP(B93,collectibles_database!B:C,2,FALSE),"")</f>
        <v/>
      </c>
      <c r="D93" t="str">
        <f>IFERROR(VLOOKUP(MIN(4,COUNTIF(B$2:B93,B93)),reference!$A$3:$B$6,2,FALSE),"")</f>
        <v/>
      </c>
      <c r="E93" t="str">
        <f>IFERROR(VLOOKUP(C93,reference!$D$3:$E$7,2,FALSE),"")</f>
        <v/>
      </c>
      <c r="H93" t="str">
        <f>IFERROR(VLOOKUP(G93,collectibles_database!G:H,2,FALSE),"")</f>
        <v/>
      </c>
      <c r="I93" t="str">
        <f>IFERROR(VLOOKUP(MIN(4,COUNTIF(G$2:G93,G93)),reference!$M$3:$N$6,2,FALSE)*VLOOKUP(MIN(5,H93),reference!$J$3:$K$7,2,FALSE),"")</f>
        <v/>
      </c>
    </row>
    <row r="94" spans="1:9" x14ac:dyDescent="0.25">
      <c r="A94" t="str">
        <f>IFERROR(INDEX(collectibles_database!A:A,MATCH(B94,collectibles_database!B:B,0)),"")</f>
        <v/>
      </c>
      <c r="C94" t="str">
        <f>IFERROR(VLOOKUP(B94,collectibles_database!B:C,2,FALSE),"")</f>
        <v/>
      </c>
      <c r="D94" t="str">
        <f>IFERROR(VLOOKUP(MIN(4,COUNTIF(B$2:B94,B94)),reference!$A$3:$B$6,2,FALSE),"")</f>
        <v/>
      </c>
      <c r="E94" t="str">
        <f>IFERROR(VLOOKUP(C94,reference!$D$3:$E$7,2,FALSE),"")</f>
        <v/>
      </c>
      <c r="H94" t="str">
        <f>IFERROR(VLOOKUP(G94,collectibles_database!G:H,2,FALSE),"")</f>
        <v/>
      </c>
      <c r="I94" t="str">
        <f>IFERROR(VLOOKUP(MIN(4,COUNTIF(G$2:G94,G94)),reference!$M$3:$N$6,2,FALSE)*VLOOKUP(MIN(5,H94),reference!$J$3:$K$7,2,FALSE),"")</f>
        <v/>
      </c>
    </row>
    <row r="95" spans="1:9" x14ac:dyDescent="0.25">
      <c r="A95" t="str">
        <f>IFERROR(INDEX(collectibles_database!A:A,MATCH(B95,collectibles_database!B:B,0)),"")</f>
        <v/>
      </c>
      <c r="C95" t="str">
        <f>IFERROR(VLOOKUP(B95,collectibles_database!B:C,2,FALSE),"")</f>
        <v/>
      </c>
      <c r="D95" t="str">
        <f>IFERROR(VLOOKUP(MIN(4,COUNTIF(B$2:B95,B95)),reference!$A$3:$B$6,2,FALSE),"")</f>
        <v/>
      </c>
      <c r="E95" t="str">
        <f>IFERROR(VLOOKUP(C95,reference!$D$3:$E$7,2,FALSE),"")</f>
        <v/>
      </c>
      <c r="H95" t="str">
        <f>IFERROR(VLOOKUP(G95,collectibles_database!G:H,2,FALSE),"")</f>
        <v/>
      </c>
      <c r="I95" t="str">
        <f>IFERROR(VLOOKUP(MIN(4,COUNTIF(G$2:G95,G95)),reference!$M$3:$N$6,2,FALSE)*VLOOKUP(MIN(5,H95),reference!$J$3:$K$7,2,FALSE),"")</f>
        <v/>
      </c>
    </row>
    <row r="96" spans="1:9" x14ac:dyDescent="0.25">
      <c r="A96" t="str">
        <f>IFERROR(INDEX(collectibles_database!A:A,MATCH(B96,collectibles_database!B:B,0)),"")</f>
        <v/>
      </c>
      <c r="C96" t="str">
        <f>IFERROR(VLOOKUP(B96,collectibles_database!B:C,2,FALSE),"")</f>
        <v/>
      </c>
      <c r="D96" t="str">
        <f>IFERROR(VLOOKUP(MIN(4,COUNTIF(B$2:B96,B96)),reference!$A$3:$B$6,2,FALSE),"")</f>
        <v/>
      </c>
      <c r="E96" t="str">
        <f>IFERROR(VLOOKUP(C96,reference!$D$3:$E$7,2,FALSE),"")</f>
        <v/>
      </c>
      <c r="H96" t="str">
        <f>IFERROR(VLOOKUP(G96,collectibles_database!G:H,2,FALSE),"")</f>
        <v/>
      </c>
      <c r="I96" t="str">
        <f>IFERROR(VLOOKUP(MIN(4,COUNTIF(G$2:G96,G96)),reference!$M$3:$N$6,2,FALSE)*VLOOKUP(MIN(5,H96),reference!$J$3:$K$7,2,FALSE),"")</f>
        <v/>
      </c>
    </row>
    <row r="97" spans="1:9" x14ac:dyDescent="0.25">
      <c r="A97" t="str">
        <f>IFERROR(INDEX(collectibles_database!A:A,MATCH(B97,collectibles_database!B:B,0)),"")</f>
        <v/>
      </c>
      <c r="C97" t="str">
        <f>IFERROR(VLOOKUP(B97,collectibles_database!B:C,2,FALSE),"")</f>
        <v/>
      </c>
      <c r="D97" t="str">
        <f>IFERROR(VLOOKUP(MIN(4,COUNTIF(B$2:B97,B97)),reference!$A$3:$B$6,2,FALSE),"")</f>
        <v/>
      </c>
      <c r="E97" t="str">
        <f>IFERROR(VLOOKUP(C97,reference!$D$3:$E$7,2,FALSE),"")</f>
        <v/>
      </c>
      <c r="H97" t="str">
        <f>IFERROR(VLOOKUP(G97,collectibles_database!G:H,2,FALSE),"")</f>
        <v/>
      </c>
      <c r="I97" t="str">
        <f>IFERROR(VLOOKUP(MIN(4,COUNTIF(G$2:G97,G97)),reference!$M$3:$N$6,2,FALSE)*VLOOKUP(MIN(5,H97),reference!$J$3:$K$7,2,FALSE),"")</f>
        <v/>
      </c>
    </row>
    <row r="98" spans="1:9" x14ac:dyDescent="0.25">
      <c r="A98" t="str">
        <f>IFERROR(INDEX(collectibles_database!A:A,MATCH(B98,collectibles_database!B:B,0)),"")</f>
        <v/>
      </c>
      <c r="C98" t="str">
        <f>IFERROR(VLOOKUP(B98,collectibles_database!B:C,2,FALSE),"")</f>
        <v/>
      </c>
      <c r="D98" t="str">
        <f>IFERROR(VLOOKUP(MIN(4,COUNTIF(B$2:B98,B98)),reference!$A$3:$B$6,2,FALSE),"")</f>
        <v/>
      </c>
      <c r="E98" t="str">
        <f>IFERROR(VLOOKUP(C98,reference!$D$3:$E$7,2,FALSE),"")</f>
        <v/>
      </c>
      <c r="H98" t="str">
        <f>IFERROR(VLOOKUP(G98,collectibles_database!G:H,2,FALSE),"")</f>
        <v/>
      </c>
      <c r="I98" t="str">
        <f>IFERROR(VLOOKUP(MIN(4,COUNTIF(G$2:G98,G98)),reference!$M$3:$N$6,2,FALSE)*VLOOKUP(MIN(5,H98),reference!$J$3:$K$7,2,FALSE),"")</f>
        <v/>
      </c>
    </row>
    <row r="99" spans="1:9" x14ac:dyDescent="0.25">
      <c r="A99" t="str">
        <f>IFERROR(INDEX(collectibles_database!A:A,MATCH(B99,collectibles_database!B:B,0)),"")</f>
        <v/>
      </c>
      <c r="C99" t="str">
        <f>IFERROR(VLOOKUP(B99,collectibles_database!B:C,2,FALSE),"")</f>
        <v/>
      </c>
      <c r="D99" t="str">
        <f>IFERROR(VLOOKUP(MIN(4,COUNTIF(B$2:B99,B99)),reference!$A$3:$B$6,2,FALSE),"")</f>
        <v/>
      </c>
      <c r="E99" t="str">
        <f>IFERROR(VLOOKUP(C99,reference!$D$3:$E$7,2,FALSE),"")</f>
        <v/>
      </c>
      <c r="H99" t="str">
        <f>IFERROR(VLOOKUP(G99,collectibles_database!G:H,2,FALSE),"")</f>
        <v/>
      </c>
      <c r="I99" t="str">
        <f>IFERROR(VLOOKUP(MIN(4,COUNTIF(G$2:G99,G99)),reference!$M$3:$N$6,2,FALSE)*VLOOKUP(MIN(5,H99),reference!$J$3:$K$7,2,FALSE),"")</f>
        <v/>
      </c>
    </row>
    <row r="100" spans="1:9" x14ac:dyDescent="0.25">
      <c r="A100" t="str">
        <f>IFERROR(INDEX(collectibles_database!A:A,MATCH(B100,collectibles_database!B:B,0)),"")</f>
        <v/>
      </c>
      <c r="C100" t="str">
        <f>IFERROR(VLOOKUP(B100,collectibles_database!B:C,2,FALSE),"")</f>
        <v/>
      </c>
      <c r="D100" t="str">
        <f>IFERROR(VLOOKUP(MIN(4,COUNTIF(B$2:B100,B100)),reference!$A$3:$B$6,2,FALSE),"")</f>
        <v/>
      </c>
      <c r="E100" t="str">
        <f>IFERROR(VLOOKUP(C100,reference!$D$3:$E$7,2,FALSE),"")</f>
        <v/>
      </c>
      <c r="H100" t="str">
        <f>IFERROR(VLOOKUP(G100,collectibles_database!G:H,2,FALSE),"")</f>
        <v/>
      </c>
      <c r="I100" t="str">
        <f>IFERROR(VLOOKUP(MIN(4,COUNTIF(G$2:G100,G100)),reference!$M$3:$N$6,2,FALSE)*VLOOKUP(MIN(5,H100),reference!$J$3:$K$7,2,FALSE),"")</f>
        <v/>
      </c>
    </row>
    <row r="101" spans="1:9" x14ac:dyDescent="0.25">
      <c r="A101" t="str">
        <f>IFERROR(INDEX(collectibles_database!A:A,MATCH(B101,collectibles_database!B:B,0)),"")</f>
        <v/>
      </c>
      <c r="C101" t="str">
        <f>IFERROR(VLOOKUP(B101,collectibles_database!B:C,2,FALSE),"")</f>
        <v/>
      </c>
      <c r="D101" t="str">
        <f>IFERROR(VLOOKUP(MIN(4,COUNTIF(B$2:B101,B101)),reference!$A$3:$B$6,2,FALSE),"")</f>
        <v/>
      </c>
      <c r="E101" t="str">
        <f>IFERROR(VLOOKUP(C101,reference!$D$3:$E$7,2,FALSE),"")</f>
        <v/>
      </c>
      <c r="H101" t="str">
        <f>IFERROR(VLOOKUP(G101,collectibles_database!G:H,2,FALSE),"")</f>
        <v/>
      </c>
      <c r="I101" t="str">
        <f>IFERROR(VLOOKUP(MIN(4,COUNTIF(G$2:G101,G101)),reference!$M$3:$N$6,2,FALSE)*VLOOKUP(MIN(5,H101),reference!$J$3:$K$7,2,FALSE),"")</f>
        <v/>
      </c>
    </row>
    <row r="102" spans="1:9" x14ac:dyDescent="0.25">
      <c r="A102" t="str">
        <f>IFERROR(INDEX(collectibles_database!A:A,MATCH(B102,collectibles_database!B:B,0)),"")</f>
        <v/>
      </c>
      <c r="C102" t="str">
        <f>IFERROR(VLOOKUP(B102,collectibles_database!B:C,2,FALSE),"")</f>
        <v/>
      </c>
      <c r="D102" t="str">
        <f>IFERROR(VLOOKUP(MIN(4,COUNTIF(B$2:B102,B102)),reference!$A$3:$B$6,2,FALSE),"")</f>
        <v/>
      </c>
      <c r="E102" t="str">
        <f>IFERROR(VLOOKUP(C102,reference!$D$3:$E$7,2,FALSE),"")</f>
        <v/>
      </c>
      <c r="H102" t="str">
        <f>IFERROR(VLOOKUP(G102,collectibles_database!G:H,2,FALSE),"")</f>
        <v/>
      </c>
      <c r="I102" t="str">
        <f>IFERROR(VLOOKUP(MIN(4,COUNTIF(G$2:G102,G102)),reference!$M$3:$N$6,2,FALSE)*VLOOKUP(MIN(5,H102),reference!$J$3:$K$7,2,FALSE),"")</f>
        <v/>
      </c>
    </row>
    <row r="103" spans="1:9" x14ac:dyDescent="0.25">
      <c r="A103" t="str">
        <f>IFERROR(INDEX(collectibles_database!A:A,MATCH(B103,collectibles_database!B:B,0)),"")</f>
        <v/>
      </c>
      <c r="C103" t="str">
        <f>IFERROR(VLOOKUP(B103,collectibles_database!B:C,2,FALSE),"")</f>
        <v/>
      </c>
      <c r="D103" t="str">
        <f>IFERROR(VLOOKUP(MIN(4,COUNTIF(B$2:B103,B103)),reference!$A$3:$B$6,2,FALSE),"")</f>
        <v/>
      </c>
      <c r="E103" t="str">
        <f>IFERROR(VLOOKUP(C103,reference!$D$3:$E$7,2,FALSE),"")</f>
        <v/>
      </c>
      <c r="H103" t="str">
        <f>IFERROR(VLOOKUP(G103,collectibles_database!G:H,2,FALSE),"")</f>
        <v/>
      </c>
      <c r="I103" t="str">
        <f>IFERROR(VLOOKUP(MIN(4,COUNTIF(G$2:G103,G103)),reference!$M$3:$N$6,2,FALSE)*VLOOKUP(MIN(5,H103),reference!$J$3:$K$7,2,FALSE),"")</f>
        <v/>
      </c>
    </row>
    <row r="104" spans="1:9" x14ac:dyDescent="0.25">
      <c r="A104" t="str">
        <f>IFERROR(INDEX(collectibles_database!A:A,MATCH(B104,collectibles_database!B:B,0)),"")</f>
        <v/>
      </c>
      <c r="C104" t="str">
        <f>IFERROR(VLOOKUP(B104,collectibles_database!B:C,2,FALSE),"")</f>
        <v/>
      </c>
      <c r="D104" t="str">
        <f>IFERROR(VLOOKUP(MIN(4,COUNTIF(B$2:B104,B104)),reference!$A$3:$B$6,2,FALSE),"")</f>
        <v/>
      </c>
      <c r="E104" t="str">
        <f>IFERROR(VLOOKUP(C104,reference!$D$3:$E$7,2,FALSE),"")</f>
        <v/>
      </c>
      <c r="H104" t="str">
        <f>IFERROR(VLOOKUP(G104,collectibles_database!G:H,2,FALSE),"")</f>
        <v/>
      </c>
      <c r="I104" t="str">
        <f>IFERROR(VLOOKUP(MIN(4,COUNTIF(G$2:G104,G104)),reference!$M$3:$N$6,2,FALSE)*VLOOKUP(MIN(5,H104),reference!$J$3:$K$7,2,FALSE),"")</f>
        <v/>
      </c>
    </row>
    <row r="105" spans="1:9" x14ac:dyDescent="0.25">
      <c r="A105" t="str">
        <f>IFERROR(INDEX(collectibles_database!A:A,MATCH(B105,collectibles_database!B:B,0)),"")</f>
        <v/>
      </c>
      <c r="C105" t="str">
        <f>IFERROR(VLOOKUP(B105,collectibles_database!B:C,2,FALSE),"")</f>
        <v/>
      </c>
      <c r="D105" t="str">
        <f>IFERROR(VLOOKUP(MIN(4,COUNTIF(B$2:B105,B105)),reference!$A$3:$B$6,2,FALSE),"")</f>
        <v/>
      </c>
      <c r="E105" t="str">
        <f>IFERROR(VLOOKUP(C105,reference!$D$3:$E$7,2,FALSE),"")</f>
        <v/>
      </c>
      <c r="H105" t="str">
        <f>IFERROR(VLOOKUP(G105,collectibles_database!G:H,2,FALSE),"")</f>
        <v/>
      </c>
      <c r="I105" t="str">
        <f>IFERROR(VLOOKUP(MIN(4,COUNTIF(G$2:G105,G105)),reference!$M$3:$N$6,2,FALSE)*VLOOKUP(MIN(5,H105),reference!$J$3:$K$7,2,FALSE),"")</f>
        <v/>
      </c>
    </row>
    <row r="106" spans="1:9" x14ac:dyDescent="0.25">
      <c r="A106" t="str">
        <f>IFERROR(INDEX(collectibles_database!A:A,MATCH(B106,collectibles_database!B:B,0)),"")</f>
        <v/>
      </c>
      <c r="C106" t="str">
        <f>IFERROR(VLOOKUP(B106,collectibles_database!B:C,2,FALSE),"")</f>
        <v/>
      </c>
      <c r="D106" t="str">
        <f>IFERROR(VLOOKUP(MIN(4,COUNTIF(B$2:B106,B106)),reference!$A$3:$B$6,2,FALSE),"")</f>
        <v/>
      </c>
      <c r="E106" t="str">
        <f>IFERROR(VLOOKUP(C106,reference!$D$3:$E$7,2,FALSE),"")</f>
        <v/>
      </c>
      <c r="H106" t="str">
        <f>IFERROR(VLOOKUP(G106,collectibles_database!G:H,2,FALSE),"")</f>
        <v/>
      </c>
      <c r="I106" t="str">
        <f>IFERROR(VLOOKUP(MIN(4,COUNTIF(G$2:G106,G106)),reference!$M$3:$N$6,2,FALSE)*VLOOKUP(MIN(5,H106),reference!$J$3:$K$7,2,FALSE),"")</f>
        <v/>
      </c>
    </row>
    <row r="107" spans="1:9" x14ac:dyDescent="0.25">
      <c r="A107" t="str">
        <f>IFERROR(INDEX(collectibles_database!A:A,MATCH(B107,collectibles_database!B:B,0)),"")</f>
        <v/>
      </c>
      <c r="C107" t="str">
        <f>IFERROR(VLOOKUP(B107,collectibles_database!B:C,2,FALSE),"")</f>
        <v/>
      </c>
      <c r="D107" t="str">
        <f>IFERROR(VLOOKUP(MIN(4,COUNTIF(B$2:B107,B107)),reference!$A$3:$B$6,2,FALSE),"")</f>
        <v/>
      </c>
      <c r="E107" t="str">
        <f>IFERROR(VLOOKUP(C107,reference!$D$3:$E$7,2,FALSE),"")</f>
        <v/>
      </c>
      <c r="H107" t="str">
        <f>IFERROR(VLOOKUP(G107,collectibles_database!G:H,2,FALSE),"")</f>
        <v/>
      </c>
      <c r="I107" t="str">
        <f>IFERROR(VLOOKUP(MIN(4,COUNTIF(G$2:G107,G107)),reference!$M$3:$N$6,2,FALSE)*VLOOKUP(MIN(5,H107),reference!$J$3:$K$7,2,FALSE),"")</f>
        <v/>
      </c>
    </row>
    <row r="108" spans="1:9" x14ac:dyDescent="0.25">
      <c r="A108" t="str">
        <f>IFERROR(INDEX(collectibles_database!A:A,MATCH(B108,collectibles_database!B:B,0)),"")</f>
        <v/>
      </c>
      <c r="C108" t="str">
        <f>IFERROR(VLOOKUP(B108,collectibles_database!B:C,2,FALSE),"")</f>
        <v/>
      </c>
      <c r="D108" t="str">
        <f>IFERROR(VLOOKUP(MIN(4,COUNTIF(B$2:B108,B108)),reference!$A$3:$B$6,2,FALSE),"")</f>
        <v/>
      </c>
      <c r="E108" t="str">
        <f>IFERROR(VLOOKUP(C108,reference!$D$3:$E$7,2,FALSE),"")</f>
        <v/>
      </c>
      <c r="H108" t="str">
        <f>IFERROR(VLOOKUP(G108,collectibles_database!G:H,2,FALSE),"")</f>
        <v/>
      </c>
      <c r="I108" t="str">
        <f>IFERROR(VLOOKUP(MIN(4,COUNTIF(G$2:G108,G108)),reference!$M$3:$N$6,2,FALSE)*VLOOKUP(MIN(5,H108),reference!$J$3:$K$7,2,FALSE),"")</f>
        <v/>
      </c>
    </row>
    <row r="109" spans="1:9" x14ac:dyDescent="0.25">
      <c r="A109" t="str">
        <f>IFERROR(INDEX(collectibles_database!A:A,MATCH(B109,collectibles_database!B:B,0)),"")</f>
        <v/>
      </c>
      <c r="C109" t="str">
        <f>IFERROR(VLOOKUP(B109,collectibles_database!B:C,2,FALSE),"")</f>
        <v/>
      </c>
      <c r="D109" t="str">
        <f>IFERROR(VLOOKUP(MIN(4,COUNTIF(B$2:B109,B109)),reference!$A$3:$B$6,2,FALSE),"")</f>
        <v/>
      </c>
      <c r="E109" t="str">
        <f>IFERROR(VLOOKUP(C109,reference!$D$3:$E$7,2,FALSE),"")</f>
        <v/>
      </c>
      <c r="H109" t="str">
        <f>IFERROR(VLOOKUP(G109,collectibles_database!G:H,2,FALSE),"")</f>
        <v/>
      </c>
      <c r="I109" t="str">
        <f>IFERROR(VLOOKUP(MIN(4,COUNTIF(G$2:G109,G109)),reference!$M$3:$N$6,2,FALSE)*VLOOKUP(MIN(5,H109),reference!$J$3:$K$7,2,FALSE),"")</f>
        <v/>
      </c>
    </row>
    <row r="110" spans="1:9" x14ac:dyDescent="0.25">
      <c r="A110" t="str">
        <f>IFERROR(INDEX(collectibles_database!A:A,MATCH(B110,collectibles_database!B:B,0)),"")</f>
        <v/>
      </c>
      <c r="C110" t="str">
        <f>IFERROR(VLOOKUP(B110,collectibles_database!B:C,2,FALSE),"")</f>
        <v/>
      </c>
      <c r="D110" t="str">
        <f>IFERROR(VLOOKUP(MIN(4,COUNTIF(B$2:B110,B110)),reference!$A$3:$B$6,2,FALSE),"")</f>
        <v/>
      </c>
      <c r="E110" t="str">
        <f>IFERROR(VLOOKUP(C110,reference!$D$3:$E$7,2,FALSE),"")</f>
        <v/>
      </c>
      <c r="H110" t="str">
        <f>IFERROR(VLOOKUP(G110,collectibles_database!G:H,2,FALSE),"")</f>
        <v/>
      </c>
      <c r="I110" t="str">
        <f>IFERROR(VLOOKUP(MIN(4,COUNTIF(G$2:G110,G110)),reference!$M$3:$N$6,2,FALSE)*VLOOKUP(MIN(5,H110),reference!$J$3:$K$7,2,FALSE),"")</f>
        <v/>
      </c>
    </row>
    <row r="111" spans="1:9" x14ac:dyDescent="0.25">
      <c r="A111" t="str">
        <f>IFERROR(INDEX(collectibles_database!A:A,MATCH(B111,collectibles_database!B:B,0)),"")</f>
        <v/>
      </c>
      <c r="C111" t="str">
        <f>IFERROR(VLOOKUP(B111,collectibles_database!B:C,2,FALSE),"")</f>
        <v/>
      </c>
      <c r="D111" t="str">
        <f>IFERROR(VLOOKUP(MIN(4,COUNTIF(B$2:B111,B111)),reference!$A$3:$B$6,2,FALSE),"")</f>
        <v/>
      </c>
      <c r="E111" t="str">
        <f>IFERROR(VLOOKUP(C111,reference!$D$3:$E$7,2,FALSE),"")</f>
        <v/>
      </c>
      <c r="H111" t="str">
        <f>IFERROR(VLOOKUP(G111,collectibles_database!G:H,2,FALSE),"")</f>
        <v/>
      </c>
      <c r="I111" t="str">
        <f>IFERROR(VLOOKUP(MIN(4,COUNTIF(G$2:G111,G111)),reference!$M$3:$N$6,2,FALSE)*VLOOKUP(MIN(5,H111),reference!$J$3:$K$7,2,FALSE),"")</f>
        <v/>
      </c>
    </row>
    <row r="112" spans="1:9" x14ac:dyDescent="0.25">
      <c r="A112" t="str">
        <f>IFERROR(INDEX(collectibles_database!A:A,MATCH(B112,collectibles_database!B:B,0)),"")</f>
        <v/>
      </c>
      <c r="C112" t="str">
        <f>IFERROR(VLOOKUP(B112,collectibles_database!B:C,2,FALSE),"")</f>
        <v/>
      </c>
      <c r="D112" t="str">
        <f>IFERROR(VLOOKUP(MIN(4,COUNTIF(B$2:B112,B112)),reference!$A$3:$B$6,2,FALSE),"")</f>
        <v/>
      </c>
      <c r="E112" t="str">
        <f>IFERROR(VLOOKUP(C112,reference!$D$3:$E$7,2,FALSE),"")</f>
        <v/>
      </c>
      <c r="H112" t="str">
        <f>IFERROR(VLOOKUP(G112,collectibles_database!G:H,2,FALSE),"")</f>
        <v/>
      </c>
      <c r="I112" t="str">
        <f>IFERROR(VLOOKUP(MIN(4,COUNTIF(G$2:G112,G112)),reference!$M$3:$N$6,2,FALSE)*VLOOKUP(MIN(5,H112),reference!$J$3:$K$7,2,FALSE),"")</f>
        <v/>
      </c>
    </row>
    <row r="113" spans="1:9" x14ac:dyDescent="0.25">
      <c r="A113" t="str">
        <f>IFERROR(INDEX(collectibles_database!A:A,MATCH(B113,collectibles_database!B:B,0)),"")</f>
        <v/>
      </c>
      <c r="C113" t="str">
        <f>IFERROR(VLOOKUP(B113,collectibles_database!B:C,2,FALSE),"")</f>
        <v/>
      </c>
      <c r="D113" t="str">
        <f>IFERROR(VLOOKUP(MIN(4,COUNTIF(B$2:B113,B113)),reference!$A$3:$B$6,2,FALSE),"")</f>
        <v/>
      </c>
      <c r="E113" t="str">
        <f>IFERROR(VLOOKUP(C113,reference!$D$3:$E$7,2,FALSE),"")</f>
        <v/>
      </c>
      <c r="H113" t="str">
        <f>IFERROR(VLOOKUP(G113,collectibles_database!G:H,2,FALSE),"")</f>
        <v/>
      </c>
      <c r="I113" t="str">
        <f>IFERROR(VLOOKUP(MIN(4,COUNTIF(G$2:G113,G113)),reference!$M$3:$N$6,2,FALSE)*VLOOKUP(MIN(5,H113),reference!$J$3:$K$7,2,FALSE),"")</f>
        <v/>
      </c>
    </row>
    <row r="114" spans="1:9" x14ac:dyDescent="0.25">
      <c r="A114" t="str">
        <f>IFERROR(INDEX(collectibles_database!A:A,MATCH(B114,collectibles_database!B:B,0)),"")</f>
        <v/>
      </c>
      <c r="C114" t="str">
        <f>IFERROR(VLOOKUP(B114,collectibles_database!B:C,2,FALSE),"")</f>
        <v/>
      </c>
      <c r="D114" t="str">
        <f>IFERROR(VLOOKUP(MIN(4,COUNTIF(B$2:B114,B114)),reference!$A$3:$B$6,2,FALSE),"")</f>
        <v/>
      </c>
      <c r="E114" t="str">
        <f>IFERROR(VLOOKUP(C114,reference!$D$3:$E$7,2,FALSE),"")</f>
        <v/>
      </c>
      <c r="H114" t="str">
        <f>IFERROR(VLOOKUP(G114,collectibles_database!G:H,2,FALSE),"")</f>
        <v/>
      </c>
      <c r="I114" t="str">
        <f>IFERROR(VLOOKUP(MIN(4,COUNTIF(G$2:G114,G114)),reference!$M$3:$N$6,2,FALSE)*VLOOKUP(MIN(5,H114),reference!$J$3:$K$7,2,FALSE),"")</f>
        <v/>
      </c>
    </row>
    <row r="115" spans="1:9" x14ac:dyDescent="0.25">
      <c r="A115" t="str">
        <f>IFERROR(INDEX(collectibles_database!A:A,MATCH(B115,collectibles_database!B:B,0)),"")</f>
        <v/>
      </c>
      <c r="C115" t="str">
        <f>IFERROR(VLOOKUP(B115,collectibles_database!B:C,2,FALSE),"")</f>
        <v/>
      </c>
      <c r="D115" t="str">
        <f>IFERROR(VLOOKUP(MIN(4,COUNTIF(B$2:B115,B115)),reference!$A$3:$B$6,2,FALSE),"")</f>
        <v/>
      </c>
      <c r="E115" t="str">
        <f>IFERROR(VLOOKUP(C115,reference!$D$3:$E$7,2,FALSE),"")</f>
        <v/>
      </c>
      <c r="H115" t="str">
        <f>IFERROR(VLOOKUP(G115,collectibles_database!G:H,2,FALSE),"")</f>
        <v/>
      </c>
      <c r="I115" t="str">
        <f>IFERROR(VLOOKUP(MIN(4,COUNTIF(G$2:G115,G115)),reference!$M$3:$N$6,2,FALSE)*VLOOKUP(MIN(5,H115),reference!$J$3:$K$7,2,FALSE),"")</f>
        <v/>
      </c>
    </row>
    <row r="116" spans="1:9" x14ac:dyDescent="0.25">
      <c r="A116" t="str">
        <f>IFERROR(INDEX(collectibles_database!A:A,MATCH(B116,collectibles_database!B:B,0)),"")</f>
        <v/>
      </c>
      <c r="C116" t="str">
        <f>IFERROR(VLOOKUP(B116,collectibles_database!B:C,2,FALSE),"")</f>
        <v/>
      </c>
      <c r="D116" t="str">
        <f>IFERROR(VLOOKUP(MIN(4,COUNTIF(B$2:B116,B116)),reference!$A$3:$B$6,2,FALSE),"")</f>
        <v/>
      </c>
      <c r="E116" t="str">
        <f>IFERROR(VLOOKUP(C116,reference!$D$3:$E$7,2,FALSE),"")</f>
        <v/>
      </c>
      <c r="H116" t="str">
        <f>IFERROR(VLOOKUP(G116,collectibles_database!G:H,2,FALSE),"")</f>
        <v/>
      </c>
      <c r="I116" t="str">
        <f>IFERROR(VLOOKUP(MIN(4,COUNTIF(G$2:G116,G116)),reference!$M$3:$N$6,2,FALSE)*VLOOKUP(MIN(5,H116),reference!$J$3:$K$7,2,FALSE),"")</f>
        <v/>
      </c>
    </row>
    <row r="117" spans="1:9" x14ac:dyDescent="0.25">
      <c r="A117" t="str">
        <f>IFERROR(INDEX(collectibles_database!A:A,MATCH(B117,collectibles_database!B:B,0)),"")</f>
        <v/>
      </c>
      <c r="C117" t="str">
        <f>IFERROR(VLOOKUP(B117,collectibles_database!B:C,2,FALSE),"")</f>
        <v/>
      </c>
      <c r="D117" t="str">
        <f>IFERROR(VLOOKUP(MIN(4,COUNTIF(B$2:B117,B117)),reference!$A$3:$B$6,2,FALSE),"")</f>
        <v/>
      </c>
      <c r="E117" t="str">
        <f>IFERROR(VLOOKUP(C117,reference!$D$3:$E$7,2,FALSE),"")</f>
        <v/>
      </c>
      <c r="H117" t="str">
        <f>IFERROR(VLOOKUP(G117,collectibles_database!G:H,2,FALSE),"")</f>
        <v/>
      </c>
      <c r="I117" t="str">
        <f>IFERROR(VLOOKUP(MIN(4,COUNTIF(G$2:G117,G117)),reference!$M$3:$N$6,2,FALSE)*VLOOKUP(MIN(5,H117),reference!$J$3:$K$7,2,FALSE),"")</f>
        <v/>
      </c>
    </row>
    <row r="118" spans="1:9" x14ac:dyDescent="0.25">
      <c r="A118" t="str">
        <f>IFERROR(INDEX(collectibles_database!A:A,MATCH(B118,collectibles_database!B:B,0)),"")</f>
        <v/>
      </c>
      <c r="C118" t="str">
        <f>IFERROR(VLOOKUP(B118,collectibles_database!B:C,2,FALSE),"")</f>
        <v/>
      </c>
      <c r="D118" t="str">
        <f>IFERROR(VLOOKUP(MIN(4,COUNTIF(B$2:B118,B118)),reference!$A$3:$B$6,2,FALSE),"")</f>
        <v/>
      </c>
      <c r="E118" t="str">
        <f>IFERROR(VLOOKUP(C118,reference!$D$3:$E$7,2,FALSE),"")</f>
        <v/>
      </c>
      <c r="H118" t="str">
        <f>IFERROR(VLOOKUP(G118,collectibles_database!G:H,2,FALSE),"")</f>
        <v/>
      </c>
      <c r="I118" t="str">
        <f>IFERROR(VLOOKUP(MIN(4,COUNTIF(G$2:G118,G118)),reference!$M$3:$N$6,2,FALSE)*VLOOKUP(MIN(5,H118),reference!$J$3:$K$7,2,FALSE),"")</f>
        <v/>
      </c>
    </row>
    <row r="119" spans="1:9" x14ac:dyDescent="0.25">
      <c r="A119" t="str">
        <f>IFERROR(INDEX(collectibles_database!A:A,MATCH(B119,collectibles_database!B:B,0)),"")</f>
        <v/>
      </c>
      <c r="C119" t="str">
        <f>IFERROR(VLOOKUP(B119,collectibles_database!B:C,2,FALSE),"")</f>
        <v/>
      </c>
      <c r="D119" t="str">
        <f>IFERROR(VLOOKUP(MIN(4,COUNTIF(B$2:B119,B119)),reference!$A$3:$B$6,2,FALSE),"")</f>
        <v/>
      </c>
      <c r="E119" t="str">
        <f>IFERROR(VLOOKUP(C119,reference!$D$3:$E$7,2,FALSE),"")</f>
        <v/>
      </c>
      <c r="H119" t="str">
        <f>IFERROR(VLOOKUP(G119,collectibles_database!G:H,2,FALSE),"")</f>
        <v/>
      </c>
      <c r="I119" t="str">
        <f>IFERROR(VLOOKUP(MIN(4,COUNTIF(G$2:G119,G119)),reference!$M$3:$N$6,2,FALSE)*VLOOKUP(MIN(5,H119),reference!$J$3:$K$7,2,FALSE),"")</f>
        <v/>
      </c>
    </row>
    <row r="120" spans="1:9" x14ac:dyDescent="0.25">
      <c r="A120" t="str">
        <f>IFERROR(INDEX(collectibles_database!A:A,MATCH(B120,collectibles_database!B:B,0)),"")</f>
        <v/>
      </c>
      <c r="C120" t="str">
        <f>IFERROR(VLOOKUP(B120,collectibles_database!B:C,2,FALSE),"")</f>
        <v/>
      </c>
      <c r="D120" t="str">
        <f>IFERROR(VLOOKUP(MIN(4,COUNTIF(B$2:B120,B120)),reference!$A$3:$B$6,2,FALSE),"")</f>
        <v/>
      </c>
      <c r="E120" t="str">
        <f>IFERROR(VLOOKUP(C120,reference!$D$3:$E$7,2,FALSE),"")</f>
        <v/>
      </c>
      <c r="H120" t="str">
        <f>IFERROR(VLOOKUP(G120,collectibles_database!G:H,2,FALSE),"")</f>
        <v/>
      </c>
      <c r="I120" t="str">
        <f>IFERROR(VLOOKUP(MIN(4,COUNTIF(G$2:G120,G120)),reference!$M$3:$N$6,2,FALSE)*VLOOKUP(MIN(5,H120),reference!$J$3:$K$7,2,FALSE),"")</f>
        <v/>
      </c>
    </row>
    <row r="121" spans="1:9" x14ac:dyDescent="0.25">
      <c r="A121" t="str">
        <f>IFERROR(INDEX(collectibles_database!A:A,MATCH(B121,collectibles_database!B:B,0)),"")</f>
        <v/>
      </c>
      <c r="C121" t="str">
        <f>IFERROR(VLOOKUP(B121,collectibles_database!B:C,2,FALSE),"")</f>
        <v/>
      </c>
      <c r="D121" t="str">
        <f>IFERROR(VLOOKUP(MIN(4,COUNTIF(B$2:B121,B121)),reference!$A$3:$B$6,2,FALSE),"")</f>
        <v/>
      </c>
      <c r="E121" t="str">
        <f>IFERROR(VLOOKUP(C121,reference!$D$3:$E$7,2,FALSE),"")</f>
        <v/>
      </c>
      <c r="H121" t="str">
        <f>IFERROR(VLOOKUP(G121,collectibles_database!G:H,2,FALSE),"")</f>
        <v/>
      </c>
      <c r="I121" t="str">
        <f>IFERROR(VLOOKUP(MIN(4,COUNTIF(G$2:G121,G121)),reference!$M$3:$N$6,2,FALSE)*VLOOKUP(MIN(5,H121),reference!$J$3:$K$7,2,FALSE),"")</f>
        <v/>
      </c>
    </row>
    <row r="122" spans="1:9" x14ac:dyDescent="0.25">
      <c r="A122" t="str">
        <f>IFERROR(INDEX(collectibles_database!A:A,MATCH(B122,collectibles_database!B:B,0)),"")</f>
        <v/>
      </c>
      <c r="C122" t="str">
        <f>IFERROR(VLOOKUP(B122,collectibles_database!B:C,2,FALSE),"")</f>
        <v/>
      </c>
      <c r="D122" t="str">
        <f>IFERROR(VLOOKUP(MIN(4,COUNTIF(B$2:B122,B122)),reference!$A$3:$B$6,2,FALSE),"")</f>
        <v/>
      </c>
      <c r="E122" t="str">
        <f>IFERROR(VLOOKUP(C122,reference!$D$3:$E$7,2,FALSE),"")</f>
        <v/>
      </c>
      <c r="H122" t="str">
        <f>IFERROR(VLOOKUP(G122,collectibles_database!G:H,2,FALSE),"")</f>
        <v/>
      </c>
      <c r="I122" t="str">
        <f>IFERROR(VLOOKUP(MIN(4,COUNTIF(G$2:G122,G122)),reference!$M$3:$N$6,2,FALSE)*VLOOKUP(MIN(5,H122),reference!$J$3:$K$7,2,FALSE),"")</f>
        <v/>
      </c>
    </row>
    <row r="123" spans="1:9" x14ac:dyDescent="0.25">
      <c r="A123" t="str">
        <f>IFERROR(INDEX(collectibles_database!A:A,MATCH(B123,collectibles_database!B:B,0)),"")</f>
        <v/>
      </c>
      <c r="C123" t="str">
        <f>IFERROR(VLOOKUP(B123,collectibles_database!B:C,2,FALSE),"")</f>
        <v/>
      </c>
      <c r="D123" t="str">
        <f>IFERROR(VLOOKUP(MIN(4,COUNTIF(B$2:B123,B123)),reference!$A$3:$B$6,2,FALSE),"")</f>
        <v/>
      </c>
      <c r="E123" t="str">
        <f>IFERROR(VLOOKUP(C123,reference!$D$3:$E$7,2,FALSE),"")</f>
        <v/>
      </c>
      <c r="H123" t="str">
        <f>IFERROR(VLOOKUP(G123,collectibles_database!G:H,2,FALSE),"")</f>
        <v/>
      </c>
      <c r="I123" t="str">
        <f>IFERROR(VLOOKUP(MIN(4,COUNTIF(G$2:G123,G123)),reference!$M$3:$N$6,2,FALSE)*VLOOKUP(MIN(5,H123),reference!$J$3:$K$7,2,FALSE),"")</f>
        <v/>
      </c>
    </row>
    <row r="124" spans="1:9" x14ac:dyDescent="0.25">
      <c r="A124" t="str">
        <f>IFERROR(INDEX(collectibles_database!A:A,MATCH(B124,collectibles_database!B:B,0)),"")</f>
        <v/>
      </c>
      <c r="C124" t="str">
        <f>IFERROR(VLOOKUP(B124,collectibles_database!B:C,2,FALSE),"")</f>
        <v/>
      </c>
      <c r="D124" t="str">
        <f>IFERROR(VLOOKUP(MIN(4,COUNTIF(B$2:B124,B124)),reference!$A$3:$B$6,2,FALSE),"")</f>
        <v/>
      </c>
      <c r="E124" t="str">
        <f>IFERROR(VLOOKUP(C124,reference!$D$3:$E$7,2,FALSE),"")</f>
        <v/>
      </c>
      <c r="H124" t="str">
        <f>IFERROR(VLOOKUP(G124,collectibles_database!G:H,2,FALSE),"")</f>
        <v/>
      </c>
      <c r="I124" t="str">
        <f>IFERROR(VLOOKUP(MIN(4,COUNTIF(G$2:G124,G124)),reference!$M$3:$N$6,2,FALSE)*VLOOKUP(MIN(5,H124),reference!$J$3:$K$7,2,FALSE),"")</f>
        <v/>
      </c>
    </row>
    <row r="125" spans="1:9" x14ac:dyDescent="0.25">
      <c r="A125" t="str">
        <f>IFERROR(INDEX(collectibles_database!A:A,MATCH(B125,collectibles_database!B:B,0)),"")</f>
        <v/>
      </c>
      <c r="C125" t="str">
        <f>IFERROR(VLOOKUP(B125,collectibles_database!B:C,2,FALSE),"")</f>
        <v/>
      </c>
      <c r="D125" t="str">
        <f>IFERROR(VLOOKUP(MIN(4,COUNTIF(B$2:B125,B125)),reference!$A$3:$B$6,2,FALSE),"")</f>
        <v/>
      </c>
      <c r="E125" t="str">
        <f>IFERROR(VLOOKUP(C125,reference!$D$3:$E$7,2,FALSE),"")</f>
        <v/>
      </c>
      <c r="H125" t="str">
        <f>IFERROR(VLOOKUP(G125,collectibles_database!G:H,2,FALSE),"")</f>
        <v/>
      </c>
      <c r="I125" t="str">
        <f>IFERROR(VLOOKUP(MIN(4,COUNTIF(G$2:G125,G125)),reference!$M$3:$N$6,2,FALSE)*VLOOKUP(MIN(5,H125),reference!$J$3:$K$7,2,FALSE),"")</f>
        <v/>
      </c>
    </row>
    <row r="126" spans="1:9" x14ac:dyDescent="0.25">
      <c r="A126" t="str">
        <f>IFERROR(INDEX(collectibles_database!A:A,MATCH(B126,collectibles_database!B:B,0)),"")</f>
        <v/>
      </c>
      <c r="C126" t="str">
        <f>IFERROR(VLOOKUP(B126,collectibles_database!B:C,2,FALSE),"")</f>
        <v/>
      </c>
      <c r="D126" t="str">
        <f>IFERROR(VLOOKUP(MIN(4,COUNTIF(B$2:B126,B126)),reference!$A$3:$B$6,2,FALSE),"")</f>
        <v/>
      </c>
      <c r="E126" t="str">
        <f>IFERROR(VLOOKUP(C126,reference!$D$3:$E$7,2,FALSE),"")</f>
        <v/>
      </c>
      <c r="H126" t="str">
        <f>IFERROR(VLOOKUP(G126,collectibles_database!G:H,2,FALSE),"")</f>
        <v/>
      </c>
      <c r="I126" t="str">
        <f>IFERROR(VLOOKUP(MIN(4,COUNTIF(G$2:G126,G126)),reference!$M$3:$N$6,2,FALSE)*VLOOKUP(MIN(5,H126),reference!$J$3:$K$7,2,FALSE),"")</f>
        <v/>
      </c>
    </row>
    <row r="127" spans="1:9" x14ac:dyDescent="0.25">
      <c r="A127" t="str">
        <f>IFERROR(INDEX(collectibles_database!A:A,MATCH(B127,collectibles_database!B:B,0)),"")</f>
        <v/>
      </c>
      <c r="C127" t="str">
        <f>IFERROR(VLOOKUP(B127,collectibles_database!B:C,2,FALSE),"")</f>
        <v/>
      </c>
      <c r="D127" t="str">
        <f>IFERROR(VLOOKUP(MIN(4,COUNTIF(B$2:B127,B127)),reference!$A$3:$B$6,2,FALSE),"")</f>
        <v/>
      </c>
      <c r="E127" t="str">
        <f>IFERROR(VLOOKUP(C127,reference!$D$3:$E$7,2,FALSE),"")</f>
        <v/>
      </c>
      <c r="H127" t="str">
        <f>IFERROR(VLOOKUP(G127,collectibles_database!G:H,2,FALSE),"")</f>
        <v/>
      </c>
      <c r="I127" t="str">
        <f>IFERROR(VLOOKUP(MIN(4,COUNTIF(G$2:G127,G127)),reference!$M$3:$N$6,2,FALSE)*VLOOKUP(MIN(5,H127),reference!$J$3:$K$7,2,FALSE),"")</f>
        <v/>
      </c>
    </row>
    <row r="128" spans="1:9" x14ac:dyDescent="0.25">
      <c r="A128" t="str">
        <f>IFERROR(INDEX(collectibles_database!A:A,MATCH(B128,collectibles_database!B:B,0)),"")</f>
        <v/>
      </c>
      <c r="C128" t="str">
        <f>IFERROR(VLOOKUP(B128,collectibles_database!B:C,2,FALSE),"")</f>
        <v/>
      </c>
      <c r="D128" t="str">
        <f>IFERROR(VLOOKUP(MIN(4,COUNTIF(B$2:B128,B128)),reference!$A$3:$B$6,2,FALSE),"")</f>
        <v/>
      </c>
      <c r="E128" t="str">
        <f>IFERROR(VLOOKUP(C128,reference!$D$3:$E$7,2,FALSE),"")</f>
        <v/>
      </c>
      <c r="H128" t="str">
        <f>IFERROR(VLOOKUP(G128,collectibles_database!G:H,2,FALSE),"")</f>
        <v/>
      </c>
      <c r="I128" t="str">
        <f>IFERROR(VLOOKUP(MIN(4,COUNTIF(G$2:G128,G128)),reference!$M$3:$N$6,2,FALSE)*VLOOKUP(MIN(5,H128),reference!$J$3:$K$7,2,FALSE),"")</f>
        <v/>
      </c>
    </row>
    <row r="129" spans="1:9" x14ac:dyDescent="0.25">
      <c r="A129" t="str">
        <f>IFERROR(INDEX(collectibles_database!A:A,MATCH(B129,collectibles_database!B:B,0)),"")</f>
        <v/>
      </c>
      <c r="C129" t="str">
        <f>IFERROR(VLOOKUP(B129,collectibles_database!B:C,2,FALSE),"")</f>
        <v/>
      </c>
      <c r="D129" t="str">
        <f>IFERROR(VLOOKUP(MIN(4,COUNTIF(B$2:B129,B129)),reference!$A$3:$B$6,2,FALSE),"")</f>
        <v/>
      </c>
      <c r="E129" t="str">
        <f>IFERROR(VLOOKUP(C129,reference!$D$3:$E$7,2,FALSE),"")</f>
        <v/>
      </c>
      <c r="H129" t="str">
        <f>IFERROR(VLOOKUP(G129,collectibles_database!G:H,2,FALSE),"")</f>
        <v/>
      </c>
      <c r="I129" t="str">
        <f>IFERROR(VLOOKUP(MIN(4,COUNTIF(G$2:G129,G129)),reference!$M$3:$N$6,2,FALSE)*VLOOKUP(MIN(5,H129),reference!$J$3:$K$7,2,FALSE),"")</f>
        <v/>
      </c>
    </row>
    <row r="130" spans="1:9" x14ac:dyDescent="0.25">
      <c r="A130" t="str">
        <f>IFERROR(INDEX(collectibles_database!A:A,MATCH(B130,collectibles_database!B:B,0)),"")</f>
        <v/>
      </c>
      <c r="C130" t="str">
        <f>IFERROR(VLOOKUP(B130,collectibles_database!B:C,2,FALSE),"")</f>
        <v/>
      </c>
      <c r="D130" t="str">
        <f>IFERROR(VLOOKUP(MIN(4,COUNTIF(B$2:B130,B130)),reference!$A$3:$B$6,2,FALSE),"")</f>
        <v/>
      </c>
      <c r="E130" t="str">
        <f>IFERROR(VLOOKUP(C130,reference!$D$3:$E$7,2,FALSE),"")</f>
        <v/>
      </c>
      <c r="H130" t="str">
        <f>IFERROR(VLOOKUP(G130,collectibles_database!G:H,2,FALSE),"")</f>
        <v/>
      </c>
      <c r="I130" t="str">
        <f>IFERROR(VLOOKUP(MIN(4,COUNTIF(G$2:G130,G130)),reference!$M$3:$N$6,2,FALSE)*VLOOKUP(MIN(5,H130),reference!$J$3:$K$7,2,FALSE),"")</f>
        <v/>
      </c>
    </row>
    <row r="131" spans="1:9" x14ac:dyDescent="0.25">
      <c r="A131" t="str">
        <f>IFERROR(INDEX(collectibles_database!A:A,MATCH(B131,collectibles_database!B:B,0)),"")</f>
        <v/>
      </c>
      <c r="C131" t="str">
        <f>IFERROR(VLOOKUP(B131,collectibles_database!B:C,2,FALSE),"")</f>
        <v/>
      </c>
      <c r="D131" t="str">
        <f>IFERROR(VLOOKUP(MIN(4,COUNTIF(B$2:B131,B131)),reference!$A$3:$B$6,2,FALSE),"")</f>
        <v/>
      </c>
      <c r="E131" t="str">
        <f>IFERROR(VLOOKUP(C131,reference!$D$3:$E$7,2,FALSE),"")</f>
        <v/>
      </c>
      <c r="H131" t="str">
        <f>IFERROR(VLOOKUP(G131,collectibles_database!G:H,2,FALSE),"")</f>
        <v/>
      </c>
      <c r="I131" t="str">
        <f>IFERROR(VLOOKUP(MIN(4,COUNTIF(G$2:G131,G131)),reference!$M$3:$N$6,2,FALSE)*VLOOKUP(MIN(5,H131),reference!$J$3:$K$7,2,FALSE),"")</f>
        <v/>
      </c>
    </row>
    <row r="132" spans="1:9" x14ac:dyDescent="0.25">
      <c r="A132" t="str">
        <f>IFERROR(INDEX(collectibles_database!A:A,MATCH(B132,collectibles_database!B:B,0)),"")</f>
        <v/>
      </c>
      <c r="C132" t="str">
        <f>IFERROR(VLOOKUP(B132,collectibles_database!B:C,2,FALSE),"")</f>
        <v/>
      </c>
      <c r="D132" t="str">
        <f>IFERROR(VLOOKUP(MIN(4,COUNTIF(B$2:B132,B132)),reference!$A$3:$B$6,2,FALSE),"")</f>
        <v/>
      </c>
      <c r="E132" t="str">
        <f>IFERROR(VLOOKUP(C132,reference!$D$3:$E$7,2,FALSE),"")</f>
        <v/>
      </c>
      <c r="H132" t="str">
        <f>IFERROR(VLOOKUP(G132,collectibles_database!G:H,2,FALSE),"")</f>
        <v/>
      </c>
      <c r="I132" t="str">
        <f>IFERROR(VLOOKUP(MIN(4,COUNTIF(G$2:G132,G132)),reference!$M$3:$N$6,2,FALSE)*VLOOKUP(MIN(5,H132),reference!$J$3:$K$7,2,FALSE),"")</f>
        <v/>
      </c>
    </row>
    <row r="133" spans="1:9" x14ac:dyDescent="0.25">
      <c r="A133" t="str">
        <f>IFERROR(INDEX(collectibles_database!A:A,MATCH(B133,collectibles_database!B:B,0)),"")</f>
        <v/>
      </c>
      <c r="C133" t="str">
        <f>IFERROR(VLOOKUP(B133,collectibles_database!B:C,2,FALSE),"")</f>
        <v/>
      </c>
      <c r="D133" t="str">
        <f>IFERROR(VLOOKUP(MIN(4,COUNTIF(B$2:B133,B133)),reference!$A$3:$B$6,2,FALSE),"")</f>
        <v/>
      </c>
      <c r="E133" t="str">
        <f>IFERROR(VLOOKUP(C133,reference!$D$3:$E$7,2,FALSE),"")</f>
        <v/>
      </c>
      <c r="H133" t="str">
        <f>IFERROR(VLOOKUP(G133,collectibles_database!G:H,2,FALSE),"")</f>
        <v/>
      </c>
      <c r="I133" t="str">
        <f>IFERROR(VLOOKUP(MIN(4,COUNTIF(G$2:G133,G133)),reference!$M$3:$N$6,2,FALSE)*VLOOKUP(MIN(5,H133),reference!$J$3:$K$7,2,FALSE),"")</f>
        <v/>
      </c>
    </row>
    <row r="134" spans="1:9" x14ac:dyDescent="0.25">
      <c r="A134" t="str">
        <f>IFERROR(INDEX(collectibles_database!A:A,MATCH(B134,collectibles_database!B:B,0)),"")</f>
        <v/>
      </c>
      <c r="C134" t="str">
        <f>IFERROR(VLOOKUP(B134,collectibles_database!B:C,2,FALSE),"")</f>
        <v/>
      </c>
      <c r="D134" t="str">
        <f>IFERROR(VLOOKUP(MIN(4,COUNTIF(B$2:B134,B134)),reference!$A$3:$B$6,2,FALSE),"")</f>
        <v/>
      </c>
      <c r="E134" t="str">
        <f>IFERROR(VLOOKUP(C134,reference!$D$3:$E$7,2,FALSE),"")</f>
        <v/>
      </c>
      <c r="H134" t="str">
        <f>IFERROR(VLOOKUP(G134,collectibles_database!G:H,2,FALSE),"")</f>
        <v/>
      </c>
      <c r="I134" t="str">
        <f>IFERROR(VLOOKUP(MIN(4,COUNTIF(G$2:G134,G134)),reference!$M$3:$N$6,2,FALSE)*VLOOKUP(MIN(5,H134),reference!$J$3:$K$7,2,FALSE),"")</f>
        <v/>
      </c>
    </row>
    <row r="135" spans="1:9" x14ac:dyDescent="0.25">
      <c r="A135" t="str">
        <f>IFERROR(INDEX(collectibles_database!A:A,MATCH(B135,collectibles_database!B:B,0)),"")</f>
        <v/>
      </c>
      <c r="C135" t="str">
        <f>IFERROR(VLOOKUP(B135,collectibles_database!B:C,2,FALSE),"")</f>
        <v/>
      </c>
      <c r="D135" t="str">
        <f>IFERROR(VLOOKUP(MIN(4,COUNTIF(B$2:B135,B135)),reference!$A$3:$B$6,2,FALSE),"")</f>
        <v/>
      </c>
      <c r="E135" t="str">
        <f>IFERROR(VLOOKUP(C135,reference!$D$3:$E$7,2,FALSE),"")</f>
        <v/>
      </c>
      <c r="H135" t="str">
        <f>IFERROR(VLOOKUP(G135,collectibles_database!G:H,2,FALSE),"")</f>
        <v/>
      </c>
      <c r="I135" t="str">
        <f>IFERROR(VLOOKUP(MIN(4,COUNTIF(G$2:G135,G135)),reference!$M$3:$N$6,2,FALSE)*VLOOKUP(MIN(5,H135),reference!$J$3:$K$7,2,FALSE),"")</f>
        <v/>
      </c>
    </row>
    <row r="136" spans="1:9" x14ac:dyDescent="0.25">
      <c r="A136" t="str">
        <f>IFERROR(INDEX(collectibles_database!A:A,MATCH(B136,collectibles_database!B:B,0)),"")</f>
        <v/>
      </c>
      <c r="C136" t="str">
        <f>IFERROR(VLOOKUP(B136,collectibles_database!B:C,2,FALSE),"")</f>
        <v/>
      </c>
      <c r="D136" t="str">
        <f>IFERROR(VLOOKUP(MIN(4,COUNTIF(B$2:B136,B136)),reference!$A$3:$B$6,2,FALSE),"")</f>
        <v/>
      </c>
      <c r="E136" t="str">
        <f>IFERROR(VLOOKUP(C136,reference!$D$3:$E$7,2,FALSE),"")</f>
        <v/>
      </c>
      <c r="H136" t="str">
        <f>IFERROR(VLOOKUP(G136,collectibles_database!G:H,2,FALSE),"")</f>
        <v/>
      </c>
      <c r="I136" t="str">
        <f>IFERROR(VLOOKUP(MIN(4,COUNTIF(G$2:G136,G136)),reference!$M$3:$N$6,2,FALSE)*VLOOKUP(MIN(5,H136),reference!$J$3:$K$7,2,FALSE),"")</f>
        <v/>
      </c>
    </row>
    <row r="137" spans="1:9" x14ac:dyDescent="0.25">
      <c r="A137" t="str">
        <f>IFERROR(INDEX(collectibles_database!A:A,MATCH(B137,collectibles_database!B:B,0)),"")</f>
        <v/>
      </c>
      <c r="C137" t="str">
        <f>IFERROR(VLOOKUP(B137,collectibles_database!B:C,2,FALSE),"")</f>
        <v/>
      </c>
      <c r="D137" t="str">
        <f>IFERROR(VLOOKUP(MIN(4,COUNTIF(B$2:B137,B137)),reference!$A$3:$B$6,2,FALSE),"")</f>
        <v/>
      </c>
      <c r="E137" t="str">
        <f>IFERROR(VLOOKUP(C137,reference!$D$3:$E$7,2,FALSE),"")</f>
        <v/>
      </c>
      <c r="H137" t="str">
        <f>IFERROR(VLOOKUP(G137,collectibles_database!G:H,2,FALSE),"")</f>
        <v/>
      </c>
      <c r="I137" t="str">
        <f>IFERROR(VLOOKUP(MIN(4,COUNTIF(G$2:G137,G137)),reference!$M$3:$N$6,2,FALSE)*VLOOKUP(MIN(5,H137),reference!$J$3:$K$7,2,FALSE),"")</f>
        <v/>
      </c>
    </row>
    <row r="138" spans="1:9" x14ac:dyDescent="0.25">
      <c r="A138" t="str">
        <f>IFERROR(INDEX(collectibles_database!A:A,MATCH(B138,collectibles_database!B:B,0)),"")</f>
        <v/>
      </c>
      <c r="C138" t="str">
        <f>IFERROR(VLOOKUP(B138,collectibles_database!B:C,2,FALSE),"")</f>
        <v/>
      </c>
      <c r="D138" t="str">
        <f>IFERROR(VLOOKUP(MIN(4,COUNTIF(B$2:B138,B138)),reference!$A$3:$B$6,2,FALSE),"")</f>
        <v/>
      </c>
      <c r="E138" t="str">
        <f>IFERROR(VLOOKUP(C138,reference!$D$3:$E$7,2,FALSE),"")</f>
        <v/>
      </c>
      <c r="H138" t="str">
        <f>IFERROR(VLOOKUP(G138,collectibles_database!G:H,2,FALSE),"")</f>
        <v/>
      </c>
      <c r="I138" t="str">
        <f>IFERROR(VLOOKUP(MIN(4,COUNTIF(G$2:G138,G138)),reference!$M$3:$N$6,2,FALSE)*VLOOKUP(MIN(5,H138),reference!$J$3:$K$7,2,FALSE),"")</f>
        <v/>
      </c>
    </row>
    <row r="139" spans="1:9" x14ac:dyDescent="0.25">
      <c r="A139" t="str">
        <f>IFERROR(INDEX(collectibles_database!A:A,MATCH(B139,collectibles_database!B:B,0)),"")</f>
        <v/>
      </c>
      <c r="C139" t="str">
        <f>IFERROR(VLOOKUP(B139,collectibles_database!B:C,2,FALSE),"")</f>
        <v/>
      </c>
      <c r="D139" t="str">
        <f>IFERROR(VLOOKUP(MIN(4,COUNTIF(B$2:B139,B139)),reference!$A$3:$B$6,2,FALSE),"")</f>
        <v/>
      </c>
      <c r="E139" t="str">
        <f>IFERROR(VLOOKUP(C139,reference!$D$3:$E$7,2,FALSE),"")</f>
        <v/>
      </c>
      <c r="H139" t="str">
        <f>IFERROR(VLOOKUP(G139,collectibles_database!G:H,2,FALSE),"")</f>
        <v/>
      </c>
      <c r="I139" t="str">
        <f>IFERROR(VLOOKUP(MIN(4,COUNTIF(G$2:G139,G139)),reference!$M$3:$N$6,2,FALSE)*VLOOKUP(MIN(5,H139),reference!$J$3:$K$7,2,FALSE),"")</f>
        <v/>
      </c>
    </row>
    <row r="140" spans="1:9" x14ac:dyDescent="0.25">
      <c r="A140" t="str">
        <f>IFERROR(INDEX(collectibles_database!A:A,MATCH(B140,collectibles_database!B:B,0)),"")</f>
        <v/>
      </c>
      <c r="C140" t="str">
        <f>IFERROR(VLOOKUP(B140,collectibles_database!B:C,2,FALSE),"")</f>
        <v/>
      </c>
      <c r="D140" t="str">
        <f>IFERROR(VLOOKUP(MIN(4,COUNTIF(B$2:B140,B140)),reference!$A$3:$B$6,2,FALSE),"")</f>
        <v/>
      </c>
      <c r="E140" t="str">
        <f>IFERROR(VLOOKUP(C140,reference!$D$3:$E$7,2,FALSE),"")</f>
        <v/>
      </c>
      <c r="H140" t="str">
        <f>IFERROR(VLOOKUP(G140,collectibles_database!G:H,2,FALSE),"")</f>
        <v/>
      </c>
      <c r="I140" t="str">
        <f>IFERROR(VLOOKUP(MIN(4,COUNTIF(G$2:G140,G140)),reference!$M$3:$N$6,2,FALSE)*VLOOKUP(MIN(5,H140),reference!$J$3:$K$7,2,FALSE),"")</f>
        <v/>
      </c>
    </row>
    <row r="141" spans="1:9" x14ac:dyDescent="0.25">
      <c r="A141" t="str">
        <f>IFERROR(INDEX(collectibles_database!A:A,MATCH(B141,collectibles_database!B:B,0)),"")</f>
        <v/>
      </c>
      <c r="C141" t="str">
        <f>IFERROR(VLOOKUP(B141,collectibles_database!B:C,2,FALSE),"")</f>
        <v/>
      </c>
      <c r="D141" t="str">
        <f>IFERROR(VLOOKUP(MIN(4,COUNTIF(B$2:B141,B141)),reference!$A$3:$B$6,2,FALSE),"")</f>
        <v/>
      </c>
      <c r="E141" t="str">
        <f>IFERROR(VLOOKUP(C141,reference!$D$3:$E$7,2,FALSE),"")</f>
        <v/>
      </c>
      <c r="H141" t="str">
        <f>IFERROR(VLOOKUP(G141,collectibles_database!G:H,2,FALSE),"")</f>
        <v/>
      </c>
      <c r="I141" t="str">
        <f>IFERROR(VLOOKUP(MIN(4,COUNTIF(G$2:G141,G141)),reference!$M$3:$N$6,2,FALSE)*VLOOKUP(MIN(5,H141),reference!$J$3:$K$7,2,FALSE),"")</f>
        <v/>
      </c>
    </row>
    <row r="142" spans="1:9" x14ac:dyDescent="0.25">
      <c r="A142" t="str">
        <f>IFERROR(INDEX(collectibles_database!A:A,MATCH(B142,collectibles_database!B:B,0)),"")</f>
        <v/>
      </c>
      <c r="C142" t="str">
        <f>IFERROR(VLOOKUP(B142,collectibles_database!B:C,2,FALSE),"")</f>
        <v/>
      </c>
      <c r="D142" t="str">
        <f>IFERROR(VLOOKUP(MIN(4,COUNTIF(B$2:B142,B142)),reference!$A$3:$B$6,2,FALSE),"")</f>
        <v/>
      </c>
      <c r="E142" t="str">
        <f>IFERROR(VLOOKUP(C142,reference!$D$3:$E$7,2,FALSE),"")</f>
        <v/>
      </c>
      <c r="H142" t="str">
        <f>IFERROR(VLOOKUP(G142,collectibles_database!G:H,2,FALSE),"")</f>
        <v/>
      </c>
      <c r="I142" t="str">
        <f>IFERROR(VLOOKUP(MIN(4,COUNTIF(G$2:G142,G142)),reference!$M$3:$N$6,2,FALSE)*VLOOKUP(MIN(5,H142),reference!$J$3:$K$7,2,FALSE),"")</f>
        <v/>
      </c>
    </row>
    <row r="143" spans="1:9" x14ac:dyDescent="0.25">
      <c r="A143" t="str">
        <f>IFERROR(INDEX(collectibles_database!A:A,MATCH(B143,collectibles_database!B:B,0)),"")</f>
        <v/>
      </c>
      <c r="C143" t="str">
        <f>IFERROR(VLOOKUP(B143,collectibles_database!B:C,2,FALSE),"")</f>
        <v/>
      </c>
      <c r="D143" t="str">
        <f>IFERROR(VLOOKUP(MIN(4,COUNTIF(B$2:B143,B143)),reference!$A$3:$B$6,2,FALSE),"")</f>
        <v/>
      </c>
      <c r="E143" t="str">
        <f>IFERROR(VLOOKUP(C143,reference!$D$3:$E$7,2,FALSE),"")</f>
        <v/>
      </c>
      <c r="H143" t="str">
        <f>IFERROR(VLOOKUP(G143,collectibles_database!G:H,2,FALSE),"")</f>
        <v/>
      </c>
      <c r="I143" t="str">
        <f>IFERROR(VLOOKUP(MIN(4,COUNTIF(G$2:G143,G143)),reference!$M$3:$N$6,2,FALSE)*VLOOKUP(MIN(5,H143),reference!$J$3:$K$7,2,FALSE),"")</f>
        <v/>
      </c>
    </row>
    <row r="144" spans="1:9" x14ac:dyDescent="0.25">
      <c r="A144" t="str">
        <f>IFERROR(INDEX(collectibles_database!A:A,MATCH(B144,collectibles_database!B:B,0)),"")</f>
        <v/>
      </c>
      <c r="C144" t="str">
        <f>IFERROR(VLOOKUP(B144,collectibles_database!B:C,2,FALSE),"")</f>
        <v/>
      </c>
      <c r="D144" t="str">
        <f>IFERROR(VLOOKUP(MIN(4,COUNTIF(B$2:B144,B144)),reference!$A$3:$B$6,2,FALSE),"")</f>
        <v/>
      </c>
      <c r="E144" t="str">
        <f>IFERROR(VLOOKUP(C144,reference!$D$3:$E$7,2,FALSE),"")</f>
        <v/>
      </c>
      <c r="H144" t="str">
        <f>IFERROR(VLOOKUP(G144,collectibles_database!G:H,2,FALSE),"")</f>
        <v/>
      </c>
      <c r="I144" t="str">
        <f>IFERROR(VLOOKUP(MIN(4,COUNTIF(G$2:G144,G144)),reference!$M$3:$N$6,2,FALSE)*VLOOKUP(MIN(5,H144),reference!$J$3:$K$7,2,FALSE),"")</f>
        <v/>
      </c>
    </row>
    <row r="145" spans="1:9" x14ac:dyDescent="0.25">
      <c r="A145" t="str">
        <f>IFERROR(INDEX(collectibles_database!A:A,MATCH(B145,collectibles_database!B:B,0)),"")</f>
        <v/>
      </c>
      <c r="C145" t="str">
        <f>IFERROR(VLOOKUP(B145,collectibles_database!B:C,2,FALSE),"")</f>
        <v/>
      </c>
      <c r="D145" t="str">
        <f>IFERROR(VLOOKUP(MIN(4,COUNTIF(B$2:B145,B145)),reference!$A$3:$B$6,2,FALSE),"")</f>
        <v/>
      </c>
      <c r="E145" t="str">
        <f>IFERROR(VLOOKUP(C145,reference!$D$3:$E$7,2,FALSE),"")</f>
        <v/>
      </c>
      <c r="H145" t="str">
        <f>IFERROR(VLOOKUP(G145,collectibles_database!G:H,2,FALSE),"")</f>
        <v/>
      </c>
      <c r="I145" t="str">
        <f>IFERROR(VLOOKUP(MIN(4,COUNTIF(G$2:G145,G145)),reference!$M$3:$N$6,2,FALSE)*VLOOKUP(MIN(5,H145),reference!$J$3:$K$7,2,FALSE),"")</f>
        <v/>
      </c>
    </row>
    <row r="146" spans="1:9" x14ac:dyDescent="0.25">
      <c r="A146" t="str">
        <f>IFERROR(INDEX(collectibles_database!A:A,MATCH(B146,collectibles_database!B:B,0)),"")</f>
        <v/>
      </c>
      <c r="C146" t="str">
        <f>IFERROR(VLOOKUP(B146,collectibles_database!B:C,2,FALSE),"")</f>
        <v/>
      </c>
      <c r="D146" t="str">
        <f>IFERROR(VLOOKUP(MIN(4,COUNTIF(B$2:B146,B146)),reference!$A$3:$B$6,2,FALSE),"")</f>
        <v/>
      </c>
      <c r="E146" t="str">
        <f>IFERROR(VLOOKUP(C146,reference!$D$3:$E$7,2,FALSE),"")</f>
        <v/>
      </c>
      <c r="H146" t="str">
        <f>IFERROR(VLOOKUP(G146,collectibles_database!G:H,2,FALSE),"")</f>
        <v/>
      </c>
      <c r="I146" t="str">
        <f>IFERROR(VLOOKUP(MIN(4,COUNTIF(G$2:G146,G146)),reference!$M$3:$N$6,2,FALSE)*VLOOKUP(MIN(5,H146),reference!$J$3:$K$7,2,FALSE),"")</f>
        <v/>
      </c>
    </row>
    <row r="147" spans="1:9" x14ac:dyDescent="0.25">
      <c r="A147" t="str">
        <f>IFERROR(INDEX(collectibles_database!A:A,MATCH(B147,collectibles_database!B:B,0)),"")</f>
        <v/>
      </c>
      <c r="C147" t="str">
        <f>IFERROR(VLOOKUP(B147,collectibles_database!B:C,2,FALSE),"")</f>
        <v/>
      </c>
      <c r="D147" t="str">
        <f>IFERROR(VLOOKUP(MIN(4,COUNTIF(B$2:B147,B147)),reference!$A$3:$B$6,2,FALSE),"")</f>
        <v/>
      </c>
      <c r="E147" t="str">
        <f>IFERROR(VLOOKUP(C147,reference!$D$3:$E$7,2,FALSE),"")</f>
        <v/>
      </c>
      <c r="H147" t="str">
        <f>IFERROR(VLOOKUP(G147,collectibles_database!G:H,2,FALSE),"")</f>
        <v/>
      </c>
      <c r="I147" t="str">
        <f>IFERROR(VLOOKUP(MIN(4,COUNTIF(G$2:G147,G147)),reference!$M$3:$N$6,2,FALSE)*VLOOKUP(MIN(5,H147),reference!$J$3:$K$7,2,FALSE),"")</f>
        <v/>
      </c>
    </row>
    <row r="148" spans="1:9" x14ac:dyDescent="0.25">
      <c r="A148" t="str">
        <f>IFERROR(INDEX(collectibles_database!A:A,MATCH(B148,collectibles_database!B:B,0)),"")</f>
        <v/>
      </c>
      <c r="C148" t="str">
        <f>IFERROR(VLOOKUP(B148,collectibles_database!B:C,2,FALSE),"")</f>
        <v/>
      </c>
      <c r="D148" t="str">
        <f>IFERROR(VLOOKUP(MIN(4,COUNTIF(B$2:B148,B148)),reference!$A$3:$B$6,2,FALSE),"")</f>
        <v/>
      </c>
      <c r="E148" t="str">
        <f>IFERROR(VLOOKUP(C148,reference!$D$3:$E$7,2,FALSE),"")</f>
        <v/>
      </c>
      <c r="H148" t="str">
        <f>IFERROR(VLOOKUP(G148,collectibles_database!G:H,2,FALSE),"")</f>
        <v/>
      </c>
      <c r="I148" t="str">
        <f>IFERROR(VLOOKUP(MIN(4,COUNTIF(G$2:G148,G148)),reference!$M$3:$N$6,2,FALSE)*VLOOKUP(MIN(5,H148),reference!$J$3:$K$7,2,FALSE),"")</f>
        <v/>
      </c>
    </row>
    <row r="149" spans="1:9" x14ac:dyDescent="0.25">
      <c r="A149" t="str">
        <f>IFERROR(INDEX(collectibles_database!A:A,MATCH(B149,collectibles_database!B:B,0)),"")</f>
        <v/>
      </c>
      <c r="C149" t="str">
        <f>IFERROR(VLOOKUP(B149,collectibles_database!B:C,2,FALSE),"")</f>
        <v/>
      </c>
      <c r="D149" t="str">
        <f>IFERROR(VLOOKUP(MIN(4,COUNTIF(B$2:B149,B149)),reference!$A$3:$B$6,2,FALSE),"")</f>
        <v/>
      </c>
      <c r="E149" t="str">
        <f>IFERROR(VLOOKUP(C149,reference!$D$3:$E$7,2,FALSE),"")</f>
        <v/>
      </c>
      <c r="H149" t="str">
        <f>IFERROR(VLOOKUP(G149,collectibles_database!G:H,2,FALSE),"")</f>
        <v/>
      </c>
      <c r="I149" t="str">
        <f>IFERROR(VLOOKUP(MIN(4,COUNTIF(G$2:G149,G149)),reference!$M$3:$N$6,2,FALSE)*VLOOKUP(MIN(5,H149),reference!$J$3:$K$7,2,FALSE),"")</f>
        <v/>
      </c>
    </row>
    <row r="150" spans="1:9" x14ac:dyDescent="0.25">
      <c r="A150" t="str">
        <f>IFERROR(INDEX(collectibles_database!A:A,MATCH(B150,collectibles_database!B:B,0)),"")</f>
        <v/>
      </c>
      <c r="C150" t="str">
        <f>IFERROR(VLOOKUP(B150,collectibles_database!B:C,2,FALSE),"")</f>
        <v/>
      </c>
      <c r="D150" t="str">
        <f>IFERROR(VLOOKUP(MIN(4,COUNTIF(B$2:B150,B150)),reference!$A$3:$B$6,2,FALSE),"")</f>
        <v/>
      </c>
      <c r="E150" t="str">
        <f>IFERROR(VLOOKUP(C150,reference!$D$3:$E$7,2,FALSE),"")</f>
        <v/>
      </c>
      <c r="H150" t="str">
        <f>IFERROR(VLOOKUP(G150,collectibles_database!G:H,2,FALSE),"")</f>
        <v/>
      </c>
      <c r="I150" t="str">
        <f>IFERROR(VLOOKUP(MIN(4,COUNTIF(G$2:G150,G150)),reference!$M$3:$N$6,2,FALSE)*VLOOKUP(MIN(5,H150),reference!$J$3:$K$7,2,FALSE),"")</f>
        <v/>
      </c>
    </row>
    <row r="151" spans="1:9" x14ac:dyDescent="0.25">
      <c r="A151" t="str">
        <f>IFERROR(INDEX(collectibles_database!A:A,MATCH(B151,collectibles_database!B:B,0)),"")</f>
        <v/>
      </c>
      <c r="C151" t="str">
        <f>IFERROR(VLOOKUP(B151,collectibles_database!B:C,2,FALSE),"")</f>
        <v/>
      </c>
      <c r="D151" t="str">
        <f>IFERROR(VLOOKUP(MIN(4,COUNTIF(B$2:B151,B151)),reference!$A$3:$B$6,2,FALSE),"")</f>
        <v/>
      </c>
      <c r="E151" t="str">
        <f>IFERROR(VLOOKUP(C151,reference!$D$3:$E$7,2,FALSE),"")</f>
        <v/>
      </c>
      <c r="H151" t="str">
        <f>IFERROR(VLOOKUP(G151,collectibles_database!G:H,2,FALSE),"")</f>
        <v/>
      </c>
      <c r="I151" t="str">
        <f>IFERROR(VLOOKUP(MIN(4,COUNTIF(G$2:G151,G151)),reference!$M$3:$N$6,2,FALSE)*VLOOKUP(MIN(5,H151),reference!$J$3:$K$7,2,FALSE),"")</f>
        <v/>
      </c>
    </row>
    <row r="152" spans="1:9" x14ac:dyDescent="0.25">
      <c r="A152" t="str">
        <f>IFERROR(INDEX(collectibles_database!A:A,MATCH(B152,collectibles_database!B:B,0)),"")</f>
        <v/>
      </c>
      <c r="C152" t="str">
        <f>IFERROR(VLOOKUP(B152,collectibles_database!B:C,2,FALSE),"")</f>
        <v/>
      </c>
      <c r="D152" t="str">
        <f>IFERROR(VLOOKUP(MIN(4,COUNTIF(B$2:B152,B152)),reference!$A$3:$B$6,2,FALSE),"")</f>
        <v/>
      </c>
      <c r="E152" t="str">
        <f>IFERROR(VLOOKUP(C152,reference!$D$3:$E$7,2,FALSE),"")</f>
        <v/>
      </c>
      <c r="H152" t="str">
        <f>IFERROR(VLOOKUP(G152,collectibles_database!G:H,2,FALSE),"")</f>
        <v/>
      </c>
      <c r="I152" t="str">
        <f>IFERROR(VLOOKUP(MIN(4,COUNTIF(G$2:G152,G152)),reference!$M$3:$N$6,2,FALSE)*VLOOKUP(MIN(5,H152),reference!$J$3:$K$7,2,FALSE),"")</f>
        <v/>
      </c>
    </row>
    <row r="153" spans="1:9" x14ac:dyDescent="0.25">
      <c r="A153" t="str">
        <f>IFERROR(INDEX(collectibles_database!A:A,MATCH(B153,collectibles_database!B:B,0)),"")</f>
        <v/>
      </c>
      <c r="C153" t="str">
        <f>IFERROR(VLOOKUP(B153,collectibles_database!B:C,2,FALSE),"")</f>
        <v/>
      </c>
      <c r="D153" t="str">
        <f>IFERROR(VLOOKUP(MIN(4,COUNTIF(B$2:B153,B153)),reference!$A$3:$B$6,2,FALSE),"")</f>
        <v/>
      </c>
      <c r="E153" t="str">
        <f>IFERROR(VLOOKUP(C153,reference!$D$3:$E$7,2,FALSE),"")</f>
        <v/>
      </c>
      <c r="H153" t="str">
        <f>IFERROR(VLOOKUP(G153,collectibles_database!G:H,2,FALSE),"")</f>
        <v/>
      </c>
      <c r="I153" t="str">
        <f>IFERROR(VLOOKUP(MIN(4,COUNTIF(G$2:G153,G153)),reference!$M$3:$N$6,2,FALSE)*VLOOKUP(MIN(5,H153),reference!$J$3:$K$7,2,FALSE),"")</f>
        <v/>
      </c>
    </row>
    <row r="154" spans="1:9" x14ac:dyDescent="0.25">
      <c r="A154" t="str">
        <f>IFERROR(INDEX(collectibles_database!A:A,MATCH(B154,collectibles_database!B:B,0)),"")</f>
        <v/>
      </c>
      <c r="C154" t="str">
        <f>IFERROR(VLOOKUP(B154,collectibles_database!B:C,2,FALSE),"")</f>
        <v/>
      </c>
      <c r="D154" t="str">
        <f>IFERROR(VLOOKUP(MIN(4,COUNTIF(B$2:B154,B154)),reference!$A$3:$B$6,2,FALSE),"")</f>
        <v/>
      </c>
      <c r="E154" t="str">
        <f>IFERROR(VLOOKUP(C154,reference!$D$3:$E$7,2,FALSE),"")</f>
        <v/>
      </c>
      <c r="H154" t="str">
        <f>IFERROR(VLOOKUP(G154,collectibles_database!G:H,2,FALSE),"")</f>
        <v/>
      </c>
      <c r="I154" t="str">
        <f>IFERROR(VLOOKUP(MIN(4,COUNTIF(G$2:G154,G154)),reference!$M$3:$N$6,2,FALSE)*VLOOKUP(MIN(5,H154),reference!$J$3:$K$7,2,FALSE),"")</f>
        <v/>
      </c>
    </row>
    <row r="155" spans="1:9" x14ac:dyDescent="0.25">
      <c r="A155" t="str">
        <f>IFERROR(INDEX(collectibles_database!A:A,MATCH(B155,collectibles_database!B:B,0)),"")</f>
        <v/>
      </c>
      <c r="C155" t="str">
        <f>IFERROR(VLOOKUP(B155,collectibles_database!B:C,2,FALSE),"")</f>
        <v/>
      </c>
      <c r="D155" t="str">
        <f>IFERROR(VLOOKUP(MIN(4,COUNTIF(B$2:B155,B155)),reference!$A$3:$B$6,2,FALSE),"")</f>
        <v/>
      </c>
      <c r="E155" t="str">
        <f>IFERROR(VLOOKUP(C155,reference!$D$3:$E$7,2,FALSE),"")</f>
        <v/>
      </c>
      <c r="H155" t="str">
        <f>IFERROR(VLOOKUP(G155,collectibles_database!G:H,2,FALSE),"")</f>
        <v/>
      </c>
      <c r="I155" t="str">
        <f>IFERROR(VLOOKUP(MIN(4,COUNTIF(G$2:G155,G155)),reference!$M$3:$N$6,2,FALSE)*VLOOKUP(MIN(5,H155),reference!$J$3:$K$7,2,FALSE),"")</f>
        <v/>
      </c>
    </row>
    <row r="156" spans="1:9" x14ac:dyDescent="0.25">
      <c r="A156" t="str">
        <f>IFERROR(INDEX(collectibles_database!A:A,MATCH(B156,collectibles_database!B:B,0)),"")</f>
        <v/>
      </c>
      <c r="C156" t="str">
        <f>IFERROR(VLOOKUP(B156,collectibles_database!B:C,2,FALSE),"")</f>
        <v/>
      </c>
      <c r="D156" t="str">
        <f>IFERROR(VLOOKUP(MIN(4,COUNTIF(B$2:B156,B156)),reference!$A$3:$B$6,2,FALSE),"")</f>
        <v/>
      </c>
      <c r="E156" t="str">
        <f>IFERROR(VLOOKUP(C156,reference!$D$3:$E$7,2,FALSE),"")</f>
        <v/>
      </c>
      <c r="H156" t="str">
        <f>IFERROR(VLOOKUP(G156,collectibles_database!G:H,2,FALSE),"")</f>
        <v/>
      </c>
      <c r="I156" t="str">
        <f>IFERROR(VLOOKUP(MIN(4,COUNTIF(G$2:G156,G156)),reference!$M$3:$N$6,2,FALSE)*VLOOKUP(MIN(5,H156),reference!$J$3:$K$7,2,FALSE),"")</f>
        <v/>
      </c>
    </row>
    <row r="157" spans="1:9" x14ac:dyDescent="0.25">
      <c r="A157" t="str">
        <f>IFERROR(INDEX(collectibles_database!A:A,MATCH(B157,collectibles_database!B:B,0)),"")</f>
        <v/>
      </c>
      <c r="C157" t="str">
        <f>IFERROR(VLOOKUP(B157,collectibles_database!B:C,2,FALSE),"")</f>
        <v/>
      </c>
      <c r="D157" t="str">
        <f>IFERROR(VLOOKUP(MIN(4,COUNTIF(B$2:B157,B157)),reference!$A$3:$B$6,2,FALSE),"")</f>
        <v/>
      </c>
      <c r="E157" t="str">
        <f>IFERROR(VLOOKUP(C157,reference!$D$3:$E$7,2,FALSE),"")</f>
        <v/>
      </c>
      <c r="H157" t="str">
        <f>IFERROR(VLOOKUP(G157,collectibles_database!G:H,2,FALSE),"")</f>
        <v/>
      </c>
      <c r="I157" t="str">
        <f>IFERROR(VLOOKUP(MIN(4,COUNTIF(G$2:G157,G157)),reference!$M$3:$N$6,2,FALSE)*VLOOKUP(MIN(5,H157),reference!$J$3:$K$7,2,FALSE),"")</f>
        <v/>
      </c>
    </row>
    <row r="158" spans="1:9" x14ac:dyDescent="0.25">
      <c r="A158" t="str">
        <f>IFERROR(INDEX(collectibles_database!A:A,MATCH(B158,collectibles_database!B:B,0)),"")</f>
        <v/>
      </c>
      <c r="C158" t="str">
        <f>IFERROR(VLOOKUP(B158,collectibles_database!B:C,2,FALSE),"")</f>
        <v/>
      </c>
      <c r="D158" t="str">
        <f>IFERROR(VLOOKUP(MIN(4,COUNTIF(B$2:B158,B158)),reference!$A$3:$B$6,2,FALSE),"")</f>
        <v/>
      </c>
      <c r="E158" t="str">
        <f>IFERROR(VLOOKUP(C158,reference!$D$3:$E$7,2,FALSE),"")</f>
        <v/>
      </c>
      <c r="H158" t="str">
        <f>IFERROR(VLOOKUP(G158,collectibles_database!G:H,2,FALSE),"")</f>
        <v/>
      </c>
      <c r="I158" t="str">
        <f>IFERROR(VLOOKUP(MIN(4,COUNTIF(G$2:G158,G158)),reference!$M$3:$N$6,2,FALSE)*VLOOKUP(MIN(5,H158),reference!$J$3:$K$7,2,FALSE),"")</f>
        <v/>
      </c>
    </row>
    <row r="159" spans="1:9" x14ac:dyDescent="0.25">
      <c r="A159" t="str">
        <f>IFERROR(INDEX(collectibles_database!A:A,MATCH(B159,collectibles_database!B:B,0)),"")</f>
        <v/>
      </c>
      <c r="C159" t="str">
        <f>IFERROR(VLOOKUP(B159,collectibles_database!B:C,2,FALSE),"")</f>
        <v/>
      </c>
      <c r="D159" t="str">
        <f>IFERROR(VLOOKUP(MIN(4,COUNTIF(B$2:B159,B159)),reference!$A$3:$B$6,2,FALSE),"")</f>
        <v/>
      </c>
      <c r="E159" t="str">
        <f>IFERROR(VLOOKUP(C159,reference!$D$3:$E$7,2,FALSE),"")</f>
        <v/>
      </c>
      <c r="H159" t="str">
        <f>IFERROR(VLOOKUP(G159,collectibles_database!G:H,2,FALSE),"")</f>
        <v/>
      </c>
      <c r="I159" t="str">
        <f>IFERROR(VLOOKUP(MIN(4,COUNTIF(G$2:G159,G159)),reference!$M$3:$N$6,2,FALSE)*VLOOKUP(MIN(5,H159),reference!$J$3:$K$7,2,FALSE),"")</f>
        <v/>
      </c>
    </row>
    <row r="160" spans="1:9" x14ac:dyDescent="0.25">
      <c r="A160" t="str">
        <f>IFERROR(INDEX(collectibles_database!A:A,MATCH(B160,collectibles_database!B:B,0)),"")</f>
        <v/>
      </c>
      <c r="C160" t="str">
        <f>IFERROR(VLOOKUP(B160,collectibles_database!B:C,2,FALSE),"")</f>
        <v/>
      </c>
      <c r="D160" t="str">
        <f>IFERROR(VLOOKUP(MIN(4,COUNTIF(B$2:B160,B160)),reference!$A$3:$B$6,2,FALSE),"")</f>
        <v/>
      </c>
      <c r="E160" t="str">
        <f>IFERROR(VLOOKUP(C160,reference!$D$3:$E$7,2,FALSE),"")</f>
        <v/>
      </c>
      <c r="H160" t="str">
        <f>IFERROR(VLOOKUP(G160,collectibles_database!G:H,2,FALSE),"")</f>
        <v/>
      </c>
      <c r="I160" t="str">
        <f>IFERROR(VLOOKUP(MIN(4,COUNTIF(G$2:G160,G160)),reference!$M$3:$N$6,2,FALSE)*VLOOKUP(MIN(5,H160),reference!$J$3:$K$7,2,FALSE),"")</f>
        <v/>
      </c>
    </row>
    <row r="161" spans="1:9" x14ac:dyDescent="0.25">
      <c r="A161" t="str">
        <f>IFERROR(INDEX(collectibles_database!A:A,MATCH(B161,collectibles_database!B:B,0)),"")</f>
        <v/>
      </c>
      <c r="C161" t="str">
        <f>IFERROR(VLOOKUP(B161,collectibles_database!B:C,2,FALSE),"")</f>
        <v/>
      </c>
      <c r="D161" t="str">
        <f>IFERROR(VLOOKUP(MIN(4,COUNTIF(B$2:B161,B161)),reference!$A$3:$B$6,2,FALSE),"")</f>
        <v/>
      </c>
      <c r="E161" t="str">
        <f>IFERROR(VLOOKUP(C161,reference!$D$3:$E$7,2,FALSE),"")</f>
        <v/>
      </c>
      <c r="H161" t="str">
        <f>IFERROR(VLOOKUP(G161,collectibles_database!G:H,2,FALSE),"")</f>
        <v/>
      </c>
      <c r="I161" t="str">
        <f>IFERROR(VLOOKUP(MIN(4,COUNTIF(G$2:G161,G161)),reference!$M$3:$N$6,2,FALSE)*VLOOKUP(MIN(5,H161),reference!$J$3:$K$7,2,FALSE),"")</f>
        <v/>
      </c>
    </row>
    <row r="162" spans="1:9" x14ac:dyDescent="0.25">
      <c r="A162" t="str">
        <f>IFERROR(INDEX(collectibles_database!A:A,MATCH(B162,collectibles_database!B:B,0)),"")</f>
        <v/>
      </c>
      <c r="C162" t="str">
        <f>IFERROR(VLOOKUP(B162,collectibles_database!B:C,2,FALSE),"")</f>
        <v/>
      </c>
      <c r="D162" t="str">
        <f>IFERROR(VLOOKUP(MIN(4,COUNTIF(B$2:B162,B162)),reference!$A$3:$B$6,2,FALSE),"")</f>
        <v/>
      </c>
      <c r="E162" t="str">
        <f>IFERROR(VLOOKUP(C162,reference!$D$3:$E$7,2,FALSE),"")</f>
        <v/>
      </c>
      <c r="H162" t="str">
        <f>IFERROR(VLOOKUP(G162,collectibles_database!G:H,2,FALSE),"")</f>
        <v/>
      </c>
      <c r="I162" t="str">
        <f>IFERROR(VLOOKUP(MIN(4,COUNTIF(G$2:G162,G162)),reference!$M$3:$N$6,2,FALSE)*VLOOKUP(MIN(5,H162),reference!$J$3:$K$7,2,FALSE),"")</f>
        <v/>
      </c>
    </row>
    <row r="163" spans="1:9" x14ac:dyDescent="0.25">
      <c r="A163" t="str">
        <f>IFERROR(INDEX(collectibles_database!A:A,MATCH(B163,collectibles_database!B:B,0)),"")</f>
        <v/>
      </c>
      <c r="C163" t="str">
        <f>IFERROR(VLOOKUP(B163,collectibles_database!B:C,2,FALSE),"")</f>
        <v/>
      </c>
      <c r="D163" t="str">
        <f>IFERROR(VLOOKUP(MIN(4,COUNTIF(B$2:B163,B163)),reference!$A$3:$B$6,2,FALSE),"")</f>
        <v/>
      </c>
      <c r="E163" t="str">
        <f>IFERROR(VLOOKUP(C163,reference!$D$3:$E$7,2,FALSE),"")</f>
        <v/>
      </c>
      <c r="H163" t="str">
        <f>IFERROR(VLOOKUP(G163,collectibles_database!G:H,2,FALSE),"")</f>
        <v/>
      </c>
      <c r="I163" t="str">
        <f>IFERROR(VLOOKUP(MIN(4,COUNTIF(G$2:G163,G163)),reference!$M$3:$N$6,2,FALSE)*VLOOKUP(MIN(5,H163),reference!$J$3:$K$7,2,FALSE),"")</f>
        <v/>
      </c>
    </row>
    <row r="164" spans="1:9" x14ac:dyDescent="0.25">
      <c r="A164" t="str">
        <f>IFERROR(INDEX(collectibles_database!A:A,MATCH(B164,collectibles_database!B:B,0)),"")</f>
        <v/>
      </c>
      <c r="C164" t="str">
        <f>IFERROR(VLOOKUP(B164,collectibles_database!B:C,2,FALSE),"")</f>
        <v/>
      </c>
      <c r="D164" t="str">
        <f>IFERROR(VLOOKUP(MIN(4,COUNTIF(B$2:B164,B164)),reference!$A$3:$B$6,2,FALSE),"")</f>
        <v/>
      </c>
      <c r="E164" t="str">
        <f>IFERROR(VLOOKUP(C164,reference!$D$3:$E$7,2,FALSE),"")</f>
        <v/>
      </c>
      <c r="H164" t="str">
        <f>IFERROR(VLOOKUP(G164,collectibles_database!G:H,2,FALSE),"")</f>
        <v/>
      </c>
      <c r="I164" t="str">
        <f>IFERROR(VLOOKUP(MIN(4,COUNTIF(G$2:G164,G164)),reference!$M$3:$N$6,2,FALSE)*VLOOKUP(MIN(5,H164),reference!$J$3:$K$7,2,FALSE),"")</f>
        <v/>
      </c>
    </row>
    <row r="165" spans="1:9" x14ac:dyDescent="0.25">
      <c r="A165" t="str">
        <f>IFERROR(INDEX(collectibles_database!A:A,MATCH(B165,collectibles_database!B:B,0)),"")</f>
        <v/>
      </c>
      <c r="C165" t="str">
        <f>IFERROR(VLOOKUP(B165,collectibles_database!B:C,2,FALSE),"")</f>
        <v/>
      </c>
      <c r="D165" t="str">
        <f>IFERROR(VLOOKUP(MIN(4,COUNTIF(B$2:B165,B165)),reference!$A$3:$B$6,2,FALSE),"")</f>
        <v/>
      </c>
      <c r="E165" t="str">
        <f>IFERROR(VLOOKUP(C165,reference!$D$3:$E$7,2,FALSE),"")</f>
        <v/>
      </c>
      <c r="H165" t="str">
        <f>IFERROR(VLOOKUP(G165,collectibles_database!G:H,2,FALSE),"")</f>
        <v/>
      </c>
      <c r="I165" t="str">
        <f>IFERROR(VLOOKUP(MIN(4,COUNTIF(G$2:G165,G165)),reference!$M$3:$N$6,2,FALSE)*VLOOKUP(MIN(5,H165),reference!$J$3:$K$7,2,FALSE),"")</f>
        <v/>
      </c>
    </row>
    <row r="166" spans="1:9" x14ac:dyDescent="0.25">
      <c r="A166" t="str">
        <f>IFERROR(INDEX(collectibles_database!A:A,MATCH(B166,collectibles_database!B:B,0)),"")</f>
        <v/>
      </c>
      <c r="C166" t="str">
        <f>IFERROR(VLOOKUP(B166,collectibles_database!B:C,2,FALSE),"")</f>
        <v/>
      </c>
      <c r="D166" t="str">
        <f>IFERROR(VLOOKUP(MIN(4,COUNTIF(B$2:B166,B166)),reference!$A$3:$B$6,2,FALSE),"")</f>
        <v/>
      </c>
      <c r="E166" t="str">
        <f>IFERROR(VLOOKUP(C166,reference!$D$3:$E$7,2,FALSE),"")</f>
        <v/>
      </c>
      <c r="H166" t="str">
        <f>IFERROR(VLOOKUP(G166,collectibles_database!G:H,2,FALSE),"")</f>
        <v/>
      </c>
      <c r="I166" t="str">
        <f>IFERROR(VLOOKUP(MIN(4,COUNTIF(G$2:G166,G166)),reference!$M$3:$N$6,2,FALSE)*VLOOKUP(MIN(5,H166),reference!$J$3:$K$7,2,FALSE),"")</f>
        <v/>
      </c>
    </row>
    <row r="167" spans="1:9" x14ac:dyDescent="0.25">
      <c r="A167" t="str">
        <f>IFERROR(INDEX(collectibles_database!A:A,MATCH(B167,collectibles_database!B:B,0)),"")</f>
        <v/>
      </c>
      <c r="C167" t="str">
        <f>IFERROR(VLOOKUP(B167,collectibles_database!B:C,2,FALSE),"")</f>
        <v/>
      </c>
      <c r="D167" t="str">
        <f>IFERROR(VLOOKUP(MIN(4,COUNTIF(B$2:B167,B167)),reference!$A$3:$B$6,2,FALSE),"")</f>
        <v/>
      </c>
      <c r="E167" t="str">
        <f>IFERROR(VLOOKUP(C167,reference!$D$3:$E$7,2,FALSE),"")</f>
        <v/>
      </c>
      <c r="H167" t="str">
        <f>IFERROR(VLOOKUP(G167,collectibles_database!G:H,2,FALSE),"")</f>
        <v/>
      </c>
      <c r="I167" t="str">
        <f>IFERROR(VLOOKUP(MIN(4,COUNTIF(G$2:G167,G167)),reference!$M$3:$N$6,2,FALSE)*VLOOKUP(MIN(5,H167),reference!$J$3:$K$7,2,FALSE),"")</f>
        <v/>
      </c>
    </row>
    <row r="168" spans="1:9" x14ac:dyDescent="0.25">
      <c r="A168" t="str">
        <f>IFERROR(INDEX(collectibles_database!A:A,MATCH(B168,collectibles_database!B:B,0)),"")</f>
        <v/>
      </c>
      <c r="C168" t="str">
        <f>IFERROR(VLOOKUP(B168,collectibles_database!B:C,2,FALSE),"")</f>
        <v/>
      </c>
      <c r="D168" t="str">
        <f>IFERROR(VLOOKUP(MIN(4,COUNTIF(B$2:B168,B168)),reference!$A$3:$B$6,2,FALSE),"")</f>
        <v/>
      </c>
      <c r="E168" t="str">
        <f>IFERROR(VLOOKUP(C168,reference!$D$3:$E$7,2,FALSE),"")</f>
        <v/>
      </c>
      <c r="H168" t="str">
        <f>IFERROR(VLOOKUP(G168,collectibles_database!G:H,2,FALSE),"")</f>
        <v/>
      </c>
      <c r="I168" t="str">
        <f>IFERROR(VLOOKUP(MIN(4,COUNTIF(G$2:G168,G168)),reference!$M$3:$N$6,2,FALSE)*VLOOKUP(MIN(5,H168),reference!$J$3:$K$7,2,FALSE),"")</f>
        <v/>
      </c>
    </row>
    <row r="169" spans="1:9" x14ac:dyDescent="0.25">
      <c r="A169" t="str">
        <f>IFERROR(INDEX(collectibles_database!A:A,MATCH(B169,collectibles_database!B:B,0)),"")</f>
        <v/>
      </c>
      <c r="C169" t="str">
        <f>IFERROR(VLOOKUP(B169,collectibles_database!B:C,2,FALSE),"")</f>
        <v/>
      </c>
      <c r="D169" t="str">
        <f>IFERROR(VLOOKUP(MIN(4,COUNTIF(B$2:B169,B169)),reference!$A$3:$B$6,2,FALSE),"")</f>
        <v/>
      </c>
      <c r="E169" t="str">
        <f>IFERROR(VLOOKUP(C169,reference!$D$3:$E$7,2,FALSE),"")</f>
        <v/>
      </c>
      <c r="H169" t="str">
        <f>IFERROR(VLOOKUP(G169,collectibles_database!G:H,2,FALSE),"")</f>
        <v/>
      </c>
      <c r="I169" t="str">
        <f>IFERROR(VLOOKUP(MIN(4,COUNTIF(G$2:G169,G169)),reference!$M$3:$N$6,2,FALSE)*VLOOKUP(MIN(5,H169),reference!$J$3:$K$7,2,FALSE),"")</f>
        <v/>
      </c>
    </row>
    <row r="170" spans="1:9" x14ac:dyDescent="0.25">
      <c r="A170" t="str">
        <f>IFERROR(INDEX(collectibles_database!A:A,MATCH(B170,collectibles_database!B:B,0)),"")</f>
        <v/>
      </c>
      <c r="C170" t="str">
        <f>IFERROR(VLOOKUP(B170,collectibles_database!B:C,2,FALSE),"")</f>
        <v/>
      </c>
      <c r="D170" t="str">
        <f>IFERROR(VLOOKUP(MIN(4,COUNTIF(B$2:B170,B170)),reference!$A$3:$B$6,2,FALSE),"")</f>
        <v/>
      </c>
      <c r="E170" t="str">
        <f>IFERROR(VLOOKUP(C170,reference!$D$3:$E$7,2,FALSE),"")</f>
        <v/>
      </c>
      <c r="H170" t="str">
        <f>IFERROR(VLOOKUP(G170,collectibles_database!G:H,2,FALSE),"")</f>
        <v/>
      </c>
      <c r="I170" t="str">
        <f>IFERROR(VLOOKUP(MIN(4,COUNTIF(G$2:G170,G170)),reference!$M$3:$N$6,2,FALSE)*VLOOKUP(MIN(5,H170),reference!$J$3:$K$7,2,FALSE),"")</f>
        <v/>
      </c>
    </row>
    <row r="171" spans="1:9" x14ac:dyDescent="0.25">
      <c r="A171" t="str">
        <f>IFERROR(INDEX(collectibles_database!A:A,MATCH(B171,collectibles_database!B:B,0)),"")</f>
        <v/>
      </c>
      <c r="C171" t="str">
        <f>IFERROR(VLOOKUP(B171,collectibles_database!B:C,2,FALSE),"")</f>
        <v/>
      </c>
      <c r="D171" t="str">
        <f>IFERROR(VLOOKUP(MIN(4,COUNTIF(B$2:B171,B171)),reference!$A$3:$B$6,2,FALSE),"")</f>
        <v/>
      </c>
      <c r="E171" t="str">
        <f>IFERROR(VLOOKUP(C171,reference!$D$3:$E$7,2,FALSE),"")</f>
        <v/>
      </c>
      <c r="H171" t="str">
        <f>IFERROR(VLOOKUP(G171,collectibles_database!G:H,2,FALSE),"")</f>
        <v/>
      </c>
      <c r="I171" t="str">
        <f>IFERROR(VLOOKUP(MIN(4,COUNTIF(G$2:G171,G171)),reference!$M$3:$N$6,2,FALSE)*VLOOKUP(MIN(5,H171),reference!$J$3:$K$7,2,FALSE),"")</f>
        <v/>
      </c>
    </row>
    <row r="172" spans="1:9" x14ac:dyDescent="0.25">
      <c r="A172" t="str">
        <f>IFERROR(INDEX(collectibles_database!A:A,MATCH(B172,collectibles_database!B:B,0)),"")</f>
        <v/>
      </c>
      <c r="C172" t="str">
        <f>IFERROR(VLOOKUP(B172,collectibles_database!B:C,2,FALSE),"")</f>
        <v/>
      </c>
      <c r="D172" t="str">
        <f>IFERROR(VLOOKUP(MIN(4,COUNTIF(B$2:B172,B172)),reference!$A$3:$B$6,2,FALSE),"")</f>
        <v/>
      </c>
      <c r="E172" t="str">
        <f>IFERROR(VLOOKUP(C172,reference!$D$3:$E$7,2,FALSE),"")</f>
        <v/>
      </c>
      <c r="H172" t="str">
        <f>IFERROR(VLOOKUP(G172,collectibles_database!G:H,2,FALSE),"")</f>
        <v/>
      </c>
      <c r="I172" t="str">
        <f>IFERROR(VLOOKUP(MIN(4,COUNTIF(G$2:G172,G172)),reference!$M$3:$N$6,2,FALSE)*VLOOKUP(MIN(5,H172),reference!$J$3:$K$7,2,FALSE),"")</f>
        <v/>
      </c>
    </row>
    <row r="173" spans="1:9" x14ac:dyDescent="0.25">
      <c r="A173" t="str">
        <f>IFERROR(INDEX(collectibles_database!A:A,MATCH(B173,collectibles_database!B:B,0)),"")</f>
        <v/>
      </c>
      <c r="C173" t="str">
        <f>IFERROR(VLOOKUP(B173,collectibles_database!B:C,2,FALSE),"")</f>
        <v/>
      </c>
      <c r="D173" t="str">
        <f>IFERROR(VLOOKUP(MIN(4,COUNTIF(B$2:B173,B173)),reference!$A$3:$B$6,2,FALSE),"")</f>
        <v/>
      </c>
      <c r="E173" t="str">
        <f>IFERROR(VLOOKUP(C173,reference!$D$3:$E$7,2,FALSE),"")</f>
        <v/>
      </c>
      <c r="H173" t="str">
        <f>IFERROR(VLOOKUP(G173,collectibles_database!G:H,2,FALSE),"")</f>
        <v/>
      </c>
      <c r="I173" t="str">
        <f>IFERROR(VLOOKUP(MIN(4,COUNTIF(G$2:G173,G173)),reference!$M$3:$N$6,2,FALSE)*VLOOKUP(MIN(5,H173),reference!$J$3:$K$7,2,FALSE),"")</f>
        <v/>
      </c>
    </row>
    <row r="174" spans="1:9" x14ac:dyDescent="0.25">
      <c r="A174" t="str">
        <f>IFERROR(INDEX(collectibles_database!A:A,MATCH(B174,collectibles_database!B:B,0)),"")</f>
        <v/>
      </c>
      <c r="C174" t="str">
        <f>IFERROR(VLOOKUP(B174,collectibles_database!B:C,2,FALSE),"")</f>
        <v/>
      </c>
      <c r="D174" t="str">
        <f>IFERROR(VLOOKUP(MIN(4,COUNTIF(B$2:B174,B174)),reference!$A$3:$B$6,2,FALSE),"")</f>
        <v/>
      </c>
      <c r="E174" t="str">
        <f>IFERROR(VLOOKUP(C174,reference!$D$3:$E$7,2,FALSE),"")</f>
        <v/>
      </c>
      <c r="H174" t="str">
        <f>IFERROR(VLOOKUP(G174,collectibles_database!G:H,2,FALSE),"")</f>
        <v/>
      </c>
      <c r="I174" t="str">
        <f>IFERROR(VLOOKUP(MIN(4,COUNTIF(G$2:G174,G174)),reference!$M$3:$N$6,2,FALSE)*VLOOKUP(MIN(5,H174),reference!$J$3:$K$7,2,FALSE),"")</f>
        <v/>
      </c>
    </row>
    <row r="175" spans="1:9" x14ac:dyDescent="0.25">
      <c r="A175" t="str">
        <f>IFERROR(INDEX(collectibles_database!A:A,MATCH(B175,collectibles_database!B:B,0)),"")</f>
        <v/>
      </c>
      <c r="C175" t="str">
        <f>IFERROR(VLOOKUP(B175,collectibles_database!B:C,2,FALSE),"")</f>
        <v/>
      </c>
      <c r="D175" t="str">
        <f>IFERROR(VLOOKUP(MIN(4,COUNTIF(B$2:B175,B175)),reference!$A$3:$B$6,2,FALSE),"")</f>
        <v/>
      </c>
      <c r="E175" t="str">
        <f>IFERROR(VLOOKUP(C175,reference!$D$3:$E$7,2,FALSE),"")</f>
        <v/>
      </c>
      <c r="H175" t="str">
        <f>IFERROR(VLOOKUP(G175,collectibles_database!G:H,2,FALSE),"")</f>
        <v/>
      </c>
      <c r="I175" t="str">
        <f>IFERROR(VLOOKUP(MIN(4,COUNTIF(G$2:G175,G175)),reference!$M$3:$N$6,2,FALSE)*VLOOKUP(MIN(5,H175),reference!$J$3:$K$7,2,FALSE),"")</f>
        <v/>
      </c>
    </row>
    <row r="176" spans="1:9" x14ac:dyDescent="0.25">
      <c r="A176" t="str">
        <f>IFERROR(INDEX(collectibles_database!A:A,MATCH(B176,collectibles_database!B:B,0)),"")</f>
        <v/>
      </c>
      <c r="C176" t="str">
        <f>IFERROR(VLOOKUP(B176,collectibles_database!B:C,2,FALSE),"")</f>
        <v/>
      </c>
      <c r="D176" t="str">
        <f>IFERROR(VLOOKUP(MIN(4,COUNTIF(B$2:B176,B176)),reference!$A$3:$B$6,2,FALSE),"")</f>
        <v/>
      </c>
      <c r="E176" t="str">
        <f>IFERROR(VLOOKUP(C176,reference!$D$3:$E$7,2,FALSE),"")</f>
        <v/>
      </c>
      <c r="H176" t="str">
        <f>IFERROR(VLOOKUP(G176,collectibles_database!G:H,2,FALSE),"")</f>
        <v/>
      </c>
      <c r="I176" t="str">
        <f>IFERROR(VLOOKUP(MIN(4,COUNTIF(G$2:G176,G176)),reference!$M$3:$N$6,2,FALSE)*VLOOKUP(MIN(5,H176),reference!$J$3:$K$7,2,FALSE),"")</f>
        <v/>
      </c>
    </row>
    <row r="177" spans="1:9" x14ac:dyDescent="0.25">
      <c r="A177" t="str">
        <f>IFERROR(INDEX(collectibles_database!A:A,MATCH(B177,collectibles_database!B:B,0)),"")</f>
        <v/>
      </c>
      <c r="C177" t="str">
        <f>IFERROR(VLOOKUP(B177,collectibles_database!B:C,2,FALSE),"")</f>
        <v/>
      </c>
      <c r="D177" t="str">
        <f>IFERROR(VLOOKUP(MIN(4,COUNTIF(B$2:B177,B177)),reference!$A$3:$B$6,2,FALSE),"")</f>
        <v/>
      </c>
      <c r="E177" t="str">
        <f>IFERROR(VLOOKUP(C177,reference!$D$3:$E$7,2,FALSE),"")</f>
        <v/>
      </c>
      <c r="H177" t="str">
        <f>IFERROR(VLOOKUP(G177,collectibles_database!G:H,2,FALSE),"")</f>
        <v/>
      </c>
      <c r="I177" t="str">
        <f>IFERROR(VLOOKUP(MIN(4,COUNTIF(G$2:G177,G177)),reference!$M$3:$N$6,2,FALSE)*VLOOKUP(MIN(5,H177),reference!$J$3:$K$7,2,FALSE),"")</f>
        <v/>
      </c>
    </row>
    <row r="178" spans="1:9" x14ac:dyDescent="0.25">
      <c r="A178" t="str">
        <f>IFERROR(INDEX(collectibles_database!A:A,MATCH(B178,collectibles_database!B:B,0)),"")</f>
        <v/>
      </c>
      <c r="C178" t="str">
        <f>IFERROR(VLOOKUP(B178,collectibles_database!B:C,2,FALSE),"")</f>
        <v/>
      </c>
      <c r="D178" t="str">
        <f>IFERROR(VLOOKUP(MIN(4,COUNTIF(B$2:B178,B178)),reference!$A$3:$B$6,2,FALSE),"")</f>
        <v/>
      </c>
      <c r="E178" t="str">
        <f>IFERROR(VLOOKUP(C178,reference!$D$3:$E$7,2,FALSE),"")</f>
        <v/>
      </c>
      <c r="H178" t="str">
        <f>IFERROR(VLOOKUP(G178,collectibles_database!G:H,2,FALSE),"")</f>
        <v/>
      </c>
      <c r="I178" t="str">
        <f>IFERROR(VLOOKUP(MIN(4,COUNTIF(G$2:G178,G178)),reference!$M$3:$N$6,2,FALSE)*VLOOKUP(MIN(5,H178),reference!$J$3:$K$7,2,FALSE),"")</f>
        <v/>
      </c>
    </row>
    <row r="179" spans="1:9" x14ac:dyDescent="0.25">
      <c r="A179" t="str">
        <f>IFERROR(INDEX(collectibles_database!A:A,MATCH(B179,collectibles_database!B:B,0)),"")</f>
        <v/>
      </c>
      <c r="C179" t="str">
        <f>IFERROR(VLOOKUP(B179,collectibles_database!B:C,2,FALSE),"")</f>
        <v/>
      </c>
      <c r="D179" t="str">
        <f>IFERROR(VLOOKUP(MIN(4,COUNTIF(B$2:B179,B179)),reference!$A$3:$B$6,2,FALSE),"")</f>
        <v/>
      </c>
      <c r="E179" t="str">
        <f>IFERROR(VLOOKUP(C179,reference!$D$3:$E$7,2,FALSE),"")</f>
        <v/>
      </c>
      <c r="H179" t="str">
        <f>IFERROR(VLOOKUP(G179,collectibles_database!G:H,2,FALSE),"")</f>
        <v/>
      </c>
      <c r="I179" t="str">
        <f>IFERROR(VLOOKUP(MIN(4,COUNTIF(G$2:G179,G179)),reference!$M$3:$N$6,2,FALSE)*VLOOKUP(MIN(5,H179),reference!$J$3:$K$7,2,FALSE),"")</f>
        <v/>
      </c>
    </row>
    <row r="180" spans="1:9" x14ac:dyDescent="0.25">
      <c r="A180" t="str">
        <f>IFERROR(INDEX(collectibles_database!A:A,MATCH(B180,collectibles_database!B:B,0)),"")</f>
        <v/>
      </c>
      <c r="C180" t="str">
        <f>IFERROR(VLOOKUP(B180,collectibles_database!B:C,2,FALSE),"")</f>
        <v/>
      </c>
      <c r="D180" t="str">
        <f>IFERROR(VLOOKUP(MIN(4,COUNTIF(B$2:B180,B180)),reference!$A$3:$B$6,2,FALSE),"")</f>
        <v/>
      </c>
      <c r="E180" t="str">
        <f>IFERROR(VLOOKUP(C180,reference!$D$3:$E$7,2,FALSE),"")</f>
        <v/>
      </c>
      <c r="H180" t="str">
        <f>IFERROR(VLOOKUP(G180,collectibles_database!G:H,2,FALSE),"")</f>
        <v/>
      </c>
      <c r="I180" t="str">
        <f>IFERROR(VLOOKUP(MIN(4,COUNTIF(G$2:G180,G180)),reference!$M$3:$N$6,2,FALSE)*VLOOKUP(MIN(5,H180),reference!$J$3:$K$7,2,FALSE),"")</f>
        <v/>
      </c>
    </row>
    <row r="181" spans="1:9" x14ac:dyDescent="0.25">
      <c r="A181" t="str">
        <f>IFERROR(INDEX(collectibles_database!A:A,MATCH(B181,collectibles_database!B:B,0)),"")</f>
        <v/>
      </c>
      <c r="C181" t="str">
        <f>IFERROR(VLOOKUP(B181,collectibles_database!B:C,2,FALSE),"")</f>
        <v/>
      </c>
      <c r="D181" t="str">
        <f>IFERROR(VLOOKUP(MIN(4,COUNTIF(B$2:B181,B181)),reference!$A$3:$B$6,2,FALSE),"")</f>
        <v/>
      </c>
      <c r="E181" t="str">
        <f>IFERROR(VLOOKUP(C181,reference!$D$3:$E$7,2,FALSE),"")</f>
        <v/>
      </c>
      <c r="H181" t="str">
        <f>IFERROR(VLOOKUP(G181,collectibles_database!G:H,2,FALSE),"")</f>
        <v/>
      </c>
      <c r="I181" t="str">
        <f>IFERROR(VLOOKUP(MIN(4,COUNTIF(G$2:G181,G181)),reference!$M$3:$N$6,2,FALSE)*VLOOKUP(MIN(5,H181),reference!$J$3:$K$7,2,FALSE),"")</f>
        <v/>
      </c>
    </row>
    <row r="182" spans="1:9" x14ac:dyDescent="0.25">
      <c r="A182" t="str">
        <f>IFERROR(INDEX(collectibles_database!A:A,MATCH(B182,collectibles_database!B:B,0)),"")</f>
        <v/>
      </c>
      <c r="C182" t="str">
        <f>IFERROR(VLOOKUP(B182,collectibles_database!B:C,2,FALSE),"")</f>
        <v/>
      </c>
      <c r="D182" t="str">
        <f>IFERROR(VLOOKUP(MIN(4,COUNTIF(B$2:B182,B182)),reference!$A$3:$B$6,2,FALSE),"")</f>
        <v/>
      </c>
      <c r="E182" t="str">
        <f>IFERROR(VLOOKUP(C182,reference!$D$3:$E$7,2,FALSE),"")</f>
        <v/>
      </c>
      <c r="H182" t="str">
        <f>IFERROR(VLOOKUP(G182,collectibles_database!G:H,2,FALSE),"")</f>
        <v/>
      </c>
      <c r="I182" t="str">
        <f>IFERROR(VLOOKUP(MIN(4,COUNTIF(G$2:G182,G182)),reference!$M$3:$N$6,2,FALSE)*VLOOKUP(MIN(5,H182),reference!$J$3:$K$7,2,FALSE),"")</f>
        <v/>
      </c>
    </row>
    <row r="183" spans="1:9" x14ac:dyDescent="0.25">
      <c r="A183" t="str">
        <f>IFERROR(INDEX(collectibles_database!A:A,MATCH(B183,collectibles_database!B:B,0)),"")</f>
        <v/>
      </c>
      <c r="C183" t="str">
        <f>IFERROR(VLOOKUP(B183,collectibles_database!B:C,2,FALSE),"")</f>
        <v/>
      </c>
      <c r="D183" t="str">
        <f>IFERROR(VLOOKUP(MIN(4,COUNTIF(B$2:B183,B183)),reference!$A$3:$B$6,2,FALSE),"")</f>
        <v/>
      </c>
      <c r="E183" t="str">
        <f>IFERROR(VLOOKUP(C183,reference!$D$3:$E$7,2,FALSE),"")</f>
        <v/>
      </c>
      <c r="H183" t="str">
        <f>IFERROR(VLOOKUP(G183,collectibles_database!G:H,2,FALSE),"")</f>
        <v/>
      </c>
      <c r="I183" t="str">
        <f>IFERROR(VLOOKUP(MIN(4,COUNTIF(G$2:G183,G183)),reference!$M$3:$N$6,2,FALSE)*VLOOKUP(MIN(5,H183),reference!$J$3:$K$7,2,FALSE),"")</f>
        <v/>
      </c>
    </row>
    <row r="184" spans="1:9" x14ac:dyDescent="0.25">
      <c r="A184" t="str">
        <f>IFERROR(INDEX(collectibles_database!A:A,MATCH(B184,collectibles_database!B:B,0)),"")</f>
        <v/>
      </c>
      <c r="C184" t="str">
        <f>IFERROR(VLOOKUP(B184,collectibles_database!B:C,2,FALSE),"")</f>
        <v/>
      </c>
      <c r="D184" t="str">
        <f>IFERROR(VLOOKUP(MIN(4,COUNTIF(B$2:B184,B184)),reference!$A$3:$B$6,2,FALSE),"")</f>
        <v/>
      </c>
      <c r="E184" t="str">
        <f>IFERROR(VLOOKUP(C184,reference!$D$3:$E$7,2,FALSE),"")</f>
        <v/>
      </c>
      <c r="H184" t="str">
        <f>IFERROR(VLOOKUP(G184,collectibles_database!G:H,2,FALSE),"")</f>
        <v/>
      </c>
      <c r="I184" t="str">
        <f>IFERROR(VLOOKUP(MIN(4,COUNTIF(G$2:G184,G184)),reference!$M$3:$N$6,2,FALSE)*VLOOKUP(MIN(5,H184),reference!$J$3:$K$7,2,FALSE),"")</f>
        <v/>
      </c>
    </row>
    <row r="185" spans="1:9" x14ac:dyDescent="0.25">
      <c r="A185" t="str">
        <f>IFERROR(INDEX(collectibles_database!A:A,MATCH(B185,collectibles_database!B:B,0)),"")</f>
        <v/>
      </c>
      <c r="C185" t="str">
        <f>IFERROR(VLOOKUP(B185,collectibles_database!B:C,2,FALSE),"")</f>
        <v/>
      </c>
      <c r="D185" t="str">
        <f>IFERROR(VLOOKUP(MIN(4,COUNTIF(B$2:B185,B185)),reference!$A$3:$B$6,2,FALSE),"")</f>
        <v/>
      </c>
      <c r="E185" t="str">
        <f>IFERROR(VLOOKUP(C185,reference!$D$3:$E$7,2,FALSE),"")</f>
        <v/>
      </c>
      <c r="H185" t="str">
        <f>IFERROR(VLOOKUP(G185,collectibles_database!G:H,2,FALSE),"")</f>
        <v/>
      </c>
      <c r="I185" t="str">
        <f>IFERROR(VLOOKUP(MIN(4,COUNTIF(G$2:G185,G185)),reference!$M$3:$N$6,2,FALSE)*VLOOKUP(MIN(5,H185),reference!$J$3:$K$7,2,FALSE),"")</f>
        <v/>
      </c>
    </row>
    <row r="186" spans="1:9" x14ac:dyDescent="0.25">
      <c r="A186" t="str">
        <f>IFERROR(INDEX(collectibles_database!A:A,MATCH(B186,collectibles_database!B:B,0)),"")</f>
        <v/>
      </c>
      <c r="C186" t="str">
        <f>IFERROR(VLOOKUP(B186,collectibles_database!B:C,2,FALSE),"")</f>
        <v/>
      </c>
      <c r="D186" t="str">
        <f>IFERROR(VLOOKUP(MIN(4,COUNTIF(B$2:B186,B186)),reference!$A$3:$B$6,2,FALSE),"")</f>
        <v/>
      </c>
      <c r="E186" t="str">
        <f>IFERROR(VLOOKUP(C186,reference!$D$3:$E$7,2,FALSE),"")</f>
        <v/>
      </c>
      <c r="H186" t="str">
        <f>IFERROR(VLOOKUP(G186,collectibles_database!G:H,2,FALSE),"")</f>
        <v/>
      </c>
      <c r="I186" t="str">
        <f>IFERROR(VLOOKUP(MIN(4,COUNTIF(G$2:G186,G186)),reference!$M$3:$N$6,2,FALSE)*VLOOKUP(MIN(5,H186),reference!$J$3:$K$7,2,FALSE),"")</f>
        <v/>
      </c>
    </row>
    <row r="187" spans="1:9" x14ac:dyDescent="0.25">
      <c r="A187" t="str">
        <f>IFERROR(INDEX(collectibles_database!A:A,MATCH(B187,collectibles_database!B:B,0)),"")</f>
        <v/>
      </c>
      <c r="C187" t="str">
        <f>IFERROR(VLOOKUP(B187,collectibles_database!B:C,2,FALSE),"")</f>
        <v/>
      </c>
      <c r="D187" t="str">
        <f>IFERROR(VLOOKUP(MIN(4,COUNTIF(B$2:B187,B187)),reference!$A$3:$B$6,2,FALSE),"")</f>
        <v/>
      </c>
      <c r="E187" t="str">
        <f>IFERROR(VLOOKUP(C187,reference!$D$3:$E$7,2,FALSE),"")</f>
        <v/>
      </c>
      <c r="H187" t="str">
        <f>IFERROR(VLOOKUP(G187,collectibles_database!G:H,2,FALSE),"")</f>
        <v/>
      </c>
      <c r="I187" t="str">
        <f>IFERROR(VLOOKUP(MIN(4,COUNTIF(G$2:G187,G187)),reference!$M$3:$N$6,2,FALSE)*VLOOKUP(MIN(5,H187),reference!$J$3:$K$7,2,FALSE),"")</f>
        <v/>
      </c>
    </row>
    <row r="188" spans="1:9" x14ac:dyDescent="0.25">
      <c r="A188" t="str">
        <f>IFERROR(INDEX(collectibles_database!A:A,MATCH(B188,collectibles_database!B:B,0)),"")</f>
        <v/>
      </c>
      <c r="C188" t="str">
        <f>IFERROR(VLOOKUP(B188,collectibles_database!B:C,2,FALSE),"")</f>
        <v/>
      </c>
      <c r="D188" t="str">
        <f>IFERROR(VLOOKUP(MIN(4,COUNTIF(B$2:B188,B188)),reference!$A$3:$B$6,2,FALSE),"")</f>
        <v/>
      </c>
      <c r="E188" t="str">
        <f>IFERROR(VLOOKUP(C188,reference!$D$3:$E$7,2,FALSE),"")</f>
        <v/>
      </c>
      <c r="H188" t="str">
        <f>IFERROR(VLOOKUP(G188,collectibles_database!G:H,2,FALSE),"")</f>
        <v/>
      </c>
      <c r="I188" t="str">
        <f>IFERROR(VLOOKUP(MIN(4,COUNTIF(G$2:G188,G188)),reference!$M$3:$N$6,2,FALSE)*VLOOKUP(MIN(5,H188),reference!$J$3:$K$7,2,FALSE),"")</f>
        <v/>
      </c>
    </row>
    <row r="189" spans="1:9" x14ac:dyDescent="0.25">
      <c r="A189" t="str">
        <f>IFERROR(INDEX(collectibles_database!A:A,MATCH(B189,collectibles_database!B:B,0)),"")</f>
        <v/>
      </c>
      <c r="C189" t="str">
        <f>IFERROR(VLOOKUP(B189,collectibles_database!B:C,2,FALSE),"")</f>
        <v/>
      </c>
      <c r="D189" t="str">
        <f>IFERROR(VLOOKUP(MIN(4,COUNTIF(B$2:B189,B189)),reference!$A$3:$B$6,2,FALSE),"")</f>
        <v/>
      </c>
      <c r="E189" t="str">
        <f>IFERROR(VLOOKUP(C189,reference!$D$3:$E$7,2,FALSE),"")</f>
        <v/>
      </c>
      <c r="H189" t="str">
        <f>IFERROR(VLOOKUP(G189,collectibles_database!G:H,2,FALSE),"")</f>
        <v/>
      </c>
      <c r="I189" t="str">
        <f>IFERROR(VLOOKUP(MIN(4,COUNTIF(G$2:G189,G189)),reference!$M$3:$N$6,2,FALSE)*VLOOKUP(MIN(5,H189),reference!$J$3:$K$7,2,FALSE),"")</f>
        <v/>
      </c>
    </row>
    <row r="190" spans="1:9" x14ac:dyDescent="0.25">
      <c r="A190" t="str">
        <f>IFERROR(INDEX(collectibles_database!A:A,MATCH(B190,collectibles_database!B:B,0)),"")</f>
        <v/>
      </c>
      <c r="C190" t="str">
        <f>IFERROR(VLOOKUP(B190,collectibles_database!B:C,2,FALSE),"")</f>
        <v/>
      </c>
      <c r="D190" t="str">
        <f>IFERROR(VLOOKUP(MIN(4,COUNTIF(B$2:B190,B190)),reference!$A$3:$B$6,2,FALSE),"")</f>
        <v/>
      </c>
      <c r="E190" t="str">
        <f>IFERROR(VLOOKUP(C190,reference!$D$3:$E$7,2,FALSE),"")</f>
        <v/>
      </c>
      <c r="H190" t="str">
        <f>IFERROR(VLOOKUP(G190,collectibles_database!G:H,2,FALSE),"")</f>
        <v/>
      </c>
      <c r="I190" t="str">
        <f>IFERROR(VLOOKUP(MIN(4,COUNTIF(G$2:G190,G190)),reference!$M$3:$N$6,2,FALSE)*VLOOKUP(MIN(5,H190),reference!$J$3:$K$7,2,FALSE),"")</f>
        <v/>
      </c>
    </row>
    <row r="191" spans="1:9" x14ac:dyDescent="0.25">
      <c r="A191" t="str">
        <f>IFERROR(INDEX(collectibles_database!A:A,MATCH(B191,collectibles_database!B:B,0)),"")</f>
        <v/>
      </c>
      <c r="C191" t="str">
        <f>IFERROR(VLOOKUP(B191,collectibles_database!B:C,2,FALSE),"")</f>
        <v/>
      </c>
      <c r="D191" t="str">
        <f>IFERROR(VLOOKUP(MIN(4,COUNTIF(B$2:B191,B191)),reference!$A$3:$B$6,2,FALSE),"")</f>
        <v/>
      </c>
      <c r="E191" t="str">
        <f>IFERROR(VLOOKUP(C191,reference!$D$3:$E$7,2,FALSE),"")</f>
        <v/>
      </c>
      <c r="H191" t="str">
        <f>IFERROR(VLOOKUP(G191,collectibles_database!G:H,2,FALSE),"")</f>
        <v/>
      </c>
      <c r="I191" t="str">
        <f>IFERROR(VLOOKUP(MIN(4,COUNTIF(G$2:G191,G191)),reference!$M$3:$N$6,2,FALSE)*VLOOKUP(MIN(5,H191),reference!$J$3:$K$7,2,FALSE),"")</f>
        <v/>
      </c>
    </row>
    <row r="192" spans="1:9" x14ac:dyDescent="0.25">
      <c r="A192" t="str">
        <f>IFERROR(INDEX(collectibles_database!A:A,MATCH(B192,collectibles_database!B:B,0)),"")</f>
        <v/>
      </c>
      <c r="C192" t="str">
        <f>IFERROR(VLOOKUP(B192,collectibles_database!B:C,2,FALSE),"")</f>
        <v/>
      </c>
      <c r="D192" t="str">
        <f>IFERROR(VLOOKUP(MIN(4,COUNTIF(B$2:B192,B192)),reference!$A$3:$B$6,2,FALSE),"")</f>
        <v/>
      </c>
      <c r="E192" t="str">
        <f>IFERROR(VLOOKUP(C192,reference!$D$3:$E$7,2,FALSE),"")</f>
        <v/>
      </c>
      <c r="H192" t="str">
        <f>IFERROR(VLOOKUP(G192,collectibles_database!G:H,2,FALSE),"")</f>
        <v/>
      </c>
      <c r="I192" t="str">
        <f>IFERROR(VLOOKUP(MIN(4,COUNTIF(G$2:G192,G192)),reference!$M$3:$N$6,2,FALSE)*VLOOKUP(MIN(5,H192),reference!$J$3:$K$7,2,FALSE),"")</f>
        <v/>
      </c>
    </row>
    <row r="193" spans="1:9" x14ac:dyDescent="0.25">
      <c r="A193" t="str">
        <f>IFERROR(INDEX(collectibles_database!A:A,MATCH(B193,collectibles_database!B:B,0)),"")</f>
        <v/>
      </c>
      <c r="C193" t="str">
        <f>IFERROR(VLOOKUP(B193,collectibles_database!B:C,2,FALSE),"")</f>
        <v/>
      </c>
      <c r="D193" t="str">
        <f>IFERROR(VLOOKUP(MIN(4,COUNTIF(B$2:B193,B193)),reference!$A$3:$B$6,2,FALSE),"")</f>
        <v/>
      </c>
      <c r="E193" t="str">
        <f>IFERROR(VLOOKUP(C193,reference!$D$3:$E$7,2,FALSE),"")</f>
        <v/>
      </c>
      <c r="H193" t="str">
        <f>IFERROR(VLOOKUP(G193,collectibles_database!G:H,2,FALSE),"")</f>
        <v/>
      </c>
      <c r="I193" t="str">
        <f>IFERROR(VLOOKUP(MIN(4,COUNTIF(G$2:G193,G193)),reference!$M$3:$N$6,2,FALSE)*VLOOKUP(MIN(5,H193),reference!$J$3:$K$7,2,FALSE),"")</f>
        <v/>
      </c>
    </row>
    <row r="194" spans="1:9" x14ac:dyDescent="0.25">
      <c r="A194" t="str">
        <f>IFERROR(INDEX(collectibles_database!A:A,MATCH(B194,collectibles_database!B:B,0)),"")</f>
        <v/>
      </c>
      <c r="C194" t="str">
        <f>IFERROR(VLOOKUP(B194,collectibles_database!B:C,2,FALSE),"")</f>
        <v/>
      </c>
      <c r="D194" t="str">
        <f>IFERROR(VLOOKUP(MIN(4,COUNTIF(B$2:B194,B194)),reference!$A$3:$B$6,2,FALSE),"")</f>
        <v/>
      </c>
      <c r="E194" t="str">
        <f>IFERROR(VLOOKUP(C194,reference!$D$3:$E$7,2,FALSE),"")</f>
        <v/>
      </c>
      <c r="H194" t="str">
        <f>IFERROR(VLOOKUP(G194,collectibles_database!G:H,2,FALSE),"")</f>
        <v/>
      </c>
      <c r="I194" t="str">
        <f>IFERROR(VLOOKUP(MIN(4,COUNTIF(G$2:G194,G194)),reference!$M$3:$N$6,2,FALSE)*VLOOKUP(MIN(5,H194),reference!$J$3:$K$7,2,FALSE),"")</f>
        <v/>
      </c>
    </row>
    <row r="195" spans="1:9" x14ac:dyDescent="0.25">
      <c r="A195" t="str">
        <f>IFERROR(INDEX(collectibles_database!A:A,MATCH(B195,collectibles_database!B:B,0)),"")</f>
        <v/>
      </c>
      <c r="C195" t="str">
        <f>IFERROR(VLOOKUP(B195,collectibles_database!B:C,2,FALSE),"")</f>
        <v/>
      </c>
      <c r="D195" t="str">
        <f>IFERROR(VLOOKUP(MIN(4,COUNTIF(B$2:B195,B195)),reference!$A$3:$B$6,2,FALSE),"")</f>
        <v/>
      </c>
      <c r="E195" t="str">
        <f>IFERROR(VLOOKUP(C195,reference!$D$3:$E$7,2,FALSE),"")</f>
        <v/>
      </c>
      <c r="H195" t="str">
        <f>IFERROR(VLOOKUP(G195,collectibles_database!G:H,2,FALSE),"")</f>
        <v/>
      </c>
      <c r="I195" t="str">
        <f>IFERROR(VLOOKUP(MIN(4,COUNTIF(G$2:G195,G195)),reference!$M$3:$N$6,2,FALSE)*VLOOKUP(MIN(5,H195),reference!$J$3:$K$7,2,FALSE),"")</f>
        <v/>
      </c>
    </row>
    <row r="196" spans="1:9" x14ac:dyDescent="0.25">
      <c r="A196" t="str">
        <f>IFERROR(INDEX(collectibles_database!A:A,MATCH(B196,collectibles_database!B:B,0)),"")</f>
        <v/>
      </c>
      <c r="C196" t="str">
        <f>IFERROR(VLOOKUP(B196,collectibles_database!B:C,2,FALSE),"")</f>
        <v/>
      </c>
      <c r="D196" t="str">
        <f>IFERROR(VLOOKUP(MIN(4,COUNTIF(B$2:B196,B196)),reference!$A$3:$B$6,2,FALSE),"")</f>
        <v/>
      </c>
      <c r="E196" t="str">
        <f>IFERROR(VLOOKUP(C196,reference!$D$3:$E$7,2,FALSE),"")</f>
        <v/>
      </c>
      <c r="H196" t="str">
        <f>IFERROR(VLOOKUP(G196,collectibles_database!G:H,2,FALSE),"")</f>
        <v/>
      </c>
      <c r="I196" t="str">
        <f>IFERROR(VLOOKUP(MIN(4,COUNTIF(G$2:G196,G196)),reference!$M$3:$N$6,2,FALSE)*VLOOKUP(MIN(5,H196),reference!$J$3:$K$7,2,FALSE),"")</f>
        <v/>
      </c>
    </row>
    <row r="197" spans="1:9" x14ac:dyDescent="0.25">
      <c r="A197" t="str">
        <f>IFERROR(INDEX(collectibles_database!A:A,MATCH(B197,collectibles_database!B:B,0)),"")</f>
        <v/>
      </c>
      <c r="C197" t="str">
        <f>IFERROR(VLOOKUP(B197,collectibles_database!B:C,2,FALSE),"")</f>
        <v/>
      </c>
      <c r="D197" t="str">
        <f>IFERROR(VLOOKUP(MIN(4,COUNTIF(B$2:B197,B197)),reference!$A$3:$B$6,2,FALSE),"")</f>
        <v/>
      </c>
      <c r="E197" t="str">
        <f>IFERROR(VLOOKUP(C197,reference!$D$3:$E$7,2,FALSE),"")</f>
        <v/>
      </c>
      <c r="H197" t="str">
        <f>IFERROR(VLOOKUP(G197,collectibles_database!G:H,2,FALSE),"")</f>
        <v/>
      </c>
      <c r="I197" t="str">
        <f>IFERROR(VLOOKUP(MIN(4,COUNTIF(G$2:G197,G197)),reference!$M$3:$N$6,2,FALSE)*VLOOKUP(MIN(5,H197),reference!$J$3:$K$7,2,FALSE),"")</f>
        <v/>
      </c>
    </row>
    <row r="198" spans="1:9" x14ac:dyDescent="0.25">
      <c r="A198" t="str">
        <f>IFERROR(INDEX(collectibles_database!A:A,MATCH(B198,collectibles_database!B:B,0)),"")</f>
        <v/>
      </c>
      <c r="C198" t="str">
        <f>IFERROR(VLOOKUP(B198,collectibles_database!B:C,2,FALSE),"")</f>
        <v/>
      </c>
      <c r="D198" t="str">
        <f>IFERROR(VLOOKUP(MIN(4,COUNTIF(B$2:B198,B198)),reference!$A$3:$B$6,2,FALSE),"")</f>
        <v/>
      </c>
      <c r="E198" t="str">
        <f>IFERROR(VLOOKUP(C198,reference!$D$3:$E$7,2,FALSE),"")</f>
        <v/>
      </c>
      <c r="H198" t="str">
        <f>IFERROR(VLOOKUP(G198,collectibles_database!G:H,2,FALSE),"")</f>
        <v/>
      </c>
      <c r="I198" t="str">
        <f>IFERROR(VLOOKUP(MIN(4,COUNTIF(G$2:G198,G198)),reference!$M$3:$N$6,2,FALSE)*VLOOKUP(MIN(5,H198),reference!$J$3:$K$7,2,FALSE),"")</f>
        <v/>
      </c>
    </row>
    <row r="199" spans="1:9" x14ac:dyDescent="0.25">
      <c r="A199" t="str">
        <f>IFERROR(INDEX(collectibles_database!A:A,MATCH(B199,collectibles_database!B:B,0)),"")</f>
        <v/>
      </c>
      <c r="C199" t="str">
        <f>IFERROR(VLOOKUP(B199,collectibles_database!B:C,2,FALSE),"")</f>
        <v/>
      </c>
      <c r="D199" t="str">
        <f>IFERROR(VLOOKUP(MIN(4,COUNTIF(B$2:B199,B199)),reference!$A$3:$B$6,2,FALSE),"")</f>
        <v/>
      </c>
      <c r="E199" t="str">
        <f>IFERROR(VLOOKUP(C199,reference!$D$3:$E$7,2,FALSE),"")</f>
        <v/>
      </c>
      <c r="H199" t="str">
        <f>IFERROR(VLOOKUP(G199,collectibles_database!G:H,2,FALSE),"")</f>
        <v/>
      </c>
      <c r="I199" t="str">
        <f>IFERROR(VLOOKUP(MIN(4,COUNTIF(G$2:G199,G199)),reference!$M$3:$N$6,2,FALSE)*VLOOKUP(MIN(5,H199),reference!$J$3:$K$7,2,FALSE),"")</f>
        <v/>
      </c>
    </row>
    <row r="200" spans="1:9" x14ac:dyDescent="0.25">
      <c r="A200" t="str">
        <f>IFERROR(INDEX(collectibles_database!A:A,MATCH(B200,collectibles_database!B:B,0)),"")</f>
        <v/>
      </c>
      <c r="C200" t="str">
        <f>IFERROR(VLOOKUP(B200,collectibles_database!B:C,2,FALSE),"")</f>
        <v/>
      </c>
      <c r="D200" t="str">
        <f>IFERROR(VLOOKUP(MIN(4,COUNTIF(B$2:B200,B200)),reference!$A$3:$B$6,2,FALSE),"")</f>
        <v/>
      </c>
      <c r="E200" t="str">
        <f>IFERROR(VLOOKUP(C200,reference!$D$3:$E$7,2,FALSE),"")</f>
        <v/>
      </c>
      <c r="H200" t="str">
        <f>IFERROR(VLOOKUP(G200,collectibles_database!G:H,2,FALSE),"")</f>
        <v/>
      </c>
      <c r="I200" t="str">
        <f>IFERROR(VLOOKUP(MIN(4,COUNTIF(G$2:G200,G200)),reference!$M$3:$N$6,2,FALSE)*VLOOKUP(MIN(5,H200),reference!$J$3:$K$7,2,FALSE),"")</f>
        <v/>
      </c>
    </row>
    <row r="201" spans="1:9" x14ac:dyDescent="0.25">
      <c r="A201" t="str">
        <f>IFERROR(INDEX(collectibles_database!A:A,MATCH(B201,collectibles_database!B:B,0)),"")</f>
        <v/>
      </c>
      <c r="C201" t="str">
        <f>IFERROR(VLOOKUP(B201,collectibles_database!B:C,2,FALSE),"")</f>
        <v/>
      </c>
      <c r="D201" t="str">
        <f>IFERROR(VLOOKUP(MIN(4,COUNTIF(B$2:B201,B201)),reference!$A$3:$B$6,2,FALSE),"")</f>
        <v/>
      </c>
      <c r="E201" t="str">
        <f>IFERROR(VLOOKUP(C201,reference!$D$3:$E$7,2,FALSE),"")</f>
        <v/>
      </c>
      <c r="H201" t="str">
        <f>IFERROR(VLOOKUP(G201,collectibles_database!G:H,2,FALSE),"")</f>
        <v/>
      </c>
      <c r="I201" t="str">
        <f>IFERROR(VLOOKUP(MIN(4,COUNTIF(G$2:G201,G201)),reference!$M$3:$N$6,2,FALSE)*VLOOKUP(MIN(5,H201),reference!$J$3:$K$7,2,FALSE),"")</f>
        <v/>
      </c>
    </row>
    <row r="202" spans="1:9" x14ac:dyDescent="0.25">
      <c r="A202" t="str">
        <f>IFERROR(INDEX(collectibles_database!A:A,MATCH(B202,collectibles_database!B:B,0)),"")</f>
        <v/>
      </c>
      <c r="C202" t="str">
        <f>IFERROR(VLOOKUP(B202,collectibles_database!B:C,2,FALSE),"")</f>
        <v/>
      </c>
      <c r="D202" t="str">
        <f>IFERROR(VLOOKUP(MIN(4,COUNTIF(B$2:B202,B202)),reference!$A$3:$B$6,2,FALSE),"")</f>
        <v/>
      </c>
      <c r="E202" t="str">
        <f>IFERROR(VLOOKUP(C202,reference!$D$3:$E$7,2,FALSE),"")</f>
        <v/>
      </c>
      <c r="H202" t="str">
        <f>IFERROR(VLOOKUP(G202,collectibles_database!G:H,2,FALSE),"")</f>
        <v/>
      </c>
      <c r="I202" t="str">
        <f>IFERROR(VLOOKUP(MIN(4,COUNTIF(G$2:G202,G202)),reference!$M$3:$N$6,2,FALSE)*VLOOKUP(MIN(5,H202),reference!$J$3:$K$7,2,FALSE),"")</f>
        <v/>
      </c>
    </row>
    <row r="203" spans="1:9" x14ac:dyDescent="0.25">
      <c r="A203" t="str">
        <f>IFERROR(INDEX(collectibles_database!A:A,MATCH(B203,collectibles_database!B:B,0)),"")</f>
        <v/>
      </c>
      <c r="C203" t="str">
        <f>IFERROR(VLOOKUP(B203,collectibles_database!B:C,2,FALSE),"")</f>
        <v/>
      </c>
      <c r="D203" t="str">
        <f>IFERROR(VLOOKUP(MIN(4,COUNTIF(B$2:B203,B203)),reference!$A$3:$B$6,2,FALSE),"")</f>
        <v/>
      </c>
      <c r="E203" t="str">
        <f>IFERROR(VLOOKUP(C203,reference!$D$3:$E$7,2,FALSE),"")</f>
        <v/>
      </c>
      <c r="H203" t="str">
        <f>IFERROR(VLOOKUP(G203,collectibles_database!G:H,2,FALSE),"")</f>
        <v/>
      </c>
      <c r="I203" t="str">
        <f>IFERROR(VLOOKUP(MIN(4,COUNTIF(G$2:G203,G203)),reference!$M$3:$N$6,2,FALSE)*VLOOKUP(MIN(5,H203),reference!$J$3:$K$7,2,FALSE),"")</f>
        <v/>
      </c>
    </row>
    <row r="204" spans="1:9" x14ac:dyDescent="0.25">
      <c r="A204" t="str">
        <f>IFERROR(INDEX(collectibles_database!A:A,MATCH(B204,collectibles_database!B:B,0)),"")</f>
        <v/>
      </c>
      <c r="C204" t="str">
        <f>IFERROR(VLOOKUP(B204,collectibles_database!B:C,2,FALSE),"")</f>
        <v/>
      </c>
      <c r="D204" t="str">
        <f>IFERROR(VLOOKUP(MIN(4,COUNTIF(B$2:B204,B204)),reference!$A$3:$B$6,2,FALSE),"")</f>
        <v/>
      </c>
      <c r="E204" t="str">
        <f>IFERROR(VLOOKUP(C204,reference!$D$3:$E$7,2,FALSE),"")</f>
        <v/>
      </c>
      <c r="H204" t="str">
        <f>IFERROR(VLOOKUP(G204,collectibles_database!G:H,2,FALSE),"")</f>
        <v/>
      </c>
      <c r="I204" t="str">
        <f>IFERROR(VLOOKUP(MIN(4,COUNTIF(G$2:G204,G204)),reference!$M$3:$N$6,2,FALSE)*VLOOKUP(MIN(5,H204),reference!$J$3:$K$7,2,FALSE),"")</f>
        <v/>
      </c>
    </row>
    <row r="205" spans="1:9" x14ac:dyDescent="0.25">
      <c r="A205" t="str">
        <f>IFERROR(INDEX(collectibles_database!A:A,MATCH(B205,collectibles_database!B:B,0)),"")</f>
        <v/>
      </c>
      <c r="C205" t="str">
        <f>IFERROR(VLOOKUP(B205,collectibles_database!B:C,2,FALSE),"")</f>
        <v/>
      </c>
      <c r="D205" t="str">
        <f>IFERROR(VLOOKUP(MIN(4,COUNTIF(B$2:B205,B205)),reference!$A$3:$B$6,2,FALSE),"")</f>
        <v/>
      </c>
      <c r="E205" t="str">
        <f>IFERROR(VLOOKUP(C205,reference!$D$3:$E$7,2,FALSE),"")</f>
        <v/>
      </c>
      <c r="H205" t="str">
        <f>IFERROR(VLOOKUP(G205,collectibles_database!G:H,2,FALSE),"")</f>
        <v/>
      </c>
      <c r="I205" t="str">
        <f>IFERROR(VLOOKUP(MIN(4,COUNTIF(G$2:G205,G205)),reference!$M$3:$N$6,2,FALSE)*VLOOKUP(MIN(5,H205),reference!$J$3:$K$7,2,FALSE),"")</f>
        <v/>
      </c>
    </row>
    <row r="206" spans="1:9" x14ac:dyDescent="0.25">
      <c r="A206" t="str">
        <f>IFERROR(INDEX(collectibles_database!A:A,MATCH(B206,collectibles_database!B:B,0)),"")</f>
        <v/>
      </c>
      <c r="C206" t="str">
        <f>IFERROR(VLOOKUP(B206,collectibles_database!B:C,2,FALSE),"")</f>
        <v/>
      </c>
      <c r="D206" t="str">
        <f>IFERROR(VLOOKUP(MIN(4,COUNTIF(B$2:B206,B206)),reference!$A$3:$B$6,2,FALSE),"")</f>
        <v/>
      </c>
      <c r="E206" t="str">
        <f>IFERROR(VLOOKUP(C206,reference!$D$3:$E$7,2,FALSE),"")</f>
        <v/>
      </c>
      <c r="H206" t="str">
        <f>IFERROR(VLOOKUP(G206,collectibles_database!G:H,2,FALSE),"")</f>
        <v/>
      </c>
      <c r="I206" t="str">
        <f>IFERROR(VLOOKUP(MIN(4,COUNTIF(G$2:G206,G206)),reference!$M$3:$N$6,2,FALSE)*VLOOKUP(MIN(5,H206),reference!$J$3:$K$7,2,FALSE),"")</f>
        <v/>
      </c>
    </row>
    <row r="207" spans="1:9" x14ac:dyDescent="0.25">
      <c r="A207" t="str">
        <f>IFERROR(INDEX(collectibles_database!A:A,MATCH(B207,collectibles_database!B:B,0)),"")</f>
        <v/>
      </c>
      <c r="C207" t="str">
        <f>IFERROR(VLOOKUP(B207,collectibles_database!B:C,2,FALSE),"")</f>
        <v/>
      </c>
      <c r="D207" t="str">
        <f>IFERROR(VLOOKUP(MIN(4,COUNTIF(B$2:B207,B207)),reference!$A$3:$B$6,2,FALSE),"")</f>
        <v/>
      </c>
      <c r="E207" t="str">
        <f>IFERROR(VLOOKUP(C207,reference!$D$3:$E$7,2,FALSE),"")</f>
        <v/>
      </c>
      <c r="H207" t="str">
        <f>IFERROR(VLOOKUP(G207,collectibles_database!G:H,2,FALSE),"")</f>
        <v/>
      </c>
      <c r="I207" t="str">
        <f>IFERROR(VLOOKUP(MIN(4,COUNTIF(G$2:G207,G207)),reference!$M$3:$N$6,2,FALSE)*VLOOKUP(MIN(5,H207),reference!$J$3:$K$7,2,FALSE),"")</f>
        <v/>
      </c>
    </row>
    <row r="208" spans="1:9" x14ac:dyDescent="0.25">
      <c r="A208" t="str">
        <f>IFERROR(INDEX(collectibles_database!A:A,MATCH(B208,collectibles_database!B:B,0)),"")</f>
        <v/>
      </c>
      <c r="C208" t="str">
        <f>IFERROR(VLOOKUP(B208,collectibles_database!B:C,2,FALSE),"")</f>
        <v/>
      </c>
      <c r="D208" t="str">
        <f>IFERROR(VLOOKUP(MIN(4,COUNTIF(B$2:B208,B208)),reference!$A$3:$B$6,2,FALSE),"")</f>
        <v/>
      </c>
      <c r="E208" t="str">
        <f>IFERROR(VLOOKUP(C208,reference!$D$3:$E$7,2,FALSE),"")</f>
        <v/>
      </c>
      <c r="H208" t="str">
        <f>IFERROR(VLOOKUP(G208,collectibles_database!G:H,2,FALSE),"")</f>
        <v/>
      </c>
      <c r="I208" t="str">
        <f>IFERROR(VLOOKUP(MIN(4,COUNTIF(G$2:G208,G208)),reference!$M$3:$N$6,2,FALSE)*VLOOKUP(MIN(5,H208),reference!$J$3:$K$7,2,FALSE),"")</f>
        <v/>
      </c>
    </row>
    <row r="209" spans="1:9" x14ac:dyDescent="0.25">
      <c r="A209" t="str">
        <f>IFERROR(INDEX(collectibles_database!A:A,MATCH(B209,collectibles_database!B:B,0)),"")</f>
        <v/>
      </c>
      <c r="C209" t="str">
        <f>IFERROR(VLOOKUP(B209,collectibles_database!B:C,2,FALSE),"")</f>
        <v/>
      </c>
      <c r="D209" t="str">
        <f>IFERROR(VLOOKUP(MIN(4,COUNTIF(B$2:B209,B209)),reference!$A$3:$B$6,2,FALSE),"")</f>
        <v/>
      </c>
      <c r="E209" t="str">
        <f>IFERROR(VLOOKUP(C209,reference!$D$3:$E$7,2,FALSE),"")</f>
        <v/>
      </c>
      <c r="H209" t="str">
        <f>IFERROR(VLOOKUP(G209,collectibles_database!G:H,2,FALSE),"")</f>
        <v/>
      </c>
      <c r="I209" t="str">
        <f>IFERROR(VLOOKUP(MIN(4,COUNTIF(G$2:G209,G209)),reference!$M$3:$N$6,2,FALSE)*VLOOKUP(MIN(5,H209),reference!$J$3:$K$7,2,FALSE),"")</f>
        <v/>
      </c>
    </row>
    <row r="210" spans="1:9" x14ac:dyDescent="0.25">
      <c r="A210" t="str">
        <f>IFERROR(INDEX(collectibles_database!A:A,MATCH(B210,collectibles_database!B:B,0)),"")</f>
        <v/>
      </c>
      <c r="C210" t="str">
        <f>IFERROR(VLOOKUP(B210,collectibles_database!B:C,2,FALSE),"")</f>
        <v/>
      </c>
      <c r="D210" t="str">
        <f>IFERROR(VLOOKUP(MIN(4,COUNTIF(B$2:B210,B210)),reference!$A$3:$B$6,2,FALSE),"")</f>
        <v/>
      </c>
      <c r="E210" t="str">
        <f>IFERROR(VLOOKUP(C210,reference!$D$3:$E$7,2,FALSE),"")</f>
        <v/>
      </c>
      <c r="H210" t="str">
        <f>IFERROR(VLOOKUP(G210,collectibles_database!G:H,2,FALSE),"")</f>
        <v/>
      </c>
      <c r="I210" t="str">
        <f>IFERROR(VLOOKUP(MIN(4,COUNTIF(G$2:G210,G210)),reference!$M$3:$N$6,2,FALSE)*VLOOKUP(MIN(5,H210),reference!$J$3:$K$7,2,FALSE),"")</f>
        <v/>
      </c>
    </row>
    <row r="211" spans="1:9" x14ac:dyDescent="0.25">
      <c r="A211" t="str">
        <f>IFERROR(INDEX(collectibles_database!A:A,MATCH(B211,collectibles_database!B:B,0)),"")</f>
        <v/>
      </c>
      <c r="C211" t="str">
        <f>IFERROR(VLOOKUP(B211,collectibles_database!B:C,2,FALSE),"")</f>
        <v/>
      </c>
      <c r="D211" t="str">
        <f>IFERROR(VLOOKUP(MIN(4,COUNTIF(B$2:B211,B211)),reference!$A$3:$B$6,2,FALSE),"")</f>
        <v/>
      </c>
      <c r="E211" t="str">
        <f>IFERROR(VLOOKUP(C211,reference!$D$3:$E$7,2,FALSE),"")</f>
        <v/>
      </c>
      <c r="H211" t="str">
        <f>IFERROR(VLOOKUP(G211,collectibles_database!G:H,2,FALSE),"")</f>
        <v/>
      </c>
      <c r="I211" t="str">
        <f>IFERROR(VLOOKUP(MIN(4,COUNTIF(G$2:G211,G211)),reference!$M$3:$N$6,2,FALSE)*VLOOKUP(MIN(5,H211),reference!$J$3:$K$7,2,FALSE),"")</f>
        <v/>
      </c>
    </row>
    <row r="212" spans="1:9" x14ac:dyDescent="0.25">
      <c r="A212" t="str">
        <f>IFERROR(INDEX(collectibles_database!A:A,MATCH(B212,collectibles_database!B:B,0)),"")</f>
        <v/>
      </c>
      <c r="C212" t="str">
        <f>IFERROR(VLOOKUP(B212,collectibles_database!B:C,2,FALSE),"")</f>
        <v/>
      </c>
      <c r="D212" t="str">
        <f>IFERROR(VLOOKUP(MIN(4,COUNTIF(B$2:B212,B212)),reference!$A$3:$B$6,2,FALSE),"")</f>
        <v/>
      </c>
      <c r="E212" t="str">
        <f>IFERROR(VLOOKUP(C212,reference!$D$3:$E$7,2,FALSE),"")</f>
        <v/>
      </c>
      <c r="H212" t="str">
        <f>IFERROR(VLOOKUP(G212,collectibles_database!G:H,2,FALSE),"")</f>
        <v/>
      </c>
      <c r="I212" t="str">
        <f>IFERROR(VLOOKUP(MIN(4,COUNTIF(G$2:G212,G212)),reference!$M$3:$N$6,2,FALSE)*VLOOKUP(MIN(5,H212),reference!$J$3:$K$7,2,FALSE),"")</f>
        <v/>
      </c>
    </row>
    <row r="213" spans="1:9" x14ac:dyDescent="0.25">
      <c r="A213" t="str">
        <f>IFERROR(INDEX(collectibles_database!A:A,MATCH(B213,collectibles_database!B:B,0)),"")</f>
        <v/>
      </c>
      <c r="C213" t="str">
        <f>IFERROR(VLOOKUP(B213,collectibles_database!B:C,2,FALSE),"")</f>
        <v/>
      </c>
      <c r="D213" t="str">
        <f>IFERROR(VLOOKUP(MIN(4,COUNTIF(B$2:B213,B213)),reference!$A$3:$B$6,2,FALSE),"")</f>
        <v/>
      </c>
      <c r="E213" t="str">
        <f>IFERROR(VLOOKUP(C213,reference!$D$3:$E$7,2,FALSE),"")</f>
        <v/>
      </c>
      <c r="H213" t="str">
        <f>IFERROR(VLOOKUP(G213,collectibles_database!G:H,2,FALSE),"")</f>
        <v/>
      </c>
      <c r="I213" t="str">
        <f>IFERROR(VLOOKUP(MIN(4,COUNTIF(G$2:G213,G213)),reference!$M$3:$N$6,2,FALSE)*VLOOKUP(MIN(5,H213),reference!$J$3:$K$7,2,FALSE),"")</f>
        <v/>
      </c>
    </row>
    <row r="214" spans="1:9" x14ac:dyDescent="0.25">
      <c r="A214" t="str">
        <f>IFERROR(INDEX(collectibles_database!A:A,MATCH(B214,collectibles_database!B:B,0)),"")</f>
        <v/>
      </c>
      <c r="C214" t="str">
        <f>IFERROR(VLOOKUP(B214,collectibles_database!B:C,2,FALSE),"")</f>
        <v/>
      </c>
      <c r="D214" t="str">
        <f>IFERROR(VLOOKUP(MIN(4,COUNTIF(B$2:B214,B214)),reference!$A$3:$B$6,2,FALSE),"")</f>
        <v/>
      </c>
      <c r="E214" t="str">
        <f>IFERROR(VLOOKUP(C214,reference!$D$3:$E$7,2,FALSE),"")</f>
        <v/>
      </c>
      <c r="H214" t="str">
        <f>IFERROR(VLOOKUP(G214,collectibles_database!G:H,2,FALSE),"")</f>
        <v/>
      </c>
      <c r="I214" t="str">
        <f>IFERROR(VLOOKUP(MIN(4,COUNTIF(G$2:G214,G214)),reference!$M$3:$N$6,2,FALSE)*VLOOKUP(MIN(5,H214),reference!$J$3:$K$7,2,FALSE),"")</f>
        <v/>
      </c>
    </row>
    <row r="215" spans="1:9" x14ac:dyDescent="0.25">
      <c r="A215" t="str">
        <f>IFERROR(INDEX(collectibles_database!A:A,MATCH(B215,collectibles_database!B:B,0)),"")</f>
        <v/>
      </c>
      <c r="C215" t="str">
        <f>IFERROR(VLOOKUP(B215,collectibles_database!B:C,2,FALSE),"")</f>
        <v/>
      </c>
      <c r="D215" t="str">
        <f>IFERROR(VLOOKUP(MIN(4,COUNTIF(B$2:B215,B215)),reference!$A$3:$B$6,2,FALSE),"")</f>
        <v/>
      </c>
      <c r="E215" t="str">
        <f>IFERROR(VLOOKUP(C215,reference!$D$3:$E$7,2,FALSE),"")</f>
        <v/>
      </c>
      <c r="H215" t="str">
        <f>IFERROR(VLOOKUP(G215,collectibles_database!G:H,2,FALSE),"")</f>
        <v/>
      </c>
      <c r="I215" t="str">
        <f>IFERROR(VLOOKUP(MIN(4,COUNTIF(G$2:G215,G215)),reference!$M$3:$N$6,2,FALSE)*VLOOKUP(MIN(5,H215),reference!$J$3:$K$7,2,FALSE),"")</f>
        <v/>
      </c>
    </row>
    <row r="216" spans="1:9" x14ac:dyDescent="0.25">
      <c r="A216" t="str">
        <f>IFERROR(INDEX(collectibles_database!A:A,MATCH(B216,collectibles_database!B:B,0)),"")</f>
        <v/>
      </c>
      <c r="C216" t="str">
        <f>IFERROR(VLOOKUP(B216,collectibles_database!B:C,2,FALSE),"")</f>
        <v/>
      </c>
      <c r="D216" t="str">
        <f>IFERROR(VLOOKUP(MIN(4,COUNTIF(B$2:B216,B216)),reference!$A$3:$B$6,2,FALSE),"")</f>
        <v/>
      </c>
      <c r="E216" t="str">
        <f>IFERROR(VLOOKUP(C216,reference!$D$3:$E$7,2,FALSE),"")</f>
        <v/>
      </c>
      <c r="H216" t="str">
        <f>IFERROR(VLOOKUP(G216,collectibles_database!G:H,2,FALSE),"")</f>
        <v/>
      </c>
      <c r="I216" t="str">
        <f>IFERROR(VLOOKUP(MIN(4,COUNTIF(G$2:G216,G216)),reference!$M$3:$N$6,2,FALSE)*VLOOKUP(MIN(5,H216),reference!$J$3:$K$7,2,FALSE),"")</f>
        <v/>
      </c>
    </row>
    <row r="217" spans="1:9" x14ac:dyDescent="0.25">
      <c r="A217" t="str">
        <f>IFERROR(INDEX(collectibles_database!A:A,MATCH(B217,collectibles_database!B:B,0)),"")</f>
        <v/>
      </c>
      <c r="C217" t="str">
        <f>IFERROR(VLOOKUP(B217,collectibles_database!B:C,2,FALSE),"")</f>
        <v/>
      </c>
      <c r="D217" t="str">
        <f>IFERROR(VLOOKUP(MIN(4,COUNTIF(B$2:B217,B217)),reference!$A$3:$B$6,2,FALSE),"")</f>
        <v/>
      </c>
      <c r="E217" t="str">
        <f>IFERROR(VLOOKUP(C217,reference!$D$3:$E$7,2,FALSE),"")</f>
        <v/>
      </c>
      <c r="H217" t="str">
        <f>IFERROR(VLOOKUP(G217,collectibles_database!G:H,2,FALSE),"")</f>
        <v/>
      </c>
      <c r="I217" t="str">
        <f>IFERROR(VLOOKUP(MIN(4,COUNTIF(G$2:G217,G217)),reference!$M$3:$N$6,2,FALSE)*VLOOKUP(MIN(5,H217),reference!$J$3:$K$7,2,FALSE),"")</f>
        <v/>
      </c>
    </row>
    <row r="218" spans="1:9" x14ac:dyDescent="0.25">
      <c r="A218" t="str">
        <f>IFERROR(INDEX(collectibles_database!A:A,MATCH(B218,collectibles_database!B:B,0)),"")</f>
        <v/>
      </c>
      <c r="C218" t="str">
        <f>IFERROR(VLOOKUP(B218,collectibles_database!B:C,2,FALSE),"")</f>
        <v/>
      </c>
      <c r="D218" t="str">
        <f>IFERROR(VLOOKUP(MIN(4,COUNTIF(B$2:B218,B218)),reference!$A$3:$B$6,2,FALSE),"")</f>
        <v/>
      </c>
      <c r="E218" t="str">
        <f>IFERROR(VLOOKUP(C218,reference!$D$3:$E$7,2,FALSE),"")</f>
        <v/>
      </c>
      <c r="H218" t="str">
        <f>IFERROR(VLOOKUP(G218,collectibles_database!G:H,2,FALSE),"")</f>
        <v/>
      </c>
      <c r="I218" t="str">
        <f>IFERROR(VLOOKUP(MIN(4,COUNTIF(G$2:G218,G218)),reference!$M$3:$N$6,2,FALSE)*VLOOKUP(MIN(5,H218),reference!$J$3:$K$7,2,FALSE),"")</f>
        <v/>
      </c>
    </row>
    <row r="219" spans="1:9" x14ac:dyDescent="0.25">
      <c r="A219" t="str">
        <f>IFERROR(INDEX(collectibles_database!A:A,MATCH(B219,collectibles_database!B:B,0)),"")</f>
        <v/>
      </c>
      <c r="C219" t="str">
        <f>IFERROR(VLOOKUP(B219,collectibles_database!B:C,2,FALSE),"")</f>
        <v/>
      </c>
      <c r="D219" t="str">
        <f>IFERROR(VLOOKUP(MIN(4,COUNTIF(B$2:B219,B219)),reference!$A$3:$B$6,2,FALSE),"")</f>
        <v/>
      </c>
      <c r="E219" t="str">
        <f>IFERROR(VLOOKUP(C219,reference!$D$3:$E$7,2,FALSE),"")</f>
        <v/>
      </c>
      <c r="H219" t="str">
        <f>IFERROR(VLOOKUP(G219,collectibles_database!G:H,2,FALSE),"")</f>
        <v/>
      </c>
      <c r="I219" t="str">
        <f>IFERROR(VLOOKUP(MIN(4,COUNTIF(G$2:G219,G219)),reference!$M$3:$N$6,2,FALSE)*VLOOKUP(MIN(5,H219),reference!$J$3:$K$7,2,FALSE),"")</f>
        <v/>
      </c>
    </row>
    <row r="220" spans="1:9" x14ac:dyDescent="0.25">
      <c r="A220" t="str">
        <f>IFERROR(INDEX(collectibles_database!A:A,MATCH(B220,collectibles_database!B:B,0)),"")</f>
        <v/>
      </c>
      <c r="C220" t="str">
        <f>IFERROR(VLOOKUP(B220,collectibles_database!B:C,2,FALSE),"")</f>
        <v/>
      </c>
      <c r="D220" t="str">
        <f>IFERROR(VLOOKUP(MIN(4,COUNTIF(B$2:B220,B220)),reference!$A$3:$B$6,2,FALSE),"")</f>
        <v/>
      </c>
      <c r="E220" t="str">
        <f>IFERROR(VLOOKUP(C220,reference!$D$3:$E$7,2,FALSE),"")</f>
        <v/>
      </c>
      <c r="H220" t="str">
        <f>IFERROR(VLOOKUP(G220,collectibles_database!G:H,2,FALSE),"")</f>
        <v/>
      </c>
      <c r="I220" t="str">
        <f>IFERROR(VLOOKUP(MIN(4,COUNTIF(G$2:G220,G220)),reference!$M$3:$N$6,2,FALSE)*VLOOKUP(MIN(5,H220),reference!$J$3:$K$7,2,FALSE),"")</f>
        <v/>
      </c>
    </row>
    <row r="221" spans="1:9" x14ac:dyDescent="0.25">
      <c r="A221" t="str">
        <f>IFERROR(INDEX(collectibles_database!A:A,MATCH(B221,collectibles_database!B:B,0)),"")</f>
        <v/>
      </c>
      <c r="C221" t="str">
        <f>IFERROR(VLOOKUP(B221,collectibles_database!B:C,2,FALSE),"")</f>
        <v/>
      </c>
      <c r="D221" t="str">
        <f>IFERROR(VLOOKUP(MIN(4,COUNTIF(B$2:B221,B221)),reference!$A$3:$B$6,2,FALSE),"")</f>
        <v/>
      </c>
      <c r="E221" t="str">
        <f>IFERROR(VLOOKUP(C221,reference!$D$3:$E$7,2,FALSE),"")</f>
        <v/>
      </c>
      <c r="H221" t="str">
        <f>IFERROR(VLOOKUP(G221,collectibles_database!G:H,2,FALSE),"")</f>
        <v/>
      </c>
      <c r="I221" t="str">
        <f>IFERROR(VLOOKUP(MIN(4,COUNTIF(G$2:G221,G221)),reference!$M$3:$N$6,2,FALSE)*VLOOKUP(MIN(5,H221),reference!$J$3:$K$7,2,FALSE),"")</f>
        <v/>
      </c>
    </row>
    <row r="222" spans="1:9" x14ac:dyDescent="0.25">
      <c r="A222" t="str">
        <f>IFERROR(INDEX(collectibles_database!A:A,MATCH(B222,collectibles_database!B:B,0)),"")</f>
        <v/>
      </c>
      <c r="C222" t="str">
        <f>IFERROR(VLOOKUP(B222,collectibles_database!B:C,2,FALSE),"")</f>
        <v/>
      </c>
      <c r="D222" t="str">
        <f>IFERROR(VLOOKUP(MIN(4,COUNTIF(B$2:B222,B222)),reference!$A$3:$B$6,2,FALSE),"")</f>
        <v/>
      </c>
      <c r="E222" t="str">
        <f>IFERROR(VLOOKUP(C222,reference!$D$3:$E$7,2,FALSE),"")</f>
        <v/>
      </c>
      <c r="H222" t="str">
        <f>IFERROR(VLOOKUP(G222,collectibles_database!G:H,2,FALSE),"")</f>
        <v/>
      </c>
      <c r="I222" t="str">
        <f>IFERROR(VLOOKUP(MIN(4,COUNTIF(G$2:G222,G222)),reference!$M$3:$N$6,2,FALSE)*VLOOKUP(MIN(5,H222),reference!$J$3:$K$7,2,FALSE),"")</f>
        <v/>
      </c>
    </row>
    <row r="223" spans="1:9" x14ac:dyDescent="0.25">
      <c r="A223" t="str">
        <f>IFERROR(INDEX(collectibles_database!A:A,MATCH(B223,collectibles_database!B:B,0)),"")</f>
        <v/>
      </c>
      <c r="C223" t="str">
        <f>IFERROR(VLOOKUP(B223,collectibles_database!B:C,2,FALSE),"")</f>
        <v/>
      </c>
      <c r="D223" t="str">
        <f>IFERROR(VLOOKUP(MIN(4,COUNTIF(B$2:B223,B223)),reference!$A$3:$B$6,2,FALSE),"")</f>
        <v/>
      </c>
      <c r="E223" t="str">
        <f>IFERROR(VLOOKUP(C223,reference!$D$3:$E$7,2,FALSE),"")</f>
        <v/>
      </c>
      <c r="H223" t="str">
        <f>IFERROR(VLOOKUP(G223,collectibles_database!G:H,2,FALSE),"")</f>
        <v/>
      </c>
      <c r="I223" t="str">
        <f>IFERROR(VLOOKUP(MIN(4,COUNTIF(G$2:G223,G223)),reference!$M$3:$N$6,2,FALSE)*VLOOKUP(MIN(5,H223),reference!$J$3:$K$7,2,FALSE),"")</f>
        <v/>
      </c>
    </row>
    <row r="224" spans="1:9" x14ac:dyDescent="0.25">
      <c r="A224" t="str">
        <f>IFERROR(INDEX(collectibles_database!A:A,MATCH(B224,collectibles_database!B:B,0)),"")</f>
        <v/>
      </c>
      <c r="C224" t="str">
        <f>IFERROR(VLOOKUP(B224,collectibles_database!B:C,2,FALSE),"")</f>
        <v/>
      </c>
      <c r="D224" t="str">
        <f>IFERROR(VLOOKUP(MIN(4,COUNTIF(B$2:B224,B224)),reference!$A$3:$B$6,2,FALSE),"")</f>
        <v/>
      </c>
      <c r="E224" t="str">
        <f>IFERROR(VLOOKUP(C224,reference!$D$3:$E$7,2,FALSE),"")</f>
        <v/>
      </c>
      <c r="H224" t="str">
        <f>IFERROR(VLOOKUP(G224,collectibles_database!G:H,2,FALSE),"")</f>
        <v/>
      </c>
      <c r="I224" t="str">
        <f>IFERROR(VLOOKUP(MIN(4,COUNTIF(G$2:G224,G224)),reference!$M$3:$N$6,2,FALSE)*VLOOKUP(MIN(5,H224),reference!$J$3:$K$7,2,FALSE),"")</f>
        <v/>
      </c>
    </row>
    <row r="225" spans="1:9" x14ac:dyDescent="0.25">
      <c r="A225" t="str">
        <f>IFERROR(INDEX(collectibles_database!A:A,MATCH(B225,collectibles_database!B:B,0)),"")</f>
        <v/>
      </c>
      <c r="C225" t="str">
        <f>IFERROR(VLOOKUP(B225,collectibles_database!B:C,2,FALSE),"")</f>
        <v/>
      </c>
      <c r="D225" t="str">
        <f>IFERROR(VLOOKUP(MIN(4,COUNTIF(B$2:B225,B225)),reference!$A$3:$B$6,2,FALSE),"")</f>
        <v/>
      </c>
      <c r="E225" t="str">
        <f>IFERROR(VLOOKUP(C225,reference!$D$3:$E$7,2,FALSE),"")</f>
        <v/>
      </c>
      <c r="H225" t="str">
        <f>IFERROR(VLOOKUP(G225,collectibles_database!G:H,2,FALSE),"")</f>
        <v/>
      </c>
      <c r="I225" t="str">
        <f>IFERROR(VLOOKUP(MIN(4,COUNTIF(G$2:G225,G225)),reference!$M$3:$N$6,2,FALSE)*VLOOKUP(MIN(5,H225),reference!$J$3:$K$7,2,FALSE),"")</f>
        <v/>
      </c>
    </row>
    <row r="226" spans="1:9" x14ac:dyDescent="0.25">
      <c r="A226" t="str">
        <f>IFERROR(INDEX(collectibles_database!A:A,MATCH(B226,collectibles_database!B:B,0)),"")</f>
        <v/>
      </c>
      <c r="C226" t="str">
        <f>IFERROR(VLOOKUP(B226,collectibles_database!B:C,2,FALSE),"")</f>
        <v/>
      </c>
      <c r="D226" t="str">
        <f>IFERROR(VLOOKUP(MIN(4,COUNTIF(B$2:B226,B226)),reference!$A$3:$B$6,2,FALSE),"")</f>
        <v/>
      </c>
      <c r="E226" t="str">
        <f>IFERROR(VLOOKUP(C226,reference!$D$3:$E$7,2,FALSE),"")</f>
        <v/>
      </c>
      <c r="H226" t="str">
        <f>IFERROR(VLOOKUP(G226,collectibles_database!G:H,2,FALSE),"")</f>
        <v/>
      </c>
      <c r="I226" t="str">
        <f>IFERROR(VLOOKUP(MIN(4,COUNTIF(G$2:G226,G226)),reference!$M$3:$N$6,2,FALSE)*VLOOKUP(MIN(5,H226),reference!$J$3:$K$7,2,FALSE),"")</f>
        <v/>
      </c>
    </row>
    <row r="227" spans="1:9" x14ac:dyDescent="0.25">
      <c r="A227" t="str">
        <f>IFERROR(INDEX(collectibles_database!A:A,MATCH(B227,collectibles_database!B:B,0)),"")</f>
        <v/>
      </c>
      <c r="C227" t="str">
        <f>IFERROR(VLOOKUP(B227,collectibles_database!B:C,2,FALSE),"")</f>
        <v/>
      </c>
      <c r="D227" t="str">
        <f>IFERROR(VLOOKUP(MIN(4,COUNTIF(B$2:B227,B227)),reference!$A$3:$B$6,2,FALSE),"")</f>
        <v/>
      </c>
      <c r="E227" t="str">
        <f>IFERROR(VLOOKUP(C227,reference!$D$3:$E$7,2,FALSE),"")</f>
        <v/>
      </c>
      <c r="H227" t="str">
        <f>IFERROR(VLOOKUP(G227,collectibles_database!G:H,2,FALSE),"")</f>
        <v/>
      </c>
      <c r="I227" t="str">
        <f>IFERROR(VLOOKUP(MIN(4,COUNTIF(G$2:G227,G227)),reference!$M$3:$N$6,2,FALSE)*VLOOKUP(MIN(5,H227),reference!$J$3:$K$7,2,FALSE),"")</f>
        <v/>
      </c>
    </row>
    <row r="228" spans="1:9" x14ac:dyDescent="0.25">
      <c r="A228" t="str">
        <f>IFERROR(INDEX(collectibles_database!A:A,MATCH(B228,collectibles_database!B:B,0)),"")</f>
        <v/>
      </c>
      <c r="C228" t="str">
        <f>IFERROR(VLOOKUP(B228,collectibles_database!B:C,2,FALSE),"")</f>
        <v/>
      </c>
      <c r="D228" t="str">
        <f>IFERROR(VLOOKUP(MIN(4,COUNTIF(B$2:B228,B228)),reference!$A$3:$B$6,2,FALSE),"")</f>
        <v/>
      </c>
      <c r="E228" t="str">
        <f>IFERROR(VLOOKUP(C228,reference!$D$3:$E$7,2,FALSE),"")</f>
        <v/>
      </c>
      <c r="H228" t="str">
        <f>IFERROR(VLOOKUP(G228,collectibles_database!G:H,2,FALSE),"")</f>
        <v/>
      </c>
      <c r="I228" t="str">
        <f>IFERROR(VLOOKUP(MIN(4,COUNTIF(G$2:G228,G228)),reference!$M$3:$N$6,2,FALSE)*VLOOKUP(MIN(5,H228),reference!$J$3:$K$7,2,FALSE),"")</f>
        <v/>
      </c>
    </row>
    <row r="229" spans="1:9" x14ac:dyDescent="0.25">
      <c r="A229" t="str">
        <f>IFERROR(INDEX(collectibles_database!A:A,MATCH(B229,collectibles_database!B:B,0)),"")</f>
        <v/>
      </c>
      <c r="C229" t="str">
        <f>IFERROR(VLOOKUP(B229,collectibles_database!B:C,2,FALSE),"")</f>
        <v/>
      </c>
      <c r="D229" t="str">
        <f>IFERROR(VLOOKUP(MIN(4,COUNTIF(B$2:B229,B229)),reference!$A$3:$B$6,2,FALSE),"")</f>
        <v/>
      </c>
      <c r="E229" t="str">
        <f>IFERROR(VLOOKUP(C229,reference!$D$3:$E$7,2,FALSE),"")</f>
        <v/>
      </c>
      <c r="H229" t="str">
        <f>IFERROR(VLOOKUP(G229,collectibles_database!G:H,2,FALSE),"")</f>
        <v/>
      </c>
      <c r="I229" t="str">
        <f>IFERROR(VLOOKUP(MIN(4,COUNTIF(G$2:G229,G229)),reference!$M$3:$N$6,2,FALSE)*VLOOKUP(MIN(5,H229),reference!$J$3:$K$7,2,FALSE),"")</f>
        <v/>
      </c>
    </row>
    <row r="230" spans="1:9" x14ac:dyDescent="0.25">
      <c r="A230" t="str">
        <f>IFERROR(INDEX(collectibles_database!A:A,MATCH(B230,collectibles_database!B:B,0)),"")</f>
        <v/>
      </c>
      <c r="C230" t="str">
        <f>IFERROR(VLOOKUP(B230,collectibles_database!B:C,2,FALSE),"")</f>
        <v/>
      </c>
      <c r="D230" t="str">
        <f>IFERROR(VLOOKUP(MIN(4,COUNTIF(B$2:B230,B230)),reference!$A$3:$B$6,2,FALSE),"")</f>
        <v/>
      </c>
      <c r="E230" t="str">
        <f>IFERROR(VLOOKUP(C230,reference!$D$3:$E$7,2,FALSE),"")</f>
        <v/>
      </c>
      <c r="H230" t="str">
        <f>IFERROR(VLOOKUP(G230,collectibles_database!G:H,2,FALSE),"")</f>
        <v/>
      </c>
      <c r="I230" t="str">
        <f>IFERROR(VLOOKUP(MIN(4,COUNTIF(G$2:G230,G230)),reference!$M$3:$N$6,2,FALSE)*VLOOKUP(MIN(5,H230),reference!$J$3:$K$7,2,FALSE),"")</f>
        <v/>
      </c>
    </row>
    <row r="231" spans="1:9" x14ac:dyDescent="0.25">
      <c r="A231" t="str">
        <f>IFERROR(INDEX(collectibles_database!A:A,MATCH(B231,collectibles_database!B:B,0)),"")</f>
        <v/>
      </c>
      <c r="C231" t="str">
        <f>IFERROR(VLOOKUP(B231,collectibles_database!B:C,2,FALSE),"")</f>
        <v/>
      </c>
      <c r="D231" t="str">
        <f>IFERROR(VLOOKUP(MIN(4,COUNTIF(B$2:B231,B231)),reference!$A$3:$B$6,2,FALSE),"")</f>
        <v/>
      </c>
      <c r="E231" t="str">
        <f>IFERROR(VLOOKUP(C231,reference!$D$3:$E$7,2,FALSE),"")</f>
        <v/>
      </c>
      <c r="H231" t="str">
        <f>IFERROR(VLOOKUP(G231,collectibles_database!G:H,2,FALSE),"")</f>
        <v/>
      </c>
      <c r="I231" t="str">
        <f>IFERROR(VLOOKUP(MIN(4,COUNTIF(G$2:G231,G231)),reference!$M$3:$N$6,2,FALSE)*VLOOKUP(MIN(5,H231),reference!$J$3:$K$7,2,FALSE),"")</f>
        <v/>
      </c>
    </row>
    <row r="232" spans="1:9" x14ac:dyDescent="0.25">
      <c r="A232" t="str">
        <f>IFERROR(INDEX(collectibles_database!A:A,MATCH(B232,collectibles_database!B:B,0)),"")</f>
        <v/>
      </c>
      <c r="C232" t="str">
        <f>IFERROR(VLOOKUP(B232,collectibles_database!B:C,2,FALSE),"")</f>
        <v/>
      </c>
      <c r="D232" t="str">
        <f>IFERROR(VLOOKUP(MIN(4,COUNTIF(B$2:B232,B232)),reference!$A$3:$B$6,2,FALSE),"")</f>
        <v/>
      </c>
      <c r="E232" t="str">
        <f>IFERROR(VLOOKUP(C232,reference!$D$3:$E$7,2,FALSE),"")</f>
        <v/>
      </c>
      <c r="H232" t="str">
        <f>IFERROR(VLOOKUP(G232,collectibles_database!G:H,2,FALSE),"")</f>
        <v/>
      </c>
      <c r="I232" t="str">
        <f>IFERROR(VLOOKUP(MIN(4,COUNTIF(G$2:G232,G232)),reference!$M$3:$N$6,2,FALSE)*VLOOKUP(MIN(5,H232),reference!$J$3:$K$7,2,FALSE),"")</f>
        <v/>
      </c>
    </row>
    <row r="233" spans="1:9" x14ac:dyDescent="0.25">
      <c r="A233" t="str">
        <f>IFERROR(INDEX(collectibles_database!A:A,MATCH(B233,collectibles_database!B:B,0)),"")</f>
        <v/>
      </c>
      <c r="C233" t="str">
        <f>IFERROR(VLOOKUP(B233,collectibles_database!B:C,2,FALSE),"")</f>
        <v/>
      </c>
      <c r="D233" t="str">
        <f>IFERROR(VLOOKUP(MIN(4,COUNTIF(B$2:B233,B233)),reference!$A$3:$B$6,2,FALSE),"")</f>
        <v/>
      </c>
      <c r="E233" t="str">
        <f>IFERROR(VLOOKUP(C233,reference!$D$3:$E$7,2,FALSE),"")</f>
        <v/>
      </c>
      <c r="H233" t="str">
        <f>IFERROR(VLOOKUP(G233,collectibles_database!G:H,2,FALSE),"")</f>
        <v/>
      </c>
      <c r="I233" t="str">
        <f>IFERROR(VLOOKUP(MIN(4,COUNTIF(G$2:G233,G233)),reference!$M$3:$N$6,2,FALSE)*VLOOKUP(MIN(5,H233),reference!$J$3:$K$7,2,FALSE),"")</f>
        <v/>
      </c>
    </row>
    <row r="234" spans="1:9" x14ac:dyDescent="0.25">
      <c r="A234" t="str">
        <f>IFERROR(INDEX(collectibles_database!A:A,MATCH(B234,collectibles_database!B:B,0)),"")</f>
        <v/>
      </c>
      <c r="C234" t="str">
        <f>IFERROR(VLOOKUP(B234,collectibles_database!B:C,2,FALSE),"")</f>
        <v/>
      </c>
      <c r="D234" t="str">
        <f>IFERROR(VLOOKUP(MIN(4,COUNTIF(B$2:B234,B234)),reference!$A$3:$B$6,2,FALSE),"")</f>
        <v/>
      </c>
      <c r="E234" t="str">
        <f>IFERROR(VLOOKUP(C234,reference!$D$3:$E$7,2,FALSE),"")</f>
        <v/>
      </c>
      <c r="H234" t="str">
        <f>IFERROR(VLOOKUP(G234,collectibles_database!G:H,2,FALSE),"")</f>
        <v/>
      </c>
      <c r="I234" t="str">
        <f>IFERROR(VLOOKUP(MIN(4,COUNTIF(G$2:G234,G234)),reference!$M$3:$N$6,2,FALSE)*VLOOKUP(MIN(5,H234),reference!$J$3:$K$7,2,FALSE),"")</f>
        <v/>
      </c>
    </row>
    <row r="235" spans="1:9" x14ac:dyDescent="0.25">
      <c r="A235" t="str">
        <f>IFERROR(INDEX(collectibles_database!A:A,MATCH(B235,collectibles_database!B:B,0)),"")</f>
        <v/>
      </c>
      <c r="C235" t="str">
        <f>IFERROR(VLOOKUP(B235,collectibles_database!B:C,2,FALSE),"")</f>
        <v/>
      </c>
      <c r="D235" t="str">
        <f>IFERROR(VLOOKUP(MIN(4,COUNTIF(B$2:B235,B235)),reference!$A$3:$B$6,2,FALSE),"")</f>
        <v/>
      </c>
      <c r="E235" t="str">
        <f>IFERROR(VLOOKUP(C235,reference!$D$3:$E$7,2,FALSE),"")</f>
        <v/>
      </c>
      <c r="H235" t="str">
        <f>IFERROR(VLOOKUP(G235,collectibles_database!G:H,2,FALSE),"")</f>
        <v/>
      </c>
      <c r="I235" t="str">
        <f>IFERROR(VLOOKUP(MIN(4,COUNTIF(G$2:G235,G235)),reference!$M$3:$N$6,2,FALSE)*VLOOKUP(MIN(5,H235),reference!$J$3:$K$7,2,FALSE),"")</f>
        <v/>
      </c>
    </row>
    <row r="236" spans="1:9" x14ac:dyDescent="0.25">
      <c r="A236" t="str">
        <f>IFERROR(INDEX(collectibles_database!A:A,MATCH(B236,collectibles_database!B:B,0)),"")</f>
        <v/>
      </c>
      <c r="C236" t="str">
        <f>IFERROR(VLOOKUP(B236,collectibles_database!B:C,2,FALSE),"")</f>
        <v/>
      </c>
      <c r="D236" t="str">
        <f>IFERROR(VLOOKUP(MIN(4,COUNTIF(B$2:B236,B236)),reference!$A$3:$B$6,2,FALSE),"")</f>
        <v/>
      </c>
      <c r="E236" t="str">
        <f>IFERROR(VLOOKUP(C236,reference!$D$3:$E$7,2,FALSE),"")</f>
        <v/>
      </c>
      <c r="H236" t="str">
        <f>IFERROR(VLOOKUP(G236,collectibles_database!G:H,2,FALSE),"")</f>
        <v/>
      </c>
      <c r="I236" t="str">
        <f>IFERROR(VLOOKUP(MIN(4,COUNTIF(G$2:G236,G236)),reference!$M$3:$N$6,2,FALSE)*VLOOKUP(MIN(5,H236),reference!$J$3:$K$7,2,FALSE),"")</f>
        <v/>
      </c>
    </row>
    <row r="237" spans="1:9" x14ac:dyDescent="0.25">
      <c r="A237" t="str">
        <f>IFERROR(INDEX(collectibles_database!A:A,MATCH(B237,collectibles_database!B:B,0)),"")</f>
        <v/>
      </c>
      <c r="C237" t="str">
        <f>IFERROR(VLOOKUP(B237,collectibles_database!B:C,2,FALSE),"")</f>
        <v/>
      </c>
      <c r="D237" t="str">
        <f>IFERROR(VLOOKUP(MIN(4,COUNTIF(B$2:B237,B237)),reference!$A$3:$B$6,2,FALSE),"")</f>
        <v/>
      </c>
      <c r="E237" t="str">
        <f>IFERROR(VLOOKUP(C237,reference!$D$3:$E$7,2,FALSE),"")</f>
        <v/>
      </c>
      <c r="H237" t="str">
        <f>IFERROR(VLOOKUP(G237,collectibles_database!G:H,2,FALSE),"")</f>
        <v/>
      </c>
      <c r="I237" t="str">
        <f>IFERROR(VLOOKUP(MIN(4,COUNTIF(G$2:G237,G237)),reference!$M$3:$N$6,2,FALSE)*VLOOKUP(MIN(5,H237),reference!$J$3:$K$7,2,FALSE),"")</f>
        <v/>
      </c>
    </row>
    <row r="238" spans="1:9" x14ac:dyDescent="0.25">
      <c r="A238" t="str">
        <f>IFERROR(INDEX(collectibles_database!A:A,MATCH(B238,collectibles_database!B:B,0)),"")</f>
        <v/>
      </c>
      <c r="C238" t="str">
        <f>IFERROR(VLOOKUP(B238,collectibles_database!B:C,2,FALSE),"")</f>
        <v/>
      </c>
      <c r="D238" t="str">
        <f>IFERROR(VLOOKUP(MIN(4,COUNTIF(B$2:B238,B238)),reference!$A$3:$B$6,2,FALSE),"")</f>
        <v/>
      </c>
      <c r="E238" t="str">
        <f>IFERROR(VLOOKUP(C238,reference!$D$3:$E$7,2,FALSE),"")</f>
        <v/>
      </c>
      <c r="H238" t="str">
        <f>IFERROR(VLOOKUP(G238,collectibles_database!G:H,2,FALSE),"")</f>
        <v/>
      </c>
      <c r="I238" t="str">
        <f>IFERROR(VLOOKUP(MIN(4,COUNTIF(G$2:G238,G238)),reference!$M$3:$N$6,2,FALSE)*VLOOKUP(MIN(5,H238),reference!$J$3:$K$7,2,FALSE),"")</f>
        <v/>
      </c>
    </row>
    <row r="239" spans="1:9" x14ac:dyDescent="0.25">
      <c r="A239" t="str">
        <f>IFERROR(INDEX(collectibles_database!A:A,MATCH(B239,collectibles_database!B:B,0)),"")</f>
        <v/>
      </c>
      <c r="C239" t="str">
        <f>IFERROR(VLOOKUP(B239,collectibles_database!B:C,2,FALSE),"")</f>
        <v/>
      </c>
      <c r="D239" t="str">
        <f>IFERROR(VLOOKUP(MIN(4,COUNTIF(B$2:B239,B239)),reference!$A$3:$B$6,2,FALSE),"")</f>
        <v/>
      </c>
      <c r="E239" t="str">
        <f>IFERROR(VLOOKUP(C239,reference!$D$3:$E$7,2,FALSE),"")</f>
        <v/>
      </c>
      <c r="H239" t="str">
        <f>IFERROR(VLOOKUP(G239,collectibles_database!G:H,2,FALSE),"")</f>
        <v/>
      </c>
      <c r="I239" t="str">
        <f>IFERROR(VLOOKUP(MIN(4,COUNTIF(G$2:G239,G239)),reference!$M$3:$N$6,2,FALSE)*VLOOKUP(MIN(5,H239),reference!$J$3:$K$7,2,FALSE),"")</f>
        <v/>
      </c>
    </row>
    <row r="240" spans="1:9" x14ac:dyDescent="0.25">
      <c r="A240" t="str">
        <f>IFERROR(INDEX(collectibles_database!A:A,MATCH(B240,collectibles_database!B:B,0)),"")</f>
        <v/>
      </c>
      <c r="C240" t="str">
        <f>IFERROR(VLOOKUP(B240,collectibles_database!B:C,2,FALSE),"")</f>
        <v/>
      </c>
      <c r="D240" t="str">
        <f>IFERROR(VLOOKUP(MIN(4,COUNTIF(B$2:B240,B240)),reference!$A$3:$B$6,2,FALSE),"")</f>
        <v/>
      </c>
      <c r="E240" t="str">
        <f>IFERROR(VLOOKUP(C240,reference!$D$3:$E$7,2,FALSE),"")</f>
        <v/>
      </c>
      <c r="H240" t="str">
        <f>IFERROR(VLOOKUP(G240,collectibles_database!G:H,2,FALSE),"")</f>
        <v/>
      </c>
      <c r="I240" t="str">
        <f>IFERROR(VLOOKUP(MIN(4,COUNTIF(G$2:G240,G240)),reference!$M$3:$N$6,2,FALSE)*VLOOKUP(MIN(5,H240),reference!$J$3:$K$7,2,FALSE),"")</f>
        <v/>
      </c>
    </row>
    <row r="241" spans="1:9" x14ac:dyDescent="0.25">
      <c r="A241" t="str">
        <f>IFERROR(INDEX(collectibles_database!A:A,MATCH(B241,collectibles_database!B:B,0)),"")</f>
        <v/>
      </c>
      <c r="C241" t="str">
        <f>IFERROR(VLOOKUP(B241,collectibles_database!B:C,2,FALSE),"")</f>
        <v/>
      </c>
      <c r="D241" t="str">
        <f>IFERROR(VLOOKUP(MIN(4,COUNTIF(B$2:B241,B241)),reference!$A$3:$B$6,2,FALSE),"")</f>
        <v/>
      </c>
      <c r="E241" t="str">
        <f>IFERROR(VLOOKUP(C241,reference!$D$3:$E$7,2,FALSE),"")</f>
        <v/>
      </c>
      <c r="H241" t="str">
        <f>IFERROR(VLOOKUP(G241,collectibles_database!G:H,2,FALSE),"")</f>
        <v/>
      </c>
      <c r="I241" t="str">
        <f>IFERROR(VLOOKUP(MIN(4,COUNTIF(G$2:G241,G241)),reference!$M$3:$N$6,2,FALSE)*VLOOKUP(MIN(5,H241),reference!$J$3:$K$7,2,FALSE),"")</f>
        <v/>
      </c>
    </row>
    <row r="242" spans="1:9" x14ac:dyDescent="0.25">
      <c r="A242" t="str">
        <f>IFERROR(INDEX(collectibles_database!A:A,MATCH(B242,collectibles_database!B:B,0)),"")</f>
        <v/>
      </c>
      <c r="C242" t="str">
        <f>IFERROR(VLOOKUP(B242,collectibles_database!B:C,2,FALSE),"")</f>
        <v/>
      </c>
      <c r="D242" t="str">
        <f>IFERROR(VLOOKUP(MIN(4,COUNTIF(B$2:B242,B242)),reference!$A$3:$B$6,2,FALSE),"")</f>
        <v/>
      </c>
      <c r="E242" t="str">
        <f>IFERROR(VLOOKUP(C242,reference!$D$3:$E$7,2,FALSE),"")</f>
        <v/>
      </c>
      <c r="H242" t="str">
        <f>IFERROR(VLOOKUP(G242,collectibles_database!G:H,2,FALSE),"")</f>
        <v/>
      </c>
      <c r="I242" t="str">
        <f>IFERROR(VLOOKUP(MIN(4,COUNTIF(G$2:G242,G242)),reference!$M$3:$N$6,2,FALSE)*VLOOKUP(MIN(5,H242),reference!$J$3:$K$7,2,FALSE),"")</f>
        <v/>
      </c>
    </row>
    <row r="243" spans="1:9" x14ac:dyDescent="0.25">
      <c r="A243" t="str">
        <f>IFERROR(INDEX(collectibles_database!A:A,MATCH(B243,collectibles_database!B:B,0)),"")</f>
        <v/>
      </c>
      <c r="C243" t="str">
        <f>IFERROR(VLOOKUP(B243,collectibles_database!B:C,2,FALSE),"")</f>
        <v/>
      </c>
      <c r="D243" t="str">
        <f>IFERROR(VLOOKUP(MIN(4,COUNTIF(B$2:B243,B243)),reference!$A$3:$B$6,2,FALSE),"")</f>
        <v/>
      </c>
      <c r="E243" t="str">
        <f>IFERROR(VLOOKUP(C243,reference!$D$3:$E$7,2,FALSE),"")</f>
        <v/>
      </c>
      <c r="H243" t="str">
        <f>IFERROR(VLOOKUP(G243,collectibles_database!G:H,2,FALSE),"")</f>
        <v/>
      </c>
      <c r="I243" t="str">
        <f>IFERROR(VLOOKUP(MIN(4,COUNTIF(G$2:G243,G243)),reference!$M$3:$N$6,2,FALSE)*VLOOKUP(MIN(5,H243),reference!$J$3:$K$7,2,FALSE),"")</f>
        <v/>
      </c>
    </row>
    <row r="244" spans="1:9" x14ac:dyDescent="0.25">
      <c r="A244" t="str">
        <f>IFERROR(INDEX(collectibles_database!A:A,MATCH(B244,collectibles_database!B:B,0)),"")</f>
        <v/>
      </c>
      <c r="C244" t="str">
        <f>IFERROR(VLOOKUP(B244,collectibles_database!B:C,2,FALSE),"")</f>
        <v/>
      </c>
      <c r="D244" t="str">
        <f>IFERROR(VLOOKUP(MIN(4,COUNTIF(B$2:B244,B244)),reference!$A$3:$B$6,2,FALSE),"")</f>
        <v/>
      </c>
      <c r="E244" t="str">
        <f>IFERROR(VLOOKUP(C244,reference!$D$3:$E$7,2,FALSE),"")</f>
        <v/>
      </c>
      <c r="H244" t="str">
        <f>IFERROR(VLOOKUP(G244,collectibles_database!G:H,2,FALSE),"")</f>
        <v/>
      </c>
      <c r="I244" t="str">
        <f>IFERROR(VLOOKUP(MIN(4,COUNTIF(G$2:G244,G244)),reference!$M$3:$N$6,2,FALSE)*VLOOKUP(MIN(5,H244),reference!$J$3:$K$7,2,FALSE),"")</f>
        <v/>
      </c>
    </row>
    <row r="245" spans="1:9" x14ac:dyDescent="0.25">
      <c r="A245" t="str">
        <f>IFERROR(INDEX(collectibles_database!A:A,MATCH(B245,collectibles_database!B:B,0)),"")</f>
        <v/>
      </c>
      <c r="C245" t="str">
        <f>IFERROR(VLOOKUP(B245,collectibles_database!B:C,2,FALSE),"")</f>
        <v/>
      </c>
      <c r="D245" t="str">
        <f>IFERROR(VLOOKUP(MIN(4,COUNTIF(B$2:B245,B245)),reference!$A$3:$B$6,2,FALSE),"")</f>
        <v/>
      </c>
      <c r="E245" t="str">
        <f>IFERROR(VLOOKUP(C245,reference!$D$3:$E$7,2,FALSE),"")</f>
        <v/>
      </c>
      <c r="H245" t="str">
        <f>IFERROR(VLOOKUP(G245,collectibles_database!G:H,2,FALSE),"")</f>
        <v/>
      </c>
      <c r="I245" t="str">
        <f>IFERROR(VLOOKUP(MIN(4,COUNTIF(G$2:G245,G245)),reference!$M$3:$N$6,2,FALSE)*VLOOKUP(MIN(5,H245),reference!$J$3:$K$7,2,FALSE),"")</f>
        <v/>
      </c>
    </row>
    <row r="246" spans="1:9" x14ac:dyDescent="0.25">
      <c r="A246" t="str">
        <f>IFERROR(INDEX(collectibles_database!A:A,MATCH(B246,collectibles_database!B:B,0)),"")</f>
        <v/>
      </c>
      <c r="C246" t="str">
        <f>IFERROR(VLOOKUP(B246,collectibles_database!B:C,2,FALSE),"")</f>
        <v/>
      </c>
      <c r="D246" t="str">
        <f>IFERROR(VLOOKUP(MIN(4,COUNTIF(B$2:B246,B246)),reference!$A$3:$B$6,2,FALSE),"")</f>
        <v/>
      </c>
      <c r="E246" t="str">
        <f>IFERROR(VLOOKUP(C246,reference!$D$3:$E$7,2,FALSE),"")</f>
        <v/>
      </c>
      <c r="H246" t="str">
        <f>IFERROR(VLOOKUP(G246,collectibles_database!G:H,2,FALSE),"")</f>
        <v/>
      </c>
      <c r="I246" t="str">
        <f>IFERROR(VLOOKUP(MIN(4,COUNTIF(G$2:G246,G246)),reference!$M$3:$N$6,2,FALSE)*VLOOKUP(MIN(5,H246),reference!$J$3:$K$7,2,FALSE),"")</f>
        <v/>
      </c>
    </row>
    <row r="247" spans="1:9" x14ac:dyDescent="0.25">
      <c r="A247" t="str">
        <f>IFERROR(INDEX(collectibles_database!A:A,MATCH(B247,collectibles_database!B:B,0)),"")</f>
        <v/>
      </c>
      <c r="C247" t="str">
        <f>IFERROR(VLOOKUP(B247,collectibles_database!B:C,2,FALSE),"")</f>
        <v/>
      </c>
      <c r="D247" t="str">
        <f>IFERROR(VLOOKUP(MIN(4,COUNTIF(B$2:B247,B247)),reference!$A$3:$B$6,2,FALSE),"")</f>
        <v/>
      </c>
      <c r="E247" t="str">
        <f>IFERROR(VLOOKUP(C247,reference!$D$3:$E$7,2,FALSE),"")</f>
        <v/>
      </c>
      <c r="H247" t="str">
        <f>IFERROR(VLOOKUP(G247,collectibles_database!G:H,2,FALSE),"")</f>
        <v/>
      </c>
      <c r="I247" t="str">
        <f>IFERROR(VLOOKUP(MIN(4,COUNTIF(G$2:G247,G247)),reference!$M$3:$N$6,2,FALSE)*VLOOKUP(MIN(5,H247),reference!$J$3:$K$7,2,FALSE),"")</f>
        <v/>
      </c>
    </row>
    <row r="248" spans="1:9" x14ac:dyDescent="0.25">
      <c r="A248" t="str">
        <f>IFERROR(INDEX(collectibles_database!A:A,MATCH(B248,collectibles_database!B:B,0)),"")</f>
        <v/>
      </c>
      <c r="C248" t="str">
        <f>IFERROR(VLOOKUP(B248,collectibles_database!B:C,2,FALSE),"")</f>
        <v/>
      </c>
      <c r="D248" t="str">
        <f>IFERROR(VLOOKUP(MIN(4,COUNTIF(B$2:B248,B248)),reference!$A$3:$B$6,2,FALSE),"")</f>
        <v/>
      </c>
      <c r="E248" t="str">
        <f>IFERROR(VLOOKUP(C248,reference!$D$3:$E$7,2,FALSE),"")</f>
        <v/>
      </c>
      <c r="H248" t="str">
        <f>IFERROR(VLOOKUP(G248,collectibles_database!G:H,2,FALSE),"")</f>
        <v/>
      </c>
      <c r="I248" t="str">
        <f>IFERROR(VLOOKUP(MIN(4,COUNTIF(G$2:G248,G248)),reference!$M$3:$N$6,2,FALSE)*VLOOKUP(MIN(5,H248),reference!$J$3:$K$7,2,FALSE),"")</f>
        <v/>
      </c>
    </row>
    <row r="249" spans="1:9" x14ac:dyDescent="0.25">
      <c r="A249" t="str">
        <f>IFERROR(INDEX(collectibles_database!A:A,MATCH(B249,collectibles_database!B:B,0)),"")</f>
        <v/>
      </c>
      <c r="C249" t="str">
        <f>IFERROR(VLOOKUP(B249,collectibles_database!B:C,2,FALSE),"")</f>
        <v/>
      </c>
      <c r="D249" t="str">
        <f>IFERROR(VLOOKUP(MIN(4,COUNTIF(B$2:B249,B249)),reference!$A$3:$B$6,2,FALSE),"")</f>
        <v/>
      </c>
      <c r="E249" t="str">
        <f>IFERROR(VLOOKUP(C249,reference!$D$3:$E$7,2,FALSE),"")</f>
        <v/>
      </c>
      <c r="H249" t="str">
        <f>IFERROR(VLOOKUP(G249,collectibles_database!G:H,2,FALSE),"")</f>
        <v/>
      </c>
      <c r="I249" t="str">
        <f>IFERROR(VLOOKUP(MIN(4,COUNTIF(G$2:G249,G249)),reference!$M$3:$N$6,2,FALSE)*VLOOKUP(MIN(5,H249),reference!$J$3:$K$7,2,FALSE),"")</f>
        <v/>
      </c>
    </row>
    <row r="250" spans="1:9" x14ac:dyDescent="0.25">
      <c r="A250" t="str">
        <f>IFERROR(INDEX(collectibles_database!A:A,MATCH(B250,collectibles_database!B:B,0)),"")</f>
        <v/>
      </c>
      <c r="C250" t="str">
        <f>IFERROR(VLOOKUP(B250,collectibles_database!B:C,2,FALSE),"")</f>
        <v/>
      </c>
      <c r="D250" t="str">
        <f>IFERROR(VLOOKUP(MIN(4,COUNTIF(B$2:B250,B250)),reference!$A$3:$B$6,2,FALSE),"")</f>
        <v/>
      </c>
      <c r="E250" t="str">
        <f>IFERROR(VLOOKUP(C250,reference!$D$3:$E$7,2,FALSE),"")</f>
        <v/>
      </c>
      <c r="H250" t="str">
        <f>IFERROR(VLOOKUP(G250,collectibles_database!G:H,2,FALSE),"")</f>
        <v/>
      </c>
      <c r="I250" t="str">
        <f>IFERROR(VLOOKUP(MIN(4,COUNTIF(G$2:G250,G250)),reference!$M$3:$N$6,2,FALSE)*VLOOKUP(MIN(5,H250),reference!$J$3:$K$7,2,FALSE),"")</f>
        <v/>
      </c>
    </row>
    <row r="251" spans="1:9" x14ac:dyDescent="0.25">
      <c r="A251" t="str">
        <f>IFERROR(INDEX(collectibles_database!A:A,MATCH(B251,collectibles_database!B:B,0)),"")</f>
        <v/>
      </c>
      <c r="C251" t="str">
        <f>IFERROR(VLOOKUP(B251,collectibles_database!B:C,2,FALSE),"")</f>
        <v/>
      </c>
      <c r="D251" t="str">
        <f>IFERROR(VLOOKUP(MIN(4,COUNTIF(B$2:B251,B251)),reference!$A$3:$B$6,2,FALSE),"")</f>
        <v/>
      </c>
      <c r="E251" t="str">
        <f>IFERROR(VLOOKUP(C251,reference!$D$3:$E$7,2,FALSE),"")</f>
        <v/>
      </c>
      <c r="H251" t="str">
        <f>IFERROR(VLOOKUP(G251,collectibles_database!G:H,2,FALSE),"")</f>
        <v/>
      </c>
      <c r="I251" t="str">
        <f>IFERROR(VLOOKUP(MIN(4,COUNTIF(G$2:G251,G251)),reference!$M$3:$N$6,2,FALSE)*VLOOKUP(MIN(5,H251),reference!$J$3:$K$7,2,FALSE),"")</f>
        <v/>
      </c>
    </row>
    <row r="252" spans="1:9" x14ac:dyDescent="0.25">
      <c r="A252" t="str">
        <f>IFERROR(INDEX(collectibles_database!A:A,MATCH(B252,collectibles_database!B:B,0)),"")</f>
        <v/>
      </c>
      <c r="C252" t="str">
        <f>IFERROR(VLOOKUP(B252,collectibles_database!B:C,2,FALSE),"")</f>
        <v/>
      </c>
      <c r="D252" t="str">
        <f>IFERROR(VLOOKUP(MIN(4,COUNTIF(B$2:B252,B252)),reference!$A$3:$B$6,2,FALSE),"")</f>
        <v/>
      </c>
      <c r="E252" t="str">
        <f>IFERROR(VLOOKUP(C252,reference!$D$3:$E$7,2,FALSE),"")</f>
        <v/>
      </c>
      <c r="H252" t="str">
        <f>IFERROR(VLOOKUP(G252,collectibles_database!G:H,2,FALSE),"")</f>
        <v/>
      </c>
      <c r="I252" t="str">
        <f>IFERROR(VLOOKUP(MIN(4,COUNTIF(G$2:G252,G252)),reference!$M$3:$N$6,2,FALSE)*VLOOKUP(MIN(5,H252),reference!$J$3:$K$7,2,FALSE),"")</f>
        <v/>
      </c>
    </row>
    <row r="253" spans="1:9" x14ac:dyDescent="0.25">
      <c r="A253" t="str">
        <f>IFERROR(INDEX(collectibles_database!A:A,MATCH(B253,collectibles_database!B:B,0)),"")</f>
        <v/>
      </c>
      <c r="C253" t="str">
        <f>IFERROR(VLOOKUP(B253,collectibles_database!B:C,2,FALSE),"")</f>
        <v/>
      </c>
      <c r="D253" t="str">
        <f>IFERROR(VLOOKUP(MIN(4,COUNTIF(B$2:B253,B253)),reference!$A$3:$B$6,2,FALSE),"")</f>
        <v/>
      </c>
      <c r="E253" t="str">
        <f>IFERROR(VLOOKUP(C253,reference!$D$3:$E$7,2,FALSE),"")</f>
        <v/>
      </c>
      <c r="H253" t="str">
        <f>IFERROR(VLOOKUP(G253,collectibles_database!G:H,2,FALSE),"")</f>
        <v/>
      </c>
      <c r="I253" t="str">
        <f>IFERROR(VLOOKUP(MIN(4,COUNTIF(G$2:G253,G253)),reference!$M$3:$N$6,2,FALSE)*VLOOKUP(MIN(5,H253),reference!$J$3:$K$7,2,FALSE),"")</f>
        <v/>
      </c>
    </row>
    <row r="254" spans="1:9" x14ac:dyDescent="0.25">
      <c r="A254" t="str">
        <f>IFERROR(INDEX(collectibles_database!A:A,MATCH(B254,collectibles_database!B:B,0)),"")</f>
        <v/>
      </c>
      <c r="C254" t="str">
        <f>IFERROR(VLOOKUP(B254,collectibles_database!B:C,2,FALSE),"")</f>
        <v/>
      </c>
      <c r="D254" t="str">
        <f>IFERROR(VLOOKUP(MIN(4,COUNTIF(B$2:B254,B254)),reference!$A$3:$B$6,2,FALSE),"")</f>
        <v/>
      </c>
      <c r="E254" t="str">
        <f>IFERROR(VLOOKUP(C254,reference!$D$3:$E$7,2,FALSE),"")</f>
        <v/>
      </c>
      <c r="H254" t="str">
        <f>IFERROR(VLOOKUP(G254,collectibles_database!G:H,2,FALSE),"")</f>
        <v/>
      </c>
      <c r="I254" t="str">
        <f>IFERROR(VLOOKUP(MIN(4,COUNTIF(G$2:G254,G254)),reference!$M$3:$N$6,2,FALSE)*VLOOKUP(MIN(5,H254),reference!$J$3:$K$7,2,FALSE),"")</f>
        <v/>
      </c>
    </row>
    <row r="255" spans="1:9" x14ac:dyDescent="0.25">
      <c r="A255" t="str">
        <f>IFERROR(INDEX(collectibles_database!A:A,MATCH(B255,collectibles_database!B:B,0)),"")</f>
        <v/>
      </c>
      <c r="C255" t="str">
        <f>IFERROR(VLOOKUP(B255,collectibles_database!B:C,2,FALSE),"")</f>
        <v/>
      </c>
      <c r="D255" t="str">
        <f>IFERROR(VLOOKUP(MIN(4,COUNTIF(B$2:B255,B255)),reference!$A$3:$B$6,2,FALSE),"")</f>
        <v/>
      </c>
      <c r="E255" t="str">
        <f>IFERROR(VLOOKUP(C255,reference!$D$3:$E$7,2,FALSE),"")</f>
        <v/>
      </c>
      <c r="H255" t="str">
        <f>IFERROR(VLOOKUP(G255,collectibles_database!G:H,2,FALSE),"")</f>
        <v/>
      </c>
      <c r="I255" t="str">
        <f>IFERROR(VLOOKUP(MIN(4,COUNTIF(G$2:G255,G255)),reference!$M$3:$N$6,2,FALSE)*VLOOKUP(MIN(5,H255),reference!$J$3:$K$7,2,FALSE),"")</f>
        <v/>
      </c>
    </row>
    <row r="256" spans="1:9" x14ac:dyDescent="0.25">
      <c r="A256" t="str">
        <f>IFERROR(INDEX(collectibles_database!A:A,MATCH(B256,collectibles_database!B:B,0)),"")</f>
        <v/>
      </c>
      <c r="C256" t="str">
        <f>IFERROR(VLOOKUP(B256,collectibles_database!B:C,2,FALSE),"")</f>
        <v/>
      </c>
      <c r="D256" t="str">
        <f>IFERROR(VLOOKUP(MIN(4,COUNTIF(B$2:B256,B256)),reference!$A$3:$B$6,2,FALSE),"")</f>
        <v/>
      </c>
      <c r="E256" t="str">
        <f>IFERROR(VLOOKUP(C256,reference!$D$3:$E$7,2,FALSE),"")</f>
        <v/>
      </c>
      <c r="H256" t="str">
        <f>IFERROR(VLOOKUP(G256,collectibles_database!G:H,2,FALSE),"")</f>
        <v/>
      </c>
      <c r="I256" t="str">
        <f>IFERROR(VLOOKUP(MIN(4,COUNTIF(G$2:G256,G256)),reference!$M$3:$N$6,2,FALSE)*VLOOKUP(MIN(5,H256),reference!$J$3:$K$7,2,FALSE),"")</f>
        <v/>
      </c>
    </row>
    <row r="257" spans="1:9" x14ac:dyDescent="0.25">
      <c r="A257" t="str">
        <f>IFERROR(INDEX(collectibles_database!A:A,MATCH(B257,collectibles_database!B:B,0)),"")</f>
        <v/>
      </c>
      <c r="C257" t="str">
        <f>IFERROR(VLOOKUP(B257,collectibles_database!B:C,2,FALSE),"")</f>
        <v/>
      </c>
      <c r="D257" t="str">
        <f>IFERROR(VLOOKUP(MIN(4,COUNTIF(B$2:B257,B257)),reference!$A$3:$B$6,2,FALSE),"")</f>
        <v/>
      </c>
      <c r="E257" t="str">
        <f>IFERROR(VLOOKUP(C257,reference!$D$3:$E$7,2,FALSE),"")</f>
        <v/>
      </c>
      <c r="H257" t="str">
        <f>IFERROR(VLOOKUP(G257,collectibles_database!G:H,2,FALSE),"")</f>
        <v/>
      </c>
      <c r="I257" t="str">
        <f>IFERROR(VLOOKUP(MIN(4,COUNTIF(G$2:G257,G257)),reference!$M$3:$N$6,2,FALSE)*VLOOKUP(MIN(5,H257),reference!$J$3:$K$7,2,FALSE),"")</f>
        <v/>
      </c>
    </row>
    <row r="258" spans="1:9" x14ac:dyDescent="0.25">
      <c r="A258" t="str">
        <f>IFERROR(INDEX(collectibles_database!A:A,MATCH(B258,collectibles_database!B:B,0)),"")</f>
        <v/>
      </c>
      <c r="C258" t="str">
        <f>IFERROR(VLOOKUP(B258,collectibles_database!B:C,2,FALSE),"")</f>
        <v/>
      </c>
      <c r="D258" t="str">
        <f>IFERROR(VLOOKUP(MIN(4,COUNTIF(B$2:B258,B258)),reference!$A$3:$B$6,2,FALSE),"")</f>
        <v/>
      </c>
      <c r="E258" t="str">
        <f>IFERROR(VLOOKUP(C258,reference!$D$3:$E$7,2,FALSE),"")</f>
        <v/>
      </c>
      <c r="H258" t="str">
        <f>IFERROR(VLOOKUP(G258,collectibles_database!G:H,2,FALSE),"")</f>
        <v/>
      </c>
      <c r="I258" t="str">
        <f>IFERROR(VLOOKUP(MIN(4,COUNTIF(G$2:G258,G258)),reference!$M$3:$N$6,2,FALSE)*VLOOKUP(MIN(5,H258),reference!$J$3:$K$7,2,FALSE),"")</f>
        <v/>
      </c>
    </row>
    <row r="259" spans="1:9" x14ac:dyDescent="0.25">
      <c r="A259" t="str">
        <f>IFERROR(INDEX(collectibles_database!A:A,MATCH(B259,collectibles_database!B:B,0)),"")</f>
        <v/>
      </c>
      <c r="C259" t="str">
        <f>IFERROR(VLOOKUP(B259,collectibles_database!B:C,2,FALSE),"")</f>
        <v/>
      </c>
      <c r="D259" t="str">
        <f>IFERROR(VLOOKUP(MIN(4,COUNTIF(B$2:B259,B259)),reference!$A$3:$B$6,2,FALSE),"")</f>
        <v/>
      </c>
      <c r="E259" t="str">
        <f>IFERROR(VLOOKUP(C259,reference!$D$3:$E$7,2,FALSE),"")</f>
        <v/>
      </c>
      <c r="H259" t="str">
        <f>IFERROR(VLOOKUP(G259,collectibles_database!G:H,2,FALSE),"")</f>
        <v/>
      </c>
      <c r="I259" t="str">
        <f>IFERROR(VLOOKUP(MIN(4,COUNTIF(G$2:G259,G259)),reference!$M$3:$N$6,2,FALSE)*VLOOKUP(MIN(5,H259),reference!$J$3:$K$7,2,FALSE),"")</f>
        <v/>
      </c>
    </row>
    <row r="260" spans="1:9" x14ac:dyDescent="0.25">
      <c r="A260" t="str">
        <f>IFERROR(INDEX(collectibles_database!A:A,MATCH(B260,collectibles_database!B:B,0)),"")</f>
        <v/>
      </c>
      <c r="C260" t="str">
        <f>IFERROR(VLOOKUP(B260,collectibles_database!B:C,2,FALSE),"")</f>
        <v/>
      </c>
      <c r="D260" t="str">
        <f>IFERROR(VLOOKUP(MIN(4,COUNTIF(B$2:B260,B260)),reference!$A$3:$B$6,2,FALSE),"")</f>
        <v/>
      </c>
      <c r="E260" t="str">
        <f>IFERROR(VLOOKUP(C260,reference!$D$3:$E$7,2,FALSE),"")</f>
        <v/>
      </c>
      <c r="H260" t="str">
        <f>IFERROR(VLOOKUP(G260,collectibles_database!G:H,2,FALSE),"")</f>
        <v/>
      </c>
      <c r="I260" t="str">
        <f>IFERROR(VLOOKUP(MIN(4,COUNTIF(G$2:G260,G260)),reference!$M$3:$N$6,2,FALSE)*VLOOKUP(MIN(5,H260),reference!$J$3:$K$7,2,FALSE),"")</f>
        <v/>
      </c>
    </row>
    <row r="261" spans="1:9" x14ac:dyDescent="0.25">
      <c r="A261" t="str">
        <f>IFERROR(INDEX(collectibles_database!A:A,MATCH(B261,collectibles_database!B:B,0)),"")</f>
        <v/>
      </c>
      <c r="C261" t="str">
        <f>IFERROR(VLOOKUP(B261,collectibles_database!B:C,2,FALSE),"")</f>
        <v/>
      </c>
      <c r="D261" t="str">
        <f>IFERROR(VLOOKUP(MIN(4,COUNTIF(B$2:B261,B261)),reference!$A$3:$B$6,2,FALSE),"")</f>
        <v/>
      </c>
      <c r="E261" t="str">
        <f>IFERROR(VLOOKUP(C261,reference!$D$3:$E$7,2,FALSE),"")</f>
        <v/>
      </c>
      <c r="H261" t="str">
        <f>IFERROR(VLOOKUP(G261,collectibles_database!G:H,2,FALSE),"")</f>
        <v/>
      </c>
      <c r="I261" t="str">
        <f>IFERROR(VLOOKUP(MIN(4,COUNTIF(G$2:G261,G261)),reference!$M$3:$N$6,2,FALSE)*VLOOKUP(MIN(5,H261),reference!$J$3:$K$7,2,FALSE),"")</f>
        <v/>
      </c>
    </row>
    <row r="262" spans="1:9" x14ac:dyDescent="0.25">
      <c r="A262" t="str">
        <f>IFERROR(INDEX(collectibles_database!A:A,MATCH(B262,collectibles_database!B:B,0)),"")</f>
        <v/>
      </c>
      <c r="C262" t="str">
        <f>IFERROR(VLOOKUP(B262,collectibles_database!B:C,2,FALSE),"")</f>
        <v/>
      </c>
      <c r="D262" t="str">
        <f>IFERROR(VLOOKUP(MIN(4,COUNTIF(B$2:B262,B262)),reference!$A$3:$B$6,2,FALSE),"")</f>
        <v/>
      </c>
      <c r="E262" t="str">
        <f>IFERROR(VLOOKUP(C262,reference!$D$3:$E$7,2,FALSE),"")</f>
        <v/>
      </c>
      <c r="H262" t="str">
        <f>IFERROR(VLOOKUP(G262,collectibles_database!G:H,2,FALSE),"")</f>
        <v/>
      </c>
      <c r="I262" t="str">
        <f>IFERROR(VLOOKUP(MIN(4,COUNTIF(G$2:G262,G262)),reference!$M$3:$N$6,2,FALSE)*VLOOKUP(MIN(5,H262),reference!$J$3:$K$7,2,FALSE),"")</f>
        <v/>
      </c>
    </row>
    <row r="263" spans="1:9" x14ac:dyDescent="0.25">
      <c r="A263" t="str">
        <f>IFERROR(INDEX(collectibles_database!A:A,MATCH(B263,collectibles_database!B:B,0)),"")</f>
        <v/>
      </c>
      <c r="C263" t="str">
        <f>IFERROR(VLOOKUP(B263,collectibles_database!B:C,2,FALSE),"")</f>
        <v/>
      </c>
      <c r="D263" t="str">
        <f>IFERROR(VLOOKUP(MIN(4,COUNTIF(B$2:B263,B263)),reference!$A$3:$B$6,2,FALSE),"")</f>
        <v/>
      </c>
      <c r="E263" t="str">
        <f>IFERROR(VLOOKUP(C263,reference!$D$3:$E$7,2,FALSE),"")</f>
        <v/>
      </c>
      <c r="H263" t="str">
        <f>IFERROR(VLOOKUP(G263,collectibles_database!G:H,2,FALSE),"")</f>
        <v/>
      </c>
      <c r="I263" t="str">
        <f>IFERROR(VLOOKUP(MIN(4,COUNTIF(G$2:G263,G263)),reference!$M$3:$N$6,2,FALSE)*VLOOKUP(MIN(5,H263),reference!$J$3:$K$7,2,FALSE),"")</f>
        <v/>
      </c>
    </row>
    <row r="264" spans="1:9" x14ac:dyDescent="0.25">
      <c r="A264" t="str">
        <f>IFERROR(INDEX(collectibles_database!A:A,MATCH(B264,collectibles_database!B:B,0)),"")</f>
        <v/>
      </c>
      <c r="C264" t="str">
        <f>IFERROR(VLOOKUP(B264,collectibles_database!B:C,2,FALSE),"")</f>
        <v/>
      </c>
      <c r="D264" t="str">
        <f>IFERROR(VLOOKUP(MIN(4,COUNTIF(B$2:B264,B264)),reference!$A$3:$B$6,2,FALSE),"")</f>
        <v/>
      </c>
      <c r="E264" t="str">
        <f>IFERROR(VLOOKUP(C264,reference!$D$3:$E$7,2,FALSE),"")</f>
        <v/>
      </c>
      <c r="H264" t="str">
        <f>IFERROR(VLOOKUP(G264,collectibles_database!G:H,2,FALSE),"")</f>
        <v/>
      </c>
      <c r="I264" t="str">
        <f>IFERROR(VLOOKUP(MIN(4,COUNTIF(G$2:G264,G264)),reference!$M$3:$N$6,2,FALSE)*VLOOKUP(MIN(5,H264),reference!$J$3:$K$7,2,FALSE),"")</f>
        <v/>
      </c>
    </row>
    <row r="265" spans="1:9" x14ac:dyDescent="0.25">
      <c r="A265" t="str">
        <f>IFERROR(INDEX(collectibles_database!A:A,MATCH(B265,collectibles_database!B:B,0)),"")</f>
        <v/>
      </c>
      <c r="C265" t="str">
        <f>IFERROR(VLOOKUP(B265,collectibles_database!B:C,2,FALSE),"")</f>
        <v/>
      </c>
      <c r="D265" t="str">
        <f>IFERROR(VLOOKUP(MIN(4,COUNTIF(B$2:B265,B265)),reference!$A$3:$B$6,2,FALSE),"")</f>
        <v/>
      </c>
      <c r="E265" t="str">
        <f>IFERROR(VLOOKUP(C265,reference!$D$3:$E$7,2,FALSE),"")</f>
        <v/>
      </c>
      <c r="H265" t="str">
        <f>IFERROR(VLOOKUP(G265,collectibles_database!G:H,2,FALSE),"")</f>
        <v/>
      </c>
      <c r="I265" t="str">
        <f>IFERROR(VLOOKUP(MIN(4,COUNTIF(G$2:G265,G265)),reference!$M$3:$N$6,2,FALSE)*VLOOKUP(MIN(5,H265),reference!$J$3:$K$7,2,FALSE),"")</f>
        <v/>
      </c>
    </row>
    <row r="266" spans="1:9" x14ac:dyDescent="0.25">
      <c r="A266" t="str">
        <f>IFERROR(INDEX(collectibles_database!A:A,MATCH(B266,collectibles_database!B:B,0)),"")</f>
        <v/>
      </c>
      <c r="C266" t="str">
        <f>IFERROR(VLOOKUP(B266,collectibles_database!B:C,2,FALSE),"")</f>
        <v/>
      </c>
      <c r="D266" t="str">
        <f>IFERROR(VLOOKUP(MIN(4,COUNTIF(B$2:B266,B266)),reference!$A$3:$B$6,2,FALSE),"")</f>
        <v/>
      </c>
      <c r="E266" t="str">
        <f>IFERROR(VLOOKUP(C266,reference!$D$3:$E$7,2,FALSE),"")</f>
        <v/>
      </c>
      <c r="H266" t="str">
        <f>IFERROR(VLOOKUP(G266,collectibles_database!G:H,2,FALSE),"")</f>
        <v/>
      </c>
      <c r="I266" t="str">
        <f>IFERROR(VLOOKUP(MIN(4,COUNTIF(G$2:G266,G266)),reference!$M$3:$N$6,2,FALSE)*VLOOKUP(MIN(5,H266),reference!$J$3:$K$7,2,FALSE),"")</f>
        <v/>
      </c>
    </row>
    <row r="267" spans="1:9" x14ac:dyDescent="0.25">
      <c r="A267" t="str">
        <f>IFERROR(INDEX(collectibles_database!A:A,MATCH(B267,collectibles_database!B:B,0)),"")</f>
        <v/>
      </c>
      <c r="C267" t="str">
        <f>IFERROR(VLOOKUP(B267,collectibles_database!B:C,2,FALSE),"")</f>
        <v/>
      </c>
      <c r="D267" t="str">
        <f>IFERROR(VLOOKUP(MIN(4,COUNTIF(B$2:B267,B267)),reference!$A$3:$B$6,2,FALSE),"")</f>
        <v/>
      </c>
      <c r="E267" t="str">
        <f>IFERROR(VLOOKUP(C267,reference!$D$3:$E$7,2,FALSE),"")</f>
        <v/>
      </c>
      <c r="H267" t="str">
        <f>IFERROR(VLOOKUP(G267,collectibles_database!G:H,2,FALSE),"")</f>
        <v/>
      </c>
      <c r="I267" t="str">
        <f>IFERROR(VLOOKUP(MIN(4,COUNTIF(G$2:G267,G267)),reference!$M$3:$N$6,2,FALSE)*VLOOKUP(MIN(5,H267),reference!$J$3:$K$7,2,FALSE),"")</f>
        <v/>
      </c>
    </row>
    <row r="268" spans="1:9" x14ac:dyDescent="0.25">
      <c r="A268" t="str">
        <f>IFERROR(INDEX(collectibles_database!A:A,MATCH(B268,collectibles_database!B:B,0)),"")</f>
        <v/>
      </c>
      <c r="C268" t="str">
        <f>IFERROR(VLOOKUP(B268,collectibles_database!B:C,2,FALSE),"")</f>
        <v/>
      </c>
      <c r="D268" t="str">
        <f>IFERROR(VLOOKUP(MIN(4,COUNTIF(B$2:B268,B268)),reference!$A$3:$B$6,2,FALSE),"")</f>
        <v/>
      </c>
      <c r="E268" t="str">
        <f>IFERROR(VLOOKUP(C268,reference!$D$3:$E$7,2,FALSE),"")</f>
        <v/>
      </c>
      <c r="H268" t="str">
        <f>IFERROR(VLOOKUP(G268,collectibles_database!G:H,2,FALSE),"")</f>
        <v/>
      </c>
      <c r="I268" t="str">
        <f>IFERROR(VLOOKUP(MIN(4,COUNTIF(G$2:G268,G268)),reference!$M$3:$N$6,2,FALSE)*VLOOKUP(MIN(5,H268),reference!$J$3:$K$7,2,FALSE),"")</f>
        <v/>
      </c>
    </row>
    <row r="269" spans="1:9" x14ac:dyDescent="0.25">
      <c r="A269" t="str">
        <f>IFERROR(INDEX(collectibles_database!A:A,MATCH(B269,collectibles_database!B:B,0)),"")</f>
        <v/>
      </c>
      <c r="C269" t="str">
        <f>IFERROR(VLOOKUP(B269,collectibles_database!B:C,2,FALSE),"")</f>
        <v/>
      </c>
      <c r="D269" t="str">
        <f>IFERROR(VLOOKUP(MIN(4,COUNTIF(B$2:B269,B269)),reference!$A$3:$B$6,2,FALSE),"")</f>
        <v/>
      </c>
      <c r="E269" t="str">
        <f>IFERROR(VLOOKUP(C269,reference!$D$3:$E$7,2,FALSE),"")</f>
        <v/>
      </c>
      <c r="H269" t="str">
        <f>IFERROR(VLOOKUP(G269,collectibles_database!G:H,2,FALSE),"")</f>
        <v/>
      </c>
      <c r="I269" t="str">
        <f>IFERROR(VLOOKUP(MIN(4,COUNTIF(G$2:G269,G269)),reference!$M$3:$N$6,2,FALSE)*VLOOKUP(MIN(5,H269),reference!$J$3:$K$7,2,FALSE),"")</f>
        <v/>
      </c>
    </row>
    <row r="270" spans="1:9" x14ac:dyDescent="0.25">
      <c r="A270" t="str">
        <f>IFERROR(INDEX(collectibles_database!A:A,MATCH(B270,collectibles_database!B:B,0)),"")</f>
        <v/>
      </c>
      <c r="C270" t="str">
        <f>IFERROR(VLOOKUP(B270,collectibles_database!B:C,2,FALSE),"")</f>
        <v/>
      </c>
      <c r="D270" t="str">
        <f>IFERROR(VLOOKUP(MIN(4,COUNTIF(B$2:B270,B270)),reference!$A$3:$B$6,2,FALSE),"")</f>
        <v/>
      </c>
      <c r="E270" t="str">
        <f>IFERROR(VLOOKUP(C270,reference!$D$3:$E$7,2,FALSE),"")</f>
        <v/>
      </c>
      <c r="H270" t="str">
        <f>IFERROR(VLOOKUP(G270,collectibles_database!G:H,2,FALSE),"")</f>
        <v/>
      </c>
      <c r="I270" t="str">
        <f>IFERROR(VLOOKUP(MIN(4,COUNTIF(G$2:G270,G270)),reference!$M$3:$N$6,2,FALSE)*VLOOKUP(MIN(5,H270),reference!$J$3:$K$7,2,FALSE),"")</f>
        <v/>
      </c>
    </row>
    <row r="271" spans="1:9" x14ac:dyDescent="0.25">
      <c r="A271" t="str">
        <f>IFERROR(INDEX(collectibles_database!A:A,MATCH(B271,collectibles_database!B:B,0)),"")</f>
        <v/>
      </c>
      <c r="C271" t="str">
        <f>IFERROR(VLOOKUP(B271,collectibles_database!B:C,2,FALSE),"")</f>
        <v/>
      </c>
      <c r="D271" t="str">
        <f>IFERROR(VLOOKUP(MIN(4,COUNTIF(B$2:B271,B271)),reference!$A$3:$B$6,2,FALSE),"")</f>
        <v/>
      </c>
      <c r="E271" t="str">
        <f>IFERROR(VLOOKUP(C271,reference!$D$3:$E$7,2,FALSE),"")</f>
        <v/>
      </c>
      <c r="H271" t="str">
        <f>IFERROR(VLOOKUP(G271,collectibles_database!G:H,2,FALSE),"")</f>
        <v/>
      </c>
      <c r="I271" t="str">
        <f>IFERROR(VLOOKUP(MIN(4,COUNTIF(G$2:G271,G271)),reference!$M$3:$N$6,2,FALSE)*VLOOKUP(MIN(5,H271),reference!$J$3:$K$7,2,FALSE),"")</f>
        <v/>
      </c>
    </row>
    <row r="272" spans="1:9" x14ac:dyDescent="0.25">
      <c r="A272" t="str">
        <f>IFERROR(INDEX(collectibles_database!A:A,MATCH(B272,collectibles_database!B:B,0)),"")</f>
        <v/>
      </c>
      <c r="C272" t="str">
        <f>IFERROR(VLOOKUP(B272,collectibles_database!B:C,2,FALSE),"")</f>
        <v/>
      </c>
      <c r="D272" t="str">
        <f>IFERROR(VLOOKUP(MIN(4,COUNTIF(B$2:B272,B272)),reference!$A$3:$B$6,2,FALSE),"")</f>
        <v/>
      </c>
      <c r="E272" t="str">
        <f>IFERROR(VLOOKUP(C272,reference!$D$3:$E$7,2,FALSE),"")</f>
        <v/>
      </c>
      <c r="H272" t="str">
        <f>IFERROR(VLOOKUP(G272,collectibles_database!G:H,2,FALSE),"")</f>
        <v/>
      </c>
      <c r="I272" t="str">
        <f>IFERROR(VLOOKUP(MIN(4,COUNTIF(G$2:G272,G272)),reference!$M$3:$N$6,2,FALSE)*VLOOKUP(MIN(5,H272),reference!$J$3:$K$7,2,FALSE),"")</f>
        <v/>
      </c>
    </row>
    <row r="273" spans="1:9" x14ac:dyDescent="0.25">
      <c r="A273" t="str">
        <f>IFERROR(INDEX(collectibles_database!A:A,MATCH(B273,collectibles_database!B:B,0)),"")</f>
        <v/>
      </c>
      <c r="C273" t="str">
        <f>IFERROR(VLOOKUP(B273,collectibles_database!B:C,2,FALSE),"")</f>
        <v/>
      </c>
      <c r="D273" t="str">
        <f>IFERROR(VLOOKUP(MIN(4,COUNTIF(B$2:B273,B273)),reference!$A$3:$B$6,2,FALSE),"")</f>
        <v/>
      </c>
      <c r="E273" t="str">
        <f>IFERROR(VLOOKUP(C273,reference!$D$3:$E$7,2,FALSE),"")</f>
        <v/>
      </c>
      <c r="H273" t="str">
        <f>IFERROR(VLOOKUP(G273,collectibles_database!G:H,2,FALSE),"")</f>
        <v/>
      </c>
      <c r="I273" t="str">
        <f>IFERROR(VLOOKUP(MIN(4,COUNTIF(G$2:G273,G273)),reference!$M$3:$N$6,2,FALSE)*VLOOKUP(MIN(5,H273),reference!$J$3:$K$7,2,FALSE),"")</f>
        <v/>
      </c>
    </row>
    <row r="274" spans="1:9" x14ac:dyDescent="0.25">
      <c r="A274" t="str">
        <f>IFERROR(INDEX(collectibles_database!A:A,MATCH(B274,collectibles_database!B:B,0)),"")</f>
        <v/>
      </c>
      <c r="C274" t="str">
        <f>IFERROR(VLOOKUP(B274,collectibles_database!B:C,2,FALSE),"")</f>
        <v/>
      </c>
      <c r="D274" t="str">
        <f>IFERROR(VLOOKUP(MIN(4,COUNTIF(B$2:B274,B274)),reference!$A$3:$B$6,2,FALSE),"")</f>
        <v/>
      </c>
      <c r="E274" t="str">
        <f>IFERROR(VLOOKUP(C274,reference!$D$3:$E$7,2,FALSE),"")</f>
        <v/>
      </c>
      <c r="H274" t="str">
        <f>IFERROR(VLOOKUP(G274,collectibles_database!G:H,2,FALSE),"")</f>
        <v/>
      </c>
      <c r="I274" t="str">
        <f>IFERROR(VLOOKUP(MIN(4,COUNTIF(G$2:G274,G274)),reference!$M$3:$N$6,2,FALSE)*VLOOKUP(MIN(5,H274),reference!$J$3:$K$7,2,FALSE),"")</f>
        <v/>
      </c>
    </row>
    <row r="275" spans="1:9" x14ac:dyDescent="0.25">
      <c r="A275" t="str">
        <f>IFERROR(INDEX(collectibles_database!A:A,MATCH(B275,collectibles_database!B:B,0)),"")</f>
        <v/>
      </c>
      <c r="C275" t="str">
        <f>IFERROR(VLOOKUP(B275,collectibles_database!B:C,2,FALSE),"")</f>
        <v/>
      </c>
      <c r="D275" t="str">
        <f>IFERROR(VLOOKUP(MIN(4,COUNTIF(B$2:B275,B275)),reference!$A$3:$B$6,2,FALSE),"")</f>
        <v/>
      </c>
      <c r="E275" t="str">
        <f>IFERROR(VLOOKUP(C275,reference!$D$3:$E$7,2,FALSE),"")</f>
        <v/>
      </c>
      <c r="H275" t="str">
        <f>IFERROR(VLOOKUP(G275,collectibles_database!G:H,2,FALSE),"")</f>
        <v/>
      </c>
      <c r="I275" t="str">
        <f>IFERROR(VLOOKUP(MIN(4,COUNTIF(G$2:G275,G275)),reference!$M$3:$N$6,2,FALSE)*VLOOKUP(MIN(5,H275),reference!$J$3:$K$7,2,FALSE),"")</f>
        <v/>
      </c>
    </row>
    <row r="276" spans="1:9" x14ac:dyDescent="0.25">
      <c r="A276" t="str">
        <f>IFERROR(INDEX(collectibles_database!A:A,MATCH(B276,collectibles_database!B:B,0)),"")</f>
        <v/>
      </c>
      <c r="C276" t="str">
        <f>IFERROR(VLOOKUP(B276,collectibles_database!B:C,2,FALSE),"")</f>
        <v/>
      </c>
      <c r="D276" t="str">
        <f>IFERROR(VLOOKUP(MIN(4,COUNTIF(B$2:B276,B276)),reference!$A$3:$B$6,2,FALSE),"")</f>
        <v/>
      </c>
      <c r="E276" t="str">
        <f>IFERROR(VLOOKUP(C276,reference!$D$3:$E$7,2,FALSE),"")</f>
        <v/>
      </c>
      <c r="H276" t="str">
        <f>IFERROR(VLOOKUP(G276,collectibles_database!G:H,2,FALSE),"")</f>
        <v/>
      </c>
      <c r="I276" t="str">
        <f>IFERROR(VLOOKUP(MIN(4,COUNTIF(G$2:G276,G276)),reference!$M$3:$N$6,2,FALSE)*VLOOKUP(MIN(5,H276),reference!$J$3:$K$7,2,FALSE),"")</f>
        <v/>
      </c>
    </row>
    <row r="277" spans="1:9" x14ac:dyDescent="0.25">
      <c r="A277" t="str">
        <f>IFERROR(INDEX(collectibles_database!A:A,MATCH(B277,collectibles_database!B:B,0)),"")</f>
        <v/>
      </c>
      <c r="C277" t="str">
        <f>IFERROR(VLOOKUP(B277,collectibles_database!B:C,2,FALSE),"")</f>
        <v/>
      </c>
      <c r="D277" t="str">
        <f>IFERROR(VLOOKUP(MIN(4,COUNTIF(B$2:B277,B277)),reference!$A$3:$B$6,2,FALSE),"")</f>
        <v/>
      </c>
      <c r="E277" t="str">
        <f>IFERROR(VLOOKUP(C277,reference!$D$3:$E$7,2,FALSE),"")</f>
        <v/>
      </c>
      <c r="H277" t="str">
        <f>IFERROR(VLOOKUP(G277,collectibles_database!G:H,2,FALSE),"")</f>
        <v/>
      </c>
      <c r="I277" t="str">
        <f>IFERROR(VLOOKUP(MIN(4,COUNTIF(G$2:G277,G277)),reference!$M$3:$N$6,2,FALSE)*VLOOKUP(MIN(5,H277),reference!$J$3:$K$7,2,FALSE),"")</f>
        <v/>
      </c>
    </row>
    <row r="278" spans="1:9" x14ac:dyDescent="0.25">
      <c r="A278" t="str">
        <f>IFERROR(INDEX(collectibles_database!A:A,MATCH(B278,collectibles_database!B:B,0)),"")</f>
        <v/>
      </c>
      <c r="C278" t="str">
        <f>IFERROR(VLOOKUP(B278,collectibles_database!B:C,2,FALSE),"")</f>
        <v/>
      </c>
      <c r="D278" t="str">
        <f>IFERROR(VLOOKUP(MIN(4,COUNTIF(B$2:B278,B278)),reference!$A$3:$B$6,2,FALSE),"")</f>
        <v/>
      </c>
      <c r="E278" t="str">
        <f>IFERROR(VLOOKUP(C278,reference!$D$3:$E$7,2,FALSE),"")</f>
        <v/>
      </c>
      <c r="H278" t="str">
        <f>IFERROR(VLOOKUP(G278,collectibles_database!G:H,2,FALSE),"")</f>
        <v/>
      </c>
      <c r="I278" t="str">
        <f>IFERROR(VLOOKUP(MIN(4,COUNTIF(G$2:G278,G278)),reference!$M$3:$N$6,2,FALSE)*VLOOKUP(MIN(5,H278),reference!$J$3:$K$7,2,FALSE),"")</f>
        <v/>
      </c>
    </row>
    <row r="279" spans="1:9" x14ac:dyDescent="0.25">
      <c r="A279" t="str">
        <f>IFERROR(INDEX(collectibles_database!A:A,MATCH(B279,collectibles_database!B:B,0)),"")</f>
        <v/>
      </c>
      <c r="C279" t="str">
        <f>IFERROR(VLOOKUP(B279,collectibles_database!B:C,2,FALSE),"")</f>
        <v/>
      </c>
      <c r="D279" t="str">
        <f>IFERROR(VLOOKUP(MIN(4,COUNTIF(B$2:B279,B279)),reference!$A$3:$B$6,2,FALSE),"")</f>
        <v/>
      </c>
      <c r="E279" t="str">
        <f>IFERROR(VLOOKUP(C279,reference!$D$3:$E$7,2,FALSE),"")</f>
        <v/>
      </c>
      <c r="H279" t="str">
        <f>IFERROR(VLOOKUP(G279,collectibles_database!G:H,2,FALSE),"")</f>
        <v/>
      </c>
      <c r="I279" t="str">
        <f>IFERROR(VLOOKUP(MIN(4,COUNTIF(G$2:G279,G279)),reference!$M$3:$N$6,2,FALSE)*VLOOKUP(MIN(5,H279),reference!$J$3:$K$7,2,FALSE),"")</f>
        <v/>
      </c>
    </row>
    <row r="280" spans="1:9" x14ac:dyDescent="0.25">
      <c r="A280" t="str">
        <f>IFERROR(INDEX(collectibles_database!A:A,MATCH(B280,collectibles_database!B:B,0)),"")</f>
        <v/>
      </c>
      <c r="C280" t="str">
        <f>IFERROR(VLOOKUP(B280,collectibles_database!B:C,2,FALSE),"")</f>
        <v/>
      </c>
      <c r="D280" t="str">
        <f>IFERROR(VLOOKUP(MIN(4,COUNTIF(B$2:B280,B280)),reference!$A$3:$B$6,2,FALSE),"")</f>
        <v/>
      </c>
      <c r="E280" t="str">
        <f>IFERROR(VLOOKUP(C280,reference!$D$3:$E$7,2,FALSE),"")</f>
        <v/>
      </c>
      <c r="H280" t="str">
        <f>IFERROR(VLOOKUP(G280,collectibles_database!G:H,2,FALSE),"")</f>
        <v/>
      </c>
      <c r="I280" t="str">
        <f>IFERROR(VLOOKUP(MIN(4,COUNTIF(G$2:G280,G280)),reference!$M$3:$N$6,2,FALSE)*VLOOKUP(MIN(5,H280),reference!$J$3:$K$7,2,FALSE),"")</f>
        <v/>
      </c>
    </row>
    <row r="281" spans="1:9" x14ac:dyDescent="0.25">
      <c r="A281" t="str">
        <f>IFERROR(INDEX(collectibles_database!A:A,MATCH(B281,collectibles_database!B:B,0)),"")</f>
        <v/>
      </c>
      <c r="C281" t="str">
        <f>IFERROR(VLOOKUP(B281,collectibles_database!B:C,2,FALSE),"")</f>
        <v/>
      </c>
      <c r="D281" t="str">
        <f>IFERROR(VLOOKUP(MIN(4,COUNTIF(B$2:B281,B281)),reference!$A$3:$B$6,2,FALSE),"")</f>
        <v/>
      </c>
      <c r="E281" t="str">
        <f>IFERROR(VLOOKUP(C281,reference!$D$3:$E$7,2,FALSE),"")</f>
        <v/>
      </c>
      <c r="H281" t="str">
        <f>IFERROR(VLOOKUP(G281,collectibles_database!G:H,2,FALSE),"")</f>
        <v/>
      </c>
      <c r="I281" t="str">
        <f>IFERROR(VLOOKUP(MIN(4,COUNTIF(G$2:G281,G281)),reference!$M$3:$N$6,2,FALSE)*VLOOKUP(MIN(5,H281),reference!$J$3:$K$7,2,FALSE),"")</f>
        <v/>
      </c>
    </row>
    <row r="282" spans="1:9" x14ac:dyDescent="0.25">
      <c r="A282" t="str">
        <f>IFERROR(INDEX(collectibles_database!A:A,MATCH(B282,collectibles_database!B:B,0)),"")</f>
        <v/>
      </c>
      <c r="C282" t="str">
        <f>IFERROR(VLOOKUP(B282,collectibles_database!B:C,2,FALSE),"")</f>
        <v/>
      </c>
      <c r="D282" t="str">
        <f>IFERROR(VLOOKUP(MIN(4,COUNTIF(B$2:B282,B282)),reference!$A$3:$B$6,2,FALSE),"")</f>
        <v/>
      </c>
      <c r="E282" t="str">
        <f>IFERROR(VLOOKUP(C282,reference!$D$3:$E$7,2,FALSE),"")</f>
        <v/>
      </c>
      <c r="H282" t="str">
        <f>IFERROR(VLOOKUP(G282,collectibles_database!G:H,2,FALSE),"")</f>
        <v/>
      </c>
      <c r="I282" t="str">
        <f>IFERROR(VLOOKUP(MIN(4,COUNTIF(G$2:G282,G282)),reference!$M$3:$N$6,2,FALSE)*VLOOKUP(MIN(5,H282),reference!$J$3:$K$7,2,FALSE),"")</f>
        <v/>
      </c>
    </row>
    <row r="283" spans="1:9" x14ac:dyDescent="0.25">
      <c r="A283" t="str">
        <f>IFERROR(INDEX(collectibles_database!A:A,MATCH(B283,collectibles_database!B:B,0)),"")</f>
        <v/>
      </c>
      <c r="C283" t="str">
        <f>IFERROR(VLOOKUP(B283,collectibles_database!B:C,2,FALSE),"")</f>
        <v/>
      </c>
      <c r="D283" t="str">
        <f>IFERROR(VLOOKUP(MIN(4,COUNTIF(B$2:B283,B283)),reference!$A$3:$B$6,2,FALSE),"")</f>
        <v/>
      </c>
      <c r="E283" t="str">
        <f>IFERROR(VLOOKUP(C283,reference!$D$3:$E$7,2,FALSE),"")</f>
        <v/>
      </c>
      <c r="H283" t="str">
        <f>IFERROR(VLOOKUP(G283,collectibles_database!G:H,2,FALSE),"")</f>
        <v/>
      </c>
      <c r="I283" t="str">
        <f>IFERROR(VLOOKUP(MIN(4,COUNTIF(G$2:G283,G283)),reference!$M$3:$N$6,2,FALSE)*VLOOKUP(MIN(5,H283),reference!$J$3:$K$7,2,FALSE),"")</f>
        <v/>
      </c>
    </row>
    <row r="284" spans="1:9" x14ac:dyDescent="0.25">
      <c r="A284" t="str">
        <f>IFERROR(INDEX(collectibles_database!A:A,MATCH(B284,collectibles_database!B:B,0)),"")</f>
        <v/>
      </c>
      <c r="C284" t="str">
        <f>IFERROR(VLOOKUP(B284,collectibles_database!B:C,2,FALSE),"")</f>
        <v/>
      </c>
      <c r="D284" t="str">
        <f>IFERROR(VLOOKUP(MIN(4,COUNTIF(B$2:B284,B284)),reference!$A$3:$B$6,2,FALSE),"")</f>
        <v/>
      </c>
      <c r="E284" t="str">
        <f>IFERROR(VLOOKUP(C284,reference!$D$3:$E$7,2,FALSE),"")</f>
        <v/>
      </c>
      <c r="H284" t="str">
        <f>IFERROR(VLOOKUP(G284,collectibles_database!G:H,2,FALSE),"")</f>
        <v/>
      </c>
      <c r="I284" t="str">
        <f>IFERROR(VLOOKUP(MIN(4,COUNTIF(G$2:G284,G284)),reference!$M$3:$N$6,2,FALSE)*VLOOKUP(MIN(5,H284),reference!$J$3:$K$7,2,FALSE),"")</f>
        <v/>
      </c>
    </row>
    <row r="285" spans="1:9" x14ac:dyDescent="0.25">
      <c r="A285" t="str">
        <f>IFERROR(INDEX(collectibles_database!A:A,MATCH(B285,collectibles_database!B:B,0)),"")</f>
        <v/>
      </c>
      <c r="C285" t="str">
        <f>IFERROR(VLOOKUP(B285,collectibles_database!B:C,2,FALSE),"")</f>
        <v/>
      </c>
      <c r="D285" t="str">
        <f>IFERROR(VLOOKUP(MIN(4,COUNTIF(B$2:B285,B285)),reference!$A$3:$B$6,2,FALSE),"")</f>
        <v/>
      </c>
      <c r="E285" t="str">
        <f>IFERROR(VLOOKUP(C285,reference!$D$3:$E$7,2,FALSE),"")</f>
        <v/>
      </c>
      <c r="H285" t="str">
        <f>IFERROR(VLOOKUP(G285,collectibles_database!G:H,2,FALSE),"")</f>
        <v/>
      </c>
      <c r="I285" t="str">
        <f>IFERROR(VLOOKUP(MIN(4,COUNTIF(G$2:G285,G285)),reference!$M$3:$N$6,2,FALSE)*VLOOKUP(MIN(5,H285),reference!$J$3:$K$7,2,FALSE),"")</f>
        <v/>
      </c>
    </row>
    <row r="286" spans="1:9" x14ac:dyDescent="0.25">
      <c r="A286" t="str">
        <f>IFERROR(INDEX(collectibles_database!A:A,MATCH(B286,collectibles_database!B:B,0)),"")</f>
        <v/>
      </c>
      <c r="C286" t="str">
        <f>IFERROR(VLOOKUP(B286,collectibles_database!B:C,2,FALSE),"")</f>
        <v/>
      </c>
      <c r="D286" t="str">
        <f>IFERROR(VLOOKUP(MIN(4,COUNTIF(B$2:B286,B286)),reference!$A$3:$B$6,2,FALSE),"")</f>
        <v/>
      </c>
      <c r="E286" t="str">
        <f>IFERROR(VLOOKUP(C286,reference!$D$3:$E$7,2,FALSE),"")</f>
        <v/>
      </c>
      <c r="H286" t="str">
        <f>IFERROR(VLOOKUP(G286,collectibles_database!G:H,2,FALSE),"")</f>
        <v/>
      </c>
      <c r="I286" t="str">
        <f>IFERROR(VLOOKUP(MIN(4,COUNTIF(G$2:G286,G286)),reference!$M$3:$N$6,2,FALSE)*VLOOKUP(MIN(5,H286),reference!$J$3:$K$7,2,FALSE),"")</f>
        <v/>
      </c>
    </row>
    <row r="287" spans="1:9" x14ac:dyDescent="0.25">
      <c r="A287" t="str">
        <f>IFERROR(INDEX(collectibles_database!A:A,MATCH(B287,collectibles_database!B:B,0)),"")</f>
        <v/>
      </c>
      <c r="C287" t="str">
        <f>IFERROR(VLOOKUP(B287,collectibles_database!B:C,2,FALSE),"")</f>
        <v/>
      </c>
      <c r="D287" t="str">
        <f>IFERROR(VLOOKUP(MIN(4,COUNTIF(B$2:B287,B287)),reference!$A$3:$B$6,2,FALSE),"")</f>
        <v/>
      </c>
      <c r="E287" t="str">
        <f>IFERROR(VLOOKUP(C287,reference!$D$3:$E$7,2,FALSE),"")</f>
        <v/>
      </c>
      <c r="H287" t="str">
        <f>IFERROR(VLOOKUP(G287,collectibles_database!G:H,2,FALSE),"")</f>
        <v/>
      </c>
      <c r="I287" t="str">
        <f>IFERROR(VLOOKUP(MIN(4,COUNTIF(G$2:G287,G287)),reference!$M$3:$N$6,2,FALSE)*VLOOKUP(MIN(5,H287),reference!$J$3:$K$7,2,FALSE),"")</f>
        <v/>
      </c>
    </row>
    <row r="288" spans="1:9" x14ac:dyDescent="0.25">
      <c r="A288" t="str">
        <f>IFERROR(INDEX(collectibles_database!A:A,MATCH(B288,collectibles_database!B:B,0)),"")</f>
        <v/>
      </c>
      <c r="C288" t="str">
        <f>IFERROR(VLOOKUP(B288,collectibles_database!B:C,2,FALSE),"")</f>
        <v/>
      </c>
      <c r="D288" t="str">
        <f>IFERROR(VLOOKUP(MIN(4,COUNTIF(B$2:B288,B288)),reference!$A$3:$B$6,2,FALSE),"")</f>
        <v/>
      </c>
      <c r="E288" t="str">
        <f>IFERROR(VLOOKUP(C288,reference!$D$3:$E$7,2,FALSE),"")</f>
        <v/>
      </c>
      <c r="H288" t="str">
        <f>IFERROR(VLOOKUP(G288,collectibles_database!G:H,2,FALSE),"")</f>
        <v/>
      </c>
      <c r="I288" t="str">
        <f>IFERROR(VLOOKUP(MIN(4,COUNTIF(G$2:G288,G288)),reference!$M$3:$N$6,2,FALSE)*VLOOKUP(MIN(5,H288),reference!$J$3:$K$7,2,FALSE),"")</f>
        <v/>
      </c>
    </row>
    <row r="289" spans="1:9" x14ac:dyDescent="0.25">
      <c r="A289" t="str">
        <f>IFERROR(INDEX(collectibles_database!A:A,MATCH(B289,collectibles_database!B:B,0)),"")</f>
        <v/>
      </c>
      <c r="C289" t="str">
        <f>IFERROR(VLOOKUP(B289,collectibles_database!B:C,2,FALSE),"")</f>
        <v/>
      </c>
      <c r="D289" t="str">
        <f>IFERROR(VLOOKUP(MIN(4,COUNTIF(B$2:B289,B289)),reference!$A$3:$B$6,2,FALSE),"")</f>
        <v/>
      </c>
      <c r="E289" t="str">
        <f>IFERROR(VLOOKUP(C289,reference!$D$3:$E$7,2,FALSE),"")</f>
        <v/>
      </c>
      <c r="H289" t="str">
        <f>IFERROR(VLOOKUP(G289,collectibles_database!G:H,2,FALSE),"")</f>
        <v/>
      </c>
      <c r="I289" t="str">
        <f>IFERROR(VLOOKUP(MIN(4,COUNTIF(G$2:G289,G289)),reference!$M$3:$N$6,2,FALSE)*VLOOKUP(MIN(5,H289),reference!$J$3:$K$7,2,FALSE),"")</f>
        <v/>
      </c>
    </row>
    <row r="290" spans="1:9" x14ac:dyDescent="0.25">
      <c r="A290" t="str">
        <f>IFERROR(INDEX(collectibles_database!A:A,MATCH(B290,collectibles_database!B:B,0)),"")</f>
        <v/>
      </c>
      <c r="C290" t="str">
        <f>IFERROR(VLOOKUP(B290,collectibles_database!B:C,2,FALSE),"")</f>
        <v/>
      </c>
      <c r="D290" t="str">
        <f>IFERROR(VLOOKUP(MIN(4,COUNTIF(B$2:B290,B290)),reference!$A$3:$B$6,2,FALSE),"")</f>
        <v/>
      </c>
      <c r="E290" t="str">
        <f>IFERROR(VLOOKUP(C290,reference!$D$3:$E$7,2,FALSE),"")</f>
        <v/>
      </c>
      <c r="H290" t="str">
        <f>IFERROR(VLOOKUP(G290,collectibles_database!G:H,2,FALSE),"")</f>
        <v/>
      </c>
      <c r="I290" t="str">
        <f>IFERROR(VLOOKUP(MIN(4,COUNTIF(G$2:G290,G290)),reference!$M$3:$N$6,2,FALSE)*VLOOKUP(MIN(5,H290),reference!$J$3:$K$7,2,FALSE),"")</f>
        <v/>
      </c>
    </row>
    <row r="291" spans="1:9" x14ac:dyDescent="0.25">
      <c r="A291" t="str">
        <f>IFERROR(INDEX(collectibles_database!A:A,MATCH(B291,collectibles_database!B:B,0)),"")</f>
        <v/>
      </c>
      <c r="C291" t="str">
        <f>IFERROR(VLOOKUP(B291,collectibles_database!B:C,2,FALSE),"")</f>
        <v/>
      </c>
      <c r="D291" t="str">
        <f>IFERROR(VLOOKUP(MIN(4,COUNTIF(B$2:B291,B291)),reference!$A$3:$B$6,2,FALSE),"")</f>
        <v/>
      </c>
      <c r="E291" t="str">
        <f>IFERROR(VLOOKUP(C291,reference!$D$3:$E$7,2,FALSE),"")</f>
        <v/>
      </c>
      <c r="H291" t="str">
        <f>IFERROR(VLOOKUP(G291,collectibles_database!G:H,2,FALSE),"")</f>
        <v/>
      </c>
      <c r="I291" t="str">
        <f>IFERROR(VLOOKUP(MIN(4,COUNTIF(G$2:G291,G291)),reference!$M$3:$N$6,2,FALSE)*VLOOKUP(MIN(5,H291),reference!$J$3:$K$7,2,FALSE),"")</f>
        <v/>
      </c>
    </row>
    <row r="292" spans="1:9" x14ac:dyDescent="0.25">
      <c r="A292" t="str">
        <f>IFERROR(INDEX(collectibles_database!A:A,MATCH(B292,collectibles_database!B:B,0)),"")</f>
        <v/>
      </c>
      <c r="C292" t="str">
        <f>IFERROR(VLOOKUP(B292,collectibles_database!B:C,2,FALSE),"")</f>
        <v/>
      </c>
      <c r="D292" t="str">
        <f>IFERROR(VLOOKUP(MIN(4,COUNTIF(B$2:B292,B292)),reference!$A$3:$B$6,2,FALSE),"")</f>
        <v/>
      </c>
      <c r="E292" t="str">
        <f>IFERROR(VLOOKUP(C292,reference!$D$3:$E$7,2,FALSE),"")</f>
        <v/>
      </c>
      <c r="H292" t="str">
        <f>IFERROR(VLOOKUP(G292,collectibles_database!G:H,2,FALSE),"")</f>
        <v/>
      </c>
      <c r="I292" t="str">
        <f>IFERROR(VLOOKUP(MIN(4,COUNTIF(G$2:G292,G292)),reference!$M$3:$N$6,2,FALSE)*VLOOKUP(MIN(5,H292),reference!$J$3:$K$7,2,FALSE),"")</f>
        <v/>
      </c>
    </row>
    <row r="293" spans="1:9" x14ac:dyDescent="0.25">
      <c r="A293" t="str">
        <f>IFERROR(INDEX(collectibles_database!A:A,MATCH(B293,collectibles_database!B:B,0)),"")</f>
        <v/>
      </c>
      <c r="C293" t="str">
        <f>IFERROR(VLOOKUP(B293,collectibles_database!B:C,2,FALSE),"")</f>
        <v/>
      </c>
      <c r="D293" t="str">
        <f>IFERROR(VLOOKUP(MIN(4,COUNTIF(B$2:B293,B293)),reference!$A$3:$B$6,2,FALSE),"")</f>
        <v/>
      </c>
      <c r="E293" t="str">
        <f>IFERROR(VLOOKUP(C293,reference!$D$3:$E$7,2,FALSE),"")</f>
        <v/>
      </c>
      <c r="H293" t="str">
        <f>IFERROR(VLOOKUP(G293,collectibles_database!G:H,2,FALSE),"")</f>
        <v/>
      </c>
      <c r="I293" t="str">
        <f>IFERROR(VLOOKUP(MIN(4,COUNTIF(G$2:G293,G293)),reference!$M$3:$N$6,2,FALSE)*VLOOKUP(MIN(5,H293),reference!$J$3:$K$7,2,FALSE),"")</f>
        <v/>
      </c>
    </row>
    <row r="294" spans="1:9" x14ac:dyDescent="0.25">
      <c r="A294" t="str">
        <f>IFERROR(INDEX(collectibles_database!A:A,MATCH(B294,collectibles_database!B:B,0)),"")</f>
        <v/>
      </c>
      <c r="C294" t="str">
        <f>IFERROR(VLOOKUP(B294,collectibles_database!B:C,2,FALSE),"")</f>
        <v/>
      </c>
      <c r="D294" t="str">
        <f>IFERROR(VLOOKUP(MIN(4,COUNTIF(B$2:B294,B294)),reference!$A$3:$B$6,2,FALSE),"")</f>
        <v/>
      </c>
      <c r="E294" t="str">
        <f>IFERROR(VLOOKUP(C294,reference!$D$3:$E$7,2,FALSE),"")</f>
        <v/>
      </c>
      <c r="H294" t="str">
        <f>IFERROR(VLOOKUP(G294,collectibles_database!G:H,2,FALSE),"")</f>
        <v/>
      </c>
      <c r="I294" t="str">
        <f>IFERROR(VLOOKUP(MIN(4,COUNTIF(G$2:G294,G294)),reference!$M$3:$N$6,2,FALSE)*VLOOKUP(MIN(5,H294),reference!$J$3:$K$7,2,FALSE),"")</f>
        <v/>
      </c>
    </row>
    <row r="295" spans="1:9" x14ac:dyDescent="0.25">
      <c r="A295" t="str">
        <f>IFERROR(INDEX(collectibles_database!A:A,MATCH(B295,collectibles_database!B:B,0)),"")</f>
        <v/>
      </c>
      <c r="C295" t="str">
        <f>IFERROR(VLOOKUP(B295,collectibles_database!B:C,2,FALSE),"")</f>
        <v/>
      </c>
      <c r="D295" t="str">
        <f>IFERROR(VLOOKUP(MIN(4,COUNTIF(B$2:B295,B295)),reference!$A$3:$B$6,2,FALSE),"")</f>
        <v/>
      </c>
      <c r="E295" t="str">
        <f>IFERROR(VLOOKUP(C295,reference!$D$3:$E$7,2,FALSE),"")</f>
        <v/>
      </c>
      <c r="H295" t="str">
        <f>IFERROR(VLOOKUP(G295,collectibles_database!G:H,2,FALSE),"")</f>
        <v/>
      </c>
      <c r="I295" t="str">
        <f>IFERROR(VLOOKUP(MIN(4,COUNTIF(G$2:G295,G295)),reference!$M$3:$N$6,2,FALSE)*VLOOKUP(MIN(5,H295),reference!$J$3:$K$7,2,FALSE),"")</f>
        <v/>
      </c>
    </row>
    <row r="296" spans="1:9" x14ac:dyDescent="0.25">
      <c r="A296" t="str">
        <f>IFERROR(INDEX(collectibles_database!A:A,MATCH(B296,collectibles_database!B:B,0)),"")</f>
        <v/>
      </c>
      <c r="C296" t="str">
        <f>IFERROR(VLOOKUP(B296,collectibles_database!B:C,2,FALSE),"")</f>
        <v/>
      </c>
      <c r="D296" t="str">
        <f>IFERROR(VLOOKUP(MIN(4,COUNTIF(B$2:B296,B296)),reference!$A$3:$B$6,2,FALSE),"")</f>
        <v/>
      </c>
      <c r="E296" t="str">
        <f>IFERROR(VLOOKUP(C296,reference!$D$3:$E$7,2,FALSE),"")</f>
        <v/>
      </c>
      <c r="H296" t="str">
        <f>IFERROR(VLOOKUP(G296,collectibles_database!G:H,2,FALSE),"")</f>
        <v/>
      </c>
      <c r="I296" t="str">
        <f>IFERROR(VLOOKUP(MIN(4,COUNTIF(G$2:G296,G296)),reference!$M$3:$N$6,2,FALSE)*VLOOKUP(MIN(5,H296),reference!$J$3:$K$7,2,FALSE),"")</f>
        <v/>
      </c>
    </row>
    <row r="297" spans="1:9" x14ac:dyDescent="0.25">
      <c r="A297" t="str">
        <f>IFERROR(INDEX(collectibles_database!A:A,MATCH(B297,collectibles_database!B:B,0)),"")</f>
        <v/>
      </c>
      <c r="C297" t="str">
        <f>IFERROR(VLOOKUP(B297,collectibles_database!B:C,2,FALSE),"")</f>
        <v/>
      </c>
      <c r="D297" t="str">
        <f>IFERROR(VLOOKUP(MIN(4,COUNTIF(B$2:B297,B297)),reference!$A$3:$B$6,2,FALSE),"")</f>
        <v/>
      </c>
      <c r="E297" t="str">
        <f>IFERROR(VLOOKUP(C297,reference!$D$3:$E$7,2,FALSE),"")</f>
        <v/>
      </c>
      <c r="H297" t="str">
        <f>IFERROR(VLOOKUP(G297,collectibles_database!G:H,2,FALSE),"")</f>
        <v/>
      </c>
      <c r="I297" t="str">
        <f>IFERROR(VLOOKUP(MIN(4,COUNTIF(G$2:G297,G297)),reference!$M$3:$N$6,2,FALSE)*VLOOKUP(MIN(5,H297),reference!$J$3:$K$7,2,FALSE),"")</f>
        <v/>
      </c>
    </row>
    <row r="298" spans="1:9" x14ac:dyDescent="0.25">
      <c r="A298" t="str">
        <f>IFERROR(INDEX(collectibles_database!A:A,MATCH(B298,collectibles_database!B:B,0)),"")</f>
        <v/>
      </c>
      <c r="C298" t="str">
        <f>IFERROR(VLOOKUP(B298,collectibles_database!B:C,2,FALSE),"")</f>
        <v/>
      </c>
      <c r="D298" t="str">
        <f>IFERROR(VLOOKUP(MIN(4,COUNTIF(B$2:B298,B298)),reference!$A$3:$B$6,2,FALSE),"")</f>
        <v/>
      </c>
      <c r="E298" t="str">
        <f>IFERROR(VLOOKUP(C298,reference!$D$3:$E$7,2,FALSE),"")</f>
        <v/>
      </c>
      <c r="H298" t="str">
        <f>IFERROR(VLOOKUP(G298,collectibles_database!G:H,2,FALSE),"")</f>
        <v/>
      </c>
      <c r="I298" t="str">
        <f>IFERROR(VLOOKUP(MIN(4,COUNTIF(G$2:G298,G298)),reference!$M$3:$N$6,2,FALSE)*VLOOKUP(MIN(5,H298),reference!$J$3:$K$7,2,FALSE),"")</f>
        <v/>
      </c>
    </row>
    <row r="299" spans="1:9" x14ac:dyDescent="0.25">
      <c r="A299" t="str">
        <f>IFERROR(INDEX(collectibles_database!A:A,MATCH(B299,collectibles_database!B:B,0)),"")</f>
        <v/>
      </c>
      <c r="C299" t="str">
        <f>IFERROR(VLOOKUP(B299,collectibles_database!B:C,2,FALSE),"")</f>
        <v/>
      </c>
      <c r="D299" t="str">
        <f>IFERROR(VLOOKUP(MIN(4,COUNTIF(B$2:B299,B299)),reference!$A$3:$B$6,2,FALSE),"")</f>
        <v/>
      </c>
      <c r="E299" t="str">
        <f>IFERROR(VLOOKUP(C299,reference!$D$3:$E$7,2,FALSE),"")</f>
        <v/>
      </c>
      <c r="H299" t="str">
        <f>IFERROR(VLOOKUP(G299,collectibles_database!G:H,2,FALSE),"")</f>
        <v/>
      </c>
      <c r="I299" t="str">
        <f>IFERROR(VLOOKUP(MIN(4,COUNTIF(G$2:G299,G299)),reference!$M$3:$N$6,2,FALSE)*VLOOKUP(MIN(5,H299),reference!$J$3:$K$7,2,FALSE),"")</f>
        <v/>
      </c>
    </row>
    <row r="300" spans="1:9" x14ac:dyDescent="0.25">
      <c r="A300" t="str">
        <f>IFERROR(INDEX(collectibles_database!A:A,MATCH(B300,collectibles_database!B:B,0)),"")</f>
        <v/>
      </c>
      <c r="C300" t="str">
        <f>IFERROR(VLOOKUP(B300,collectibles_database!B:C,2,FALSE),"")</f>
        <v/>
      </c>
      <c r="D300" t="str">
        <f>IFERROR(VLOOKUP(MIN(4,COUNTIF(B$2:B300,B300)),reference!$A$3:$B$6,2,FALSE),"")</f>
        <v/>
      </c>
      <c r="E300" t="str">
        <f>IFERROR(VLOOKUP(C300,reference!$D$3:$E$7,2,FALSE),"")</f>
        <v/>
      </c>
      <c r="H300" t="str">
        <f>IFERROR(VLOOKUP(G300,collectibles_database!G:H,2,FALSE),"")</f>
        <v/>
      </c>
      <c r="I300" t="str">
        <f>IFERROR(VLOOKUP(MIN(4,COUNTIF(G$2:G300,G300)),reference!$M$3:$N$6,2,FALSE)*VLOOKUP(MIN(5,H300),reference!$J$3:$K$7,2,FALSE),"")</f>
        <v/>
      </c>
    </row>
    <row r="301" spans="1:9" x14ac:dyDescent="0.25">
      <c r="A301" t="str">
        <f>IFERROR(INDEX(collectibles_database!A:A,MATCH(B301,collectibles_database!B:B,0)),"")</f>
        <v/>
      </c>
      <c r="C301" t="str">
        <f>IFERROR(VLOOKUP(B301,collectibles_database!B:C,2,FALSE),"")</f>
        <v/>
      </c>
      <c r="D301" t="str">
        <f>IFERROR(VLOOKUP(MIN(4,COUNTIF(B$2:B301,B301)),reference!$A$3:$B$6,2,FALSE),"")</f>
        <v/>
      </c>
      <c r="E301" t="str">
        <f>IFERROR(VLOOKUP(C301,reference!$D$3:$E$7,2,FALSE),"")</f>
        <v/>
      </c>
      <c r="H301" t="str">
        <f>IFERROR(VLOOKUP(G301,collectibles_database!G:H,2,FALSE),"")</f>
        <v/>
      </c>
      <c r="I301" t="str">
        <f>IFERROR(VLOOKUP(MIN(4,COUNTIF(G$2:G301,G301)),reference!$M$3:$N$6,2,FALSE)*VLOOKUP(MIN(5,H301),reference!$J$3:$K$7,2,FALSE),"")</f>
        <v/>
      </c>
    </row>
    <row r="302" spans="1:9" x14ac:dyDescent="0.25">
      <c r="A302" t="str">
        <f>IFERROR(INDEX(collectibles_database!A:A,MATCH(B302,collectibles_database!B:B,0)),"")</f>
        <v/>
      </c>
      <c r="C302" t="str">
        <f>IFERROR(VLOOKUP(B302,collectibles_database!B:C,2,FALSE),"")</f>
        <v/>
      </c>
      <c r="D302" t="str">
        <f>IFERROR(VLOOKUP(MIN(4,COUNTIF(B$2:B302,B302)),reference!$A$3:$B$6,2,FALSE),"")</f>
        <v/>
      </c>
      <c r="E302" t="str">
        <f>IFERROR(VLOOKUP(C302,reference!$D$3:$E$7,2,FALSE),"")</f>
        <v/>
      </c>
      <c r="H302" t="str">
        <f>IFERROR(VLOOKUP(G302,collectibles_database!G:H,2,FALSE),"")</f>
        <v/>
      </c>
      <c r="I302" t="str">
        <f>IFERROR(VLOOKUP(MIN(4,COUNTIF(G$2:G302,G302)),reference!$M$3:$N$6,2,FALSE)*VLOOKUP(MIN(5,H302),reference!$J$3:$K$7,2,FALSE),"")</f>
        <v/>
      </c>
    </row>
    <row r="303" spans="1:9" x14ac:dyDescent="0.25">
      <c r="A303" t="str">
        <f>IFERROR(INDEX(collectibles_database!A:A,MATCH(B303,collectibles_database!B:B,0)),"")</f>
        <v/>
      </c>
      <c r="C303" t="str">
        <f>IFERROR(VLOOKUP(B303,collectibles_database!B:C,2,FALSE),"")</f>
        <v/>
      </c>
      <c r="D303" t="str">
        <f>IFERROR(VLOOKUP(MIN(4,COUNTIF(B$2:B303,B303)),reference!$A$3:$B$6,2,FALSE),"")</f>
        <v/>
      </c>
      <c r="E303" t="str">
        <f>IFERROR(VLOOKUP(C303,reference!$D$3:$E$7,2,FALSE),"")</f>
        <v/>
      </c>
      <c r="H303" t="str">
        <f>IFERROR(VLOOKUP(G303,collectibles_database!G:H,2,FALSE),"")</f>
        <v/>
      </c>
      <c r="I303" t="str">
        <f>IFERROR(VLOOKUP(MIN(4,COUNTIF(G$2:G303,G303)),reference!$M$3:$N$6,2,FALSE)*VLOOKUP(MIN(5,H303),reference!$J$3:$K$7,2,FALSE),"")</f>
        <v/>
      </c>
    </row>
    <row r="304" spans="1:9" x14ac:dyDescent="0.25">
      <c r="A304" t="str">
        <f>IFERROR(INDEX(collectibles_database!A:A,MATCH(B304,collectibles_database!B:B,0)),"")</f>
        <v/>
      </c>
      <c r="C304" t="str">
        <f>IFERROR(VLOOKUP(B304,collectibles_database!B:C,2,FALSE),"")</f>
        <v/>
      </c>
      <c r="D304" t="str">
        <f>IFERROR(VLOOKUP(MIN(4,COUNTIF(B$2:B304,B304)),reference!$A$3:$B$6,2,FALSE),"")</f>
        <v/>
      </c>
      <c r="E304" t="str">
        <f>IFERROR(VLOOKUP(C304,reference!$D$3:$E$7,2,FALSE),"")</f>
        <v/>
      </c>
      <c r="H304" t="str">
        <f>IFERROR(VLOOKUP(G304,collectibles_database!G:H,2,FALSE),"")</f>
        <v/>
      </c>
      <c r="I304" t="str">
        <f>IFERROR(VLOOKUP(MIN(4,COUNTIF(G$2:G304,G304)),reference!$M$3:$N$6,2,FALSE)*VLOOKUP(MIN(5,H304),reference!$J$3:$K$7,2,FALSE),"")</f>
        <v/>
      </c>
    </row>
    <row r="305" spans="1:9" x14ac:dyDescent="0.25">
      <c r="A305" t="str">
        <f>IFERROR(INDEX(collectibles_database!A:A,MATCH(B305,collectibles_database!B:B,0)),"")</f>
        <v/>
      </c>
      <c r="C305" t="str">
        <f>IFERROR(VLOOKUP(B305,collectibles_database!B:C,2,FALSE),"")</f>
        <v/>
      </c>
      <c r="D305" t="str">
        <f>IFERROR(VLOOKUP(MIN(4,COUNTIF(B$2:B305,B305)),reference!$A$3:$B$6,2,FALSE),"")</f>
        <v/>
      </c>
      <c r="E305" t="str">
        <f>IFERROR(VLOOKUP(C305,reference!$D$3:$E$7,2,FALSE),"")</f>
        <v/>
      </c>
      <c r="H305" t="str">
        <f>IFERROR(VLOOKUP(G305,collectibles_database!G:H,2,FALSE),"")</f>
        <v/>
      </c>
      <c r="I305" t="str">
        <f>IFERROR(VLOOKUP(MIN(4,COUNTIF(G$2:G305,G305)),reference!$M$3:$N$6,2,FALSE)*VLOOKUP(MIN(5,H305),reference!$J$3:$K$7,2,FALSE),"")</f>
        <v/>
      </c>
    </row>
    <row r="306" spans="1:9" x14ac:dyDescent="0.25">
      <c r="A306" t="str">
        <f>IFERROR(INDEX(collectibles_database!A:A,MATCH(B306,collectibles_database!B:B,0)),"")</f>
        <v/>
      </c>
      <c r="C306" t="str">
        <f>IFERROR(VLOOKUP(B306,collectibles_database!B:C,2,FALSE),"")</f>
        <v/>
      </c>
      <c r="D306" t="str">
        <f>IFERROR(VLOOKUP(MIN(4,COUNTIF(B$2:B306,B306)),reference!$A$3:$B$6,2,FALSE),"")</f>
        <v/>
      </c>
      <c r="E306" t="str">
        <f>IFERROR(VLOOKUP(C306,reference!$D$3:$E$7,2,FALSE),"")</f>
        <v/>
      </c>
      <c r="H306" t="str">
        <f>IFERROR(VLOOKUP(G306,collectibles_database!G:H,2,FALSE),"")</f>
        <v/>
      </c>
      <c r="I306" t="str">
        <f>IFERROR(VLOOKUP(MIN(4,COUNTIF(G$2:G306,G306)),reference!$M$3:$N$6,2,FALSE)*VLOOKUP(MIN(5,H306),reference!$J$3:$K$7,2,FALSE),"")</f>
        <v/>
      </c>
    </row>
    <row r="307" spans="1:9" x14ac:dyDescent="0.25">
      <c r="A307" t="str">
        <f>IFERROR(INDEX(collectibles_database!A:A,MATCH(B307,collectibles_database!B:B,0)),"")</f>
        <v/>
      </c>
      <c r="C307" t="str">
        <f>IFERROR(VLOOKUP(B307,collectibles_database!B:C,2,FALSE),"")</f>
        <v/>
      </c>
      <c r="D307" t="str">
        <f>IFERROR(VLOOKUP(MIN(4,COUNTIF(B$2:B307,B307)),reference!$A$3:$B$6,2,FALSE),"")</f>
        <v/>
      </c>
      <c r="E307" t="str">
        <f>IFERROR(VLOOKUP(C307,reference!$D$3:$E$7,2,FALSE),"")</f>
        <v/>
      </c>
      <c r="H307" t="str">
        <f>IFERROR(VLOOKUP(G307,collectibles_database!G:H,2,FALSE),"")</f>
        <v/>
      </c>
      <c r="I307" t="str">
        <f>IFERROR(VLOOKUP(MIN(4,COUNTIF(G$2:G307,G307)),reference!$M$3:$N$6,2,FALSE)*VLOOKUP(MIN(5,H307),reference!$J$3:$K$7,2,FALSE),"")</f>
        <v/>
      </c>
    </row>
    <row r="308" spans="1:9" x14ac:dyDescent="0.25">
      <c r="A308" t="str">
        <f>IFERROR(INDEX(collectibles_database!A:A,MATCH(B308,collectibles_database!B:B,0)),"")</f>
        <v/>
      </c>
      <c r="C308" t="str">
        <f>IFERROR(VLOOKUP(B308,collectibles_database!B:C,2,FALSE),"")</f>
        <v/>
      </c>
      <c r="D308" t="str">
        <f>IFERROR(VLOOKUP(MIN(4,COUNTIF(B$2:B308,B308)),reference!$A$3:$B$6,2,FALSE),"")</f>
        <v/>
      </c>
      <c r="E308" t="str">
        <f>IFERROR(VLOOKUP(C308,reference!$D$3:$E$7,2,FALSE),"")</f>
        <v/>
      </c>
      <c r="H308" t="str">
        <f>IFERROR(VLOOKUP(G308,collectibles_database!G:H,2,FALSE),"")</f>
        <v/>
      </c>
      <c r="I308" t="str">
        <f>IFERROR(VLOOKUP(MIN(4,COUNTIF(G$2:G308,G308)),reference!$M$3:$N$6,2,FALSE)*VLOOKUP(MIN(5,H308),reference!$J$3:$K$7,2,FALSE),"")</f>
        <v/>
      </c>
    </row>
    <row r="309" spans="1:9" x14ac:dyDescent="0.25">
      <c r="A309" t="str">
        <f>IFERROR(INDEX(collectibles_database!A:A,MATCH(B309,collectibles_database!B:B,0)),"")</f>
        <v/>
      </c>
      <c r="C309" t="str">
        <f>IFERROR(VLOOKUP(B309,collectibles_database!B:C,2,FALSE),"")</f>
        <v/>
      </c>
      <c r="D309" t="str">
        <f>IFERROR(VLOOKUP(MIN(4,COUNTIF(B$2:B309,B309)),reference!$A$3:$B$6,2,FALSE),"")</f>
        <v/>
      </c>
      <c r="E309" t="str">
        <f>IFERROR(VLOOKUP(C309,reference!$D$3:$E$7,2,FALSE),"")</f>
        <v/>
      </c>
      <c r="H309" t="str">
        <f>IFERROR(VLOOKUP(G309,collectibles_database!G:H,2,FALSE),"")</f>
        <v/>
      </c>
      <c r="I309" t="str">
        <f>IFERROR(VLOOKUP(MIN(4,COUNTIF(G$2:G309,G309)),reference!$M$3:$N$6,2,FALSE)*VLOOKUP(MIN(5,H309),reference!$J$3:$K$7,2,FALSE),"")</f>
        <v/>
      </c>
    </row>
    <row r="310" spans="1:9" x14ac:dyDescent="0.25">
      <c r="A310" t="str">
        <f>IFERROR(INDEX(collectibles_database!A:A,MATCH(B310,collectibles_database!B:B,0)),"")</f>
        <v/>
      </c>
      <c r="C310" t="str">
        <f>IFERROR(VLOOKUP(B310,collectibles_database!B:C,2,FALSE),"")</f>
        <v/>
      </c>
      <c r="D310" t="str">
        <f>IFERROR(VLOOKUP(MIN(4,COUNTIF(B$2:B310,B310)),reference!$A$3:$B$6,2,FALSE),"")</f>
        <v/>
      </c>
      <c r="E310" t="str">
        <f>IFERROR(VLOOKUP(C310,reference!$D$3:$E$7,2,FALSE),"")</f>
        <v/>
      </c>
      <c r="H310" t="str">
        <f>IFERROR(VLOOKUP(G310,collectibles_database!G:H,2,FALSE),"")</f>
        <v/>
      </c>
      <c r="I310" t="str">
        <f>IFERROR(VLOOKUP(MIN(4,COUNTIF(G$2:G310,G310)),reference!$M$3:$N$6,2,FALSE)*VLOOKUP(MIN(5,H310),reference!$J$3:$K$7,2,FALSE),"")</f>
        <v/>
      </c>
    </row>
    <row r="311" spans="1:9" x14ac:dyDescent="0.25">
      <c r="A311" t="str">
        <f>IFERROR(INDEX(collectibles_database!A:A,MATCH(B311,collectibles_database!B:B,0)),"")</f>
        <v/>
      </c>
      <c r="C311" t="str">
        <f>IFERROR(VLOOKUP(B311,collectibles_database!B:C,2,FALSE),"")</f>
        <v/>
      </c>
      <c r="D311" t="str">
        <f>IFERROR(VLOOKUP(MIN(4,COUNTIF(B$2:B311,B311)),reference!$A$3:$B$6,2,FALSE),"")</f>
        <v/>
      </c>
      <c r="E311" t="str">
        <f>IFERROR(VLOOKUP(C311,reference!$D$3:$E$7,2,FALSE),"")</f>
        <v/>
      </c>
      <c r="H311" t="str">
        <f>IFERROR(VLOOKUP(G311,collectibles_database!G:H,2,FALSE),"")</f>
        <v/>
      </c>
      <c r="I311" t="str">
        <f>IFERROR(VLOOKUP(MIN(4,COUNTIF(G$2:G311,G311)),reference!$M$3:$N$6,2,FALSE)*VLOOKUP(MIN(5,H311),reference!$J$3:$K$7,2,FALSE),"")</f>
        <v/>
      </c>
    </row>
    <row r="312" spans="1:9" x14ac:dyDescent="0.25">
      <c r="A312" t="str">
        <f>IFERROR(INDEX(collectibles_database!A:A,MATCH(B312,collectibles_database!B:B,0)),"")</f>
        <v/>
      </c>
      <c r="C312" t="str">
        <f>IFERROR(VLOOKUP(B312,collectibles_database!B:C,2,FALSE),"")</f>
        <v/>
      </c>
      <c r="D312" t="str">
        <f>IFERROR(VLOOKUP(MIN(4,COUNTIF(B$2:B312,B312)),reference!$A$3:$B$6,2,FALSE),"")</f>
        <v/>
      </c>
      <c r="E312" t="str">
        <f>IFERROR(VLOOKUP(C312,reference!$D$3:$E$7,2,FALSE),"")</f>
        <v/>
      </c>
      <c r="H312" t="str">
        <f>IFERROR(VLOOKUP(G312,collectibles_database!G:H,2,FALSE),"")</f>
        <v/>
      </c>
      <c r="I312" t="str">
        <f>IFERROR(VLOOKUP(MIN(4,COUNTIF(G$2:G312,G312)),reference!$M$3:$N$6,2,FALSE)*VLOOKUP(MIN(5,H312),reference!$J$3:$K$7,2,FALSE),"")</f>
        <v/>
      </c>
    </row>
    <row r="313" spans="1:9" x14ac:dyDescent="0.25">
      <c r="A313" t="str">
        <f>IFERROR(INDEX(collectibles_database!A:A,MATCH(B313,collectibles_database!B:B,0)),"")</f>
        <v/>
      </c>
      <c r="C313" t="str">
        <f>IFERROR(VLOOKUP(B313,collectibles_database!B:C,2,FALSE),"")</f>
        <v/>
      </c>
      <c r="D313" t="str">
        <f>IFERROR(VLOOKUP(MIN(4,COUNTIF(B$2:B313,B313)),reference!$A$3:$B$6,2,FALSE),"")</f>
        <v/>
      </c>
      <c r="E313" t="str">
        <f>IFERROR(VLOOKUP(C313,reference!$D$3:$E$7,2,FALSE),"")</f>
        <v/>
      </c>
      <c r="H313" t="str">
        <f>IFERROR(VLOOKUP(G313,collectibles_database!G:H,2,FALSE),"")</f>
        <v/>
      </c>
      <c r="I313" t="str">
        <f>IFERROR(VLOOKUP(MIN(4,COUNTIF(G$2:G313,G313)),reference!$M$3:$N$6,2,FALSE)*VLOOKUP(MIN(5,H313),reference!$J$3:$K$7,2,FALSE),"")</f>
        <v/>
      </c>
    </row>
    <row r="314" spans="1:9" x14ac:dyDescent="0.25">
      <c r="A314" t="str">
        <f>IFERROR(INDEX(collectibles_database!A:A,MATCH(B314,collectibles_database!B:B,0)),"")</f>
        <v/>
      </c>
      <c r="C314" t="str">
        <f>IFERROR(VLOOKUP(B314,collectibles_database!B:C,2,FALSE),"")</f>
        <v/>
      </c>
      <c r="D314" t="str">
        <f>IFERROR(VLOOKUP(MIN(4,COUNTIF(B$2:B314,B314)),reference!$A$3:$B$6,2,FALSE),"")</f>
        <v/>
      </c>
      <c r="E314" t="str">
        <f>IFERROR(VLOOKUP(C314,reference!$D$3:$E$7,2,FALSE),"")</f>
        <v/>
      </c>
      <c r="H314" t="str">
        <f>IFERROR(VLOOKUP(G314,collectibles_database!G:H,2,FALSE),"")</f>
        <v/>
      </c>
      <c r="I314" t="str">
        <f>IFERROR(VLOOKUP(MIN(4,COUNTIF(G$2:G314,G314)),reference!$M$3:$N$6,2,FALSE)*VLOOKUP(MIN(5,H314),reference!$J$3:$K$7,2,FALSE),"")</f>
        <v/>
      </c>
    </row>
    <row r="315" spans="1:9" x14ac:dyDescent="0.25">
      <c r="A315" t="str">
        <f>IFERROR(INDEX(collectibles_database!A:A,MATCH(B315,collectibles_database!B:B,0)),"")</f>
        <v/>
      </c>
      <c r="C315" t="str">
        <f>IFERROR(VLOOKUP(B315,collectibles_database!B:C,2,FALSE),"")</f>
        <v/>
      </c>
      <c r="D315" t="str">
        <f>IFERROR(VLOOKUP(MIN(4,COUNTIF(B$2:B315,B315)),reference!$A$3:$B$6,2,FALSE),"")</f>
        <v/>
      </c>
      <c r="E315" t="str">
        <f>IFERROR(VLOOKUP(C315,reference!$D$3:$E$7,2,FALSE),"")</f>
        <v/>
      </c>
      <c r="H315" t="str">
        <f>IFERROR(VLOOKUP(G315,collectibles_database!G:H,2,FALSE),"")</f>
        <v/>
      </c>
      <c r="I315" t="str">
        <f>IFERROR(VLOOKUP(MIN(4,COUNTIF(G$2:G315,G315)),reference!$M$3:$N$6,2,FALSE)*VLOOKUP(MIN(5,H315),reference!$J$3:$K$7,2,FALSE),"")</f>
        <v/>
      </c>
    </row>
    <row r="316" spans="1:9" x14ac:dyDescent="0.25">
      <c r="A316" t="str">
        <f>IFERROR(INDEX(collectibles_database!A:A,MATCH(B316,collectibles_database!B:B,0)),"")</f>
        <v/>
      </c>
      <c r="C316" t="str">
        <f>IFERROR(VLOOKUP(B316,collectibles_database!B:C,2,FALSE),"")</f>
        <v/>
      </c>
      <c r="D316" t="str">
        <f>IFERROR(VLOOKUP(MIN(4,COUNTIF(B$2:B316,B316)),reference!$A$3:$B$6,2,FALSE),"")</f>
        <v/>
      </c>
      <c r="E316" t="str">
        <f>IFERROR(VLOOKUP(C316,reference!$D$3:$E$7,2,FALSE),"")</f>
        <v/>
      </c>
      <c r="H316" t="str">
        <f>IFERROR(VLOOKUP(G316,collectibles_database!G:H,2,FALSE),"")</f>
        <v/>
      </c>
      <c r="I316" t="str">
        <f>IFERROR(VLOOKUP(MIN(4,COUNTIF(G$2:G316,G316)),reference!$M$3:$N$6,2,FALSE)*VLOOKUP(MIN(5,H316),reference!$J$3:$K$7,2,FALSE),"")</f>
        <v/>
      </c>
    </row>
    <row r="317" spans="1:9" x14ac:dyDescent="0.25">
      <c r="A317" t="str">
        <f>IFERROR(INDEX(collectibles_database!A:A,MATCH(B317,collectibles_database!B:B,0)),"")</f>
        <v/>
      </c>
      <c r="C317" t="str">
        <f>IFERROR(VLOOKUP(B317,collectibles_database!B:C,2,FALSE),"")</f>
        <v/>
      </c>
      <c r="D317" t="str">
        <f>IFERROR(VLOOKUP(MIN(4,COUNTIF(B$2:B317,B317)),reference!$A$3:$B$6,2,FALSE),"")</f>
        <v/>
      </c>
      <c r="E317" t="str">
        <f>IFERROR(VLOOKUP(C317,reference!$D$3:$E$7,2,FALSE),"")</f>
        <v/>
      </c>
      <c r="H317" t="str">
        <f>IFERROR(VLOOKUP(G317,collectibles_database!G:H,2,FALSE),"")</f>
        <v/>
      </c>
      <c r="I317" t="str">
        <f>IFERROR(VLOOKUP(MIN(4,COUNTIF(G$2:G317,G317)),reference!$M$3:$N$6,2,FALSE)*VLOOKUP(MIN(5,H317),reference!$J$3:$K$7,2,FALSE),"")</f>
        <v/>
      </c>
    </row>
    <row r="318" spans="1:9" x14ac:dyDescent="0.25">
      <c r="A318" t="str">
        <f>IFERROR(INDEX(collectibles_database!A:A,MATCH(B318,collectibles_database!B:B,0)),"")</f>
        <v/>
      </c>
      <c r="C318" t="str">
        <f>IFERROR(VLOOKUP(B318,collectibles_database!B:C,2,FALSE),"")</f>
        <v/>
      </c>
      <c r="D318" t="str">
        <f>IFERROR(VLOOKUP(MIN(4,COUNTIF(B$2:B318,B318)),reference!$A$3:$B$6,2,FALSE),"")</f>
        <v/>
      </c>
      <c r="E318" t="str">
        <f>IFERROR(VLOOKUP(C318,reference!$D$3:$E$7,2,FALSE),"")</f>
        <v/>
      </c>
      <c r="H318" t="str">
        <f>IFERROR(VLOOKUP(G318,collectibles_database!G:H,2,FALSE),"")</f>
        <v/>
      </c>
      <c r="I318" t="str">
        <f>IFERROR(VLOOKUP(MIN(4,COUNTIF(G$2:G318,G318)),reference!$M$3:$N$6,2,FALSE)*VLOOKUP(MIN(5,H318),reference!$J$3:$K$7,2,FALSE),"")</f>
        <v/>
      </c>
    </row>
    <row r="319" spans="1:9" x14ac:dyDescent="0.25">
      <c r="A319" t="str">
        <f>IFERROR(INDEX(collectibles_database!A:A,MATCH(B319,collectibles_database!B:B,0)),"")</f>
        <v/>
      </c>
      <c r="C319" t="str">
        <f>IFERROR(VLOOKUP(B319,collectibles_database!B:C,2,FALSE),"")</f>
        <v/>
      </c>
      <c r="D319" t="str">
        <f>IFERROR(VLOOKUP(MIN(4,COUNTIF(B$2:B319,B319)),reference!$A$3:$B$6,2,FALSE),"")</f>
        <v/>
      </c>
      <c r="E319" t="str">
        <f>IFERROR(VLOOKUP(C319,reference!$D$3:$E$7,2,FALSE),"")</f>
        <v/>
      </c>
      <c r="H319" t="str">
        <f>IFERROR(VLOOKUP(G319,collectibles_database!G:H,2,FALSE),"")</f>
        <v/>
      </c>
      <c r="I319" t="str">
        <f>IFERROR(VLOOKUP(MIN(4,COUNTIF(G$2:G319,G319)),reference!$M$3:$N$6,2,FALSE)*VLOOKUP(MIN(5,H319),reference!$J$3:$K$7,2,FALSE),"")</f>
        <v/>
      </c>
    </row>
    <row r="320" spans="1:9" x14ac:dyDescent="0.25">
      <c r="A320" t="str">
        <f>IFERROR(INDEX(collectibles_database!A:A,MATCH(B320,collectibles_database!B:B,0)),"")</f>
        <v/>
      </c>
      <c r="C320" t="str">
        <f>IFERROR(VLOOKUP(B320,collectibles_database!B:C,2,FALSE),"")</f>
        <v/>
      </c>
      <c r="D320" t="str">
        <f>IFERROR(VLOOKUP(MIN(4,COUNTIF(B$2:B320,B320)),reference!$A$3:$B$6,2,FALSE),"")</f>
        <v/>
      </c>
      <c r="E320" t="str">
        <f>IFERROR(VLOOKUP(C320,reference!$D$3:$E$7,2,FALSE),"")</f>
        <v/>
      </c>
      <c r="H320" t="str">
        <f>IFERROR(VLOOKUP(G320,collectibles_database!G:H,2,FALSE),"")</f>
        <v/>
      </c>
      <c r="I320" t="str">
        <f>IFERROR(VLOOKUP(MIN(4,COUNTIF(G$2:G320,G320)),reference!$M$3:$N$6,2,FALSE)*VLOOKUP(MIN(5,H320),reference!$J$3:$K$7,2,FALSE),"")</f>
        <v/>
      </c>
    </row>
    <row r="321" spans="1:9" x14ac:dyDescent="0.25">
      <c r="A321" t="str">
        <f>IFERROR(INDEX(collectibles_database!A:A,MATCH(B321,collectibles_database!B:B,0)),"")</f>
        <v/>
      </c>
      <c r="C321" t="str">
        <f>IFERROR(VLOOKUP(B321,collectibles_database!B:C,2,FALSE),"")</f>
        <v/>
      </c>
      <c r="D321" t="str">
        <f>IFERROR(VLOOKUP(MIN(4,COUNTIF(B$2:B321,B321)),reference!$A$3:$B$6,2,FALSE),"")</f>
        <v/>
      </c>
      <c r="E321" t="str">
        <f>IFERROR(VLOOKUP(C321,reference!$D$3:$E$7,2,FALSE),"")</f>
        <v/>
      </c>
      <c r="H321" t="str">
        <f>IFERROR(VLOOKUP(G321,collectibles_database!G:H,2,FALSE),"")</f>
        <v/>
      </c>
      <c r="I321" t="str">
        <f>IFERROR(VLOOKUP(MIN(4,COUNTIF(G$2:G321,G321)),reference!$M$3:$N$6,2,FALSE)*VLOOKUP(MIN(5,H321),reference!$J$3:$K$7,2,FALSE),"")</f>
        <v/>
      </c>
    </row>
    <row r="322" spans="1:9" x14ac:dyDescent="0.25">
      <c r="A322" t="str">
        <f>IFERROR(INDEX(collectibles_database!A:A,MATCH(B322,collectibles_database!B:B,0)),"")</f>
        <v/>
      </c>
      <c r="C322" t="str">
        <f>IFERROR(VLOOKUP(B322,collectibles_database!B:C,2,FALSE),"")</f>
        <v/>
      </c>
      <c r="D322" t="str">
        <f>IFERROR(VLOOKUP(MIN(4,COUNTIF(B$2:B322,B322)),reference!$A$3:$B$6,2,FALSE),"")</f>
        <v/>
      </c>
      <c r="E322" t="str">
        <f>IFERROR(VLOOKUP(C322,reference!$D$3:$E$7,2,FALSE),"")</f>
        <v/>
      </c>
      <c r="H322" t="str">
        <f>IFERROR(VLOOKUP(G322,collectibles_database!G:H,2,FALSE),"")</f>
        <v/>
      </c>
      <c r="I322" t="str">
        <f>IFERROR(VLOOKUP(MIN(4,COUNTIF(G$2:G322,G322)),reference!$M$3:$N$6,2,FALSE)*VLOOKUP(MIN(5,H322),reference!$J$3:$K$7,2,FALSE),"")</f>
        <v/>
      </c>
    </row>
    <row r="323" spans="1:9" x14ac:dyDescent="0.25">
      <c r="A323" t="str">
        <f>IFERROR(INDEX(collectibles_database!A:A,MATCH(B323,collectibles_database!B:B,0)),"")</f>
        <v/>
      </c>
      <c r="C323" t="str">
        <f>IFERROR(VLOOKUP(B323,collectibles_database!B:C,2,FALSE),"")</f>
        <v/>
      </c>
      <c r="D323" t="str">
        <f>IFERROR(VLOOKUP(MIN(4,COUNTIF(B$2:B323,B323)),reference!$A$3:$B$6,2,FALSE),"")</f>
        <v/>
      </c>
      <c r="E323" t="str">
        <f>IFERROR(VLOOKUP(C323,reference!$D$3:$E$7,2,FALSE),"")</f>
        <v/>
      </c>
      <c r="H323" t="str">
        <f>IFERROR(VLOOKUP(G323,collectibles_database!G:H,2,FALSE),"")</f>
        <v/>
      </c>
      <c r="I323" t="str">
        <f>IFERROR(VLOOKUP(MIN(4,COUNTIF(G$2:G323,G323)),reference!$M$3:$N$6,2,FALSE)*VLOOKUP(MIN(5,H323),reference!$J$3:$K$7,2,FALSE),"")</f>
        <v/>
      </c>
    </row>
    <row r="324" spans="1:9" x14ac:dyDescent="0.25">
      <c r="A324" t="str">
        <f>IFERROR(INDEX(collectibles_database!A:A,MATCH(B324,collectibles_database!B:B,0)),"")</f>
        <v/>
      </c>
      <c r="C324" t="str">
        <f>IFERROR(VLOOKUP(B324,collectibles_database!B:C,2,FALSE),"")</f>
        <v/>
      </c>
      <c r="D324" t="str">
        <f>IFERROR(VLOOKUP(MIN(4,COUNTIF(B$2:B324,B324)),reference!$A$3:$B$6,2,FALSE),"")</f>
        <v/>
      </c>
      <c r="E324" t="str">
        <f>IFERROR(VLOOKUP(C324,reference!$D$3:$E$7,2,FALSE),"")</f>
        <v/>
      </c>
      <c r="H324" t="str">
        <f>IFERROR(VLOOKUP(G324,collectibles_database!G:H,2,FALSE),"")</f>
        <v/>
      </c>
      <c r="I324" t="str">
        <f>IFERROR(VLOOKUP(MIN(4,COUNTIF(G$2:G324,G324)),reference!$M$3:$N$6,2,FALSE)*VLOOKUP(MIN(5,H324),reference!$J$3:$K$7,2,FALSE),"")</f>
        <v/>
      </c>
    </row>
    <row r="325" spans="1:9" x14ac:dyDescent="0.25">
      <c r="A325" t="str">
        <f>IFERROR(INDEX(collectibles_database!A:A,MATCH(B325,collectibles_database!B:B,0)),"")</f>
        <v/>
      </c>
      <c r="C325" t="str">
        <f>IFERROR(VLOOKUP(B325,collectibles_database!B:C,2,FALSE),"")</f>
        <v/>
      </c>
      <c r="D325" t="str">
        <f>IFERROR(VLOOKUP(MIN(4,COUNTIF(B$2:B325,B325)),reference!$A$3:$B$6,2,FALSE),"")</f>
        <v/>
      </c>
      <c r="E325" t="str">
        <f>IFERROR(VLOOKUP(C325,reference!$D$3:$E$7,2,FALSE),"")</f>
        <v/>
      </c>
      <c r="H325" t="str">
        <f>IFERROR(VLOOKUP(G325,collectibles_database!G:H,2,FALSE),"")</f>
        <v/>
      </c>
      <c r="I325" t="str">
        <f>IFERROR(VLOOKUP(MIN(4,COUNTIF(G$2:G325,G325)),reference!$M$3:$N$6,2,FALSE)*VLOOKUP(MIN(5,H325),reference!$J$3:$K$7,2,FALSE),"")</f>
        <v/>
      </c>
    </row>
    <row r="326" spans="1:9" x14ac:dyDescent="0.25">
      <c r="A326" t="str">
        <f>IFERROR(INDEX(collectibles_database!A:A,MATCH(B326,collectibles_database!B:B,0)),"")</f>
        <v/>
      </c>
      <c r="C326" t="str">
        <f>IFERROR(VLOOKUP(B326,collectibles_database!B:C,2,FALSE),"")</f>
        <v/>
      </c>
      <c r="D326" t="str">
        <f>IFERROR(VLOOKUP(MIN(4,COUNTIF(B$2:B326,B326)),reference!$A$3:$B$6,2,FALSE),"")</f>
        <v/>
      </c>
      <c r="E326" t="str">
        <f>IFERROR(VLOOKUP(C326,reference!$D$3:$E$7,2,FALSE),"")</f>
        <v/>
      </c>
      <c r="H326" t="str">
        <f>IFERROR(VLOOKUP(G326,collectibles_database!G:H,2,FALSE),"")</f>
        <v/>
      </c>
      <c r="I326" t="str">
        <f>IFERROR(VLOOKUP(MIN(4,COUNTIF(G$2:G326,G326)),reference!$M$3:$N$6,2,FALSE)*VLOOKUP(MIN(5,H326),reference!$J$3:$K$7,2,FALSE),"")</f>
        <v/>
      </c>
    </row>
    <row r="327" spans="1:9" x14ac:dyDescent="0.25">
      <c r="A327" t="str">
        <f>IFERROR(INDEX(collectibles_database!A:A,MATCH(B327,collectibles_database!B:B,0)),"")</f>
        <v/>
      </c>
      <c r="C327" t="str">
        <f>IFERROR(VLOOKUP(B327,collectibles_database!B:C,2,FALSE),"")</f>
        <v/>
      </c>
      <c r="D327" t="str">
        <f>IFERROR(VLOOKUP(MIN(4,COUNTIF(B$2:B327,B327)),reference!$A$3:$B$6,2,FALSE),"")</f>
        <v/>
      </c>
      <c r="E327" t="str">
        <f>IFERROR(VLOOKUP(C327,reference!$D$3:$E$7,2,FALSE),"")</f>
        <v/>
      </c>
      <c r="H327" t="str">
        <f>IFERROR(VLOOKUP(G327,collectibles_database!G:H,2,FALSE),"")</f>
        <v/>
      </c>
      <c r="I327" t="str">
        <f>IFERROR(VLOOKUP(MIN(4,COUNTIF(G$2:G327,G327)),reference!$M$3:$N$6,2,FALSE)*VLOOKUP(MIN(5,H327),reference!$J$3:$K$7,2,FALSE),"")</f>
        <v/>
      </c>
    </row>
    <row r="328" spans="1:9" x14ac:dyDescent="0.25">
      <c r="A328" t="str">
        <f>IFERROR(INDEX(collectibles_database!A:A,MATCH(B328,collectibles_database!B:B,0)),"")</f>
        <v/>
      </c>
      <c r="C328" t="str">
        <f>IFERROR(VLOOKUP(B328,collectibles_database!B:C,2,FALSE),"")</f>
        <v/>
      </c>
      <c r="D328" t="str">
        <f>IFERROR(VLOOKUP(MIN(4,COUNTIF(B$2:B328,B328)),reference!$A$3:$B$6,2,FALSE),"")</f>
        <v/>
      </c>
      <c r="E328" t="str">
        <f>IFERROR(VLOOKUP(C328,reference!$D$3:$E$7,2,FALSE),"")</f>
        <v/>
      </c>
      <c r="H328" t="str">
        <f>IFERROR(VLOOKUP(G328,collectibles_database!G:H,2,FALSE),"")</f>
        <v/>
      </c>
      <c r="I328" t="str">
        <f>IFERROR(VLOOKUP(MIN(4,COUNTIF(G$2:G328,G328)),reference!$M$3:$N$6,2,FALSE)*VLOOKUP(MIN(5,H328),reference!$J$3:$K$7,2,FALSE),"")</f>
        <v/>
      </c>
    </row>
    <row r="329" spans="1:9" x14ac:dyDescent="0.25">
      <c r="A329" t="str">
        <f>IFERROR(INDEX(collectibles_database!A:A,MATCH(B329,collectibles_database!B:B,0)),"")</f>
        <v/>
      </c>
      <c r="C329" t="str">
        <f>IFERROR(VLOOKUP(B329,collectibles_database!B:C,2,FALSE),"")</f>
        <v/>
      </c>
      <c r="D329" t="str">
        <f>IFERROR(VLOOKUP(MIN(4,COUNTIF(B$2:B329,B329)),reference!$A$3:$B$6,2,FALSE),"")</f>
        <v/>
      </c>
      <c r="E329" t="str">
        <f>IFERROR(VLOOKUP(C329,reference!$D$3:$E$7,2,FALSE),"")</f>
        <v/>
      </c>
      <c r="H329" t="str">
        <f>IFERROR(VLOOKUP(G329,collectibles_database!G:H,2,FALSE),"")</f>
        <v/>
      </c>
      <c r="I329" t="str">
        <f>IFERROR(VLOOKUP(MIN(4,COUNTIF(G$2:G329,G329)),reference!$M$3:$N$6,2,FALSE)*VLOOKUP(MIN(5,H329),reference!$J$3:$K$7,2,FALSE),"")</f>
        <v/>
      </c>
    </row>
    <row r="330" spans="1:9" x14ac:dyDescent="0.25">
      <c r="A330" t="str">
        <f>IFERROR(INDEX(collectibles_database!A:A,MATCH(B330,collectibles_database!B:B,0)),"")</f>
        <v/>
      </c>
      <c r="C330" t="str">
        <f>IFERROR(VLOOKUP(B330,collectibles_database!B:C,2,FALSE),"")</f>
        <v/>
      </c>
      <c r="D330" t="str">
        <f>IFERROR(VLOOKUP(MIN(4,COUNTIF(B$2:B330,B330)),reference!$A$3:$B$6,2,FALSE),"")</f>
        <v/>
      </c>
      <c r="E330" t="str">
        <f>IFERROR(VLOOKUP(C330,reference!$D$3:$E$7,2,FALSE),"")</f>
        <v/>
      </c>
      <c r="H330" t="str">
        <f>IFERROR(VLOOKUP(G330,collectibles_database!G:H,2,FALSE),"")</f>
        <v/>
      </c>
      <c r="I330" t="str">
        <f>IFERROR(VLOOKUP(MIN(4,COUNTIF(G$2:G330,G330)),reference!$M$3:$N$6,2,FALSE)*VLOOKUP(MIN(5,H330),reference!$J$3:$K$7,2,FALSE),"")</f>
        <v/>
      </c>
    </row>
    <row r="331" spans="1:9" x14ac:dyDescent="0.25">
      <c r="A331" t="str">
        <f>IFERROR(INDEX(collectibles_database!A:A,MATCH(B331,collectibles_database!B:B,0)),"")</f>
        <v/>
      </c>
      <c r="C331" t="str">
        <f>IFERROR(VLOOKUP(B331,collectibles_database!B:C,2,FALSE),"")</f>
        <v/>
      </c>
      <c r="D331" t="str">
        <f>IFERROR(VLOOKUP(MIN(4,COUNTIF(B$2:B331,B331)),reference!$A$3:$B$6,2,FALSE),"")</f>
        <v/>
      </c>
      <c r="E331" t="str">
        <f>IFERROR(VLOOKUP(C331,reference!$D$3:$E$7,2,FALSE),"")</f>
        <v/>
      </c>
      <c r="H331" t="str">
        <f>IFERROR(VLOOKUP(G331,collectibles_database!G:H,2,FALSE),"")</f>
        <v/>
      </c>
      <c r="I331" t="str">
        <f>IFERROR(VLOOKUP(MIN(4,COUNTIF(G$2:G331,G331)),reference!$M$3:$N$6,2,FALSE)*VLOOKUP(MIN(5,H331),reference!$J$3:$K$7,2,FALSE),"")</f>
        <v/>
      </c>
    </row>
    <row r="332" spans="1:9" x14ac:dyDescent="0.25">
      <c r="A332" t="str">
        <f>IFERROR(INDEX(collectibles_database!A:A,MATCH(B332,collectibles_database!B:B,0)),"")</f>
        <v/>
      </c>
      <c r="C332" t="str">
        <f>IFERROR(VLOOKUP(B332,collectibles_database!B:C,2,FALSE),"")</f>
        <v/>
      </c>
      <c r="D332" t="str">
        <f>IFERROR(VLOOKUP(MIN(4,COUNTIF(B$2:B332,B332)),reference!$A$3:$B$6,2,FALSE),"")</f>
        <v/>
      </c>
      <c r="E332" t="str">
        <f>IFERROR(VLOOKUP(C332,reference!$D$3:$E$7,2,FALSE),"")</f>
        <v/>
      </c>
      <c r="H332" t="str">
        <f>IFERROR(VLOOKUP(G332,collectibles_database!G:H,2,FALSE),"")</f>
        <v/>
      </c>
      <c r="I332" t="str">
        <f>IFERROR(VLOOKUP(MIN(4,COUNTIF(G$2:G332,G332)),reference!$M$3:$N$6,2,FALSE)*VLOOKUP(MIN(5,H332),reference!$J$3:$K$7,2,FALSE),"")</f>
        <v/>
      </c>
    </row>
    <row r="333" spans="1:9" x14ac:dyDescent="0.25">
      <c r="A333" t="str">
        <f>IFERROR(INDEX(collectibles_database!A:A,MATCH(B333,collectibles_database!B:B,0)),"")</f>
        <v/>
      </c>
      <c r="C333" t="str">
        <f>IFERROR(VLOOKUP(B333,collectibles_database!B:C,2,FALSE),"")</f>
        <v/>
      </c>
      <c r="D333" t="str">
        <f>IFERROR(VLOOKUP(MIN(4,COUNTIF(B$2:B333,B333)),reference!$A$3:$B$6,2,FALSE),"")</f>
        <v/>
      </c>
      <c r="E333" t="str">
        <f>IFERROR(VLOOKUP(C333,reference!$D$3:$E$7,2,FALSE),"")</f>
        <v/>
      </c>
      <c r="H333" t="str">
        <f>IFERROR(VLOOKUP(G333,collectibles_database!G:H,2,FALSE),"")</f>
        <v/>
      </c>
      <c r="I333" t="str">
        <f>IFERROR(VLOOKUP(MIN(4,COUNTIF(G$2:G333,G333)),reference!$M$3:$N$6,2,FALSE)*VLOOKUP(MIN(5,H333),reference!$J$3:$K$7,2,FALSE),"")</f>
        <v/>
      </c>
    </row>
    <row r="334" spans="1:9" x14ac:dyDescent="0.25">
      <c r="A334" t="str">
        <f>IFERROR(INDEX(collectibles_database!A:A,MATCH(B334,collectibles_database!B:B,0)),"")</f>
        <v/>
      </c>
      <c r="C334" t="str">
        <f>IFERROR(VLOOKUP(B334,collectibles_database!B:C,2,FALSE),"")</f>
        <v/>
      </c>
      <c r="D334" t="str">
        <f>IFERROR(VLOOKUP(MIN(4,COUNTIF(B$2:B334,B334)),reference!$A$3:$B$6,2,FALSE),"")</f>
        <v/>
      </c>
      <c r="E334" t="str">
        <f>IFERROR(VLOOKUP(C334,reference!$D$3:$E$7,2,FALSE),"")</f>
        <v/>
      </c>
      <c r="H334" t="str">
        <f>IFERROR(VLOOKUP(G334,collectibles_database!G:H,2,FALSE),"")</f>
        <v/>
      </c>
      <c r="I334" t="str">
        <f>IFERROR(VLOOKUP(MIN(4,COUNTIF(G$2:G334,G334)),reference!$M$3:$N$6,2,FALSE)*VLOOKUP(MIN(5,H334),reference!$J$3:$K$7,2,FALSE),"")</f>
        <v/>
      </c>
    </row>
    <row r="335" spans="1:9" x14ac:dyDescent="0.25">
      <c r="A335" t="str">
        <f>IFERROR(INDEX(collectibles_database!A:A,MATCH(B335,collectibles_database!B:B,0)),"")</f>
        <v/>
      </c>
      <c r="C335" t="str">
        <f>IFERROR(VLOOKUP(B335,collectibles_database!B:C,2,FALSE),"")</f>
        <v/>
      </c>
      <c r="D335" t="str">
        <f>IFERROR(VLOOKUP(MIN(4,COUNTIF(B$2:B335,B335)),reference!$A$3:$B$6,2,FALSE),"")</f>
        <v/>
      </c>
      <c r="E335" t="str">
        <f>IFERROR(VLOOKUP(C335,reference!$D$3:$E$7,2,FALSE),"")</f>
        <v/>
      </c>
      <c r="H335" t="str">
        <f>IFERROR(VLOOKUP(G335,collectibles_database!G:H,2,FALSE),"")</f>
        <v/>
      </c>
      <c r="I335" t="str">
        <f>IFERROR(VLOOKUP(MIN(4,COUNTIF(G$2:G335,G335)),reference!$M$3:$N$6,2,FALSE)*VLOOKUP(MIN(5,H335),reference!$J$3:$K$7,2,FALSE),"")</f>
        <v/>
      </c>
    </row>
    <row r="336" spans="1:9" x14ac:dyDescent="0.25">
      <c r="A336" t="str">
        <f>IFERROR(INDEX(collectibles_database!A:A,MATCH(B336,collectibles_database!B:B,0)),"")</f>
        <v/>
      </c>
      <c r="C336" t="str">
        <f>IFERROR(VLOOKUP(B336,collectibles_database!B:C,2,FALSE),"")</f>
        <v/>
      </c>
      <c r="D336" t="str">
        <f>IFERROR(VLOOKUP(MIN(4,COUNTIF(B$2:B336,B336)),reference!$A$3:$B$6,2,FALSE),"")</f>
        <v/>
      </c>
      <c r="E336" t="str">
        <f>IFERROR(VLOOKUP(C336,reference!$D$3:$E$7,2,FALSE),"")</f>
        <v/>
      </c>
      <c r="H336" t="str">
        <f>IFERROR(VLOOKUP(G336,collectibles_database!G:H,2,FALSE),"")</f>
        <v/>
      </c>
      <c r="I336" t="str">
        <f>IFERROR(VLOOKUP(MIN(4,COUNTIF(G$2:G336,G336)),reference!$M$3:$N$6,2,FALSE)*VLOOKUP(MIN(5,H336),reference!$J$3:$K$7,2,FALSE),"")</f>
        <v/>
      </c>
    </row>
    <row r="337" spans="1:9" x14ac:dyDescent="0.25">
      <c r="A337" t="str">
        <f>IFERROR(INDEX(collectibles_database!A:A,MATCH(B337,collectibles_database!B:B,0)),"")</f>
        <v/>
      </c>
      <c r="C337" t="str">
        <f>IFERROR(VLOOKUP(B337,collectibles_database!B:C,2,FALSE),"")</f>
        <v/>
      </c>
      <c r="D337" t="str">
        <f>IFERROR(VLOOKUP(MIN(4,COUNTIF(B$2:B337,B337)),reference!$A$3:$B$6,2,FALSE),"")</f>
        <v/>
      </c>
      <c r="E337" t="str">
        <f>IFERROR(VLOOKUP(C337,reference!$D$3:$E$7,2,FALSE),"")</f>
        <v/>
      </c>
      <c r="H337" t="str">
        <f>IFERROR(VLOOKUP(G337,collectibles_database!G:H,2,FALSE),"")</f>
        <v/>
      </c>
      <c r="I337" t="str">
        <f>IFERROR(VLOOKUP(MIN(4,COUNTIF(G$2:G337,G337)),reference!$M$3:$N$6,2,FALSE)*VLOOKUP(MIN(5,H337),reference!$J$3:$K$7,2,FALSE),"")</f>
        <v/>
      </c>
    </row>
    <row r="338" spans="1:9" x14ac:dyDescent="0.25">
      <c r="A338" t="str">
        <f>IFERROR(INDEX(collectibles_database!A:A,MATCH(B338,collectibles_database!B:B,0)),"")</f>
        <v/>
      </c>
      <c r="C338" t="str">
        <f>IFERROR(VLOOKUP(B338,collectibles_database!B:C,2,FALSE),"")</f>
        <v/>
      </c>
      <c r="D338" t="str">
        <f>IFERROR(VLOOKUP(MIN(4,COUNTIF(B$2:B338,B338)),reference!$A$3:$B$6,2,FALSE),"")</f>
        <v/>
      </c>
      <c r="E338" t="str">
        <f>IFERROR(VLOOKUP(C338,reference!$D$3:$E$7,2,FALSE),"")</f>
        <v/>
      </c>
      <c r="H338" t="str">
        <f>IFERROR(VLOOKUP(G338,collectibles_database!G:H,2,FALSE),"")</f>
        <v/>
      </c>
      <c r="I338" t="str">
        <f>IFERROR(VLOOKUP(MIN(4,COUNTIF(G$2:G338,G338)),reference!$M$3:$N$6,2,FALSE)*VLOOKUP(MIN(5,H338),reference!$J$3:$K$7,2,FALSE),"")</f>
        <v/>
      </c>
    </row>
    <row r="339" spans="1:9" x14ac:dyDescent="0.25">
      <c r="A339" t="str">
        <f>IFERROR(INDEX(collectibles_database!A:A,MATCH(B339,collectibles_database!B:B,0)),"")</f>
        <v/>
      </c>
      <c r="C339" t="str">
        <f>IFERROR(VLOOKUP(B339,collectibles_database!B:C,2,FALSE),"")</f>
        <v/>
      </c>
      <c r="D339" t="str">
        <f>IFERROR(VLOOKUP(MIN(4,COUNTIF(B$2:B339,B339)),reference!$A$3:$B$6,2,FALSE),"")</f>
        <v/>
      </c>
      <c r="E339" t="str">
        <f>IFERROR(VLOOKUP(C339,reference!$D$3:$E$7,2,FALSE),"")</f>
        <v/>
      </c>
      <c r="H339" t="str">
        <f>IFERROR(VLOOKUP(G339,collectibles_database!G:H,2,FALSE),"")</f>
        <v/>
      </c>
      <c r="I339" t="str">
        <f>IFERROR(VLOOKUP(MIN(4,COUNTIF(G$2:G339,G339)),reference!$M$3:$N$6,2,FALSE)*VLOOKUP(MIN(5,H339),reference!$J$3:$K$7,2,FALSE),"")</f>
        <v/>
      </c>
    </row>
    <row r="340" spans="1:9" x14ac:dyDescent="0.25">
      <c r="A340" t="str">
        <f>IFERROR(INDEX(collectibles_database!A:A,MATCH(B340,collectibles_database!B:B,0)),"")</f>
        <v/>
      </c>
      <c r="C340" t="str">
        <f>IFERROR(VLOOKUP(B340,collectibles_database!B:C,2,FALSE),"")</f>
        <v/>
      </c>
      <c r="D340" t="str">
        <f>IFERROR(VLOOKUP(MIN(4,COUNTIF(B$2:B340,B340)),reference!$A$3:$B$6,2,FALSE),"")</f>
        <v/>
      </c>
      <c r="E340" t="str">
        <f>IFERROR(VLOOKUP(C340,reference!$D$3:$E$7,2,FALSE),"")</f>
        <v/>
      </c>
      <c r="H340" t="str">
        <f>IFERROR(VLOOKUP(G340,collectibles_database!G:H,2,FALSE),"")</f>
        <v/>
      </c>
      <c r="I340" t="str">
        <f>IFERROR(VLOOKUP(MIN(4,COUNTIF(G$2:G340,G340)),reference!$M$3:$N$6,2,FALSE)*VLOOKUP(MIN(5,H340),reference!$J$3:$K$7,2,FALSE),"")</f>
        <v/>
      </c>
    </row>
    <row r="341" spans="1:9" x14ac:dyDescent="0.25">
      <c r="A341" t="str">
        <f>IFERROR(INDEX(collectibles_database!A:A,MATCH(B341,collectibles_database!B:B,0)),"")</f>
        <v/>
      </c>
      <c r="C341" t="str">
        <f>IFERROR(VLOOKUP(B341,collectibles_database!B:C,2,FALSE),"")</f>
        <v/>
      </c>
      <c r="D341" t="str">
        <f>IFERROR(VLOOKUP(MIN(4,COUNTIF(B$2:B341,B341)),reference!$A$3:$B$6,2,FALSE),"")</f>
        <v/>
      </c>
      <c r="E341" t="str">
        <f>IFERROR(VLOOKUP(C341,reference!$D$3:$E$7,2,FALSE),"")</f>
        <v/>
      </c>
      <c r="H341" t="str">
        <f>IFERROR(VLOOKUP(G341,collectibles_database!G:H,2,FALSE),"")</f>
        <v/>
      </c>
      <c r="I341" t="str">
        <f>IFERROR(VLOOKUP(MIN(4,COUNTIF(G$2:G341,G341)),reference!$M$3:$N$6,2,FALSE)*VLOOKUP(MIN(5,H341),reference!$J$3:$K$7,2,FALSE),"")</f>
        <v/>
      </c>
    </row>
    <row r="342" spans="1:9" x14ac:dyDescent="0.25">
      <c r="A342" t="str">
        <f>IFERROR(INDEX(collectibles_database!A:A,MATCH(B342,collectibles_database!B:B,0)),"")</f>
        <v/>
      </c>
      <c r="C342" t="str">
        <f>IFERROR(VLOOKUP(B342,collectibles_database!B:C,2,FALSE),"")</f>
        <v/>
      </c>
      <c r="D342" t="str">
        <f>IFERROR(VLOOKUP(MIN(4,COUNTIF(B$2:B342,B342)),reference!$A$3:$B$6,2,FALSE),"")</f>
        <v/>
      </c>
      <c r="E342" t="str">
        <f>IFERROR(VLOOKUP(C342,reference!$D$3:$E$7,2,FALSE),"")</f>
        <v/>
      </c>
      <c r="H342" t="str">
        <f>IFERROR(VLOOKUP(G342,collectibles_database!G:H,2,FALSE),"")</f>
        <v/>
      </c>
      <c r="I342" t="str">
        <f>IFERROR(VLOOKUP(MIN(4,COUNTIF(G$2:G342,G342)),reference!$M$3:$N$6,2,FALSE)*VLOOKUP(MIN(5,H342),reference!$J$3:$K$7,2,FALSE),"")</f>
        <v/>
      </c>
    </row>
    <row r="343" spans="1:9" x14ac:dyDescent="0.25">
      <c r="A343" t="str">
        <f>IFERROR(INDEX(collectibles_database!A:A,MATCH(B343,collectibles_database!B:B,0)),"")</f>
        <v/>
      </c>
      <c r="C343" t="str">
        <f>IFERROR(VLOOKUP(B343,collectibles_database!B:C,2,FALSE),"")</f>
        <v/>
      </c>
      <c r="D343" t="str">
        <f>IFERROR(VLOOKUP(MIN(4,COUNTIF(B$2:B343,B343)),reference!$A$3:$B$6,2,FALSE),"")</f>
        <v/>
      </c>
      <c r="E343" t="str">
        <f>IFERROR(VLOOKUP(C343,reference!$D$3:$E$7,2,FALSE),"")</f>
        <v/>
      </c>
      <c r="H343" t="str">
        <f>IFERROR(VLOOKUP(G343,collectibles_database!G:H,2,FALSE),"")</f>
        <v/>
      </c>
      <c r="I343" t="str">
        <f>IFERROR(VLOOKUP(MIN(4,COUNTIF(G$2:G343,G343)),reference!$M$3:$N$6,2,FALSE)*VLOOKUP(MIN(5,H343),reference!$J$3:$K$7,2,FALSE),"")</f>
        <v/>
      </c>
    </row>
    <row r="344" spans="1:9" x14ac:dyDescent="0.25">
      <c r="A344" t="str">
        <f>IFERROR(INDEX(collectibles_database!A:A,MATCH(B344,collectibles_database!B:B,0)),"")</f>
        <v/>
      </c>
      <c r="C344" t="str">
        <f>IFERROR(VLOOKUP(B344,collectibles_database!B:C,2,FALSE),"")</f>
        <v/>
      </c>
      <c r="D344" t="str">
        <f>IFERROR(VLOOKUP(MIN(4,COUNTIF(B$2:B344,B344)),reference!$A$3:$B$6,2,FALSE),"")</f>
        <v/>
      </c>
      <c r="E344" t="str">
        <f>IFERROR(VLOOKUP(C344,reference!$D$3:$E$7,2,FALSE),"")</f>
        <v/>
      </c>
      <c r="H344" t="str">
        <f>IFERROR(VLOOKUP(G344,collectibles_database!G:H,2,FALSE),"")</f>
        <v/>
      </c>
      <c r="I344" t="str">
        <f>IFERROR(VLOOKUP(MIN(4,COUNTIF(G$2:G344,G344)),reference!$M$3:$N$6,2,FALSE)*VLOOKUP(MIN(5,H344),reference!$J$3:$K$7,2,FALSE),"")</f>
        <v/>
      </c>
    </row>
    <row r="345" spans="1:9" x14ac:dyDescent="0.25">
      <c r="A345" t="str">
        <f>IFERROR(INDEX(collectibles_database!A:A,MATCH(B345,collectibles_database!B:B,0)),"")</f>
        <v/>
      </c>
      <c r="C345" t="str">
        <f>IFERROR(VLOOKUP(B345,collectibles_database!B:C,2,FALSE),"")</f>
        <v/>
      </c>
      <c r="D345" t="str">
        <f>IFERROR(VLOOKUP(MIN(4,COUNTIF(B$2:B345,B345)),reference!$A$3:$B$6,2,FALSE),"")</f>
        <v/>
      </c>
      <c r="E345" t="str">
        <f>IFERROR(VLOOKUP(C345,reference!$D$3:$E$7,2,FALSE),"")</f>
        <v/>
      </c>
      <c r="H345" t="str">
        <f>IFERROR(VLOOKUP(G345,collectibles_database!G:H,2,FALSE),"")</f>
        <v/>
      </c>
      <c r="I345" t="str">
        <f>IFERROR(VLOOKUP(MIN(4,COUNTIF(G$2:G345,G345)),reference!$M$3:$N$6,2,FALSE)*VLOOKUP(MIN(5,H345),reference!$J$3:$K$7,2,FALSE),"")</f>
        <v/>
      </c>
    </row>
    <row r="346" spans="1:9" x14ac:dyDescent="0.25">
      <c r="A346" t="str">
        <f>IFERROR(INDEX(collectibles_database!A:A,MATCH(B346,collectibles_database!B:B,0)),"")</f>
        <v/>
      </c>
      <c r="C346" t="str">
        <f>IFERROR(VLOOKUP(B346,collectibles_database!B:C,2,FALSE),"")</f>
        <v/>
      </c>
      <c r="D346" t="str">
        <f>IFERROR(VLOOKUP(MIN(4,COUNTIF(B$2:B346,B346)),reference!$A$3:$B$6,2,FALSE),"")</f>
        <v/>
      </c>
      <c r="E346" t="str">
        <f>IFERROR(VLOOKUP(C346,reference!$D$3:$E$7,2,FALSE),"")</f>
        <v/>
      </c>
      <c r="H346" t="str">
        <f>IFERROR(VLOOKUP(G346,collectibles_database!G:H,2,FALSE),"")</f>
        <v/>
      </c>
      <c r="I346" t="str">
        <f>IFERROR(VLOOKUP(MIN(4,COUNTIF(G$2:G346,G346)),reference!$M$3:$N$6,2,FALSE)*VLOOKUP(MIN(5,H346),reference!$J$3:$K$7,2,FALSE),"")</f>
        <v/>
      </c>
    </row>
    <row r="347" spans="1:9" x14ac:dyDescent="0.25">
      <c r="A347" t="str">
        <f>IFERROR(INDEX(collectibles_database!A:A,MATCH(B347,collectibles_database!B:B,0)),"")</f>
        <v/>
      </c>
      <c r="C347" t="str">
        <f>IFERROR(VLOOKUP(B347,collectibles_database!B:C,2,FALSE),"")</f>
        <v/>
      </c>
      <c r="D347" t="str">
        <f>IFERROR(VLOOKUP(MIN(4,COUNTIF(B$2:B347,B347)),reference!$A$3:$B$6,2,FALSE),"")</f>
        <v/>
      </c>
      <c r="E347" t="str">
        <f>IFERROR(VLOOKUP(C347,reference!$D$3:$E$7,2,FALSE),"")</f>
        <v/>
      </c>
      <c r="H347" t="str">
        <f>IFERROR(VLOOKUP(G347,collectibles_database!G:H,2,FALSE),"")</f>
        <v/>
      </c>
      <c r="I347" t="str">
        <f>IFERROR(VLOOKUP(MIN(4,COUNTIF(G$2:G347,G347)),reference!$M$3:$N$6,2,FALSE)*VLOOKUP(MIN(5,H347),reference!$J$3:$K$7,2,FALSE),"")</f>
        <v/>
      </c>
    </row>
    <row r="348" spans="1:9" x14ac:dyDescent="0.25">
      <c r="A348" t="str">
        <f>IFERROR(INDEX(collectibles_database!A:A,MATCH(B348,collectibles_database!B:B,0)),"")</f>
        <v/>
      </c>
      <c r="C348" t="str">
        <f>IFERROR(VLOOKUP(B348,collectibles_database!B:C,2,FALSE),"")</f>
        <v/>
      </c>
      <c r="D348" t="str">
        <f>IFERROR(VLOOKUP(MIN(4,COUNTIF(B$2:B348,B348)),reference!$A$3:$B$6,2,FALSE),"")</f>
        <v/>
      </c>
      <c r="E348" t="str">
        <f>IFERROR(VLOOKUP(C348,reference!$D$3:$E$7,2,FALSE),"")</f>
        <v/>
      </c>
      <c r="H348" t="str">
        <f>IFERROR(VLOOKUP(G348,collectibles_database!G:H,2,FALSE),"")</f>
        <v/>
      </c>
      <c r="I348" t="str">
        <f>IFERROR(VLOOKUP(MIN(4,COUNTIF(G$2:G348,G348)),reference!$M$3:$N$6,2,FALSE)*VLOOKUP(MIN(5,H348),reference!$J$3:$K$7,2,FALSE),"")</f>
        <v/>
      </c>
    </row>
    <row r="349" spans="1:9" x14ac:dyDescent="0.25">
      <c r="A349" t="str">
        <f>IFERROR(INDEX(collectibles_database!A:A,MATCH(B349,collectibles_database!B:B,0)),"")</f>
        <v/>
      </c>
      <c r="C349" t="str">
        <f>IFERROR(VLOOKUP(B349,collectibles_database!B:C,2,FALSE),"")</f>
        <v/>
      </c>
      <c r="D349" t="str">
        <f>IFERROR(VLOOKUP(MIN(4,COUNTIF(B$2:B349,B349)),reference!$A$3:$B$6,2,FALSE),"")</f>
        <v/>
      </c>
      <c r="E349" t="str">
        <f>IFERROR(VLOOKUP(C349,reference!$D$3:$E$7,2,FALSE),"")</f>
        <v/>
      </c>
      <c r="H349" t="str">
        <f>IFERROR(VLOOKUP(G349,collectibles_database!G:H,2,FALSE),"")</f>
        <v/>
      </c>
      <c r="I349" t="str">
        <f>IFERROR(VLOOKUP(MIN(4,COUNTIF(G$2:G349,G349)),reference!$M$3:$N$6,2,FALSE)*VLOOKUP(MIN(5,H349),reference!$J$3:$K$7,2,FALSE),"")</f>
        <v/>
      </c>
    </row>
    <row r="350" spans="1:9" x14ac:dyDescent="0.25">
      <c r="A350" t="str">
        <f>IFERROR(INDEX(collectibles_database!A:A,MATCH(B350,collectibles_database!B:B,0)),"")</f>
        <v/>
      </c>
      <c r="C350" t="str">
        <f>IFERROR(VLOOKUP(B350,collectibles_database!B:C,2,FALSE),"")</f>
        <v/>
      </c>
      <c r="D350" t="str">
        <f>IFERROR(VLOOKUP(MIN(4,COUNTIF(B$2:B350,B350)),reference!$A$3:$B$6,2,FALSE),"")</f>
        <v/>
      </c>
      <c r="E350" t="str">
        <f>IFERROR(VLOOKUP(C350,reference!$D$3:$E$7,2,FALSE),"")</f>
        <v/>
      </c>
      <c r="H350" t="str">
        <f>IFERROR(VLOOKUP(G350,collectibles_database!G:H,2,FALSE),"")</f>
        <v/>
      </c>
      <c r="I350" t="str">
        <f>IFERROR(VLOOKUP(MIN(4,COUNTIF(G$2:G350,G350)),reference!$M$3:$N$6,2,FALSE)*VLOOKUP(MIN(5,H350),reference!$J$3:$K$7,2,FALSE),"")</f>
        <v/>
      </c>
    </row>
    <row r="351" spans="1:9" x14ac:dyDescent="0.25">
      <c r="A351" t="str">
        <f>IFERROR(INDEX(collectibles_database!A:A,MATCH(B351,collectibles_database!B:B,0)),"")</f>
        <v/>
      </c>
      <c r="C351" t="str">
        <f>IFERROR(VLOOKUP(B351,collectibles_database!B:C,2,FALSE),"")</f>
        <v/>
      </c>
      <c r="D351" t="str">
        <f>IFERROR(VLOOKUP(MIN(4,COUNTIF(B$2:B351,B351)),reference!$A$3:$B$6,2,FALSE),"")</f>
        <v/>
      </c>
      <c r="E351" t="str">
        <f>IFERROR(VLOOKUP(C351,reference!$D$3:$E$7,2,FALSE),"")</f>
        <v/>
      </c>
      <c r="H351" t="str">
        <f>IFERROR(VLOOKUP(G351,collectibles_database!G:H,2,FALSE),"")</f>
        <v/>
      </c>
      <c r="I351" t="str">
        <f>IFERROR(VLOOKUP(MIN(4,COUNTIF(G$2:G351,G351)),reference!$M$3:$N$6,2,FALSE)*VLOOKUP(MIN(5,H351),reference!$J$3:$K$7,2,FALSE),"")</f>
        <v/>
      </c>
    </row>
    <row r="352" spans="1:9" x14ac:dyDescent="0.25">
      <c r="A352" t="str">
        <f>IFERROR(INDEX(collectibles_database!A:A,MATCH(B352,collectibles_database!B:B,0)),"")</f>
        <v/>
      </c>
      <c r="C352" t="str">
        <f>IFERROR(VLOOKUP(B352,collectibles_database!B:C,2,FALSE),"")</f>
        <v/>
      </c>
      <c r="D352" t="str">
        <f>IFERROR(VLOOKUP(MIN(4,COUNTIF(B$2:B352,B352)),reference!$A$3:$B$6,2,FALSE),"")</f>
        <v/>
      </c>
      <c r="E352" t="str">
        <f>IFERROR(VLOOKUP(C352,reference!$D$3:$E$7,2,FALSE),"")</f>
        <v/>
      </c>
      <c r="H352" t="str">
        <f>IFERROR(VLOOKUP(G352,collectibles_database!G:H,2,FALSE),"")</f>
        <v/>
      </c>
      <c r="I352" t="str">
        <f>IFERROR(VLOOKUP(MIN(4,COUNTIF(G$2:G352,G352)),reference!$M$3:$N$6,2,FALSE)*VLOOKUP(MIN(5,H352),reference!$J$3:$K$7,2,FALSE),"")</f>
        <v/>
      </c>
    </row>
    <row r="353" spans="1:9" x14ac:dyDescent="0.25">
      <c r="A353" t="str">
        <f>IFERROR(INDEX(collectibles_database!A:A,MATCH(B353,collectibles_database!B:B,0)),"")</f>
        <v/>
      </c>
      <c r="C353" t="str">
        <f>IFERROR(VLOOKUP(B353,collectibles_database!B:C,2,FALSE),"")</f>
        <v/>
      </c>
      <c r="D353" t="str">
        <f>IFERROR(VLOOKUP(MIN(4,COUNTIF(B$2:B353,B353)),reference!$A$3:$B$6,2,FALSE),"")</f>
        <v/>
      </c>
      <c r="E353" t="str">
        <f>IFERROR(VLOOKUP(C353,reference!$D$3:$E$7,2,FALSE),"")</f>
        <v/>
      </c>
      <c r="H353" t="str">
        <f>IFERROR(VLOOKUP(G353,collectibles_database!G:H,2,FALSE),"")</f>
        <v/>
      </c>
      <c r="I353" t="str">
        <f>IFERROR(VLOOKUP(MIN(4,COUNTIF(G$2:G353,G353)),reference!$M$3:$N$6,2,FALSE)*VLOOKUP(MIN(5,H353),reference!$J$3:$K$7,2,FALSE),"")</f>
        <v/>
      </c>
    </row>
    <row r="354" spans="1:9" x14ac:dyDescent="0.25">
      <c r="A354" t="str">
        <f>IFERROR(INDEX(collectibles_database!A:A,MATCH(B354,collectibles_database!B:B,0)),"")</f>
        <v/>
      </c>
      <c r="C354" t="str">
        <f>IFERROR(VLOOKUP(B354,collectibles_database!B:C,2,FALSE),"")</f>
        <v/>
      </c>
      <c r="D354" t="str">
        <f>IFERROR(VLOOKUP(MIN(4,COUNTIF(B$2:B354,B354)),reference!$A$3:$B$6,2,FALSE),"")</f>
        <v/>
      </c>
      <c r="E354" t="str">
        <f>IFERROR(VLOOKUP(C354,reference!$D$3:$E$7,2,FALSE),"")</f>
        <v/>
      </c>
      <c r="H354" t="str">
        <f>IFERROR(VLOOKUP(G354,collectibles_database!G:H,2,FALSE),"")</f>
        <v/>
      </c>
      <c r="I354" t="str">
        <f>IFERROR(VLOOKUP(MIN(4,COUNTIF(G$2:G354,G354)),reference!$M$3:$N$6,2,FALSE)*VLOOKUP(MIN(5,H354),reference!$J$3:$K$7,2,FALSE),"")</f>
        <v/>
      </c>
    </row>
    <row r="355" spans="1:9" x14ac:dyDescent="0.25">
      <c r="A355" t="str">
        <f>IFERROR(INDEX(collectibles_database!A:A,MATCH(B355,collectibles_database!B:B,0)),"")</f>
        <v/>
      </c>
      <c r="C355" t="str">
        <f>IFERROR(VLOOKUP(B355,collectibles_database!B:C,2,FALSE),"")</f>
        <v/>
      </c>
      <c r="D355" t="str">
        <f>IFERROR(VLOOKUP(MIN(4,COUNTIF(B$2:B355,B355)),reference!$A$3:$B$6,2,FALSE),"")</f>
        <v/>
      </c>
      <c r="E355" t="str">
        <f>IFERROR(VLOOKUP(C355,reference!$D$3:$E$7,2,FALSE),"")</f>
        <v/>
      </c>
      <c r="H355" t="str">
        <f>IFERROR(VLOOKUP(G355,collectibles_database!G:H,2,FALSE),"")</f>
        <v/>
      </c>
      <c r="I355" t="str">
        <f>IFERROR(VLOOKUP(MIN(4,COUNTIF(G$2:G355,G355)),reference!$M$3:$N$6,2,FALSE)*VLOOKUP(MIN(5,H355),reference!$J$3:$K$7,2,FALSE),"")</f>
        <v/>
      </c>
    </row>
    <row r="356" spans="1:9" x14ac:dyDescent="0.25">
      <c r="A356" t="str">
        <f>IFERROR(INDEX(collectibles_database!A:A,MATCH(B356,collectibles_database!B:B,0)),"")</f>
        <v/>
      </c>
      <c r="C356" t="str">
        <f>IFERROR(VLOOKUP(B356,collectibles_database!B:C,2,FALSE),"")</f>
        <v/>
      </c>
      <c r="D356" t="str">
        <f>IFERROR(VLOOKUP(MIN(4,COUNTIF(B$2:B356,B356)),reference!$A$3:$B$6,2,FALSE),"")</f>
        <v/>
      </c>
      <c r="E356" t="str">
        <f>IFERROR(VLOOKUP(C356,reference!$D$3:$E$7,2,FALSE),"")</f>
        <v/>
      </c>
      <c r="H356" t="str">
        <f>IFERROR(VLOOKUP(G356,collectibles_database!G:H,2,FALSE),"")</f>
        <v/>
      </c>
      <c r="I356" t="str">
        <f>IFERROR(VLOOKUP(MIN(4,COUNTIF(G$2:G356,G356)),reference!$M$3:$N$6,2,FALSE)*VLOOKUP(MIN(5,H356),reference!$J$3:$K$7,2,FALSE),"")</f>
        <v/>
      </c>
    </row>
    <row r="357" spans="1:9" x14ac:dyDescent="0.25">
      <c r="A357" t="str">
        <f>IFERROR(INDEX(collectibles_database!A:A,MATCH(B357,collectibles_database!B:B,0)),"")</f>
        <v/>
      </c>
      <c r="C357" t="str">
        <f>IFERROR(VLOOKUP(B357,collectibles_database!B:C,2,FALSE),"")</f>
        <v/>
      </c>
      <c r="D357" t="str">
        <f>IFERROR(VLOOKUP(MIN(4,COUNTIF(B$2:B357,B357)),reference!$A$3:$B$6,2,FALSE),"")</f>
        <v/>
      </c>
      <c r="E357" t="str">
        <f>IFERROR(VLOOKUP(C357,reference!$D$3:$E$7,2,FALSE),"")</f>
        <v/>
      </c>
      <c r="H357" t="str">
        <f>IFERROR(VLOOKUP(G357,collectibles_database!G:H,2,FALSE),"")</f>
        <v/>
      </c>
      <c r="I357" t="str">
        <f>IFERROR(VLOOKUP(MIN(4,COUNTIF(G$2:G357,G357)),reference!$M$3:$N$6,2,FALSE)*VLOOKUP(MIN(5,H357),reference!$J$3:$K$7,2,FALSE),"")</f>
        <v/>
      </c>
    </row>
    <row r="358" spans="1:9" x14ac:dyDescent="0.25">
      <c r="A358" t="str">
        <f>IFERROR(INDEX(collectibles_database!A:A,MATCH(B358,collectibles_database!B:B,0)),"")</f>
        <v/>
      </c>
      <c r="C358" t="str">
        <f>IFERROR(VLOOKUP(B358,collectibles_database!B:C,2,FALSE),"")</f>
        <v/>
      </c>
      <c r="D358" t="str">
        <f>IFERROR(VLOOKUP(MIN(4,COUNTIF(B$2:B358,B358)),reference!$A$3:$B$6,2,FALSE),"")</f>
        <v/>
      </c>
      <c r="E358" t="str">
        <f>IFERROR(VLOOKUP(C358,reference!$D$3:$E$7,2,FALSE),"")</f>
        <v/>
      </c>
      <c r="H358" t="str">
        <f>IFERROR(VLOOKUP(G358,collectibles_database!G:H,2,FALSE),"")</f>
        <v/>
      </c>
      <c r="I358" t="str">
        <f>IFERROR(VLOOKUP(MIN(4,COUNTIF(G$2:G358,G358)),reference!$M$3:$N$6,2,FALSE)*VLOOKUP(MIN(5,H358),reference!$J$3:$K$7,2,FALSE),"")</f>
        <v/>
      </c>
    </row>
    <row r="359" spans="1:9" x14ac:dyDescent="0.25">
      <c r="A359" t="str">
        <f>IFERROR(INDEX(collectibles_database!A:A,MATCH(B359,collectibles_database!B:B,0)),"")</f>
        <v/>
      </c>
      <c r="C359" t="str">
        <f>IFERROR(VLOOKUP(B359,collectibles_database!B:C,2,FALSE),"")</f>
        <v/>
      </c>
      <c r="D359" t="str">
        <f>IFERROR(VLOOKUP(MIN(4,COUNTIF(B$2:B359,B359)),reference!$A$3:$B$6,2,FALSE),"")</f>
        <v/>
      </c>
      <c r="E359" t="str">
        <f>IFERROR(VLOOKUP(C359,reference!$D$3:$E$7,2,FALSE),"")</f>
        <v/>
      </c>
      <c r="H359" t="str">
        <f>IFERROR(VLOOKUP(G359,collectibles_database!G:H,2,FALSE),"")</f>
        <v/>
      </c>
      <c r="I359" t="str">
        <f>IFERROR(VLOOKUP(MIN(4,COUNTIF(G$2:G359,G359)),reference!$M$3:$N$6,2,FALSE)*VLOOKUP(MIN(5,H359),reference!$J$3:$K$7,2,FALSE),"")</f>
        <v/>
      </c>
    </row>
    <row r="360" spans="1:9" x14ac:dyDescent="0.25">
      <c r="A360" t="str">
        <f>IFERROR(INDEX(collectibles_database!A:A,MATCH(B360,collectibles_database!B:B,0)),"")</f>
        <v/>
      </c>
      <c r="C360" t="str">
        <f>IFERROR(VLOOKUP(B360,collectibles_database!B:C,2,FALSE),"")</f>
        <v/>
      </c>
      <c r="D360" t="str">
        <f>IFERROR(VLOOKUP(MIN(4,COUNTIF(B$2:B360,B360)),reference!$A$3:$B$6,2,FALSE),"")</f>
        <v/>
      </c>
      <c r="E360" t="str">
        <f>IFERROR(VLOOKUP(C360,reference!$D$3:$E$7,2,FALSE),"")</f>
        <v/>
      </c>
      <c r="H360" t="str">
        <f>IFERROR(VLOOKUP(G360,collectibles_database!G:H,2,FALSE),"")</f>
        <v/>
      </c>
      <c r="I360" t="str">
        <f>IFERROR(VLOOKUP(MIN(4,COUNTIF(G$2:G360,G360)),reference!$M$3:$N$6,2,FALSE)*VLOOKUP(MIN(5,H360),reference!$J$3:$K$7,2,FALSE),"")</f>
        <v/>
      </c>
    </row>
    <row r="361" spans="1:9" x14ac:dyDescent="0.25">
      <c r="A361" t="str">
        <f>IFERROR(INDEX(collectibles_database!A:A,MATCH(B361,collectibles_database!B:B,0)),"")</f>
        <v/>
      </c>
      <c r="C361" t="str">
        <f>IFERROR(VLOOKUP(B361,collectibles_database!B:C,2,FALSE),"")</f>
        <v/>
      </c>
      <c r="D361" t="str">
        <f>IFERROR(VLOOKUP(MIN(4,COUNTIF(B$2:B361,B361)),reference!$A$3:$B$6,2,FALSE),"")</f>
        <v/>
      </c>
      <c r="E361" t="str">
        <f>IFERROR(VLOOKUP(C361,reference!$D$3:$E$7,2,FALSE),"")</f>
        <v/>
      </c>
      <c r="H361" t="str">
        <f>IFERROR(VLOOKUP(G361,collectibles_database!G:H,2,FALSE),"")</f>
        <v/>
      </c>
      <c r="I361" t="str">
        <f>IFERROR(VLOOKUP(MIN(4,COUNTIF(G$2:G361,G361)),reference!$M$3:$N$6,2,FALSE)*VLOOKUP(MIN(5,H361),reference!$J$3:$K$7,2,FALSE),"")</f>
        <v/>
      </c>
    </row>
    <row r="362" spans="1:9" x14ac:dyDescent="0.25">
      <c r="A362" t="str">
        <f>IFERROR(INDEX(collectibles_database!A:A,MATCH(B362,collectibles_database!B:B,0)),"")</f>
        <v/>
      </c>
      <c r="C362" t="str">
        <f>IFERROR(VLOOKUP(B362,collectibles_database!B:C,2,FALSE),"")</f>
        <v/>
      </c>
      <c r="D362" t="str">
        <f>IFERROR(VLOOKUP(MIN(4,COUNTIF(B$2:B362,B362)),reference!$A$3:$B$6,2,FALSE),"")</f>
        <v/>
      </c>
      <c r="E362" t="str">
        <f>IFERROR(VLOOKUP(C362,reference!$D$3:$E$7,2,FALSE),"")</f>
        <v/>
      </c>
      <c r="H362" t="str">
        <f>IFERROR(VLOOKUP(G362,collectibles_database!G:H,2,FALSE),"")</f>
        <v/>
      </c>
      <c r="I362" t="str">
        <f>IFERROR(VLOOKUP(MIN(4,COUNTIF(G$2:G362,G362)),reference!$M$3:$N$6,2,FALSE)*VLOOKUP(MIN(5,H362),reference!$J$3:$K$7,2,FALSE),"")</f>
        <v/>
      </c>
    </row>
    <row r="363" spans="1:9" x14ac:dyDescent="0.25">
      <c r="A363" t="str">
        <f>IFERROR(INDEX(collectibles_database!A:A,MATCH(B363,collectibles_database!B:B,0)),"")</f>
        <v/>
      </c>
      <c r="C363" t="str">
        <f>IFERROR(VLOOKUP(B363,collectibles_database!B:C,2,FALSE),"")</f>
        <v/>
      </c>
      <c r="D363" t="str">
        <f>IFERROR(VLOOKUP(MIN(4,COUNTIF(B$2:B363,B363)),reference!$A$3:$B$6,2,FALSE),"")</f>
        <v/>
      </c>
      <c r="E363" t="str">
        <f>IFERROR(VLOOKUP(C363,reference!$D$3:$E$7,2,FALSE),"")</f>
        <v/>
      </c>
      <c r="H363" t="str">
        <f>IFERROR(VLOOKUP(G363,collectibles_database!G:H,2,FALSE),"")</f>
        <v/>
      </c>
      <c r="I363" t="str">
        <f>IFERROR(VLOOKUP(MIN(4,COUNTIF(G$2:G363,G363)),reference!$M$3:$N$6,2,FALSE)*VLOOKUP(MIN(5,H363),reference!$J$3:$K$7,2,FALSE),"")</f>
        <v/>
      </c>
    </row>
    <row r="364" spans="1:9" x14ac:dyDescent="0.25">
      <c r="A364" t="str">
        <f>IFERROR(INDEX(collectibles_database!A:A,MATCH(B364,collectibles_database!B:B,0)),"")</f>
        <v/>
      </c>
      <c r="C364" t="str">
        <f>IFERROR(VLOOKUP(B364,collectibles_database!B:C,2,FALSE),"")</f>
        <v/>
      </c>
      <c r="D364" t="str">
        <f>IFERROR(VLOOKUP(MIN(4,COUNTIF(B$2:B364,B364)),reference!$A$3:$B$6,2,FALSE),"")</f>
        <v/>
      </c>
      <c r="E364" t="str">
        <f>IFERROR(VLOOKUP(C364,reference!$D$3:$E$7,2,FALSE),"")</f>
        <v/>
      </c>
      <c r="H364" t="str">
        <f>IFERROR(VLOOKUP(G364,collectibles_database!G:H,2,FALSE),"")</f>
        <v/>
      </c>
      <c r="I364" t="str">
        <f>IFERROR(VLOOKUP(MIN(4,COUNTIF(G$2:G364,G364)),reference!$M$3:$N$6,2,FALSE)*VLOOKUP(MIN(5,H364),reference!$J$3:$K$7,2,FALSE),"")</f>
        <v/>
      </c>
    </row>
    <row r="365" spans="1:9" x14ac:dyDescent="0.25">
      <c r="A365" t="str">
        <f>IFERROR(INDEX(collectibles_database!A:A,MATCH(B365,collectibles_database!B:B,0)),"")</f>
        <v/>
      </c>
      <c r="C365" t="str">
        <f>IFERROR(VLOOKUP(B365,collectibles_database!B:C,2,FALSE),"")</f>
        <v/>
      </c>
      <c r="D365" t="str">
        <f>IFERROR(VLOOKUP(MIN(4,COUNTIF(B$2:B365,B365)),reference!$A$3:$B$6,2,FALSE),"")</f>
        <v/>
      </c>
      <c r="E365" t="str">
        <f>IFERROR(VLOOKUP(C365,reference!$D$3:$E$7,2,FALSE),"")</f>
        <v/>
      </c>
      <c r="H365" t="str">
        <f>IFERROR(VLOOKUP(G365,collectibles_database!G:H,2,FALSE),"")</f>
        <v/>
      </c>
      <c r="I365" t="str">
        <f>IFERROR(VLOOKUP(MIN(4,COUNTIF(G$2:G365,G365)),reference!$M$3:$N$6,2,FALSE)*VLOOKUP(MIN(5,H365),reference!$J$3:$K$7,2,FALSE),"")</f>
        <v/>
      </c>
    </row>
    <row r="366" spans="1:9" x14ac:dyDescent="0.25">
      <c r="A366" t="str">
        <f>IFERROR(INDEX(collectibles_database!A:A,MATCH(B366,collectibles_database!B:B,0)),"")</f>
        <v/>
      </c>
      <c r="C366" t="str">
        <f>IFERROR(VLOOKUP(B366,collectibles_database!B:C,2,FALSE),"")</f>
        <v/>
      </c>
      <c r="D366" t="str">
        <f>IFERROR(VLOOKUP(MIN(4,COUNTIF(B$2:B366,B366)),reference!$A$3:$B$6,2,FALSE),"")</f>
        <v/>
      </c>
      <c r="E366" t="str">
        <f>IFERROR(VLOOKUP(C366,reference!$D$3:$E$7,2,FALSE),"")</f>
        <v/>
      </c>
      <c r="H366" t="str">
        <f>IFERROR(VLOOKUP(G366,collectibles_database!G:H,2,FALSE),"")</f>
        <v/>
      </c>
      <c r="I366" t="str">
        <f>IFERROR(VLOOKUP(MIN(4,COUNTIF(G$2:G366,G366)),reference!$M$3:$N$6,2,FALSE)*VLOOKUP(MIN(5,H366),reference!$J$3:$K$7,2,FALSE),"")</f>
        <v/>
      </c>
    </row>
    <row r="367" spans="1:9" x14ac:dyDescent="0.25">
      <c r="A367" t="str">
        <f>IFERROR(INDEX(collectibles_database!A:A,MATCH(B367,collectibles_database!B:B,0)),"")</f>
        <v/>
      </c>
      <c r="C367" t="str">
        <f>IFERROR(VLOOKUP(B367,collectibles_database!B:C,2,FALSE),"")</f>
        <v/>
      </c>
      <c r="D367" t="str">
        <f>IFERROR(VLOOKUP(MIN(4,COUNTIF(B$2:B367,B367)),reference!$A$3:$B$6,2,FALSE),"")</f>
        <v/>
      </c>
      <c r="E367" t="str">
        <f>IFERROR(VLOOKUP(C367,reference!$D$3:$E$7,2,FALSE),"")</f>
        <v/>
      </c>
      <c r="H367" t="str">
        <f>IFERROR(VLOOKUP(G367,collectibles_database!G:H,2,FALSE),"")</f>
        <v/>
      </c>
      <c r="I367" t="str">
        <f>IFERROR(VLOOKUP(MIN(4,COUNTIF(G$2:G367,G367)),reference!$M$3:$N$6,2,FALSE)*VLOOKUP(MIN(5,H367),reference!$J$3:$K$7,2,FALSE),"")</f>
        <v/>
      </c>
    </row>
    <row r="368" spans="1:9" x14ac:dyDescent="0.25">
      <c r="A368" t="str">
        <f>IFERROR(INDEX(collectibles_database!A:A,MATCH(B368,collectibles_database!B:B,0)),"")</f>
        <v/>
      </c>
      <c r="C368" t="str">
        <f>IFERROR(VLOOKUP(B368,collectibles_database!B:C,2,FALSE),"")</f>
        <v/>
      </c>
      <c r="D368" t="str">
        <f>IFERROR(VLOOKUP(MIN(4,COUNTIF(B$2:B368,B368)),reference!$A$3:$B$6,2,FALSE),"")</f>
        <v/>
      </c>
      <c r="E368" t="str">
        <f>IFERROR(VLOOKUP(C368,reference!$D$3:$E$7,2,FALSE),"")</f>
        <v/>
      </c>
      <c r="H368" t="str">
        <f>IFERROR(VLOOKUP(G368,collectibles_database!G:H,2,FALSE),"")</f>
        <v/>
      </c>
      <c r="I368" t="str">
        <f>IFERROR(VLOOKUP(MIN(4,COUNTIF(G$2:G368,G368)),reference!$M$3:$N$6,2,FALSE)*VLOOKUP(MIN(5,H368),reference!$J$3:$K$7,2,FALSE),"")</f>
        <v/>
      </c>
    </row>
    <row r="369" spans="1:9" x14ac:dyDescent="0.25">
      <c r="A369" t="str">
        <f>IFERROR(INDEX(collectibles_database!A:A,MATCH(B369,collectibles_database!B:B,0)),"")</f>
        <v/>
      </c>
      <c r="C369" t="str">
        <f>IFERROR(VLOOKUP(B369,collectibles_database!B:C,2,FALSE),"")</f>
        <v/>
      </c>
      <c r="D369" t="str">
        <f>IFERROR(VLOOKUP(MIN(4,COUNTIF(B$2:B369,B369)),reference!$A$3:$B$6,2,FALSE),"")</f>
        <v/>
      </c>
      <c r="E369" t="str">
        <f>IFERROR(VLOOKUP(C369,reference!$D$3:$E$7,2,FALSE),"")</f>
        <v/>
      </c>
      <c r="H369" t="str">
        <f>IFERROR(VLOOKUP(G369,collectibles_database!G:H,2,FALSE),"")</f>
        <v/>
      </c>
      <c r="I369" t="str">
        <f>IFERROR(VLOOKUP(MIN(4,COUNTIF(G$2:G369,G369)),reference!$M$3:$N$6,2,FALSE)*VLOOKUP(MIN(5,H369),reference!$J$3:$K$7,2,FALSE),"")</f>
        <v/>
      </c>
    </row>
    <row r="370" spans="1:9" x14ac:dyDescent="0.25">
      <c r="A370" t="str">
        <f>IFERROR(INDEX(collectibles_database!A:A,MATCH(B370,collectibles_database!B:B,0)),"")</f>
        <v/>
      </c>
      <c r="C370" t="str">
        <f>IFERROR(VLOOKUP(B370,collectibles_database!B:C,2,FALSE),"")</f>
        <v/>
      </c>
      <c r="D370" t="str">
        <f>IFERROR(VLOOKUP(MIN(4,COUNTIF(B$2:B370,B370)),reference!$A$3:$B$6,2,FALSE),"")</f>
        <v/>
      </c>
      <c r="E370" t="str">
        <f>IFERROR(VLOOKUP(C370,reference!$D$3:$E$7,2,FALSE),"")</f>
        <v/>
      </c>
      <c r="H370" t="str">
        <f>IFERROR(VLOOKUP(G370,collectibles_database!G:H,2,FALSE),"")</f>
        <v/>
      </c>
      <c r="I370" t="str">
        <f>IFERROR(VLOOKUP(MIN(4,COUNTIF(G$2:G370,G370)),reference!$M$3:$N$6,2,FALSE)*VLOOKUP(MIN(5,H370),reference!$J$3:$K$7,2,FALSE),"")</f>
        <v/>
      </c>
    </row>
    <row r="371" spans="1:9" x14ac:dyDescent="0.25">
      <c r="A371" t="str">
        <f>IFERROR(INDEX(collectibles_database!A:A,MATCH(B371,collectibles_database!B:B,0)),"")</f>
        <v/>
      </c>
      <c r="C371" t="str">
        <f>IFERROR(VLOOKUP(B371,collectibles_database!B:C,2,FALSE),"")</f>
        <v/>
      </c>
      <c r="D371" t="str">
        <f>IFERROR(VLOOKUP(MIN(4,COUNTIF(B$2:B371,B371)),reference!$A$3:$B$6,2,FALSE),"")</f>
        <v/>
      </c>
      <c r="E371" t="str">
        <f>IFERROR(VLOOKUP(C371,reference!$D$3:$E$7,2,FALSE),"")</f>
        <v/>
      </c>
      <c r="H371" t="str">
        <f>IFERROR(VLOOKUP(G371,collectibles_database!G:H,2,FALSE),"")</f>
        <v/>
      </c>
      <c r="I371" t="str">
        <f>IFERROR(VLOOKUP(MIN(4,COUNTIF(G$2:G371,G371)),reference!$M$3:$N$6,2,FALSE)*VLOOKUP(MIN(5,H371),reference!$J$3:$K$7,2,FALSE),"")</f>
        <v/>
      </c>
    </row>
    <row r="372" spans="1:9" x14ac:dyDescent="0.25">
      <c r="A372" t="str">
        <f>IFERROR(INDEX(collectibles_database!A:A,MATCH(B372,collectibles_database!B:B,0)),"")</f>
        <v/>
      </c>
      <c r="C372" t="str">
        <f>IFERROR(VLOOKUP(B372,collectibles_database!B:C,2,FALSE),"")</f>
        <v/>
      </c>
      <c r="D372" t="str">
        <f>IFERROR(VLOOKUP(MIN(4,COUNTIF(B$2:B372,B372)),reference!$A$3:$B$6,2,FALSE),"")</f>
        <v/>
      </c>
      <c r="E372" t="str">
        <f>IFERROR(VLOOKUP(C372,reference!$D$3:$E$7,2,FALSE),"")</f>
        <v/>
      </c>
      <c r="H372" t="str">
        <f>IFERROR(VLOOKUP(G372,collectibles_database!G:H,2,FALSE),"")</f>
        <v/>
      </c>
      <c r="I372" t="str">
        <f>IFERROR(VLOOKUP(MIN(4,COUNTIF(G$2:G372,G372)),reference!$M$3:$N$6,2,FALSE)*VLOOKUP(MIN(5,H372),reference!$J$3:$K$7,2,FALSE),"")</f>
        <v/>
      </c>
    </row>
    <row r="373" spans="1:9" x14ac:dyDescent="0.25">
      <c r="A373" t="str">
        <f>IFERROR(INDEX(collectibles_database!A:A,MATCH(B373,collectibles_database!B:B,0)),"")</f>
        <v/>
      </c>
      <c r="C373" t="str">
        <f>IFERROR(VLOOKUP(B373,collectibles_database!B:C,2,FALSE),"")</f>
        <v/>
      </c>
      <c r="D373" t="str">
        <f>IFERROR(VLOOKUP(MIN(4,COUNTIF(B$2:B373,B373)),reference!$A$3:$B$6,2,FALSE),"")</f>
        <v/>
      </c>
      <c r="E373" t="str">
        <f>IFERROR(VLOOKUP(C373,reference!$D$3:$E$7,2,FALSE),"")</f>
        <v/>
      </c>
      <c r="H373" t="str">
        <f>IFERROR(VLOOKUP(G373,collectibles_database!G:H,2,FALSE),"")</f>
        <v/>
      </c>
      <c r="I373" t="str">
        <f>IFERROR(VLOOKUP(MIN(4,COUNTIF(G$2:G373,G373)),reference!$M$3:$N$6,2,FALSE)*VLOOKUP(MIN(5,H373),reference!$J$3:$K$7,2,FALSE),"")</f>
        <v/>
      </c>
    </row>
    <row r="374" spans="1:9" x14ac:dyDescent="0.25">
      <c r="A374" t="str">
        <f>IFERROR(INDEX(collectibles_database!A:A,MATCH(B374,collectibles_database!B:B,0)),"")</f>
        <v/>
      </c>
      <c r="C374" t="str">
        <f>IFERROR(VLOOKUP(B374,collectibles_database!B:C,2,FALSE),"")</f>
        <v/>
      </c>
      <c r="D374" t="str">
        <f>IFERROR(VLOOKUP(MIN(4,COUNTIF(B$2:B374,B374)),reference!$A$3:$B$6,2,FALSE),"")</f>
        <v/>
      </c>
      <c r="E374" t="str">
        <f>IFERROR(VLOOKUP(C374,reference!$D$3:$E$7,2,FALSE),"")</f>
        <v/>
      </c>
      <c r="H374" t="str">
        <f>IFERROR(VLOOKUP(G374,collectibles_database!G:H,2,FALSE),"")</f>
        <v/>
      </c>
      <c r="I374" t="str">
        <f>IFERROR(VLOOKUP(MIN(4,COUNTIF(G$2:G374,G374)),reference!$M$3:$N$6,2,FALSE)*VLOOKUP(MIN(5,H374),reference!$J$3:$K$7,2,FALSE),"")</f>
        <v/>
      </c>
    </row>
    <row r="375" spans="1:9" x14ac:dyDescent="0.25">
      <c r="A375" t="str">
        <f>IFERROR(INDEX(collectibles_database!A:A,MATCH(B375,collectibles_database!B:B,0)),"")</f>
        <v/>
      </c>
      <c r="C375" t="str">
        <f>IFERROR(VLOOKUP(B375,collectibles_database!B:C,2,FALSE),"")</f>
        <v/>
      </c>
      <c r="D375" t="str">
        <f>IFERROR(VLOOKUP(MIN(4,COUNTIF(B$2:B375,B375)),reference!$A$3:$B$6,2,FALSE),"")</f>
        <v/>
      </c>
      <c r="E375" t="str">
        <f>IFERROR(VLOOKUP(C375,reference!$D$3:$E$7,2,FALSE),"")</f>
        <v/>
      </c>
      <c r="H375" t="str">
        <f>IFERROR(VLOOKUP(G375,collectibles_database!G:H,2,FALSE),"")</f>
        <v/>
      </c>
      <c r="I375" t="str">
        <f>IFERROR(VLOOKUP(MIN(4,COUNTIF(G$2:G375,G375)),reference!$M$3:$N$6,2,FALSE)*VLOOKUP(MIN(5,H375),reference!$J$3:$K$7,2,FALSE),"")</f>
        <v/>
      </c>
    </row>
    <row r="376" spans="1:9" x14ac:dyDescent="0.25">
      <c r="A376" t="str">
        <f>IFERROR(INDEX(collectibles_database!A:A,MATCH(B376,collectibles_database!B:B,0)),"")</f>
        <v/>
      </c>
      <c r="C376" t="str">
        <f>IFERROR(VLOOKUP(B376,collectibles_database!B:C,2,FALSE),"")</f>
        <v/>
      </c>
      <c r="D376" t="str">
        <f>IFERROR(VLOOKUP(MIN(4,COUNTIF(B$2:B376,B376)),reference!$A$3:$B$6,2,FALSE),"")</f>
        <v/>
      </c>
      <c r="E376" t="str">
        <f>IFERROR(VLOOKUP(C376,reference!$D$3:$E$7,2,FALSE),"")</f>
        <v/>
      </c>
      <c r="H376" t="str">
        <f>IFERROR(VLOOKUP(G376,collectibles_database!G:H,2,FALSE),"")</f>
        <v/>
      </c>
      <c r="I376" t="str">
        <f>IFERROR(VLOOKUP(MIN(4,COUNTIF(G$2:G376,G376)),reference!$M$3:$N$6,2,FALSE)*VLOOKUP(MIN(5,H376),reference!$J$3:$K$7,2,FALSE),"")</f>
        <v/>
      </c>
    </row>
    <row r="377" spans="1:9" x14ac:dyDescent="0.25">
      <c r="A377" t="str">
        <f>IFERROR(INDEX(collectibles_database!A:A,MATCH(B377,collectibles_database!B:B,0)),"")</f>
        <v/>
      </c>
      <c r="C377" t="str">
        <f>IFERROR(VLOOKUP(B377,collectibles_database!B:C,2,FALSE),"")</f>
        <v/>
      </c>
      <c r="D377" t="str">
        <f>IFERROR(VLOOKUP(MIN(4,COUNTIF(B$2:B377,B377)),reference!$A$3:$B$6,2,FALSE),"")</f>
        <v/>
      </c>
      <c r="E377" t="str">
        <f>IFERROR(VLOOKUP(C377,reference!$D$3:$E$7,2,FALSE),"")</f>
        <v/>
      </c>
      <c r="H377" t="str">
        <f>IFERROR(VLOOKUP(G377,collectibles_database!G:H,2,FALSE),"")</f>
        <v/>
      </c>
      <c r="I377" t="str">
        <f>IFERROR(VLOOKUP(MIN(4,COUNTIF(G$2:G377,G377)),reference!$M$3:$N$6,2,FALSE)*VLOOKUP(MIN(5,H377),reference!$J$3:$K$7,2,FALSE),"")</f>
        <v/>
      </c>
    </row>
    <row r="378" spans="1:9" x14ac:dyDescent="0.25">
      <c r="A378" t="str">
        <f>IFERROR(INDEX(collectibles_database!A:A,MATCH(B378,collectibles_database!B:B,0)),"")</f>
        <v/>
      </c>
      <c r="C378" t="str">
        <f>IFERROR(VLOOKUP(B378,collectibles_database!B:C,2,FALSE),"")</f>
        <v/>
      </c>
      <c r="D378" t="str">
        <f>IFERROR(VLOOKUP(MIN(4,COUNTIF(B$2:B378,B378)),reference!$A$3:$B$6,2,FALSE),"")</f>
        <v/>
      </c>
      <c r="E378" t="str">
        <f>IFERROR(VLOOKUP(C378,reference!$D$3:$E$7,2,FALSE),"")</f>
        <v/>
      </c>
      <c r="H378" t="str">
        <f>IFERROR(VLOOKUP(G378,collectibles_database!G:H,2,FALSE),"")</f>
        <v/>
      </c>
      <c r="I378" t="str">
        <f>IFERROR(VLOOKUP(MIN(4,COUNTIF(G$2:G378,G378)),reference!$M$3:$N$6,2,FALSE)*VLOOKUP(MIN(5,H378),reference!$J$3:$K$7,2,FALSE),"")</f>
        <v/>
      </c>
    </row>
    <row r="379" spans="1:9" x14ac:dyDescent="0.25">
      <c r="A379" t="str">
        <f>IFERROR(INDEX(collectibles_database!A:A,MATCH(B379,collectibles_database!B:B,0)),"")</f>
        <v/>
      </c>
      <c r="C379" t="str">
        <f>IFERROR(VLOOKUP(B379,collectibles_database!B:C,2,FALSE),"")</f>
        <v/>
      </c>
      <c r="D379" t="str">
        <f>IFERROR(VLOOKUP(MIN(4,COUNTIF(B$2:B379,B379)),reference!$A$3:$B$6,2,FALSE),"")</f>
        <v/>
      </c>
      <c r="E379" t="str">
        <f>IFERROR(VLOOKUP(C379,reference!$D$3:$E$7,2,FALSE),"")</f>
        <v/>
      </c>
      <c r="H379" t="str">
        <f>IFERROR(VLOOKUP(G379,collectibles_database!G:H,2,FALSE),"")</f>
        <v/>
      </c>
      <c r="I379" t="str">
        <f>IFERROR(VLOOKUP(MIN(4,COUNTIF(G$2:G379,G379)),reference!$M$3:$N$6,2,FALSE)*VLOOKUP(MIN(5,H379),reference!$J$3:$K$7,2,FALSE),"")</f>
        <v/>
      </c>
    </row>
    <row r="380" spans="1:9" x14ac:dyDescent="0.25">
      <c r="A380" t="str">
        <f>IFERROR(INDEX(collectibles_database!A:A,MATCH(B380,collectibles_database!B:B,0)),"")</f>
        <v/>
      </c>
      <c r="C380" t="str">
        <f>IFERROR(VLOOKUP(B380,collectibles_database!B:C,2,FALSE),"")</f>
        <v/>
      </c>
      <c r="D380" t="str">
        <f>IFERROR(VLOOKUP(MIN(4,COUNTIF(B$2:B380,B380)),reference!$A$3:$B$6,2,FALSE),"")</f>
        <v/>
      </c>
      <c r="E380" t="str">
        <f>IFERROR(VLOOKUP(C380,reference!$D$3:$E$7,2,FALSE),"")</f>
        <v/>
      </c>
      <c r="H380" t="str">
        <f>IFERROR(VLOOKUP(G380,collectibles_database!G:H,2,FALSE),"")</f>
        <v/>
      </c>
      <c r="I380" t="str">
        <f>IFERROR(VLOOKUP(MIN(4,COUNTIF(G$2:G380,G380)),reference!$M$3:$N$6,2,FALSE)*VLOOKUP(MIN(5,H380),reference!$J$3:$K$7,2,FALSE),"")</f>
        <v/>
      </c>
    </row>
    <row r="381" spans="1:9" x14ac:dyDescent="0.25">
      <c r="A381" t="str">
        <f>IFERROR(INDEX(collectibles_database!A:A,MATCH(B381,collectibles_database!B:B,0)),"")</f>
        <v/>
      </c>
      <c r="C381" t="str">
        <f>IFERROR(VLOOKUP(B381,collectibles_database!B:C,2,FALSE),"")</f>
        <v/>
      </c>
      <c r="D381" t="str">
        <f>IFERROR(VLOOKUP(MIN(4,COUNTIF(B$2:B381,B381)),reference!$A$3:$B$6,2,FALSE),"")</f>
        <v/>
      </c>
      <c r="E381" t="str">
        <f>IFERROR(VLOOKUP(C381,reference!$D$3:$E$7,2,FALSE),"")</f>
        <v/>
      </c>
      <c r="H381" t="str">
        <f>IFERROR(VLOOKUP(G381,collectibles_database!G:H,2,FALSE),"")</f>
        <v/>
      </c>
      <c r="I381" t="str">
        <f>IFERROR(VLOOKUP(MIN(4,COUNTIF(G$2:G381,G381)),reference!$M$3:$N$6,2,FALSE)*VLOOKUP(MIN(5,H381),reference!$J$3:$K$7,2,FALSE),"")</f>
        <v/>
      </c>
    </row>
    <row r="382" spans="1:9" x14ac:dyDescent="0.25">
      <c r="A382" t="str">
        <f>IFERROR(INDEX(collectibles_database!A:A,MATCH(B382,collectibles_database!B:B,0)),"")</f>
        <v/>
      </c>
      <c r="C382" t="str">
        <f>IFERROR(VLOOKUP(B382,collectibles_database!B:C,2,FALSE),"")</f>
        <v/>
      </c>
      <c r="D382" t="str">
        <f>IFERROR(VLOOKUP(MIN(4,COUNTIF(B$2:B382,B382)),reference!$A$3:$B$6,2,FALSE),"")</f>
        <v/>
      </c>
      <c r="E382" t="str">
        <f>IFERROR(VLOOKUP(C382,reference!$D$3:$E$7,2,FALSE),"")</f>
        <v/>
      </c>
      <c r="H382" t="str">
        <f>IFERROR(VLOOKUP(G382,collectibles_database!G:H,2,FALSE),"")</f>
        <v/>
      </c>
      <c r="I382" t="str">
        <f>IFERROR(VLOOKUP(MIN(4,COUNTIF(G$2:G382,G382)),reference!$M$3:$N$6,2,FALSE)*VLOOKUP(MIN(5,H382),reference!$J$3:$K$7,2,FALSE),"")</f>
        <v/>
      </c>
    </row>
    <row r="383" spans="1:9" x14ac:dyDescent="0.25">
      <c r="A383" t="str">
        <f>IFERROR(INDEX(collectibles_database!A:A,MATCH(B383,collectibles_database!B:B,0)),"")</f>
        <v/>
      </c>
      <c r="C383" t="str">
        <f>IFERROR(VLOOKUP(B383,collectibles_database!B:C,2,FALSE),"")</f>
        <v/>
      </c>
      <c r="D383" t="str">
        <f>IFERROR(VLOOKUP(MIN(4,COUNTIF(B$2:B383,B383)),reference!$A$3:$B$6,2,FALSE),"")</f>
        <v/>
      </c>
      <c r="E383" t="str">
        <f>IFERROR(VLOOKUP(C383,reference!$D$3:$E$7,2,FALSE),"")</f>
        <v/>
      </c>
      <c r="H383" t="str">
        <f>IFERROR(VLOOKUP(G383,collectibles_database!G:H,2,FALSE),"")</f>
        <v/>
      </c>
      <c r="I383" t="str">
        <f>IFERROR(VLOOKUP(MIN(4,COUNTIF(G$2:G383,G383)),reference!$M$3:$N$6,2,FALSE)*VLOOKUP(MIN(5,H383),reference!$J$3:$K$7,2,FALSE),"")</f>
        <v/>
      </c>
    </row>
    <row r="384" spans="1:9" x14ac:dyDescent="0.25">
      <c r="A384" t="str">
        <f>IFERROR(INDEX(collectibles_database!A:A,MATCH(B384,collectibles_database!B:B,0)),"")</f>
        <v/>
      </c>
      <c r="C384" t="str">
        <f>IFERROR(VLOOKUP(B384,collectibles_database!B:C,2,FALSE),"")</f>
        <v/>
      </c>
      <c r="D384" t="str">
        <f>IFERROR(VLOOKUP(MIN(4,COUNTIF(B$2:B384,B384)),reference!$A$3:$B$6,2,FALSE),"")</f>
        <v/>
      </c>
      <c r="E384" t="str">
        <f>IFERROR(VLOOKUP(C384,reference!$D$3:$E$7,2,FALSE),"")</f>
        <v/>
      </c>
      <c r="H384" t="str">
        <f>IFERROR(VLOOKUP(G384,collectibles_database!G:H,2,FALSE),"")</f>
        <v/>
      </c>
      <c r="I384" t="str">
        <f>IFERROR(VLOOKUP(MIN(4,COUNTIF(G$2:G384,G384)),reference!$M$3:$N$6,2,FALSE)*VLOOKUP(MIN(5,H384),reference!$J$3:$K$7,2,FALSE),"")</f>
        <v/>
      </c>
    </row>
    <row r="385" spans="1:9" x14ac:dyDescent="0.25">
      <c r="A385" t="str">
        <f>IFERROR(INDEX(collectibles_database!A:A,MATCH(B385,collectibles_database!B:B,0)),"")</f>
        <v/>
      </c>
      <c r="C385" t="str">
        <f>IFERROR(VLOOKUP(B385,collectibles_database!B:C,2,FALSE),"")</f>
        <v/>
      </c>
      <c r="D385" t="str">
        <f>IFERROR(VLOOKUP(MIN(4,COUNTIF(B$2:B385,B385)),reference!$A$3:$B$6,2,FALSE),"")</f>
        <v/>
      </c>
      <c r="E385" t="str">
        <f>IFERROR(VLOOKUP(C385,reference!$D$3:$E$7,2,FALSE),"")</f>
        <v/>
      </c>
      <c r="H385" t="str">
        <f>IFERROR(VLOOKUP(G385,collectibles_database!G:H,2,FALSE),"")</f>
        <v/>
      </c>
      <c r="I385" t="str">
        <f>IFERROR(VLOOKUP(MIN(4,COUNTIF(G$2:G385,G385)),reference!$M$3:$N$6,2,FALSE)*VLOOKUP(MIN(5,H385),reference!$J$3:$K$7,2,FALSE),"")</f>
        <v/>
      </c>
    </row>
    <row r="386" spans="1:9" x14ac:dyDescent="0.25">
      <c r="A386" t="str">
        <f>IFERROR(INDEX(collectibles_database!A:A,MATCH(B386,collectibles_database!B:B,0)),"")</f>
        <v/>
      </c>
      <c r="C386" t="str">
        <f>IFERROR(VLOOKUP(B386,collectibles_database!B:C,2,FALSE),"")</f>
        <v/>
      </c>
      <c r="D386" t="str">
        <f>IFERROR(VLOOKUP(MIN(4,COUNTIF(B$2:B386,B386)),reference!$A$3:$B$6,2,FALSE),"")</f>
        <v/>
      </c>
      <c r="E386" t="str">
        <f>IFERROR(VLOOKUP(C386,reference!$D$3:$E$7,2,FALSE),"")</f>
        <v/>
      </c>
      <c r="H386" t="str">
        <f>IFERROR(VLOOKUP(G386,collectibles_database!G:H,2,FALSE),"")</f>
        <v/>
      </c>
      <c r="I386" t="str">
        <f>IFERROR(VLOOKUP(MIN(4,COUNTIF(G$2:G386,G386)),reference!$M$3:$N$6,2,FALSE)*VLOOKUP(MIN(5,H386),reference!$J$3:$K$7,2,FALSE),"")</f>
        <v/>
      </c>
    </row>
    <row r="387" spans="1:9" x14ac:dyDescent="0.25">
      <c r="A387" t="str">
        <f>IFERROR(INDEX(collectibles_database!A:A,MATCH(B387,collectibles_database!B:B,0)),"")</f>
        <v/>
      </c>
      <c r="C387" t="str">
        <f>IFERROR(VLOOKUP(B387,collectibles_database!B:C,2,FALSE),"")</f>
        <v/>
      </c>
      <c r="D387" t="str">
        <f>IFERROR(VLOOKUP(MIN(4,COUNTIF(B$2:B387,B387)),reference!$A$3:$B$6,2,FALSE),"")</f>
        <v/>
      </c>
      <c r="E387" t="str">
        <f>IFERROR(VLOOKUP(C387,reference!$D$3:$E$7,2,FALSE),"")</f>
        <v/>
      </c>
      <c r="H387" t="str">
        <f>IFERROR(VLOOKUP(G387,collectibles_database!G:H,2,FALSE),"")</f>
        <v/>
      </c>
      <c r="I387" t="str">
        <f>IFERROR(VLOOKUP(MIN(4,COUNTIF(G$2:G387,G387)),reference!$M$3:$N$6,2,FALSE)*VLOOKUP(MIN(5,H387),reference!$J$3:$K$7,2,FALSE),"")</f>
        <v/>
      </c>
    </row>
    <row r="388" spans="1:9" x14ac:dyDescent="0.25">
      <c r="A388" t="str">
        <f>IFERROR(INDEX(collectibles_database!A:A,MATCH(B388,collectibles_database!B:B,0)),"")</f>
        <v/>
      </c>
      <c r="C388" t="str">
        <f>IFERROR(VLOOKUP(B388,collectibles_database!B:C,2,FALSE),"")</f>
        <v/>
      </c>
      <c r="D388" t="str">
        <f>IFERROR(VLOOKUP(MIN(4,COUNTIF(B$2:B388,B388)),reference!$A$3:$B$6,2,FALSE),"")</f>
        <v/>
      </c>
      <c r="E388" t="str">
        <f>IFERROR(VLOOKUP(C388,reference!$D$3:$E$7,2,FALSE),"")</f>
        <v/>
      </c>
      <c r="H388" t="str">
        <f>IFERROR(VLOOKUP(G388,collectibles_database!G:H,2,FALSE),"")</f>
        <v/>
      </c>
      <c r="I388" t="str">
        <f>IFERROR(VLOOKUP(MIN(4,COUNTIF(G$2:G388,G388)),reference!$M$3:$N$6,2,FALSE)*VLOOKUP(MIN(5,H388),reference!$J$3:$K$7,2,FALSE),"")</f>
        <v/>
      </c>
    </row>
    <row r="389" spans="1:9" x14ac:dyDescent="0.25">
      <c r="A389" t="str">
        <f>IFERROR(INDEX(collectibles_database!A:A,MATCH(B389,collectibles_database!B:B,0)),"")</f>
        <v/>
      </c>
      <c r="C389" t="str">
        <f>IFERROR(VLOOKUP(B389,collectibles_database!B:C,2,FALSE),"")</f>
        <v/>
      </c>
      <c r="D389" t="str">
        <f>IFERROR(VLOOKUP(MIN(4,COUNTIF(B$2:B389,B389)),reference!$A$3:$B$6,2,FALSE),"")</f>
        <v/>
      </c>
      <c r="E389" t="str">
        <f>IFERROR(VLOOKUP(C389,reference!$D$3:$E$7,2,FALSE),"")</f>
        <v/>
      </c>
      <c r="H389" t="str">
        <f>IFERROR(VLOOKUP(G389,collectibles_database!G:H,2,FALSE),"")</f>
        <v/>
      </c>
      <c r="I389" t="str">
        <f>IFERROR(VLOOKUP(MIN(4,COUNTIF(G$2:G389,G389)),reference!$M$3:$N$6,2,FALSE)*VLOOKUP(MIN(5,H389),reference!$J$3:$K$7,2,FALSE),"")</f>
        <v/>
      </c>
    </row>
    <row r="390" spans="1:9" x14ac:dyDescent="0.25">
      <c r="A390" t="str">
        <f>IFERROR(INDEX(collectibles_database!A:A,MATCH(B390,collectibles_database!B:B,0)),"")</f>
        <v/>
      </c>
      <c r="C390" t="str">
        <f>IFERROR(VLOOKUP(B390,collectibles_database!B:C,2,FALSE),"")</f>
        <v/>
      </c>
      <c r="D390" t="str">
        <f>IFERROR(VLOOKUP(MIN(4,COUNTIF(B$2:B390,B390)),reference!$A$3:$B$6,2,FALSE),"")</f>
        <v/>
      </c>
      <c r="E390" t="str">
        <f>IFERROR(VLOOKUP(C390,reference!$D$3:$E$7,2,FALSE),"")</f>
        <v/>
      </c>
      <c r="H390" t="str">
        <f>IFERROR(VLOOKUP(G390,collectibles_database!G:H,2,FALSE),"")</f>
        <v/>
      </c>
      <c r="I390" t="str">
        <f>IFERROR(VLOOKUP(MIN(4,COUNTIF(G$2:G390,G390)),reference!$M$3:$N$6,2,FALSE)*VLOOKUP(MIN(5,H390),reference!$J$3:$K$7,2,FALSE),"")</f>
        <v/>
      </c>
    </row>
    <row r="391" spans="1:9" x14ac:dyDescent="0.25">
      <c r="A391" t="str">
        <f>IFERROR(INDEX(collectibles_database!A:A,MATCH(B391,collectibles_database!B:B,0)),"")</f>
        <v/>
      </c>
      <c r="C391" t="str">
        <f>IFERROR(VLOOKUP(B391,collectibles_database!B:C,2,FALSE),"")</f>
        <v/>
      </c>
      <c r="D391" t="str">
        <f>IFERROR(VLOOKUP(MIN(4,COUNTIF(B$2:B391,B391)),reference!$A$3:$B$6,2,FALSE),"")</f>
        <v/>
      </c>
      <c r="E391" t="str">
        <f>IFERROR(VLOOKUP(C391,reference!$D$3:$E$7,2,FALSE),"")</f>
        <v/>
      </c>
      <c r="H391" t="str">
        <f>IFERROR(VLOOKUP(G391,collectibles_database!G:H,2,FALSE),"")</f>
        <v/>
      </c>
      <c r="I391" t="str">
        <f>IFERROR(VLOOKUP(MIN(4,COUNTIF(G$2:G391,G391)),reference!$M$3:$N$6,2,FALSE)*VLOOKUP(MIN(5,H391),reference!$J$3:$K$7,2,FALSE),"")</f>
        <v/>
      </c>
    </row>
    <row r="392" spans="1:9" x14ac:dyDescent="0.25">
      <c r="A392" t="str">
        <f>IFERROR(INDEX(collectibles_database!A:A,MATCH(B392,collectibles_database!B:B,0)),"")</f>
        <v/>
      </c>
      <c r="C392" t="str">
        <f>IFERROR(VLOOKUP(B392,collectibles_database!B:C,2,FALSE),"")</f>
        <v/>
      </c>
      <c r="D392" t="str">
        <f>IFERROR(VLOOKUP(MIN(4,COUNTIF(B$2:B392,B392)),reference!$A$3:$B$6,2,FALSE),"")</f>
        <v/>
      </c>
      <c r="E392" t="str">
        <f>IFERROR(VLOOKUP(C392,reference!$D$3:$E$7,2,FALSE),"")</f>
        <v/>
      </c>
      <c r="H392" t="str">
        <f>IFERROR(VLOOKUP(G392,collectibles_database!G:H,2,FALSE),"")</f>
        <v/>
      </c>
      <c r="I392" t="str">
        <f>IFERROR(VLOOKUP(MIN(4,COUNTIF(G$2:G392,G392)),reference!$M$3:$N$6,2,FALSE)*VLOOKUP(MIN(5,H392),reference!$J$3:$K$7,2,FALSE),"")</f>
        <v/>
      </c>
    </row>
    <row r="393" spans="1:9" x14ac:dyDescent="0.25">
      <c r="A393" t="str">
        <f>IFERROR(INDEX(collectibles_database!A:A,MATCH(B393,collectibles_database!B:B,0)),"")</f>
        <v/>
      </c>
      <c r="C393" t="str">
        <f>IFERROR(VLOOKUP(B393,collectibles_database!B:C,2,FALSE),"")</f>
        <v/>
      </c>
      <c r="D393" t="str">
        <f>IFERROR(VLOOKUP(MIN(4,COUNTIF(B$2:B393,B393)),reference!$A$3:$B$6,2,FALSE),"")</f>
        <v/>
      </c>
      <c r="E393" t="str">
        <f>IFERROR(VLOOKUP(C393,reference!$D$3:$E$7,2,FALSE),"")</f>
        <v/>
      </c>
      <c r="H393" t="str">
        <f>IFERROR(VLOOKUP(G393,collectibles_database!G:H,2,FALSE),"")</f>
        <v/>
      </c>
      <c r="I393" t="str">
        <f>IFERROR(VLOOKUP(MIN(4,COUNTIF(G$2:G393,G393)),reference!$M$3:$N$6,2,FALSE)*VLOOKUP(MIN(5,H393),reference!$J$3:$K$7,2,FALSE),"")</f>
        <v/>
      </c>
    </row>
    <row r="394" spans="1:9" x14ac:dyDescent="0.25">
      <c r="A394" t="str">
        <f>IFERROR(INDEX(collectibles_database!A:A,MATCH(B394,collectibles_database!B:B,0)),"")</f>
        <v/>
      </c>
      <c r="C394" t="str">
        <f>IFERROR(VLOOKUP(B394,collectibles_database!B:C,2,FALSE),"")</f>
        <v/>
      </c>
      <c r="D394" t="str">
        <f>IFERROR(VLOOKUP(MIN(4,COUNTIF(B$2:B394,B394)),reference!$A$3:$B$6,2,FALSE),"")</f>
        <v/>
      </c>
      <c r="E394" t="str">
        <f>IFERROR(VLOOKUP(C394,reference!$D$3:$E$7,2,FALSE),"")</f>
        <v/>
      </c>
      <c r="H394" t="str">
        <f>IFERROR(VLOOKUP(G394,collectibles_database!G:H,2,FALSE),"")</f>
        <v/>
      </c>
      <c r="I394" t="str">
        <f>IFERROR(VLOOKUP(MIN(4,COUNTIF(G$2:G394,G394)),reference!$M$3:$N$6,2,FALSE)*VLOOKUP(MIN(5,H394),reference!$J$3:$K$7,2,FALSE),"")</f>
        <v/>
      </c>
    </row>
    <row r="395" spans="1:9" x14ac:dyDescent="0.25">
      <c r="A395" t="str">
        <f>IFERROR(INDEX(collectibles_database!A:A,MATCH(B395,collectibles_database!B:B,0)),"")</f>
        <v/>
      </c>
      <c r="C395" t="str">
        <f>IFERROR(VLOOKUP(B395,collectibles_database!B:C,2,FALSE),"")</f>
        <v/>
      </c>
      <c r="D395" t="str">
        <f>IFERROR(VLOOKUP(MIN(4,COUNTIF(B$2:B395,B395)),reference!$A$3:$B$6,2,FALSE),"")</f>
        <v/>
      </c>
      <c r="E395" t="str">
        <f>IFERROR(VLOOKUP(C395,reference!$D$3:$E$7,2,FALSE),"")</f>
        <v/>
      </c>
      <c r="H395" t="str">
        <f>IFERROR(VLOOKUP(G395,collectibles_database!G:H,2,FALSE),"")</f>
        <v/>
      </c>
      <c r="I395" t="str">
        <f>IFERROR(VLOOKUP(MIN(4,COUNTIF(G$2:G395,G395)),reference!$M$3:$N$6,2,FALSE)*VLOOKUP(MIN(5,H395),reference!$J$3:$K$7,2,FALSE),"")</f>
        <v/>
      </c>
    </row>
    <row r="396" spans="1:9" x14ac:dyDescent="0.25">
      <c r="A396" t="str">
        <f>IFERROR(INDEX(collectibles_database!A:A,MATCH(B396,collectibles_database!B:B,0)),"")</f>
        <v/>
      </c>
      <c r="C396" t="str">
        <f>IFERROR(VLOOKUP(B396,collectibles_database!B:C,2,FALSE),"")</f>
        <v/>
      </c>
      <c r="D396" t="str">
        <f>IFERROR(VLOOKUP(MIN(4,COUNTIF(B$2:B396,B396)),reference!$A$3:$B$6,2,FALSE),"")</f>
        <v/>
      </c>
      <c r="E396" t="str">
        <f>IFERROR(VLOOKUP(C396,reference!$D$3:$E$7,2,FALSE),"")</f>
        <v/>
      </c>
      <c r="H396" t="str">
        <f>IFERROR(VLOOKUP(G396,collectibles_database!G:H,2,FALSE),"")</f>
        <v/>
      </c>
      <c r="I396" t="str">
        <f>IFERROR(VLOOKUP(MIN(4,COUNTIF(G$2:G396,G396)),reference!$M$3:$N$6,2,FALSE)*VLOOKUP(MIN(5,H396),reference!$J$3:$K$7,2,FALSE),"")</f>
        <v/>
      </c>
    </row>
    <row r="397" spans="1:9" x14ac:dyDescent="0.25">
      <c r="A397" t="str">
        <f>IFERROR(INDEX(collectibles_database!A:A,MATCH(B397,collectibles_database!B:B,0)),"")</f>
        <v/>
      </c>
      <c r="C397" t="str">
        <f>IFERROR(VLOOKUP(B397,collectibles_database!B:C,2,FALSE),"")</f>
        <v/>
      </c>
      <c r="D397" t="str">
        <f>IFERROR(VLOOKUP(MIN(4,COUNTIF(B$2:B397,B397)),reference!$A$3:$B$6,2,FALSE),"")</f>
        <v/>
      </c>
      <c r="E397" t="str">
        <f>IFERROR(VLOOKUP(C397,reference!$D$3:$E$7,2,FALSE),"")</f>
        <v/>
      </c>
      <c r="H397" t="str">
        <f>IFERROR(VLOOKUP(G397,collectibles_database!G:H,2,FALSE),"")</f>
        <v/>
      </c>
      <c r="I397" t="str">
        <f>IFERROR(VLOOKUP(MIN(4,COUNTIF(G$2:G397,G397)),reference!$M$3:$N$6,2,FALSE)*VLOOKUP(MIN(5,H397),reference!$J$3:$K$7,2,FALSE),"")</f>
        <v/>
      </c>
    </row>
    <row r="398" spans="1:9" x14ac:dyDescent="0.25">
      <c r="A398" t="str">
        <f>IFERROR(INDEX(collectibles_database!A:A,MATCH(B398,collectibles_database!B:B,0)),"")</f>
        <v/>
      </c>
      <c r="C398" t="str">
        <f>IFERROR(VLOOKUP(B398,collectibles_database!B:C,2,FALSE),"")</f>
        <v/>
      </c>
      <c r="D398" t="str">
        <f>IFERROR(VLOOKUP(MIN(4,COUNTIF(B$2:B398,B398)),reference!$A$3:$B$6,2,FALSE),"")</f>
        <v/>
      </c>
      <c r="E398" t="str">
        <f>IFERROR(VLOOKUP(C398,reference!$D$3:$E$7,2,FALSE),"")</f>
        <v/>
      </c>
      <c r="H398" t="str">
        <f>IFERROR(VLOOKUP(G398,collectibles_database!G:H,2,FALSE),"")</f>
        <v/>
      </c>
      <c r="I398" t="str">
        <f>IFERROR(VLOOKUP(MIN(4,COUNTIF(G$2:G398,G398)),reference!$M$3:$N$6,2,FALSE)*VLOOKUP(MIN(5,H398),reference!$J$3:$K$7,2,FALSE),"")</f>
        <v/>
      </c>
    </row>
    <row r="399" spans="1:9" x14ac:dyDescent="0.25">
      <c r="A399" t="str">
        <f>IFERROR(INDEX(collectibles_database!A:A,MATCH(B399,collectibles_database!B:B,0)),"")</f>
        <v/>
      </c>
      <c r="C399" t="str">
        <f>IFERROR(VLOOKUP(B399,collectibles_database!B:C,2,FALSE),"")</f>
        <v/>
      </c>
      <c r="D399" t="str">
        <f>IFERROR(VLOOKUP(MIN(4,COUNTIF(B$2:B399,B399)),reference!$A$3:$B$6,2,FALSE),"")</f>
        <v/>
      </c>
      <c r="E399" t="str">
        <f>IFERROR(VLOOKUP(C399,reference!$D$3:$E$7,2,FALSE),"")</f>
        <v/>
      </c>
      <c r="H399" t="str">
        <f>IFERROR(VLOOKUP(G399,collectibles_database!G:H,2,FALSE),"")</f>
        <v/>
      </c>
      <c r="I399" t="str">
        <f>IFERROR(VLOOKUP(MIN(4,COUNTIF(G$2:G399,G399)),reference!$M$3:$N$6,2,FALSE)*VLOOKUP(MIN(5,H399),reference!$J$3:$K$7,2,FALSE),"")</f>
        <v/>
      </c>
    </row>
    <row r="400" spans="1:9" x14ac:dyDescent="0.25">
      <c r="A400" t="str">
        <f>IFERROR(INDEX(collectibles_database!A:A,MATCH(B400,collectibles_database!B:B,0)),"")</f>
        <v/>
      </c>
      <c r="C400" t="str">
        <f>IFERROR(VLOOKUP(B400,collectibles_database!B:C,2,FALSE),"")</f>
        <v/>
      </c>
      <c r="D400" t="str">
        <f>IFERROR(VLOOKUP(MIN(4,COUNTIF(B$2:B400,B400)),reference!$A$3:$B$6,2,FALSE),"")</f>
        <v/>
      </c>
      <c r="E400" t="str">
        <f>IFERROR(VLOOKUP(C400,reference!$D$3:$E$7,2,FALSE),"")</f>
        <v/>
      </c>
      <c r="H400" t="str">
        <f>IFERROR(VLOOKUP(G400,collectibles_database!G:H,2,FALSE),"")</f>
        <v/>
      </c>
      <c r="I400" t="str">
        <f>IFERROR(VLOOKUP(MIN(4,COUNTIF(G$2:G400,G400)),reference!$M$3:$N$6,2,FALSE)*VLOOKUP(MIN(5,H400),reference!$J$3:$K$7,2,FALSE),"")</f>
        <v/>
      </c>
    </row>
    <row r="401" spans="1:9" x14ac:dyDescent="0.25">
      <c r="A401" t="str">
        <f>IFERROR(INDEX(collectibles_database!A:A,MATCH(B401,collectibles_database!B:B,0)),"")</f>
        <v/>
      </c>
      <c r="C401" t="str">
        <f>IFERROR(VLOOKUP(B401,collectibles_database!B:C,2,FALSE),"")</f>
        <v/>
      </c>
      <c r="D401" t="str">
        <f>IFERROR(VLOOKUP(MIN(4,COUNTIF(B$2:B401,B401)),reference!$A$3:$B$6,2,FALSE),"")</f>
        <v/>
      </c>
      <c r="E401" t="str">
        <f>IFERROR(VLOOKUP(C401,reference!$D$3:$E$7,2,FALSE),"")</f>
        <v/>
      </c>
      <c r="H401" t="str">
        <f>IFERROR(VLOOKUP(G401,collectibles_database!G:H,2,FALSE),"")</f>
        <v/>
      </c>
      <c r="I401" t="str">
        <f>IFERROR(VLOOKUP(MIN(4,COUNTIF(G$2:G401,G401)),reference!$M$3:$N$6,2,FALSE)*VLOOKUP(MIN(5,H401),reference!$J$3:$K$7,2,FALSE),"")</f>
        <v/>
      </c>
    </row>
    <row r="402" spans="1:9" x14ac:dyDescent="0.25">
      <c r="A402" t="str">
        <f>IFERROR(INDEX(collectibles_database!A:A,MATCH(B402,collectibles_database!B:B,0)),"")</f>
        <v/>
      </c>
      <c r="C402" t="str">
        <f>IFERROR(VLOOKUP(B402,collectibles_database!B:C,2,FALSE),"")</f>
        <v/>
      </c>
      <c r="D402" t="str">
        <f>IFERROR(VLOOKUP(MIN(4,COUNTIF(B$2:B402,B402)),reference!$A$3:$B$6,2,FALSE),"")</f>
        <v/>
      </c>
      <c r="E402" t="str">
        <f>IFERROR(VLOOKUP(C402,reference!$D$3:$E$7,2,FALSE),"")</f>
        <v/>
      </c>
      <c r="H402" t="str">
        <f>IFERROR(VLOOKUP(G402,collectibles_database!G:H,2,FALSE),"")</f>
        <v/>
      </c>
      <c r="I402" t="str">
        <f>IFERROR(VLOOKUP(MIN(4,COUNTIF(G$2:G402,G402)),reference!$M$3:$N$6,2,FALSE)*VLOOKUP(MIN(5,H402),reference!$J$3:$K$7,2,FALSE),"")</f>
        <v/>
      </c>
    </row>
    <row r="403" spans="1:9" x14ac:dyDescent="0.25">
      <c r="A403" t="str">
        <f>IFERROR(INDEX(collectibles_database!A:A,MATCH(B403,collectibles_database!B:B,0)),"")</f>
        <v/>
      </c>
      <c r="C403" t="str">
        <f>IFERROR(VLOOKUP(B403,collectibles_database!B:C,2,FALSE),"")</f>
        <v/>
      </c>
      <c r="D403" t="str">
        <f>IFERROR(VLOOKUP(MIN(4,COUNTIF(B$2:B403,B403)),reference!$A$3:$B$6,2,FALSE),"")</f>
        <v/>
      </c>
      <c r="E403" t="str">
        <f>IFERROR(VLOOKUP(C403,reference!$D$3:$E$7,2,FALSE),"")</f>
        <v/>
      </c>
      <c r="H403" t="str">
        <f>IFERROR(VLOOKUP(G403,collectibles_database!G:H,2,FALSE),"")</f>
        <v/>
      </c>
      <c r="I403" t="str">
        <f>IFERROR(VLOOKUP(MIN(4,COUNTIF(G$2:G403,G403)),reference!$M$3:$N$6,2,FALSE)*VLOOKUP(MIN(5,H403),reference!$J$3:$K$7,2,FALSE),"")</f>
        <v/>
      </c>
    </row>
    <row r="404" spans="1:9" x14ac:dyDescent="0.25">
      <c r="A404" t="str">
        <f>IFERROR(INDEX(collectibles_database!A:A,MATCH(B404,collectibles_database!B:B,0)),"")</f>
        <v/>
      </c>
      <c r="C404" t="str">
        <f>IFERROR(VLOOKUP(B404,collectibles_database!B:C,2,FALSE),"")</f>
        <v/>
      </c>
      <c r="D404" t="str">
        <f>IFERROR(VLOOKUP(MIN(4,COUNTIF(B$2:B404,B404)),reference!$A$3:$B$6,2,FALSE),"")</f>
        <v/>
      </c>
      <c r="E404" t="str">
        <f>IFERROR(VLOOKUP(C404,reference!$D$3:$E$7,2,FALSE),"")</f>
        <v/>
      </c>
      <c r="H404" t="str">
        <f>IFERROR(VLOOKUP(G404,collectibles_database!G:H,2,FALSE),"")</f>
        <v/>
      </c>
      <c r="I404" t="str">
        <f>IFERROR(VLOOKUP(MIN(4,COUNTIF(G$2:G404,G404)),reference!$M$3:$N$6,2,FALSE)*VLOOKUP(MIN(5,H404),reference!$J$3:$K$7,2,FALSE),"")</f>
        <v/>
      </c>
    </row>
    <row r="405" spans="1:9" x14ac:dyDescent="0.25">
      <c r="A405" t="str">
        <f>IFERROR(INDEX(collectibles_database!A:A,MATCH(B405,collectibles_database!B:B,0)),"")</f>
        <v/>
      </c>
      <c r="C405" t="str">
        <f>IFERROR(VLOOKUP(B405,collectibles_database!B:C,2,FALSE),"")</f>
        <v/>
      </c>
      <c r="D405" t="str">
        <f>IFERROR(VLOOKUP(MIN(4,COUNTIF(B$2:B405,B405)),reference!$A$3:$B$6,2,FALSE),"")</f>
        <v/>
      </c>
      <c r="E405" t="str">
        <f>IFERROR(VLOOKUP(C405,reference!$D$3:$E$7,2,FALSE),"")</f>
        <v/>
      </c>
      <c r="H405" t="str">
        <f>IFERROR(VLOOKUP(G405,collectibles_database!G:H,2,FALSE),"")</f>
        <v/>
      </c>
      <c r="I405" t="str">
        <f>IFERROR(VLOOKUP(MIN(4,COUNTIF(G$2:G405,G405)),reference!$M$3:$N$6,2,FALSE)*VLOOKUP(MIN(5,H405),reference!$J$3:$K$7,2,FALSE),"")</f>
        <v/>
      </c>
    </row>
    <row r="406" spans="1:9" x14ac:dyDescent="0.25">
      <c r="A406" t="str">
        <f>IFERROR(INDEX(collectibles_database!A:A,MATCH(B406,collectibles_database!B:B,0)),"")</f>
        <v/>
      </c>
      <c r="C406" t="str">
        <f>IFERROR(VLOOKUP(B406,collectibles_database!B:C,2,FALSE),"")</f>
        <v/>
      </c>
      <c r="D406" t="str">
        <f>IFERROR(VLOOKUP(MIN(4,COUNTIF(B$2:B406,B406)),reference!$A$3:$B$6,2,FALSE),"")</f>
        <v/>
      </c>
      <c r="E406" t="str">
        <f>IFERROR(VLOOKUP(C406,reference!$D$3:$E$7,2,FALSE),"")</f>
        <v/>
      </c>
      <c r="H406" t="str">
        <f>IFERROR(VLOOKUP(G406,collectibles_database!G:H,2,FALSE),"")</f>
        <v/>
      </c>
      <c r="I406" t="str">
        <f>IFERROR(VLOOKUP(MIN(4,COUNTIF(G$2:G406,G406)),reference!$M$3:$N$6,2,FALSE)*VLOOKUP(MIN(5,H406),reference!$J$3:$K$7,2,FALSE),"")</f>
        <v/>
      </c>
    </row>
    <row r="407" spans="1:9" x14ac:dyDescent="0.25">
      <c r="A407" t="str">
        <f>IFERROR(INDEX(collectibles_database!A:A,MATCH(B407,collectibles_database!B:B,0)),"")</f>
        <v/>
      </c>
      <c r="C407" t="str">
        <f>IFERROR(VLOOKUP(B407,collectibles_database!B:C,2,FALSE),"")</f>
        <v/>
      </c>
      <c r="D407" t="str">
        <f>IFERROR(VLOOKUP(MIN(4,COUNTIF(B$2:B407,B407)),reference!$A$3:$B$6,2,FALSE),"")</f>
        <v/>
      </c>
      <c r="E407" t="str">
        <f>IFERROR(VLOOKUP(C407,reference!$D$3:$E$7,2,FALSE),"")</f>
        <v/>
      </c>
      <c r="H407" t="str">
        <f>IFERROR(VLOOKUP(G407,collectibles_database!G:H,2,FALSE),"")</f>
        <v/>
      </c>
      <c r="I407" t="str">
        <f>IFERROR(VLOOKUP(MIN(4,COUNTIF(G$2:G407,G407)),reference!$M$3:$N$6,2,FALSE)*VLOOKUP(MIN(5,H407),reference!$J$3:$K$7,2,FALSE),"")</f>
        <v/>
      </c>
    </row>
    <row r="408" spans="1:9" x14ac:dyDescent="0.25">
      <c r="A408" t="str">
        <f>IFERROR(INDEX(collectibles_database!A:A,MATCH(B408,collectibles_database!B:B,0)),"")</f>
        <v/>
      </c>
      <c r="C408" t="str">
        <f>IFERROR(VLOOKUP(B408,collectibles_database!B:C,2,FALSE),"")</f>
        <v/>
      </c>
      <c r="D408" t="str">
        <f>IFERROR(VLOOKUP(MIN(4,COUNTIF(B$2:B408,B408)),reference!$A$3:$B$6,2,FALSE),"")</f>
        <v/>
      </c>
      <c r="E408" t="str">
        <f>IFERROR(VLOOKUP(C408,reference!$D$3:$E$7,2,FALSE),"")</f>
        <v/>
      </c>
      <c r="H408" t="str">
        <f>IFERROR(VLOOKUP(G408,collectibles_database!G:H,2,FALSE),"")</f>
        <v/>
      </c>
      <c r="I408" t="str">
        <f>IFERROR(VLOOKUP(MIN(4,COUNTIF(G$2:G408,G408)),reference!$M$3:$N$6,2,FALSE)*VLOOKUP(MIN(5,H408),reference!$J$3:$K$7,2,FALSE),"")</f>
        <v/>
      </c>
    </row>
    <row r="409" spans="1:9" x14ac:dyDescent="0.25">
      <c r="A409" t="str">
        <f>IFERROR(INDEX(collectibles_database!A:A,MATCH(B409,collectibles_database!B:B,0)),"")</f>
        <v/>
      </c>
      <c r="C409" t="str">
        <f>IFERROR(VLOOKUP(B409,collectibles_database!B:C,2,FALSE),"")</f>
        <v/>
      </c>
      <c r="D409" t="str">
        <f>IFERROR(VLOOKUP(MIN(4,COUNTIF(B$2:B409,B409)),reference!$A$3:$B$6,2,FALSE),"")</f>
        <v/>
      </c>
      <c r="E409" t="str">
        <f>IFERROR(VLOOKUP(C409,reference!$D$3:$E$7,2,FALSE),"")</f>
        <v/>
      </c>
      <c r="H409" t="str">
        <f>IFERROR(VLOOKUP(G409,collectibles_database!G:H,2,FALSE),"")</f>
        <v/>
      </c>
      <c r="I409" t="str">
        <f>IFERROR(VLOOKUP(MIN(4,COUNTIF(G$2:G409,G409)),reference!$M$3:$N$6,2,FALSE)*VLOOKUP(MIN(5,H409),reference!$J$3:$K$7,2,FALSE),"")</f>
        <v/>
      </c>
    </row>
    <row r="410" spans="1:9" x14ac:dyDescent="0.25">
      <c r="A410" t="str">
        <f>IFERROR(INDEX(collectibles_database!A:A,MATCH(B410,collectibles_database!B:B,0)),"")</f>
        <v/>
      </c>
      <c r="C410" t="str">
        <f>IFERROR(VLOOKUP(B410,collectibles_database!B:C,2,FALSE),"")</f>
        <v/>
      </c>
      <c r="D410" t="str">
        <f>IFERROR(VLOOKUP(MIN(4,COUNTIF(B$2:B410,B410)),reference!$A$3:$B$6,2,FALSE),"")</f>
        <v/>
      </c>
      <c r="E410" t="str">
        <f>IFERROR(VLOOKUP(C410,reference!$D$3:$E$7,2,FALSE),"")</f>
        <v/>
      </c>
      <c r="H410" t="str">
        <f>IFERROR(VLOOKUP(G410,collectibles_database!G:H,2,FALSE),"")</f>
        <v/>
      </c>
      <c r="I410" t="str">
        <f>IFERROR(VLOOKUP(MIN(4,COUNTIF(G$2:G410,G410)),reference!$M$3:$N$6,2,FALSE)*VLOOKUP(MIN(5,H410),reference!$J$3:$K$7,2,FALSE),"")</f>
        <v/>
      </c>
    </row>
    <row r="411" spans="1:9" x14ac:dyDescent="0.25">
      <c r="A411" t="str">
        <f>IFERROR(INDEX(collectibles_database!A:A,MATCH(B411,collectibles_database!B:B,0)),"")</f>
        <v/>
      </c>
      <c r="C411" t="str">
        <f>IFERROR(VLOOKUP(B411,collectibles_database!B:C,2,FALSE),"")</f>
        <v/>
      </c>
      <c r="D411" t="str">
        <f>IFERROR(VLOOKUP(MIN(4,COUNTIF(B$2:B411,B411)),reference!$A$3:$B$6,2,FALSE),"")</f>
        <v/>
      </c>
      <c r="E411" t="str">
        <f>IFERROR(VLOOKUP(C411,reference!$D$3:$E$7,2,FALSE),"")</f>
        <v/>
      </c>
      <c r="H411" t="str">
        <f>IFERROR(VLOOKUP(G411,collectibles_database!G:H,2,FALSE),"")</f>
        <v/>
      </c>
      <c r="I411" t="str">
        <f>IFERROR(VLOOKUP(MIN(4,COUNTIF(G$2:G411,G411)),reference!$M$3:$N$6,2,FALSE)*VLOOKUP(MIN(5,H411),reference!$J$3:$K$7,2,FALSE),"")</f>
        <v/>
      </c>
    </row>
    <row r="412" spans="1:9" x14ac:dyDescent="0.25">
      <c r="A412" t="str">
        <f>IFERROR(INDEX(collectibles_database!A:A,MATCH(B412,collectibles_database!B:B,0)),"")</f>
        <v/>
      </c>
      <c r="C412" t="str">
        <f>IFERROR(VLOOKUP(B412,collectibles_database!B:C,2,FALSE),"")</f>
        <v/>
      </c>
      <c r="D412" t="str">
        <f>IFERROR(VLOOKUP(MIN(4,COUNTIF(B$2:B412,B412)),reference!$A$3:$B$6,2,FALSE),"")</f>
        <v/>
      </c>
      <c r="E412" t="str">
        <f>IFERROR(VLOOKUP(C412,reference!$D$3:$E$7,2,FALSE),"")</f>
        <v/>
      </c>
      <c r="H412" t="str">
        <f>IFERROR(VLOOKUP(G412,collectibles_database!G:H,2,FALSE),"")</f>
        <v/>
      </c>
      <c r="I412" t="str">
        <f>IFERROR(VLOOKUP(MIN(4,COUNTIF(G$2:G412,G412)),reference!$M$3:$N$6,2,FALSE)*VLOOKUP(MIN(5,H412),reference!$J$3:$K$7,2,FALSE),"")</f>
        <v/>
      </c>
    </row>
    <row r="413" spans="1:9" x14ac:dyDescent="0.25">
      <c r="A413" t="str">
        <f>IFERROR(INDEX(collectibles_database!A:A,MATCH(B413,collectibles_database!B:B,0)),"")</f>
        <v/>
      </c>
      <c r="C413" t="str">
        <f>IFERROR(VLOOKUP(B413,collectibles_database!B:C,2,FALSE),"")</f>
        <v/>
      </c>
      <c r="D413" t="str">
        <f>IFERROR(VLOOKUP(MIN(4,COUNTIF(B$2:B413,B413)),reference!$A$3:$B$6,2,FALSE),"")</f>
        <v/>
      </c>
      <c r="E413" t="str">
        <f>IFERROR(VLOOKUP(C413,reference!$D$3:$E$7,2,FALSE),"")</f>
        <v/>
      </c>
      <c r="H413" t="str">
        <f>IFERROR(VLOOKUP(G413,collectibles_database!G:H,2,FALSE),"")</f>
        <v/>
      </c>
      <c r="I413" t="str">
        <f>IFERROR(VLOOKUP(MIN(4,COUNTIF(G$2:G413,G413)),reference!$M$3:$N$6,2,FALSE)*VLOOKUP(MIN(5,H413),reference!$J$3:$K$7,2,FALSE),"")</f>
        <v/>
      </c>
    </row>
    <row r="414" spans="1:9" x14ac:dyDescent="0.25">
      <c r="A414" t="str">
        <f>IFERROR(INDEX(collectibles_database!A:A,MATCH(B414,collectibles_database!B:B,0)),"")</f>
        <v/>
      </c>
      <c r="C414" t="str">
        <f>IFERROR(VLOOKUP(B414,collectibles_database!B:C,2,FALSE),"")</f>
        <v/>
      </c>
      <c r="D414" t="str">
        <f>IFERROR(VLOOKUP(MIN(4,COUNTIF(B$2:B414,B414)),reference!$A$3:$B$6,2,FALSE),"")</f>
        <v/>
      </c>
      <c r="E414" t="str">
        <f>IFERROR(VLOOKUP(C414,reference!$D$3:$E$7,2,FALSE),"")</f>
        <v/>
      </c>
      <c r="H414" t="str">
        <f>IFERROR(VLOOKUP(G414,collectibles_database!G:H,2,FALSE),"")</f>
        <v/>
      </c>
      <c r="I414" t="str">
        <f>IFERROR(VLOOKUP(MIN(4,COUNTIF(G$2:G414,G414)),reference!$M$3:$N$6,2,FALSE)*VLOOKUP(MIN(5,H414),reference!$J$3:$K$7,2,FALSE),"")</f>
        <v/>
      </c>
    </row>
    <row r="415" spans="1:9" x14ac:dyDescent="0.25">
      <c r="A415" t="str">
        <f>IFERROR(INDEX(collectibles_database!A:A,MATCH(B415,collectibles_database!B:B,0)),"")</f>
        <v/>
      </c>
      <c r="C415" t="str">
        <f>IFERROR(VLOOKUP(B415,collectibles_database!B:C,2,FALSE),"")</f>
        <v/>
      </c>
      <c r="D415" t="str">
        <f>IFERROR(VLOOKUP(MIN(4,COUNTIF(B$2:B415,B415)),reference!$A$3:$B$6,2,FALSE),"")</f>
        <v/>
      </c>
      <c r="E415" t="str">
        <f>IFERROR(VLOOKUP(C415,reference!$D$3:$E$7,2,FALSE),"")</f>
        <v/>
      </c>
      <c r="H415" t="str">
        <f>IFERROR(VLOOKUP(G415,collectibles_database!G:H,2,FALSE),"")</f>
        <v/>
      </c>
      <c r="I415" t="str">
        <f>IFERROR(VLOOKUP(MIN(4,COUNTIF(G$2:G415,G415)),reference!$M$3:$N$6,2,FALSE)*VLOOKUP(MIN(5,H415),reference!$J$3:$K$7,2,FALSE),"")</f>
        <v/>
      </c>
    </row>
    <row r="416" spans="1:9" x14ac:dyDescent="0.25">
      <c r="A416" t="str">
        <f>IFERROR(INDEX(collectibles_database!A:A,MATCH(B416,collectibles_database!B:B,0)),"")</f>
        <v/>
      </c>
      <c r="C416" t="str">
        <f>IFERROR(VLOOKUP(B416,collectibles_database!B:C,2,FALSE),"")</f>
        <v/>
      </c>
      <c r="D416" t="str">
        <f>IFERROR(VLOOKUP(MIN(4,COUNTIF(B$2:B416,B416)),reference!$A$3:$B$6,2,FALSE),"")</f>
        <v/>
      </c>
      <c r="E416" t="str">
        <f>IFERROR(VLOOKUP(C416,reference!$D$3:$E$7,2,FALSE),"")</f>
        <v/>
      </c>
      <c r="H416" t="str">
        <f>IFERROR(VLOOKUP(G416,collectibles_database!G:H,2,FALSE),"")</f>
        <v/>
      </c>
      <c r="I416" t="str">
        <f>IFERROR(VLOOKUP(MIN(4,COUNTIF(G$2:G416,G416)),reference!$M$3:$N$6,2,FALSE)*VLOOKUP(MIN(5,H416),reference!$J$3:$K$7,2,FALSE),"")</f>
        <v/>
      </c>
    </row>
    <row r="417" spans="1:9" x14ac:dyDescent="0.25">
      <c r="A417" t="str">
        <f>IFERROR(INDEX(collectibles_database!A:A,MATCH(B417,collectibles_database!B:B,0)),"")</f>
        <v/>
      </c>
      <c r="C417" t="str">
        <f>IFERROR(VLOOKUP(B417,collectibles_database!B:C,2,FALSE),"")</f>
        <v/>
      </c>
      <c r="D417" t="str">
        <f>IFERROR(VLOOKUP(MIN(4,COUNTIF(B$2:B417,B417)),reference!$A$3:$B$6,2,FALSE),"")</f>
        <v/>
      </c>
      <c r="E417" t="str">
        <f>IFERROR(VLOOKUP(C417,reference!$D$3:$E$7,2,FALSE),"")</f>
        <v/>
      </c>
      <c r="H417" t="str">
        <f>IFERROR(VLOOKUP(G417,collectibles_database!G:H,2,FALSE),"")</f>
        <v/>
      </c>
      <c r="I417" t="str">
        <f>IFERROR(VLOOKUP(MIN(4,COUNTIF(G$2:G417,G417)),reference!$M$3:$N$6,2,FALSE)*VLOOKUP(MIN(5,H417),reference!$J$3:$K$7,2,FALSE),"")</f>
        <v/>
      </c>
    </row>
    <row r="418" spans="1:9" x14ac:dyDescent="0.25">
      <c r="A418" t="str">
        <f>IFERROR(INDEX(collectibles_database!A:A,MATCH(B418,collectibles_database!B:B,0)),"")</f>
        <v/>
      </c>
      <c r="C418" t="str">
        <f>IFERROR(VLOOKUP(B418,collectibles_database!B:C,2,FALSE),"")</f>
        <v/>
      </c>
      <c r="D418" t="str">
        <f>IFERROR(VLOOKUP(MIN(4,COUNTIF(B$2:B418,B418)),reference!$A$3:$B$6,2,FALSE),"")</f>
        <v/>
      </c>
      <c r="E418" t="str">
        <f>IFERROR(VLOOKUP(C418,reference!$D$3:$E$7,2,FALSE),"")</f>
        <v/>
      </c>
      <c r="H418" t="str">
        <f>IFERROR(VLOOKUP(G418,collectibles_database!G:H,2,FALSE),"")</f>
        <v/>
      </c>
      <c r="I418" t="str">
        <f>IFERROR(VLOOKUP(MIN(4,COUNTIF(G$2:G418,G418)),reference!$M$3:$N$6,2,FALSE)*VLOOKUP(MIN(5,H418),reference!$J$3:$K$7,2,FALSE),"")</f>
        <v/>
      </c>
    </row>
    <row r="419" spans="1:9" x14ac:dyDescent="0.25">
      <c r="A419" t="str">
        <f>IFERROR(INDEX(collectibles_database!A:A,MATCH(B419,collectibles_database!B:B,0)),"")</f>
        <v/>
      </c>
      <c r="C419" t="str">
        <f>IFERROR(VLOOKUP(B419,collectibles_database!B:C,2,FALSE),"")</f>
        <v/>
      </c>
      <c r="D419" t="str">
        <f>IFERROR(VLOOKUP(MIN(4,COUNTIF(B$2:B419,B419)),reference!$A$3:$B$6,2,FALSE),"")</f>
        <v/>
      </c>
      <c r="E419" t="str">
        <f>IFERROR(VLOOKUP(C419,reference!$D$3:$E$7,2,FALSE),"")</f>
        <v/>
      </c>
      <c r="H419" t="str">
        <f>IFERROR(VLOOKUP(G419,collectibles_database!G:H,2,FALSE),"")</f>
        <v/>
      </c>
      <c r="I419" t="str">
        <f>IFERROR(VLOOKUP(MIN(4,COUNTIF(G$2:G419,G419)),reference!$M$3:$N$6,2,FALSE)*VLOOKUP(MIN(5,H419),reference!$J$3:$K$7,2,FALSE),"")</f>
        <v/>
      </c>
    </row>
    <row r="420" spans="1:9" x14ac:dyDescent="0.25">
      <c r="A420" t="str">
        <f>IFERROR(INDEX(collectibles_database!A:A,MATCH(B420,collectibles_database!B:B,0)),"")</f>
        <v/>
      </c>
      <c r="C420" t="str">
        <f>IFERROR(VLOOKUP(B420,collectibles_database!B:C,2,FALSE),"")</f>
        <v/>
      </c>
      <c r="D420" t="str">
        <f>IFERROR(VLOOKUP(MIN(4,COUNTIF(B$2:B420,B420)),reference!$A$3:$B$6,2,FALSE),"")</f>
        <v/>
      </c>
      <c r="E420" t="str">
        <f>IFERROR(VLOOKUP(C420,reference!$D$3:$E$7,2,FALSE),"")</f>
        <v/>
      </c>
      <c r="H420" t="str">
        <f>IFERROR(VLOOKUP(G420,collectibles_database!G:H,2,FALSE),"")</f>
        <v/>
      </c>
      <c r="I420" t="str">
        <f>IFERROR(VLOOKUP(MIN(4,COUNTIF(G$2:G420,G420)),reference!$M$3:$N$6,2,FALSE)*VLOOKUP(MIN(5,H420),reference!$J$3:$K$7,2,FALSE),"")</f>
        <v/>
      </c>
    </row>
    <row r="421" spans="1:9" x14ac:dyDescent="0.25">
      <c r="A421" t="str">
        <f>IFERROR(INDEX(collectibles_database!A:A,MATCH(B421,collectibles_database!B:B,0)),"")</f>
        <v/>
      </c>
      <c r="C421" t="str">
        <f>IFERROR(VLOOKUP(B421,collectibles_database!B:C,2,FALSE),"")</f>
        <v/>
      </c>
      <c r="D421" t="str">
        <f>IFERROR(VLOOKUP(MIN(4,COUNTIF(B$2:B421,B421)),reference!$A$3:$B$6,2,FALSE),"")</f>
        <v/>
      </c>
      <c r="E421" t="str">
        <f>IFERROR(VLOOKUP(C421,reference!$D$3:$E$7,2,FALSE),"")</f>
        <v/>
      </c>
      <c r="H421" t="str">
        <f>IFERROR(VLOOKUP(G421,collectibles_database!G:H,2,FALSE),"")</f>
        <v/>
      </c>
      <c r="I421" t="str">
        <f>IFERROR(VLOOKUP(MIN(4,COUNTIF(G$2:G421,G421)),reference!$M$3:$N$6,2,FALSE)*VLOOKUP(MIN(5,H421),reference!$J$3:$K$7,2,FALSE),"")</f>
        <v/>
      </c>
    </row>
    <row r="422" spans="1:9" x14ac:dyDescent="0.25">
      <c r="A422" t="str">
        <f>IFERROR(INDEX(collectibles_database!A:A,MATCH(B422,collectibles_database!B:B,0)),"")</f>
        <v/>
      </c>
      <c r="C422" t="str">
        <f>IFERROR(VLOOKUP(B422,collectibles_database!B:C,2,FALSE),"")</f>
        <v/>
      </c>
      <c r="D422" t="str">
        <f>IFERROR(VLOOKUP(MIN(4,COUNTIF(B$2:B422,B422)),reference!$A$3:$B$6,2,FALSE),"")</f>
        <v/>
      </c>
      <c r="E422" t="str">
        <f>IFERROR(VLOOKUP(C422,reference!$D$3:$E$7,2,FALSE),"")</f>
        <v/>
      </c>
      <c r="H422" t="str">
        <f>IFERROR(VLOOKUP(G422,collectibles_database!G:H,2,FALSE),"")</f>
        <v/>
      </c>
      <c r="I422" t="str">
        <f>IFERROR(VLOOKUP(MIN(4,COUNTIF(G$2:G422,G422)),reference!$M$3:$N$6,2,FALSE)*VLOOKUP(MIN(5,H422),reference!$J$3:$K$7,2,FALSE),"")</f>
        <v/>
      </c>
    </row>
    <row r="423" spans="1:9" x14ac:dyDescent="0.25">
      <c r="A423" t="str">
        <f>IFERROR(INDEX(collectibles_database!A:A,MATCH(B423,collectibles_database!B:B,0)),"")</f>
        <v/>
      </c>
      <c r="C423" t="str">
        <f>IFERROR(VLOOKUP(B423,collectibles_database!B:C,2,FALSE),"")</f>
        <v/>
      </c>
      <c r="D423" t="str">
        <f>IFERROR(VLOOKUP(MIN(4,COUNTIF(B$2:B423,B423)),reference!$A$3:$B$6,2,FALSE),"")</f>
        <v/>
      </c>
      <c r="E423" t="str">
        <f>IFERROR(VLOOKUP(C423,reference!$D$3:$E$7,2,FALSE),"")</f>
        <v/>
      </c>
      <c r="H423" t="str">
        <f>IFERROR(VLOOKUP(G423,collectibles_database!G:H,2,FALSE),"")</f>
        <v/>
      </c>
      <c r="I423" t="str">
        <f>IFERROR(VLOOKUP(MIN(4,COUNTIF(G$2:G423,G423)),reference!$M$3:$N$6,2,FALSE)*VLOOKUP(MIN(5,H423),reference!$J$3:$K$7,2,FALSE),"")</f>
        <v/>
      </c>
    </row>
    <row r="424" spans="1:9" x14ac:dyDescent="0.25">
      <c r="A424" t="str">
        <f>IFERROR(INDEX(collectibles_database!A:A,MATCH(B424,collectibles_database!B:B,0)),"")</f>
        <v/>
      </c>
      <c r="C424" t="str">
        <f>IFERROR(VLOOKUP(B424,collectibles_database!B:C,2,FALSE),"")</f>
        <v/>
      </c>
      <c r="D424" t="str">
        <f>IFERROR(VLOOKUP(MIN(4,COUNTIF(B$2:B424,B424)),reference!$A$3:$B$6,2,FALSE),"")</f>
        <v/>
      </c>
      <c r="E424" t="str">
        <f>IFERROR(VLOOKUP(C424,reference!$D$3:$E$7,2,FALSE),"")</f>
        <v/>
      </c>
      <c r="H424" t="str">
        <f>IFERROR(VLOOKUP(G424,collectibles_database!G:H,2,FALSE),"")</f>
        <v/>
      </c>
      <c r="I424" t="str">
        <f>IFERROR(VLOOKUP(MIN(4,COUNTIF(G$2:G424,G424)),reference!$M$3:$N$6,2,FALSE)*VLOOKUP(MIN(5,H424),reference!$J$3:$K$7,2,FALSE),"")</f>
        <v/>
      </c>
    </row>
    <row r="425" spans="1:9" x14ac:dyDescent="0.25">
      <c r="A425" t="str">
        <f>IFERROR(INDEX(collectibles_database!A:A,MATCH(B425,collectibles_database!B:B,0)),"")</f>
        <v/>
      </c>
      <c r="C425" t="str">
        <f>IFERROR(VLOOKUP(B425,collectibles_database!B:C,2,FALSE),"")</f>
        <v/>
      </c>
      <c r="D425" t="str">
        <f>IFERROR(VLOOKUP(MIN(4,COUNTIF(B$2:B425,B425)),reference!$A$3:$B$6,2,FALSE),"")</f>
        <v/>
      </c>
      <c r="E425" t="str">
        <f>IFERROR(VLOOKUP(C425,reference!$D$3:$E$7,2,FALSE),"")</f>
        <v/>
      </c>
      <c r="H425" t="str">
        <f>IFERROR(VLOOKUP(G425,collectibles_database!G:H,2,FALSE),"")</f>
        <v/>
      </c>
      <c r="I425" t="str">
        <f>IFERROR(VLOOKUP(MIN(4,COUNTIF(G$2:G425,G425)),reference!$M$3:$N$6,2,FALSE)*VLOOKUP(MIN(5,H425),reference!$J$3:$K$7,2,FALSE),"")</f>
        <v/>
      </c>
    </row>
    <row r="426" spans="1:9" x14ac:dyDescent="0.25">
      <c r="A426" t="str">
        <f>IFERROR(INDEX(collectibles_database!A:A,MATCH(B426,collectibles_database!B:B,0)),"")</f>
        <v/>
      </c>
      <c r="C426" t="str">
        <f>IFERROR(VLOOKUP(B426,collectibles_database!B:C,2,FALSE),"")</f>
        <v/>
      </c>
      <c r="D426" t="str">
        <f>IFERROR(VLOOKUP(MIN(4,COUNTIF(B$2:B426,B426)),reference!$A$3:$B$6,2,FALSE),"")</f>
        <v/>
      </c>
      <c r="E426" t="str">
        <f>IFERROR(VLOOKUP(C426,reference!$D$3:$E$7,2,FALSE),"")</f>
        <v/>
      </c>
      <c r="H426" t="str">
        <f>IFERROR(VLOOKUP(G426,collectibles_database!G:H,2,FALSE),"")</f>
        <v/>
      </c>
      <c r="I426" t="str">
        <f>IFERROR(VLOOKUP(MIN(4,COUNTIF(G$2:G426,G426)),reference!$M$3:$N$6,2,FALSE)*VLOOKUP(MIN(5,H426),reference!$J$3:$K$7,2,FALSE),"")</f>
        <v/>
      </c>
    </row>
    <row r="427" spans="1:9" x14ac:dyDescent="0.25">
      <c r="A427" t="str">
        <f>IFERROR(INDEX(collectibles_database!A:A,MATCH(B427,collectibles_database!B:B,0)),"")</f>
        <v/>
      </c>
      <c r="C427" t="str">
        <f>IFERROR(VLOOKUP(B427,collectibles_database!B:C,2,FALSE),"")</f>
        <v/>
      </c>
      <c r="D427" t="str">
        <f>IFERROR(VLOOKUP(MIN(4,COUNTIF(B$2:B427,B427)),reference!$A$3:$B$6,2,FALSE),"")</f>
        <v/>
      </c>
      <c r="E427" t="str">
        <f>IFERROR(VLOOKUP(C427,reference!$D$3:$E$7,2,FALSE),"")</f>
        <v/>
      </c>
      <c r="H427" t="str">
        <f>IFERROR(VLOOKUP(G427,collectibles_database!G:H,2,FALSE),"")</f>
        <v/>
      </c>
      <c r="I427" t="str">
        <f>IFERROR(VLOOKUP(MIN(4,COUNTIF(G$2:G427,G427)),reference!$M$3:$N$6,2,FALSE)*VLOOKUP(MIN(5,H427),reference!$J$3:$K$7,2,FALSE),"")</f>
        <v/>
      </c>
    </row>
    <row r="428" spans="1:9" x14ac:dyDescent="0.25">
      <c r="A428" t="str">
        <f>IFERROR(INDEX(collectibles_database!A:A,MATCH(B428,collectibles_database!B:B,0)),"")</f>
        <v/>
      </c>
      <c r="C428" t="str">
        <f>IFERROR(VLOOKUP(B428,collectibles_database!B:C,2,FALSE),"")</f>
        <v/>
      </c>
      <c r="D428" t="str">
        <f>IFERROR(VLOOKUP(MIN(4,COUNTIF(B$2:B428,B428)),reference!$A$3:$B$6,2,FALSE),"")</f>
        <v/>
      </c>
      <c r="E428" t="str">
        <f>IFERROR(VLOOKUP(C428,reference!$D$3:$E$7,2,FALSE),"")</f>
        <v/>
      </c>
      <c r="H428" t="str">
        <f>IFERROR(VLOOKUP(G428,collectibles_database!G:H,2,FALSE),"")</f>
        <v/>
      </c>
      <c r="I428" t="str">
        <f>IFERROR(VLOOKUP(MIN(4,COUNTIF(G$2:G428,G428)),reference!$M$3:$N$6,2,FALSE)*VLOOKUP(MIN(5,H428),reference!$J$3:$K$7,2,FALSE),"")</f>
        <v/>
      </c>
    </row>
    <row r="429" spans="1:9" x14ac:dyDescent="0.25">
      <c r="A429" t="str">
        <f>IFERROR(INDEX(collectibles_database!A:A,MATCH(B429,collectibles_database!B:B,0)),"")</f>
        <v/>
      </c>
      <c r="C429" t="str">
        <f>IFERROR(VLOOKUP(B429,collectibles_database!B:C,2,FALSE),"")</f>
        <v/>
      </c>
      <c r="D429" t="str">
        <f>IFERROR(VLOOKUP(MIN(4,COUNTIF(B$2:B429,B429)),reference!$A$3:$B$6,2,FALSE),"")</f>
        <v/>
      </c>
      <c r="E429" t="str">
        <f>IFERROR(VLOOKUP(C429,reference!$D$3:$E$7,2,FALSE),"")</f>
        <v/>
      </c>
      <c r="H429" t="str">
        <f>IFERROR(VLOOKUP(G429,collectibles_database!G:H,2,FALSE),"")</f>
        <v/>
      </c>
      <c r="I429" t="str">
        <f>IFERROR(VLOOKUP(MIN(4,COUNTIF(G$2:G429,G429)),reference!$M$3:$N$6,2,FALSE)*VLOOKUP(MIN(5,H429),reference!$J$3:$K$7,2,FALSE),"")</f>
        <v/>
      </c>
    </row>
    <row r="430" spans="1:9" x14ac:dyDescent="0.25">
      <c r="A430" t="str">
        <f>IFERROR(INDEX(collectibles_database!A:A,MATCH(B430,collectibles_database!B:B,0)),"")</f>
        <v/>
      </c>
      <c r="C430" t="str">
        <f>IFERROR(VLOOKUP(B430,collectibles_database!B:C,2,FALSE),"")</f>
        <v/>
      </c>
      <c r="D430" t="str">
        <f>IFERROR(VLOOKUP(MIN(4,COUNTIF(B$2:B430,B430)),reference!$A$3:$B$6,2,FALSE),"")</f>
        <v/>
      </c>
      <c r="E430" t="str">
        <f>IFERROR(VLOOKUP(C430,reference!$D$3:$E$7,2,FALSE),"")</f>
        <v/>
      </c>
      <c r="H430" t="str">
        <f>IFERROR(VLOOKUP(G430,collectibles_database!G:H,2,FALSE),"")</f>
        <v/>
      </c>
      <c r="I430" t="str">
        <f>IFERROR(VLOOKUP(MIN(4,COUNTIF(G$2:G430,G430)),reference!$M$3:$N$6,2,FALSE)*VLOOKUP(MIN(5,H430),reference!$J$3:$K$7,2,FALSE),"")</f>
        <v/>
      </c>
    </row>
    <row r="431" spans="1:9" x14ac:dyDescent="0.25">
      <c r="A431" t="str">
        <f>IFERROR(INDEX(collectibles_database!A:A,MATCH(B431,collectibles_database!B:B,0)),"")</f>
        <v/>
      </c>
      <c r="C431" t="str">
        <f>IFERROR(VLOOKUP(B431,collectibles_database!B:C,2,FALSE),"")</f>
        <v/>
      </c>
      <c r="D431" t="str">
        <f>IFERROR(VLOOKUP(MIN(4,COUNTIF(B$2:B431,B431)),reference!$A$3:$B$6,2,FALSE),"")</f>
        <v/>
      </c>
      <c r="E431" t="str">
        <f>IFERROR(VLOOKUP(C431,reference!$D$3:$E$7,2,FALSE),"")</f>
        <v/>
      </c>
      <c r="H431" t="str">
        <f>IFERROR(VLOOKUP(G431,collectibles_database!G:H,2,FALSE),"")</f>
        <v/>
      </c>
      <c r="I431" t="str">
        <f>IFERROR(VLOOKUP(MIN(4,COUNTIF(G$2:G431,G431)),reference!$M$3:$N$6,2,FALSE)*VLOOKUP(MIN(5,H431),reference!$J$3:$K$7,2,FALSE),"")</f>
        <v/>
      </c>
    </row>
    <row r="432" spans="1:9" x14ac:dyDescent="0.25">
      <c r="A432" t="str">
        <f>IFERROR(INDEX(collectibles_database!A:A,MATCH(B432,collectibles_database!B:B,0)),"")</f>
        <v/>
      </c>
      <c r="C432" t="str">
        <f>IFERROR(VLOOKUP(B432,collectibles_database!B:C,2,FALSE),"")</f>
        <v/>
      </c>
      <c r="D432" t="str">
        <f>IFERROR(VLOOKUP(MIN(4,COUNTIF(B$2:B432,B432)),reference!$A$3:$B$6,2,FALSE),"")</f>
        <v/>
      </c>
      <c r="E432" t="str">
        <f>IFERROR(VLOOKUP(C432,reference!$D$3:$E$7,2,FALSE),"")</f>
        <v/>
      </c>
      <c r="H432" t="str">
        <f>IFERROR(VLOOKUP(G432,collectibles_database!G:H,2,FALSE),"")</f>
        <v/>
      </c>
      <c r="I432" t="str">
        <f>IFERROR(VLOOKUP(MIN(4,COUNTIF(G$2:G432,G432)),reference!$M$3:$N$6,2,FALSE)*VLOOKUP(MIN(5,H432),reference!$J$3:$K$7,2,FALSE),"")</f>
        <v/>
      </c>
    </row>
    <row r="433" spans="1:9" x14ac:dyDescent="0.25">
      <c r="A433" t="str">
        <f>IFERROR(INDEX(collectibles_database!A:A,MATCH(B433,collectibles_database!B:B,0)),"")</f>
        <v/>
      </c>
      <c r="C433" t="str">
        <f>IFERROR(VLOOKUP(B433,collectibles_database!B:C,2,FALSE),"")</f>
        <v/>
      </c>
      <c r="D433" t="str">
        <f>IFERROR(VLOOKUP(MIN(4,COUNTIF(B$2:B433,B433)),reference!$A$3:$B$6,2,FALSE),"")</f>
        <v/>
      </c>
      <c r="E433" t="str">
        <f>IFERROR(VLOOKUP(C433,reference!$D$3:$E$7,2,FALSE),"")</f>
        <v/>
      </c>
      <c r="H433" t="str">
        <f>IFERROR(VLOOKUP(G433,collectibles_database!G:H,2,FALSE),"")</f>
        <v/>
      </c>
      <c r="I433" t="str">
        <f>IFERROR(VLOOKUP(MIN(4,COUNTIF(G$2:G433,G433)),reference!$M$3:$N$6,2,FALSE)*VLOOKUP(MIN(5,H433),reference!$J$3:$K$7,2,FALSE),"")</f>
        <v/>
      </c>
    </row>
    <row r="434" spans="1:9" x14ac:dyDescent="0.25">
      <c r="A434" t="str">
        <f>IFERROR(INDEX(collectibles_database!A:A,MATCH(B434,collectibles_database!B:B,0)),"")</f>
        <v/>
      </c>
      <c r="C434" t="str">
        <f>IFERROR(VLOOKUP(B434,collectibles_database!B:C,2,FALSE),"")</f>
        <v/>
      </c>
      <c r="D434" t="str">
        <f>IFERROR(VLOOKUP(MIN(4,COUNTIF(B$2:B434,B434)),reference!$A$3:$B$6,2,FALSE),"")</f>
        <v/>
      </c>
      <c r="E434" t="str">
        <f>IFERROR(VLOOKUP(C434,reference!$D$3:$E$7,2,FALSE),"")</f>
        <v/>
      </c>
      <c r="H434" t="str">
        <f>IFERROR(VLOOKUP(G434,collectibles_database!G:H,2,FALSE),"")</f>
        <v/>
      </c>
      <c r="I434" t="str">
        <f>IFERROR(VLOOKUP(MIN(4,COUNTIF(G$2:G434,G434)),reference!$M$3:$N$6,2,FALSE)*VLOOKUP(MIN(5,H434),reference!$J$3:$K$7,2,FALSE),"")</f>
        <v/>
      </c>
    </row>
    <row r="435" spans="1:9" x14ac:dyDescent="0.25">
      <c r="A435" t="str">
        <f>IFERROR(INDEX(collectibles_database!A:A,MATCH(B435,collectibles_database!B:B,0)),"")</f>
        <v/>
      </c>
      <c r="C435" t="str">
        <f>IFERROR(VLOOKUP(B435,collectibles_database!B:C,2,FALSE),"")</f>
        <v/>
      </c>
      <c r="D435" t="str">
        <f>IFERROR(VLOOKUP(MIN(4,COUNTIF(B$2:B435,B435)),reference!$A$3:$B$6,2,FALSE),"")</f>
        <v/>
      </c>
      <c r="E435" t="str">
        <f>IFERROR(VLOOKUP(C435,reference!$D$3:$E$7,2,FALSE),"")</f>
        <v/>
      </c>
      <c r="H435" t="str">
        <f>IFERROR(VLOOKUP(G435,collectibles_database!G:H,2,FALSE),"")</f>
        <v/>
      </c>
      <c r="I435" t="str">
        <f>IFERROR(VLOOKUP(MIN(4,COUNTIF(G$2:G435,G435)),reference!$M$3:$N$6,2,FALSE)*VLOOKUP(MIN(5,H435),reference!$J$3:$K$7,2,FALSE),"")</f>
        <v/>
      </c>
    </row>
    <row r="436" spans="1:9" x14ac:dyDescent="0.25">
      <c r="A436" t="str">
        <f>IFERROR(INDEX(collectibles_database!A:A,MATCH(B436,collectibles_database!B:B,0)),"")</f>
        <v/>
      </c>
      <c r="C436" t="str">
        <f>IFERROR(VLOOKUP(B436,collectibles_database!B:C,2,FALSE),"")</f>
        <v/>
      </c>
      <c r="D436" t="str">
        <f>IFERROR(VLOOKUP(MIN(4,COUNTIF(B$2:B436,B436)),reference!$A$3:$B$6,2,FALSE),"")</f>
        <v/>
      </c>
      <c r="E436" t="str">
        <f>IFERROR(VLOOKUP(C436,reference!$D$3:$E$7,2,FALSE),"")</f>
        <v/>
      </c>
      <c r="H436" t="str">
        <f>IFERROR(VLOOKUP(G436,collectibles_database!G:H,2,FALSE),"")</f>
        <v/>
      </c>
      <c r="I436" t="str">
        <f>IFERROR(VLOOKUP(MIN(4,COUNTIF(G$2:G436,G436)),reference!$M$3:$N$6,2,FALSE)*VLOOKUP(MIN(5,H436),reference!$J$3:$K$7,2,FALSE),"")</f>
        <v/>
      </c>
    </row>
    <row r="437" spans="1:9" x14ac:dyDescent="0.25">
      <c r="A437" t="str">
        <f>IFERROR(INDEX(collectibles_database!A:A,MATCH(B437,collectibles_database!B:B,0)),"")</f>
        <v/>
      </c>
      <c r="C437" t="str">
        <f>IFERROR(VLOOKUP(B437,collectibles_database!B:C,2,FALSE),"")</f>
        <v/>
      </c>
      <c r="D437" t="str">
        <f>IFERROR(VLOOKUP(MIN(4,COUNTIF(B$2:B437,B437)),reference!$A$3:$B$6,2,FALSE),"")</f>
        <v/>
      </c>
      <c r="E437" t="str">
        <f>IFERROR(VLOOKUP(C437,reference!$D$3:$E$7,2,FALSE),"")</f>
        <v/>
      </c>
      <c r="H437" t="str">
        <f>IFERROR(VLOOKUP(G437,collectibles_database!G:H,2,FALSE),"")</f>
        <v/>
      </c>
      <c r="I437" t="str">
        <f>IFERROR(VLOOKUP(MIN(4,COUNTIF(G$2:G437,G437)),reference!$M$3:$N$6,2,FALSE)*VLOOKUP(MIN(5,H437),reference!$J$3:$K$7,2,FALSE),"")</f>
        <v/>
      </c>
    </row>
    <row r="438" spans="1:9" x14ac:dyDescent="0.25">
      <c r="A438" t="str">
        <f>IFERROR(INDEX(collectibles_database!A:A,MATCH(B438,collectibles_database!B:B,0)),"")</f>
        <v/>
      </c>
      <c r="C438" t="str">
        <f>IFERROR(VLOOKUP(B438,collectibles_database!B:C,2,FALSE),"")</f>
        <v/>
      </c>
      <c r="D438" t="str">
        <f>IFERROR(VLOOKUP(MIN(4,COUNTIF(B$2:B438,B438)),reference!$A$3:$B$6,2,FALSE),"")</f>
        <v/>
      </c>
      <c r="E438" t="str">
        <f>IFERROR(VLOOKUP(C438,reference!$D$3:$E$7,2,FALSE),"")</f>
        <v/>
      </c>
      <c r="H438" t="str">
        <f>IFERROR(VLOOKUP(G438,collectibles_database!G:H,2,FALSE),"")</f>
        <v/>
      </c>
      <c r="I438" t="str">
        <f>IFERROR(VLOOKUP(MIN(4,COUNTIF(G$2:G438,G438)),reference!$M$3:$N$6,2,FALSE)*VLOOKUP(MIN(5,H438),reference!$J$3:$K$7,2,FALSE),"")</f>
        <v/>
      </c>
    </row>
    <row r="439" spans="1:9" x14ac:dyDescent="0.25">
      <c r="A439" t="str">
        <f>IFERROR(INDEX(collectibles_database!A:A,MATCH(B439,collectibles_database!B:B,0)),"")</f>
        <v/>
      </c>
      <c r="C439" t="str">
        <f>IFERROR(VLOOKUP(B439,collectibles_database!B:C,2,FALSE),"")</f>
        <v/>
      </c>
      <c r="D439" t="str">
        <f>IFERROR(VLOOKUP(MIN(4,COUNTIF(B$2:B439,B439)),reference!$A$3:$B$6,2,FALSE),"")</f>
        <v/>
      </c>
      <c r="E439" t="str">
        <f>IFERROR(VLOOKUP(C439,reference!$D$3:$E$7,2,FALSE),"")</f>
        <v/>
      </c>
      <c r="H439" t="str">
        <f>IFERROR(VLOOKUP(G439,collectibles_database!G:H,2,FALSE),"")</f>
        <v/>
      </c>
      <c r="I439" t="str">
        <f>IFERROR(VLOOKUP(MIN(4,COUNTIF(G$2:G439,G439)),reference!$M$3:$N$6,2,FALSE)*VLOOKUP(MIN(5,H439),reference!$J$3:$K$7,2,FALSE),"")</f>
        <v/>
      </c>
    </row>
    <row r="440" spans="1:9" x14ac:dyDescent="0.25">
      <c r="A440" t="str">
        <f>IFERROR(INDEX(collectibles_database!A:A,MATCH(B440,collectibles_database!B:B,0)),"")</f>
        <v/>
      </c>
      <c r="C440" t="str">
        <f>IFERROR(VLOOKUP(B440,collectibles_database!B:C,2,FALSE),"")</f>
        <v/>
      </c>
      <c r="D440" t="str">
        <f>IFERROR(VLOOKUP(MIN(4,COUNTIF(B$2:B440,B440)),reference!$A$3:$B$6,2,FALSE),"")</f>
        <v/>
      </c>
      <c r="E440" t="str">
        <f>IFERROR(VLOOKUP(C440,reference!$D$3:$E$7,2,FALSE),"")</f>
        <v/>
      </c>
      <c r="H440" t="str">
        <f>IFERROR(VLOOKUP(G440,collectibles_database!G:H,2,FALSE),"")</f>
        <v/>
      </c>
      <c r="I440" t="str">
        <f>IFERROR(VLOOKUP(MIN(4,COUNTIF(G$2:G440,G440)),reference!$M$3:$N$6,2,FALSE)*VLOOKUP(MIN(5,H440),reference!$J$3:$K$7,2,FALSE),"")</f>
        <v/>
      </c>
    </row>
    <row r="441" spans="1:9" x14ac:dyDescent="0.25">
      <c r="A441" t="str">
        <f>IFERROR(INDEX(collectibles_database!A:A,MATCH(B441,collectibles_database!B:B,0)),"")</f>
        <v/>
      </c>
      <c r="C441" t="str">
        <f>IFERROR(VLOOKUP(B441,collectibles_database!B:C,2,FALSE),"")</f>
        <v/>
      </c>
      <c r="D441" t="str">
        <f>IFERROR(VLOOKUP(MIN(4,COUNTIF(B$2:B441,B441)),reference!$A$3:$B$6,2,FALSE),"")</f>
        <v/>
      </c>
      <c r="E441" t="str">
        <f>IFERROR(VLOOKUP(C441,reference!$D$3:$E$7,2,FALSE),"")</f>
        <v/>
      </c>
      <c r="H441" t="str">
        <f>IFERROR(VLOOKUP(G441,collectibles_database!G:H,2,FALSE),"")</f>
        <v/>
      </c>
      <c r="I441" t="str">
        <f>IFERROR(VLOOKUP(MIN(4,COUNTIF(G$2:G441,G441)),reference!$M$3:$N$6,2,FALSE)*VLOOKUP(MIN(5,H441),reference!$J$3:$K$7,2,FALSE),"")</f>
        <v/>
      </c>
    </row>
    <row r="442" spans="1:9" x14ac:dyDescent="0.25">
      <c r="A442" t="str">
        <f>IFERROR(INDEX(collectibles_database!A:A,MATCH(B442,collectibles_database!B:B,0)),"")</f>
        <v/>
      </c>
      <c r="C442" t="str">
        <f>IFERROR(VLOOKUP(B442,collectibles_database!B:C,2,FALSE),"")</f>
        <v/>
      </c>
      <c r="D442" t="str">
        <f>IFERROR(VLOOKUP(MIN(4,COUNTIF(B$2:B442,B442)),reference!$A$3:$B$6,2,FALSE),"")</f>
        <v/>
      </c>
      <c r="E442" t="str">
        <f>IFERROR(VLOOKUP(C442,reference!$D$3:$E$7,2,FALSE),"")</f>
        <v/>
      </c>
      <c r="H442" t="str">
        <f>IFERROR(VLOOKUP(G442,collectibles_database!G:H,2,FALSE),"")</f>
        <v/>
      </c>
      <c r="I442" t="str">
        <f>IFERROR(VLOOKUP(MIN(4,COUNTIF(G$2:G442,G442)),reference!$M$3:$N$6,2,FALSE)*VLOOKUP(MIN(5,H442),reference!$J$3:$K$7,2,FALSE),"")</f>
        <v/>
      </c>
    </row>
    <row r="443" spans="1:9" x14ac:dyDescent="0.25">
      <c r="A443" t="str">
        <f>IFERROR(INDEX(collectibles_database!A:A,MATCH(B443,collectibles_database!B:B,0)),"")</f>
        <v/>
      </c>
      <c r="C443" t="str">
        <f>IFERROR(VLOOKUP(B443,collectibles_database!B:C,2,FALSE),"")</f>
        <v/>
      </c>
      <c r="D443" t="str">
        <f>IFERROR(VLOOKUP(MIN(4,COUNTIF(B$2:B443,B443)),reference!$A$3:$B$6,2,FALSE),"")</f>
        <v/>
      </c>
      <c r="E443" t="str">
        <f>IFERROR(VLOOKUP(C443,reference!$D$3:$E$7,2,FALSE),"")</f>
        <v/>
      </c>
      <c r="H443" t="str">
        <f>IFERROR(VLOOKUP(G443,collectibles_database!G:H,2,FALSE),"")</f>
        <v/>
      </c>
      <c r="I443" t="str">
        <f>IFERROR(VLOOKUP(MIN(4,COUNTIF(G$2:G443,G443)),reference!$M$3:$N$6,2,FALSE)*VLOOKUP(MIN(5,H443),reference!$J$3:$K$7,2,FALSE),"")</f>
        <v/>
      </c>
    </row>
    <row r="444" spans="1:9" x14ac:dyDescent="0.25">
      <c r="A444" t="str">
        <f>IFERROR(INDEX(collectibles_database!A:A,MATCH(B444,collectibles_database!B:B,0)),"")</f>
        <v/>
      </c>
      <c r="C444" t="str">
        <f>IFERROR(VLOOKUP(B444,collectibles_database!B:C,2,FALSE),"")</f>
        <v/>
      </c>
      <c r="D444" t="str">
        <f>IFERROR(VLOOKUP(MIN(4,COUNTIF(B$2:B444,B444)),reference!$A$3:$B$6,2,FALSE),"")</f>
        <v/>
      </c>
      <c r="E444" t="str">
        <f>IFERROR(VLOOKUP(C444,reference!$D$3:$E$7,2,FALSE),"")</f>
        <v/>
      </c>
      <c r="H444" t="str">
        <f>IFERROR(VLOOKUP(G444,collectibles_database!G:H,2,FALSE),"")</f>
        <v/>
      </c>
      <c r="I444" t="str">
        <f>IFERROR(VLOOKUP(MIN(4,COUNTIF(G$2:G444,G444)),reference!$M$3:$N$6,2,FALSE)*VLOOKUP(MIN(5,H444),reference!$J$3:$K$7,2,FALSE),"")</f>
        <v/>
      </c>
    </row>
    <row r="445" spans="1:9" x14ac:dyDescent="0.25">
      <c r="A445" t="str">
        <f>IFERROR(INDEX(collectibles_database!A:A,MATCH(B445,collectibles_database!B:B,0)),"")</f>
        <v/>
      </c>
      <c r="C445" t="str">
        <f>IFERROR(VLOOKUP(B445,collectibles_database!B:C,2,FALSE),"")</f>
        <v/>
      </c>
      <c r="D445" t="str">
        <f>IFERROR(VLOOKUP(MIN(4,COUNTIF(B$2:B445,B445)),reference!$A$3:$B$6,2,FALSE),"")</f>
        <v/>
      </c>
      <c r="E445" t="str">
        <f>IFERROR(VLOOKUP(C445,reference!$D$3:$E$7,2,FALSE),"")</f>
        <v/>
      </c>
      <c r="H445" t="str">
        <f>IFERROR(VLOOKUP(G445,collectibles_database!G:H,2,FALSE),"")</f>
        <v/>
      </c>
      <c r="I445" t="str">
        <f>IFERROR(VLOOKUP(MIN(4,COUNTIF(G$2:G445,G445)),reference!$M$3:$N$6,2,FALSE)*VLOOKUP(MIN(5,H445),reference!$J$3:$K$7,2,FALSE),"")</f>
        <v/>
      </c>
    </row>
    <row r="446" spans="1:9" x14ac:dyDescent="0.25">
      <c r="A446" t="str">
        <f>IFERROR(INDEX(collectibles_database!A:A,MATCH(B446,collectibles_database!B:B,0)),"")</f>
        <v/>
      </c>
      <c r="C446" t="str">
        <f>IFERROR(VLOOKUP(B446,collectibles_database!B:C,2,FALSE),"")</f>
        <v/>
      </c>
      <c r="D446" t="str">
        <f>IFERROR(VLOOKUP(MIN(4,COUNTIF(B$2:B446,B446)),reference!$A$3:$B$6,2,FALSE),"")</f>
        <v/>
      </c>
      <c r="E446" t="str">
        <f>IFERROR(VLOOKUP(C446,reference!$D$3:$E$7,2,FALSE),"")</f>
        <v/>
      </c>
      <c r="H446" t="str">
        <f>IFERROR(VLOOKUP(G446,collectibles_database!G:H,2,FALSE),"")</f>
        <v/>
      </c>
      <c r="I446" t="str">
        <f>IFERROR(VLOOKUP(MIN(4,COUNTIF(G$2:G446,G446)),reference!$M$3:$N$6,2,FALSE)*VLOOKUP(MIN(5,H446),reference!$J$3:$K$7,2,FALSE),"")</f>
        <v/>
      </c>
    </row>
    <row r="447" spans="1:9" x14ac:dyDescent="0.25">
      <c r="A447" t="str">
        <f>IFERROR(INDEX(collectibles_database!A:A,MATCH(B447,collectibles_database!B:B,0)),"")</f>
        <v/>
      </c>
      <c r="C447" t="str">
        <f>IFERROR(VLOOKUP(B447,collectibles_database!B:C,2,FALSE),"")</f>
        <v/>
      </c>
      <c r="D447" t="str">
        <f>IFERROR(VLOOKUP(MIN(4,COUNTIF(B$2:B447,B447)),reference!$A$3:$B$6,2,FALSE),"")</f>
        <v/>
      </c>
      <c r="E447" t="str">
        <f>IFERROR(VLOOKUP(C447,reference!$D$3:$E$7,2,FALSE),"")</f>
        <v/>
      </c>
      <c r="H447" t="str">
        <f>IFERROR(VLOOKUP(G447,collectibles_database!G:H,2,FALSE),"")</f>
        <v/>
      </c>
      <c r="I447" t="str">
        <f>IFERROR(VLOOKUP(MIN(4,COUNTIF(G$2:G447,G447)),reference!$M$3:$N$6,2,FALSE)*VLOOKUP(MIN(5,H447),reference!$J$3:$K$7,2,FALSE),"")</f>
        <v/>
      </c>
    </row>
    <row r="448" spans="1:9" x14ac:dyDescent="0.25">
      <c r="A448" t="str">
        <f>IFERROR(INDEX(collectibles_database!A:A,MATCH(B448,collectibles_database!B:B,0)),"")</f>
        <v/>
      </c>
      <c r="C448" t="str">
        <f>IFERROR(VLOOKUP(B448,collectibles_database!B:C,2,FALSE),"")</f>
        <v/>
      </c>
      <c r="D448" t="str">
        <f>IFERROR(VLOOKUP(MIN(4,COUNTIF(B$2:B448,B448)),reference!$A$3:$B$6,2,FALSE),"")</f>
        <v/>
      </c>
      <c r="E448" t="str">
        <f>IFERROR(VLOOKUP(C448,reference!$D$3:$E$7,2,FALSE),"")</f>
        <v/>
      </c>
      <c r="H448" t="str">
        <f>IFERROR(VLOOKUP(G448,collectibles_database!G:H,2,FALSE),"")</f>
        <v/>
      </c>
      <c r="I448" t="str">
        <f>IFERROR(VLOOKUP(MIN(4,COUNTIF(G$2:G448,G448)),reference!$M$3:$N$6,2,FALSE)*VLOOKUP(MIN(5,H448),reference!$J$3:$K$7,2,FALSE),"")</f>
        <v/>
      </c>
    </row>
    <row r="449" spans="1:9" x14ac:dyDescent="0.25">
      <c r="A449" t="str">
        <f>IFERROR(INDEX(collectibles_database!A:A,MATCH(B449,collectibles_database!B:B,0)),"")</f>
        <v/>
      </c>
      <c r="C449" t="str">
        <f>IFERROR(VLOOKUP(B449,collectibles_database!B:C,2,FALSE),"")</f>
        <v/>
      </c>
      <c r="D449" t="str">
        <f>IFERROR(VLOOKUP(MIN(4,COUNTIF(B$2:B449,B449)),reference!$A$3:$B$6,2,FALSE),"")</f>
        <v/>
      </c>
      <c r="E449" t="str">
        <f>IFERROR(VLOOKUP(C449,reference!$D$3:$E$7,2,FALSE),"")</f>
        <v/>
      </c>
      <c r="H449" t="str">
        <f>IFERROR(VLOOKUP(G449,collectibles_database!G:H,2,FALSE),"")</f>
        <v/>
      </c>
      <c r="I449" t="str">
        <f>IFERROR(VLOOKUP(MIN(4,COUNTIF(G$2:G449,G449)),reference!$M$3:$N$6,2,FALSE)*VLOOKUP(MIN(5,H449),reference!$J$3:$K$7,2,FALSE),"")</f>
        <v/>
      </c>
    </row>
    <row r="450" spans="1:9" x14ac:dyDescent="0.25">
      <c r="A450" t="str">
        <f>IFERROR(INDEX(collectibles_database!A:A,MATCH(B450,collectibles_database!B:B,0)),"")</f>
        <v/>
      </c>
      <c r="C450" t="str">
        <f>IFERROR(VLOOKUP(B450,collectibles_database!B:C,2,FALSE),"")</f>
        <v/>
      </c>
      <c r="D450" t="str">
        <f>IFERROR(VLOOKUP(MIN(4,COUNTIF(B$2:B450,B450)),reference!$A$3:$B$6,2,FALSE),"")</f>
        <v/>
      </c>
      <c r="E450" t="str">
        <f>IFERROR(VLOOKUP(C450,reference!$D$3:$E$7,2,FALSE),"")</f>
        <v/>
      </c>
      <c r="H450" t="str">
        <f>IFERROR(VLOOKUP(G450,collectibles_database!G:H,2,FALSE),"")</f>
        <v/>
      </c>
      <c r="I450" t="str">
        <f>IFERROR(VLOOKUP(MIN(4,COUNTIF(G$2:G450,G450)),reference!$M$3:$N$6,2,FALSE)*VLOOKUP(MIN(5,H450),reference!$J$3:$K$7,2,FALSE),"")</f>
        <v/>
      </c>
    </row>
    <row r="451" spans="1:9" x14ac:dyDescent="0.25">
      <c r="A451" t="str">
        <f>IFERROR(INDEX(collectibles_database!A:A,MATCH(B451,collectibles_database!B:B,0)),"")</f>
        <v/>
      </c>
      <c r="C451" t="str">
        <f>IFERROR(VLOOKUP(B451,collectibles_database!B:C,2,FALSE),"")</f>
        <v/>
      </c>
      <c r="D451" t="str">
        <f>IFERROR(VLOOKUP(MIN(4,COUNTIF(B$2:B451,B451)),reference!$A$3:$B$6,2,FALSE),"")</f>
        <v/>
      </c>
      <c r="E451" t="str">
        <f>IFERROR(VLOOKUP(C451,reference!$D$3:$E$7,2,FALSE),"")</f>
        <v/>
      </c>
      <c r="H451" t="str">
        <f>IFERROR(VLOOKUP(G451,collectibles_database!G:H,2,FALSE),"")</f>
        <v/>
      </c>
      <c r="I451" t="str">
        <f>IFERROR(VLOOKUP(MIN(4,COUNTIF(G$2:G451,G451)),reference!$M$3:$N$6,2,FALSE)*VLOOKUP(MIN(5,H451),reference!$J$3:$K$7,2,FALSE),"")</f>
        <v/>
      </c>
    </row>
    <row r="452" spans="1:9" x14ac:dyDescent="0.25">
      <c r="A452" t="str">
        <f>IFERROR(INDEX(collectibles_database!A:A,MATCH(B452,collectibles_database!B:B,0)),"")</f>
        <v/>
      </c>
      <c r="C452" t="str">
        <f>IFERROR(VLOOKUP(B452,collectibles_database!B:C,2,FALSE),"")</f>
        <v/>
      </c>
      <c r="D452" t="str">
        <f>IFERROR(VLOOKUP(MIN(4,COUNTIF(B$2:B452,B452)),reference!$A$3:$B$6,2,FALSE),"")</f>
        <v/>
      </c>
      <c r="E452" t="str">
        <f>IFERROR(VLOOKUP(C452,reference!$D$3:$E$7,2,FALSE),"")</f>
        <v/>
      </c>
      <c r="H452" t="str">
        <f>IFERROR(VLOOKUP(G452,collectibles_database!G:H,2,FALSE),"")</f>
        <v/>
      </c>
      <c r="I452" t="str">
        <f>IFERROR(VLOOKUP(MIN(4,COUNTIF(G$2:G452,G452)),reference!$M$3:$N$6,2,FALSE)*VLOOKUP(MIN(5,H452),reference!$J$3:$K$7,2,FALSE),"")</f>
        <v/>
      </c>
    </row>
    <row r="453" spans="1:9" x14ac:dyDescent="0.25">
      <c r="A453" t="str">
        <f>IFERROR(INDEX(collectibles_database!A:A,MATCH(B453,collectibles_database!B:B,0)),"")</f>
        <v/>
      </c>
      <c r="C453" t="str">
        <f>IFERROR(VLOOKUP(B453,collectibles_database!B:C,2,FALSE),"")</f>
        <v/>
      </c>
      <c r="D453" t="str">
        <f>IFERROR(VLOOKUP(MIN(4,COUNTIF(B$2:B453,B453)),reference!$A$3:$B$6,2,FALSE),"")</f>
        <v/>
      </c>
      <c r="E453" t="str">
        <f>IFERROR(VLOOKUP(C453,reference!$D$3:$E$7,2,FALSE),"")</f>
        <v/>
      </c>
      <c r="H453" t="str">
        <f>IFERROR(VLOOKUP(G453,collectibles_database!G:H,2,FALSE),"")</f>
        <v/>
      </c>
      <c r="I453" t="str">
        <f>IFERROR(VLOOKUP(MIN(4,COUNTIF(G$2:G453,G453)),reference!$M$3:$N$6,2,FALSE)*VLOOKUP(MIN(5,H453),reference!$J$3:$K$7,2,FALSE),"")</f>
        <v/>
      </c>
    </row>
    <row r="454" spans="1:9" x14ac:dyDescent="0.25">
      <c r="A454" t="str">
        <f>IFERROR(INDEX(collectibles_database!A:A,MATCH(B454,collectibles_database!B:B,0)),"")</f>
        <v/>
      </c>
      <c r="C454" t="str">
        <f>IFERROR(VLOOKUP(B454,collectibles_database!B:C,2,FALSE),"")</f>
        <v/>
      </c>
      <c r="D454" t="str">
        <f>IFERROR(VLOOKUP(MIN(4,COUNTIF(B$2:B454,B454)),reference!$A$3:$B$6,2,FALSE),"")</f>
        <v/>
      </c>
      <c r="E454" t="str">
        <f>IFERROR(VLOOKUP(C454,reference!$D$3:$E$7,2,FALSE),"")</f>
        <v/>
      </c>
      <c r="H454" t="str">
        <f>IFERROR(VLOOKUP(G454,collectibles_database!G:H,2,FALSE),"")</f>
        <v/>
      </c>
      <c r="I454" t="str">
        <f>IFERROR(VLOOKUP(MIN(4,COUNTIF(G$2:G454,G454)),reference!$M$3:$N$6,2,FALSE)*VLOOKUP(MIN(5,H454),reference!$J$3:$K$7,2,FALSE),"")</f>
        <v/>
      </c>
    </row>
    <row r="455" spans="1:9" x14ac:dyDescent="0.25">
      <c r="A455" t="str">
        <f>IFERROR(INDEX(collectibles_database!A:A,MATCH(B455,collectibles_database!B:B,0)),"")</f>
        <v/>
      </c>
      <c r="C455" t="str">
        <f>IFERROR(VLOOKUP(B455,collectibles_database!B:C,2,FALSE),"")</f>
        <v/>
      </c>
      <c r="D455" t="str">
        <f>IFERROR(VLOOKUP(MIN(4,COUNTIF(B$2:B455,B455)),reference!$A$3:$B$6,2,FALSE),"")</f>
        <v/>
      </c>
      <c r="E455" t="str">
        <f>IFERROR(VLOOKUP(C455,reference!$D$3:$E$7,2,FALSE),"")</f>
        <v/>
      </c>
      <c r="H455" t="str">
        <f>IFERROR(VLOOKUP(G455,collectibles_database!G:H,2,FALSE),"")</f>
        <v/>
      </c>
      <c r="I455" t="str">
        <f>IFERROR(VLOOKUP(MIN(4,COUNTIF(G$2:G455,G455)),reference!$M$3:$N$6,2,FALSE)*VLOOKUP(MIN(5,H455),reference!$J$3:$K$7,2,FALSE),"")</f>
        <v/>
      </c>
    </row>
    <row r="456" spans="1:9" x14ac:dyDescent="0.25">
      <c r="A456" t="str">
        <f>IFERROR(INDEX(collectibles_database!A:A,MATCH(B456,collectibles_database!B:B,0)),"")</f>
        <v/>
      </c>
      <c r="C456" t="str">
        <f>IFERROR(VLOOKUP(B456,collectibles_database!B:C,2,FALSE),"")</f>
        <v/>
      </c>
      <c r="D456" t="str">
        <f>IFERROR(VLOOKUP(MIN(4,COUNTIF(B$2:B456,B456)),reference!$A$3:$B$6,2,FALSE),"")</f>
        <v/>
      </c>
      <c r="E456" t="str">
        <f>IFERROR(VLOOKUP(C456,reference!$D$3:$E$7,2,FALSE),"")</f>
        <v/>
      </c>
      <c r="H456" t="str">
        <f>IFERROR(VLOOKUP(G456,collectibles_database!G:H,2,FALSE),"")</f>
        <v/>
      </c>
      <c r="I456" t="str">
        <f>IFERROR(VLOOKUP(MIN(4,COUNTIF(G$2:G456,G456)),reference!$M$3:$N$6,2,FALSE)*VLOOKUP(MIN(5,H456),reference!$J$3:$K$7,2,FALSE),"")</f>
        <v/>
      </c>
    </row>
    <row r="457" spans="1:9" x14ac:dyDescent="0.25">
      <c r="A457" t="str">
        <f>IFERROR(INDEX(collectibles_database!A:A,MATCH(B457,collectibles_database!B:B,0)),"")</f>
        <v/>
      </c>
      <c r="C457" t="str">
        <f>IFERROR(VLOOKUP(B457,collectibles_database!B:C,2,FALSE),"")</f>
        <v/>
      </c>
      <c r="D457" t="str">
        <f>IFERROR(VLOOKUP(MIN(4,COUNTIF(B$2:B457,B457)),reference!$A$3:$B$6,2,FALSE),"")</f>
        <v/>
      </c>
      <c r="E457" t="str">
        <f>IFERROR(VLOOKUP(C457,reference!$D$3:$E$7,2,FALSE),"")</f>
        <v/>
      </c>
      <c r="H457" t="str">
        <f>IFERROR(VLOOKUP(G457,collectibles_database!G:H,2,FALSE),"")</f>
        <v/>
      </c>
      <c r="I457" t="str">
        <f>IFERROR(VLOOKUP(MIN(4,COUNTIF(G$2:G457,G457)),reference!$M$3:$N$6,2,FALSE)*VLOOKUP(MIN(5,H457),reference!$J$3:$K$7,2,FALSE),"")</f>
        <v/>
      </c>
    </row>
    <row r="458" spans="1:9" x14ac:dyDescent="0.25">
      <c r="A458" t="str">
        <f>IFERROR(INDEX(collectibles_database!A:A,MATCH(B458,collectibles_database!B:B,0)),"")</f>
        <v/>
      </c>
      <c r="C458" t="str">
        <f>IFERROR(VLOOKUP(B458,collectibles_database!B:C,2,FALSE),"")</f>
        <v/>
      </c>
      <c r="D458" t="str">
        <f>IFERROR(VLOOKUP(MIN(4,COUNTIF(B$2:B458,B458)),reference!$A$3:$B$6,2,FALSE),"")</f>
        <v/>
      </c>
      <c r="E458" t="str">
        <f>IFERROR(VLOOKUP(C458,reference!$D$3:$E$7,2,FALSE),"")</f>
        <v/>
      </c>
      <c r="H458" t="str">
        <f>IFERROR(VLOOKUP(G458,collectibles_database!G:H,2,FALSE),"")</f>
        <v/>
      </c>
      <c r="I458" t="str">
        <f>IFERROR(VLOOKUP(MIN(4,COUNTIF(G$2:G458,G458)),reference!$M$3:$N$6,2,FALSE)*VLOOKUP(MIN(5,H458),reference!$J$3:$K$7,2,FALSE),"")</f>
        <v/>
      </c>
    </row>
    <row r="459" spans="1:9" x14ac:dyDescent="0.25">
      <c r="A459" t="str">
        <f>IFERROR(INDEX(collectibles_database!A:A,MATCH(B459,collectibles_database!B:B,0)),"")</f>
        <v/>
      </c>
      <c r="C459" t="str">
        <f>IFERROR(VLOOKUP(B459,collectibles_database!B:C,2,FALSE),"")</f>
        <v/>
      </c>
      <c r="D459" t="str">
        <f>IFERROR(VLOOKUP(MIN(4,COUNTIF(B$2:B459,B459)),reference!$A$3:$B$6,2,FALSE),"")</f>
        <v/>
      </c>
      <c r="E459" t="str">
        <f>IFERROR(VLOOKUP(C459,reference!$D$3:$E$7,2,FALSE),"")</f>
        <v/>
      </c>
      <c r="H459" t="str">
        <f>IFERROR(VLOOKUP(G459,collectibles_database!G:H,2,FALSE),"")</f>
        <v/>
      </c>
      <c r="I459" t="str">
        <f>IFERROR(VLOOKUP(MIN(4,COUNTIF(G$2:G459,G459)),reference!$M$3:$N$6,2,FALSE)*VLOOKUP(MIN(5,H459),reference!$J$3:$K$7,2,FALSE),"")</f>
        <v/>
      </c>
    </row>
    <row r="460" spans="1:9" x14ac:dyDescent="0.25">
      <c r="A460" t="str">
        <f>IFERROR(INDEX(collectibles_database!A:A,MATCH(B460,collectibles_database!B:B,0)),"")</f>
        <v/>
      </c>
      <c r="C460" t="str">
        <f>IFERROR(VLOOKUP(B460,collectibles_database!B:C,2,FALSE),"")</f>
        <v/>
      </c>
      <c r="D460" t="str">
        <f>IFERROR(VLOOKUP(MIN(4,COUNTIF(B$2:B460,B460)),reference!$A$3:$B$6,2,FALSE),"")</f>
        <v/>
      </c>
      <c r="E460" t="str">
        <f>IFERROR(VLOOKUP(C460,reference!$D$3:$E$7,2,FALSE),"")</f>
        <v/>
      </c>
      <c r="H460" t="str">
        <f>IFERROR(VLOOKUP(G460,collectibles_database!G:H,2,FALSE),"")</f>
        <v/>
      </c>
      <c r="I460" t="str">
        <f>IFERROR(VLOOKUP(MIN(4,COUNTIF(G$2:G460,G460)),reference!$M$3:$N$6,2,FALSE)*VLOOKUP(MIN(5,H460),reference!$J$3:$K$7,2,FALSE),"")</f>
        <v/>
      </c>
    </row>
    <row r="461" spans="1:9" x14ac:dyDescent="0.25">
      <c r="A461" t="str">
        <f>IFERROR(INDEX(collectibles_database!A:A,MATCH(B461,collectibles_database!B:B,0)),"")</f>
        <v/>
      </c>
      <c r="C461" t="str">
        <f>IFERROR(VLOOKUP(B461,collectibles_database!B:C,2,FALSE),"")</f>
        <v/>
      </c>
      <c r="D461" t="str">
        <f>IFERROR(VLOOKUP(MIN(4,COUNTIF(B$2:B461,B461)),reference!$A$3:$B$6,2,FALSE),"")</f>
        <v/>
      </c>
      <c r="E461" t="str">
        <f>IFERROR(VLOOKUP(C461,reference!$D$3:$E$7,2,FALSE),"")</f>
        <v/>
      </c>
      <c r="H461" t="str">
        <f>IFERROR(VLOOKUP(G461,collectibles_database!G:H,2,FALSE),"")</f>
        <v/>
      </c>
      <c r="I461" t="str">
        <f>IFERROR(VLOOKUP(MIN(4,COUNTIF(G$2:G461,G461)),reference!$M$3:$N$6,2,FALSE)*VLOOKUP(MIN(5,H461),reference!$J$3:$K$7,2,FALSE),"")</f>
        <v/>
      </c>
    </row>
    <row r="462" spans="1:9" x14ac:dyDescent="0.25">
      <c r="A462" t="str">
        <f>IFERROR(INDEX(collectibles_database!A:A,MATCH(B462,collectibles_database!B:B,0)),"")</f>
        <v/>
      </c>
      <c r="C462" t="str">
        <f>IFERROR(VLOOKUP(B462,collectibles_database!B:C,2,FALSE),"")</f>
        <v/>
      </c>
      <c r="D462" t="str">
        <f>IFERROR(VLOOKUP(MIN(4,COUNTIF(B$2:B462,B462)),reference!$A$3:$B$6,2,FALSE),"")</f>
        <v/>
      </c>
      <c r="E462" t="str">
        <f>IFERROR(VLOOKUP(C462,reference!$D$3:$E$7,2,FALSE),"")</f>
        <v/>
      </c>
      <c r="H462" t="str">
        <f>IFERROR(VLOOKUP(G462,collectibles_database!G:H,2,FALSE),"")</f>
        <v/>
      </c>
      <c r="I462" t="str">
        <f>IFERROR(VLOOKUP(MIN(4,COUNTIF(G$2:G462,G462)),reference!$M$3:$N$6,2,FALSE)*VLOOKUP(MIN(5,H462),reference!$J$3:$K$7,2,FALSE),"")</f>
        <v/>
      </c>
    </row>
    <row r="463" spans="1:9" x14ac:dyDescent="0.25">
      <c r="A463" t="str">
        <f>IFERROR(INDEX(collectibles_database!A:A,MATCH(B463,collectibles_database!B:B,0)),"")</f>
        <v/>
      </c>
      <c r="C463" t="str">
        <f>IFERROR(VLOOKUP(B463,collectibles_database!B:C,2,FALSE),"")</f>
        <v/>
      </c>
      <c r="D463" t="str">
        <f>IFERROR(VLOOKUP(MIN(4,COUNTIF(B$2:B463,B463)),reference!$A$3:$B$6,2,FALSE),"")</f>
        <v/>
      </c>
      <c r="E463" t="str">
        <f>IFERROR(VLOOKUP(C463,reference!$D$3:$E$7,2,FALSE),"")</f>
        <v/>
      </c>
      <c r="H463" t="str">
        <f>IFERROR(VLOOKUP(G463,collectibles_database!G:H,2,FALSE),"")</f>
        <v/>
      </c>
      <c r="I463" t="str">
        <f>IFERROR(VLOOKUP(MIN(4,COUNTIF(G$2:G463,G463)),reference!$M$3:$N$6,2,FALSE)*VLOOKUP(MIN(5,H463),reference!$J$3:$K$7,2,FALSE),"")</f>
        <v/>
      </c>
    </row>
    <row r="464" spans="1:9" x14ac:dyDescent="0.25">
      <c r="A464" t="str">
        <f>IFERROR(INDEX(collectibles_database!A:A,MATCH(B464,collectibles_database!B:B,0)),"")</f>
        <v/>
      </c>
      <c r="C464" t="str">
        <f>IFERROR(VLOOKUP(B464,collectibles_database!B:C,2,FALSE),"")</f>
        <v/>
      </c>
      <c r="D464" t="str">
        <f>IFERROR(VLOOKUP(MIN(4,COUNTIF(B$2:B464,B464)),reference!$A$3:$B$6,2,FALSE),"")</f>
        <v/>
      </c>
      <c r="E464" t="str">
        <f>IFERROR(VLOOKUP(C464,reference!$D$3:$E$7,2,FALSE),"")</f>
        <v/>
      </c>
      <c r="H464" t="str">
        <f>IFERROR(VLOOKUP(G464,collectibles_database!G:H,2,FALSE),"")</f>
        <v/>
      </c>
      <c r="I464" t="str">
        <f>IFERROR(VLOOKUP(MIN(4,COUNTIF(G$2:G464,G464)),reference!$M$3:$N$6,2,FALSE)*VLOOKUP(MIN(5,H464),reference!$J$3:$K$7,2,FALSE),"")</f>
        <v/>
      </c>
    </row>
    <row r="465" spans="1:9" x14ac:dyDescent="0.25">
      <c r="A465" t="str">
        <f>IFERROR(INDEX(collectibles_database!A:A,MATCH(B465,collectibles_database!B:B,0)),"")</f>
        <v/>
      </c>
      <c r="C465" t="str">
        <f>IFERROR(VLOOKUP(B465,collectibles_database!B:C,2,FALSE),"")</f>
        <v/>
      </c>
      <c r="D465" t="str">
        <f>IFERROR(VLOOKUP(MIN(4,COUNTIF(B$2:B465,B465)),reference!$A$3:$B$6,2,FALSE),"")</f>
        <v/>
      </c>
      <c r="E465" t="str">
        <f>IFERROR(VLOOKUP(C465,reference!$D$3:$E$7,2,FALSE),"")</f>
        <v/>
      </c>
      <c r="H465" t="str">
        <f>IFERROR(VLOOKUP(G465,collectibles_database!G:H,2,FALSE),"")</f>
        <v/>
      </c>
      <c r="I465" t="str">
        <f>IFERROR(VLOOKUP(MIN(4,COUNTIF(G$2:G465,G465)),reference!$M$3:$N$6,2,FALSE)*VLOOKUP(MIN(5,H465),reference!$J$3:$K$7,2,FALSE),"")</f>
        <v/>
      </c>
    </row>
    <row r="466" spans="1:9" x14ac:dyDescent="0.25">
      <c r="A466" t="str">
        <f>IFERROR(INDEX(collectibles_database!A:A,MATCH(B466,collectibles_database!B:B,0)),"")</f>
        <v/>
      </c>
      <c r="C466" t="str">
        <f>IFERROR(VLOOKUP(B466,collectibles_database!B:C,2,FALSE),"")</f>
        <v/>
      </c>
      <c r="D466" t="str">
        <f>IFERROR(VLOOKUP(MIN(4,COUNTIF(B$2:B466,B466)),reference!$A$3:$B$6,2,FALSE),"")</f>
        <v/>
      </c>
      <c r="E466" t="str">
        <f>IFERROR(VLOOKUP(C466,reference!$D$3:$E$7,2,FALSE),"")</f>
        <v/>
      </c>
      <c r="H466" t="str">
        <f>IFERROR(VLOOKUP(G466,collectibles_database!G:H,2,FALSE),"")</f>
        <v/>
      </c>
      <c r="I466" t="str">
        <f>IFERROR(VLOOKUP(MIN(4,COUNTIF(G$2:G466,G466)),reference!$M$3:$N$6,2,FALSE)*VLOOKUP(MIN(5,H466),reference!$J$3:$K$7,2,FALSE),"")</f>
        <v/>
      </c>
    </row>
    <row r="467" spans="1:9" x14ac:dyDescent="0.25">
      <c r="A467" t="str">
        <f>IFERROR(INDEX(collectibles_database!A:A,MATCH(B467,collectibles_database!B:B,0)),"")</f>
        <v/>
      </c>
      <c r="C467" t="str">
        <f>IFERROR(VLOOKUP(B467,collectibles_database!B:C,2,FALSE),"")</f>
        <v/>
      </c>
      <c r="D467" t="str">
        <f>IFERROR(VLOOKUP(MIN(4,COUNTIF(B$2:B467,B467)),reference!$A$3:$B$6,2,FALSE),"")</f>
        <v/>
      </c>
      <c r="E467" t="str">
        <f>IFERROR(VLOOKUP(C467,reference!$D$3:$E$7,2,FALSE),"")</f>
        <v/>
      </c>
      <c r="H467" t="str">
        <f>IFERROR(VLOOKUP(G467,collectibles_database!G:H,2,FALSE),"")</f>
        <v/>
      </c>
      <c r="I467" t="str">
        <f>IFERROR(VLOOKUP(MIN(4,COUNTIF(G$2:G467,G467)),reference!$M$3:$N$6,2,FALSE)*VLOOKUP(MIN(5,H467),reference!$J$3:$K$7,2,FALSE),"")</f>
        <v/>
      </c>
    </row>
    <row r="468" spans="1:9" x14ac:dyDescent="0.25">
      <c r="A468" t="str">
        <f>IFERROR(INDEX(collectibles_database!A:A,MATCH(B468,collectibles_database!B:B,0)),"")</f>
        <v/>
      </c>
      <c r="C468" t="str">
        <f>IFERROR(VLOOKUP(B468,collectibles_database!B:C,2,FALSE),"")</f>
        <v/>
      </c>
      <c r="D468" t="str">
        <f>IFERROR(VLOOKUP(MIN(4,COUNTIF(B$2:B468,B468)),reference!$A$3:$B$6,2,FALSE),"")</f>
        <v/>
      </c>
      <c r="E468" t="str">
        <f>IFERROR(VLOOKUP(C468,reference!$D$3:$E$7,2,FALSE),"")</f>
        <v/>
      </c>
      <c r="H468" t="str">
        <f>IFERROR(VLOOKUP(G468,collectibles_database!G:H,2,FALSE),"")</f>
        <v/>
      </c>
      <c r="I468" t="str">
        <f>IFERROR(VLOOKUP(MIN(4,COUNTIF(G$2:G468,G468)),reference!$M$3:$N$6,2,FALSE)*VLOOKUP(MIN(5,H468),reference!$J$3:$K$7,2,FALSE),"")</f>
        <v/>
      </c>
    </row>
    <row r="469" spans="1:9" x14ac:dyDescent="0.25">
      <c r="A469" t="str">
        <f>IFERROR(INDEX(collectibles_database!A:A,MATCH(B469,collectibles_database!B:B,0)),"")</f>
        <v/>
      </c>
      <c r="C469" t="str">
        <f>IFERROR(VLOOKUP(B469,collectibles_database!B:C,2,FALSE),"")</f>
        <v/>
      </c>
      <c r="D469" t="str">
        <f>IFERROR(VLOOKUP(MIN(4,COUNTIF(B$2:B469,B469)),reference!$A$3:$B$6,2,FALSE),"")</f>
        <v/>
      </c>
      <c r="E469" t="str">
        <f>IFERROR(VLOOKUP(C469,reference!$D$3:$E$7,2,FALSE),"")</f>
        <v/>
      </c>
      <c r="H469" t="str">
        <f>IFERROR(VLOOKUP(G469,collectibles_database!G:H,2,FALSE),"")</f>
        <v/>
      </c>
      <c r="I469" t="str">
        <f>IFERROR(VLOOKUP(MIN(4,COUNTIF(G$2:G469,G469)),reference!$M$3:$N$6,2,FALSE)*VLOOKUP(MIN(5,H469),reference!$J$3:$K$7,2,FALSE),"")</f>
        <v/>
      </c>
    </row>
    <row r="470" spans="1:9" x14ac:dyDescent="0.25">
      <c r="A470" t="str">
        <f>IFERROR(INDEX(collectibles_database!A:A,MATCH(B470,collectibles_database!B:B,0)),"")</f>
        <v/>
      </c>
      <c r="C470" t="str">
        <f>IFERROR(VLOOKUP(B470,collectibles_database!B:C,2,FALSE),"")</f>
        <v/>
      </c>
      <c r="D470" t="str">
        <f>IFERROR(VLOOKUP(MIN(4,COUNTIF(B$2:B470,B470)),reference!$A$3:$B$6,2,FALSE),"")</f>
        <v/>
      </c>
      <c r="E470" t="str">
        <f>IFERROR(VLOOKUP(C470,reference!$D$3:$E$7,2,FALSE),"")</f>
        <v/>
      </c>
      <c r="H470" t="str">
        <f>IFERROR(VLOOKUP(G470,collectibles_database!G:H,2,FALSE),"")</f>
        <v/>
      </c>
      <c r="I470" t="str">
        <f>IFERROR(VLOOKUP(MIN(4,COUNTIF(G$2:G470,G470)),reference!$M$3:$N$6,2,FALSE)*VLOOKUP(MIN(5,H470),reference!$J$3:$K$7,2,FALSE),"")</f>
        <v/>
      </c>
    </row>
    <row r="471" spans="1:9" x14ac:dyDescent="0.25">
      <c r="A471" t="str">
        <f>IFERROR(INDEX(collectibles_database!A:A,MATCH(B471,collectibles_database!B:B,0)),"")</f>
        <v/>
      </c>
      <c r="C471" t="str">
        <f>IFERROR(VLOOKUP(B471,collectibles_database!B:C,2,FALSE),"")</f>
        <v/>
      </c>
      <c r="D471" t="str">
        <f>IFERROR(VLOOKUP(MIN(4,COUNTIF(B$2:B471,B471)),reference!$A$3:$B$6,2,FALSE),"")</f>
        <v/>
      </c>
      <c r="E471" t="str">
        <f>IFERROR(VLOOKUP(C471,reference!$D$3:$E$7,2,FALSE),"")</f>
        <v/>
      </c>
      <c r="H471" t="str">
        <f>IFERROR(VLOOKUP(G471,collectibles_database!G:H,2,FALSE),"")</f>
        <v/>
      </c>
      <c r="I471" t="str">
        <f>IFERROR(VLOOKUP(MIN(4,COUNTIF(G$2:G471,G471)),reference!$M$3:$N$6,2,FALSE)*VLOOKUP(MIN(5,H471),reference!$J$3:$K$7,2,FALSE),"")</f>
        <v/>
      </c>
    </row>
    <row r="472" spans="1:9" x14ac:dyDescent="0.25">
      <c r="A472" t="str">
        <f>IFERROR(INDEX(collectibles_database!A:A,MATCH(B472,collectibles_database!B:B,0)),"")</f>
        <v/>
      </c>
      <c r="C472" t="str">
        <f>IFERROR(VLOOKUP(B472,collectibles_database!B:C,2,FALSE),"")</f>
        <v/>
      </c>
      <c r="D472" t="str">
        <f>IFERROR(VLOOKUP(MIN(4,COUNTIF(B$2:B472,B472)),reference!$A$3:$B$6,2,FALSE),"")</f>
        <v/>
      </c>
      <c r="E472" t="str">
        <f>IFERROR(VLOOKUP(C472,reference!$D$3:$E$7,2,FALSE),"")</f>
        <v/>
      </c>
      <c r="H472" t="str">
        <f>IFERROR(VLOOKUP(G472,collectibles_database!G:H,2,FALSE),"")</f>
        <v/>
      </c>
      <c r="I472" t="str">
        <f>IFERROR(VLOOKUP(MIN(4,COUNTIF(G$2:G472,G472)),reference!$M$3:$N$6,2,FALSE)*VLOOKUP(MIN(5,H472),reference!$J$3:$K$7,2,FALSE),"")</f>
        <v/>
      </c>
    </row>
    <row r="473" spans="1:9" x14ac:dyDescent="0.25">
      <c r="A473" t="str">
        <f>IFERROR(INDEX(collectibles_database!A:A,MATCH(B473,collectibles_database!B:B,0)),"")</f>
        <v/>
      </c>
      <c r="C473" t="str">
        <f>IFERROR(VLOOKUP(B473,collectibles_database!B:C,2,FALSE),"")</f>
        <v/>
      </c>
      <c r="D473" t="str">
        <f>IFERROR(VLOOKUP(MIN(4,COUNTIF(B$2:B473,B473)),reference!$A$3:$B$6,2,FALSE),"")</f>
        <v/>
      </c>
      <c r="E473" t="str">
        <f>IFERROR(VLOOKUP(C473,reference!$D$3:$E$7,2,FALSE),"")</f>
        <v/>
      </c>
      <c r="H473" t="str">
        <f>IFERROR(VLOOKUP(G473,collectibles_database!G:H,2,FALSE),"")</f>
        <v/>
      </c>
      <c r="I473" t="str">
        <f>IFERROR(VLOOKUP(MIN(4,COUNTIF(G$2:G473,G473)),reference!$M$3:$N$6,2,FALSE)*VLOOKUP(MIN(5,H473),reference!$J$3:$K$7,2,FALSE),"")</f>
        <v/>
      </c>
    </row>
    <row r="474" spans="1:9" x14ac:dyDescent="0.25">
      <c r="A474" t="str">
        <f>IFERROR(INDEX(collectibles_database!A:A,MATCH(B474,collectibles_database!B:B,0)),"")</f>
        <v/>
      </c>
      <c r="C474" t="str">
        <f>IFERROR(VLOOKUP(B474,collectibles_database!B:C,2,FALSE),"")</f>
        <v/>
      </c>
      <c r="D474" t="str">
        <f>IFERROR(VLOOKUP(MIN(4,COUNTIF(B$2:B474,B474)),reference!$A$3:$B$6,2,FALSE),"")</f>
        <v/>
      </c>
      <c r="E474" t="str">
        <f>IFERROR(VLOOKUP(C474,reference!$D$3:$E$7,2,FALSE),"")</f>
        <v/>
      </c>
      <c r="H474" t="str">
        <f>IFERROR(VLOOKUP(G474,collectibles_database!G:H,2,FALSE),"")</f>
        <v/>
      </c>
      <c r="I474" t="str">
        <f>IFERROR(VLOOKUP(MIN(4,COUNTIF(G$2:G474,G474)),reference!$M$3:$N$6,2,FALSE)*VLOOKUP(MIN(5,H474),reference!$J$3:$K$7,2,FALSE),"")</f>
        <v/>
      </c>
    </row>
    <row r="475" spans="1:9" x14ac:dyDescent="0.25">
      <c r="A475" t="str">
        <f>IFERROR(INDEX(collectibles_database!A:A,MATCH(B475,collectibles_database!B:B,0)),"")</f>
        <v/>
      </c>
      <c r="C475" t="str">
        <f>IFERROR(VLOOKUP(B475,collectibles_database!B:C,2,FALSE),"")</f>
        <v/>
      </c>
      <c r="D475" t="str">
        <f>IFERROR(VLOOKUP(MIN(4,COUNTIF(B$2:B475,B475)),reference!$A$3:$B$6,2,FALSE),"")</f>
        <v/>
      </c>
      <c r="E475" t="str">
        <f>IFERROR(VLOOKUP(C475,reference!$D$3:$E$7,2,FALSE),"")</f>
        <v/>
      </c>
      <c r="H475" t="str">
        <f>IFERROR(VLOOKUP(G475,collectibles_database!G:H,2,FALSE),"")</f>
        <v/>
      </c>
      <c r="I475" t="str">
        <f>IFERROR(VLOOKUP(MIN(4,COUNTIF(G$2:G475,G475)),reference!$M$3:$N$6,2,FALSE)*VLOOKUP(MIN(5,H475),reference!$J$3:$K$7,2,FALSE),"")</f>
        <v/>
      </c>
    </row>
    <row r="476" spans="1:9" x14ac:dyDescent="0.25">
      <c r="A476" t="str">
        <f>IFERROR(INDEX(collectibles_database!A:A,MATCH(B476,collectibles_database!B:B,0)),"")</f>
        <v/>
      </c>
      <c r="C476" t="str">
        <f>IFERROR(VLOOKUP(B476,collectibles_database!B:C,2,FALSE),"")</f>
        <v/>
      </c>
      <c r="D476" t="str">
        <f>IFERROR(VLOOKUP(MIN(4,COUNTIF(B$2:B476,B476)),reference!$A$3:$B$6,2,FALSE),"")</f>
        <v/>
      </c>
      <c r="E476" t="str">
        <f>IFERROR(VLOOKUP(C476,reference!$D$3:$E$7,2,FALSE),"")</f>
        <v/>
      </c>
      <c r="H476" t="str">
        <f>IFERROR(VLOOKUP(G476,collectibles_database!G:H,2,FALSE),"")</f>
        <v/>
      </c>
      <c r="I476" t="str">
        <f>IFERROR(VLOOKUP(MIN(4,COUNTIF(G$2:G476,G476)),reference!$M$3:$N$6,2,FALSE)*VLOOKUP(MIN(5,H476),reference!$J$3:$K$7,2,FALSE),"")</f>
        <v/>
      </c>
    </row>
    <row r="477" spans="1:9" x14ac:dyDescent="0.25">
      <c r="A477" t="str">
        <f>IFERROR(INDEX(collectibles_database!A:A,MATCH(B477,collectibles_database!B:B,0)),"")</f>
        <v/>
      </c>
      <c r="C477" t="str">
        <f>IFERROR(VLOOKUP(B477,collectibles_database!B:C,2,FALSE),"")</f>
        <v/>
      </c>
      <c r="D477" t="str">
        <f>IFERROR(VLOOKUP(MIN(4,COUNTIF(B$2:B477,B477)),reference!$A$3:$B$6,2,FALSE),"")</f>
        <v/>
      </c>
      <c r="E477" t="str">
        <f>IFERROR(VLOOKUP(C477,reference!$D$3:$E$7,2,FALSE),"")</f>
        <v/>
      </c>
      <c r="H477" t="str">
        <f>IFERROR(VLOOKUP(G477,collectibles_database!G:H,2,FALSE),"")</f>
        <v/>
      </c>
      <c r="I477" t="str">
        <f>IFERROR(VLOOKUP(MIN(4,COUNTIF(G$2:G477,G477)),reference!$M$3:$N$6,2,FALSE)*VLOOKUP(MIN(5,H477),reference!$J$3:$K$7,2,FALSE),"")</f>
        <v/>
      </c>
    </row>
    <row r="478" spans="1:9" x14ac:dyDescent="0.25">
      <c r="A478" t="str">
        <f>IFERROR(INDEX(collectibles_database!A:A,MATCH(B478,collectibles_database!B:B,0)),"")</f>
        <v/>
      </c>
      <c r="C478" t="str">
        <f>IFERROR(VLOOKUP(B478,collectibles_database!B:C,2,FALSE),"")</f>
        <v/>
      </c>
      <c r="D478" t="str">
        <f>IFERROR(VLOOKUP(MIN(4,COUNTIF(B$2:B478,B478)),reference!$A$3:$B$6,2,FALSE),"")</f>
        <v/>
      </c>
      <c r="E478" t="str">
        <f>IFERROR(VLOOKUP(C478,reference!$D$3:$E$7,2,FALSE),"")</f>
        <v/>
      </c>
      <c r="H478" t="str">
        <f>IFERROR(VLOOKUP(G478,collectibles_database!G:H,2,FALSE),"")</f>
        <v/>
      </c>
      <c r="I478" t="str">
        <f>IFERROR(VLOOKUP(MIN(4,COUNTIF(G$2:G478,G478)),reference!$M$3:$N$6,2,FALSE)*VLOOKUP(MIN(5,H478),reference!$J$3:$K$7,2,FALSE),"")</f>
        <v/>
      </c>
    </row>
    <row r="479" spans="1:9" x14ac:dyDescent="0.25">
      <c r="A479" t="str">
        <f>IFERROR(INDEX(collectibles_database!A:A,MATCH(B479,collectibles_database!B:B,0)),"")</f>
        <v/>
      </c>
      <c r="C479" t="str">
        <f>IFERROR(VLOOKUP(B479,collectibles_database!B:C,2,FALSE),"")</f>
        <v/>
      </c>
      <c r="D479" t="str">
        <f>IFERROR(VLOOKUP(MIN(4,COUNTIF(B$2:B479,B479)),reference!$A$3:$B$6,2,FALSE),"")</f>
        <v/>
      </c>
      <c r="E479" t="str">
        <f>IFERROR(VLOOKUP(C479,reference!$D$3:$E$7,2,FALSE),"")</f>
        <v/>
      </c>
      <c r="H479" t="str">
        <f>IFERROR(VLOOKUP(G479,collectibles_database!G:H,2,FALSE),"")</f>
        <v/>
      </c>
      <c r="I479" t="str">
        <f>IFERROR(VLOOKUP(MIN(4,COUNTIF(G$2:G479,G479)),reference!$M$3:$N$6,2,FALSE)*VLOOKUP(MIN(5,H479),reference!$J$3:$K$7,2,FALSE),"")</f>
        <v/>
      </c>
    </row>
    <row r="480" spans="1:9" x14ac:dyDescent="0.25">
      <c r="A480" t="str">
        <f>IFERROR(INDEX(collectibles_database!A:A,MATCH(B480,collectibles_database!B:B,0)),"")</f>
        <v/>
      </c>
      <c r="C480" t="str">
        <f>IFERROR(VLOOKUP(B480,collectibles_database!B:C,2,FALSE),"")</f>
        <v/>
      </c>
      <c r="D480" t="str">
        <f>IFERROR(VLOOKUP(MIN(4,COUNTIF(B$2:B480,B480)),reference!$A$3:$B$6,2,FALSE),"")</f>
        <v/>
      </c>
      <c r="E480" t="str">
        <f>IFERROR(VLOOKUP(C480,reference!$D$3:$E$7,2,FALSE),"")</f>
        <v/>
      </c>
      <c r="H480" t="str">
        <f>IFERROR(VLOOKUP(G480,collectibles_database!G:H,2,FALSE),"")</f>
        <v/>
      </c>
      <c r="I480" t="str">
        <f>IFERROR(VLOOKUP(MIN(4,COUNTIF(G$2:G480,G480)),reference!$M$3:$N$6,2,FALSE)*VLOOKUP(MIN(5,H480),reference!$J$3:$K$7,2,FALSE),"")</f>
        <v/>
      </c>
    </row>
    <row r="481" spans="1:9" x14ac:dyDescent="0.25">
      <c r="A481" t="str">
        <f>IFERROR(INDEX(collectibles_database!A:A,MATCH(B481,collectibles_database!B:B,0)),"")</f>
        <v/>
      </c>
      <c r="C481" t="str">
        <f>IFERROR(VLOOKUP(B481,collectibles_database!B:C,2,FALSE),"")</f>
        <v/>
      </c>
      <c r="D481" t="str">
        <f>IFERROR(VLOOKUP(MIN(4,COUNTIF(B$2:B481,B481)),reference!$A$3:$B$6,2,FALSE),"")</f>
        <v/>
      </c>
      <c r="E481" t="str">
        <f>IFERROR(VLOOKUP(C481,reference!$D$3:$E$7,2,FALSE),"")</f>
        <v/>
      </c>
      <c r="H481" t="str">
        <f>IFERROR(VLOOKUP(G481,collectibles_database!G:H,2,FALSE),"")</f>
        <v/>
      </c>
      <c r="I481" t="str">
        <f>IFERROR(VLOOKUP(MIN(4,COUNTIF(G$2:G481,G481)),reference!$M$3:$N$6,2,FALSE)*VLOOKUP(MIN(5,H481),reference!$J$3:$K$7,2,FALSE),"")</f>
        <v/>
      </c>
    </row>
    <row r="482" spans="1:9" x14ac:dyDescent="0.25">
      <c r="A482" t="str">
        <f>IFERROR(INDEX(collectibles_database!A:A,MATCH(B482,collectibles_database!B:B,0)),"")</f>
        <v/>
      </c>
      <c r="C482" t="str">
        <f>IFERROR(VLOOKUP(B482,collectibles_database!B:C,2,FALSE),"")</f>
        <v/>
      </c>
      <c r="D482" t="str">
        <f>IFERROR(VLOOKUP(MIN(4,COUNTIF(B$2:B482,B482)),reference!$A$3:$B$6,2,FALSE),"")</f>
        <v/>
      </c>
      <c r="E482" t="str">
        <f>IFERROR(VLOOKUP(C482,reference!$D$3:$E$7,2,FALSE),"")</f>
        <v/>
      </c>
      <c r="H482" t="str">
        <f>IFERROR(VLOOKUP(G482,collectibles_database!G:H,2,FALSE),"")</f>
        <v/>
      </c>
      <c r="I482" t="str">
        <f>IFERROR(VLOOKUP(MIN(4,COUNTIF(G$2:G482,G482)),reference!$M$3:$N$6,2,FALSE)*VLOOKUP(MIN(5,H482),reference!$J$3:$K$7,2,FALSE),"")</f>
        <v/>
      </c>
    </row>
    <row r="483" spans="1:9" x14ac:dyDescent="0.25">
      <c r="A483" t="str">
        <f>IFERROR(INDEX(collectibles_database!A:A,MATCH(B483,collectibles_database!B:B,0)),"")</f>
        <v/>
      </c>
      <c r="C483" t="str">
        <f>IFERROR(VLOOKUP(B483,collectibles_database!B:C,2,FALSE),"")</f>
        <v/>
      </c>
      <c r="D483" t="str">
        <f>IFERROR(VLOOKUP(MIN(4,COUNTIF(B$2:B483,B483)),reference!$A$3:$B$6,2,FALSE),"")</f>
        <v/>
      </c>
      <c r="E483" t="str">
        <f>IFERROR(VLOOKUP(C483,reference!$D$3:$E$7,2,FALSE),"")</f>
        <v/>
      </c>
      <c r="H483" t="str">
        <f>IFERROR(VLOOKUP(G483,collectibles_database!G:H,2,FALSE),"")</f>
        <v/>
      </c>
      <c r="I483" t="str">
        <f>IFERROR(VLOOKUP(MIN(4,COUNTIF(G$2:G483,G483)),reference!$M$3:$N$6,2,FALSE)*VLOOKUP(MIN(5,H483),reference!$J$3:$K$7,2,FALSE),"")</f>
        <v/>
      </c>
    </row>
    <row r="484" spans="1:9" x14ac:dyDescent="0.25">
      <c r="A484" t="str">
        <f>IFERROR(INDEX(collectibles_database!A:A,MATCH(B484,collectibles_database!B:B,0)),"")</f>
        <v/>
      </c>
      <c r="C484" t="str">
        <f>IFERROR(VLOOKUP(B484,collectibles_database!B:C,2,FALSE),"")</f>
        <v/>
      </c>
      <c r="D484" t="str">
        <f>IFERROR(VLOOKUP(MIN(4,COUNTIF(B$2:B484,B484)),reference!$A$3:$B$6,2,FALSE),"")</f>
        <v/>
      </c>
      <c r="E484" t="str">
        <f>IFERROR(VLOOKUP(C484,reference!$D$3:$E$7,2,FALSE),"")</f>
        <v/>
      </c>
      <c r="H484" t="str">
        <f>IFERROR(VLOOKUP(G484,collectibles_database!G:H,2,FALSE),"")</f>
        <v/>
      </c>
      <c r="I484" t="str">
        <f>IFERROR(VLOOKUP(MIN(4,COUNTIF(G$2:G484,G484)),reference!$M$3:$N$6,2,FALSE)*VLOOKUP(MIN(5,H484),reference!$J$3:$K$7,2,FALSE),"")</f>
        <v/>
      </c>
    </row>
    <row r="485" spans="1:9" x14ac:dyDescent="0.25">
      <c r="A485" t="str">
        <f>IFERROR(INDEX(collectibles_database!A:A,MATCH(B485,collectibles_database!B:B,0)),"")</f>
        <v/>
      </c>
      <c r="C485" t="str">
        <f>IFERROR(VLOOKUP(B485,collectibles_database!B:C,2,FALSE),"")</f>
        <v/>
      </c>
      <c r="D485" t="str">
        <f>IFERROR(VLOOKUP(MIN(4,COUNTIF(B$2:B485,B485)),reference!$A$3:$B$6,2,FALSE),"")</f>
        <v/>
      </c>
      <c r="E485" t="str">
        <f>IFERROR(VLOOKUP(C485,reference!$D$3:$E$7,2,FALSE),"")</f>
        <v/>
      </c>
      <c r="H485" t="str">
        <f>IFERROR(VLOOKUP(G485,collectibles_database!G:H,2,FALSE),"")</f>
        <v/>
      </c>
      <c r="I485" t="str">
        <f>IFERROR(VLOOKUP(MIN(4,COUNTIF(G$2:G485,G485)),reference!$M$3:$N$6,2,FALSE)*VLOOKUP(MIN(5,H485),reference!$J$3:$K$7,2,FALSE),"")</f>
        <v/>
      </c>
    </row>
    <row r="486" spans="1:9" x14ac:dyDescent="0.25">
      <c r="A486" t="str">
        <f>IFERROR(INDEX(collectibles_database!A:A,MATCH(B486,collectibles_database!B:B,0)),"")</f>
        <v/>
      </c>
      <c r="C486" t="str">
        <f>IFERROR(VLOOKUP(B486,collectibles_database!B:C,2,FALSE),"")</f>
        <v/>
      </c>
      <c r="D486" t="str">
        <f>IFERROR(VLOOKUP(MIN(4,COUNTIF(B$2:B486,B486)),reference!$A$3:$B$6,2,FALSE),"")</f>
        <v/>
      </c>
      <c r="E486" t="str">
        <f>IFERROR(VLOOKUP(C486,reference!$D$3:$E$7,2,FALSE),"")</f>
        <v/>
      </c>
      <c r="H486" t="str">
        <f>IFERROR(VLOOKUP(G486,collectibles_database!G:H,2,FALSE),"")</f>
        <v/>
      </c>
      <c r="I486" t="str">
        <f>IFERROR(VLOOKUP(MIN(4,COUNTIF(G$2:G486,G486)),reference!$M$3:$N$6,2,FALSE)*VLOOKUP(MIN(5,H486),reference!$J$3:$K$7,2,FALSE),"")</f>
        <v/>
      </c>
    </row>
    <row r="487" spans="1:9" x14ac:dyDescent="0.25">
      <c r="A487" t="str">
        <f>IFERROR(INDEX(collectibles_database!A:A,MATCH(B487,collectibles_database!B:B,0)),"")</f>
        <v/>
      </c>
      <c r="C487" t="str">
        <f>IFERROR(VLOOKUP(B487,collectibles_database!B:C,2,FALSE),"")</f>
        <v/>
      </c>
      <c r="D487" t="str">
        <f>IFERROR(VLOOKUP(MIN(4,COUNTIF(B$2:B487,B487)),reference!$A$3:$B$6,2,FALSE),"")</f>
        <v/>
      </c>
      <c r="E487" t="str">
        <f>IFERROR(VLOOKUP(C487,reference!$D$3:$E$7,2,FALSE),"")</f>
        <v/>
      </c>
      <c r="H487" t="str">
        <f>IFERROR(VLOOKUP(G487,collectibles_database!G:H,2,FALSE),"")</f>
        <v/>
      </c>
      <c r="I487" t="str">
        <f>IFERROR(VLOOKUP(MIN(4,COUNTIF(G$2:G487,G487)),reference!$M$3:$N$6,2,FALSE)*VLOOKUP(MIN(5,H487),reference!$J$3:$K$7,2,FALSE),"")</f>
        <v/>
      </c>
    </row>
    <row r="488" spans="1:9" x14ac:dyDescent="0.25">
      <c r="A488" t="str">
        <f>IFERROR(INDEX(collectibles_database!A:A,MATCH(B488,collectibles_database!B:B,0)),"")</f>
        <v/>
      </c>
      <c r="C488" t="str">
        <f>IFERROR(VLOOKUP(B488,collectibles_database!B:C,2,FALSE),"")</f>
        <v/>
      </c>
      <c r="D488" t="str">
        <f>IFERROR(VLOOKUP(MIN(4,COUNTIF(B$2:B488,B488)),reference!$A$3:$B$6,2,FALSE),"")</f>
        <v/>
      </c>
      <c r="E488" t="str">
        <f>IFERROR(VLOOKUP(C488,reference!$D$3:$E$7,2,FALSE),"")</f>
        <v/>
      </c>
      <c r="H488" t="str">
        <f>IFERROR(VLOOKUP(G488,collectibles_database!G:H,2,FALSE),"")</f>
        <v/>
      </c>
      <c r="I488" t="str">
        <f>IFERROR(VLOOKUP(MIN(4,COUNTIF(G$2:G488,G488)),reference!$M$3:$N$6,2,FALSE)*VLOOKUP(MIN(5,H488),reference!$J$3:$K$7,2,FALSE),"")</f>
        <v/>
      </c>
    </row>
    <row r="489" spans="1:9" x14ac:dyDescent="0.25">
      <c r="A489" t="str">
        <f>IFERROR(INDEX(collectibles_database!A:A,MATCH(B489,collectibles_database!B:B,0)),"")</f>
        <v/>
      </c>
      <c r="C489" t="str">
        <f>IFERROR(VLOOKUP(B489,collectibles_database!B:C,2,FALSE),"")</f>
        <v/>
      </c>
      <c r="D489" t="str">
        <f>IFERROR(VLOOKUP(MIN(4,COUNTIF(B$2:B489,B489)),reference!$A$3:$B$6,2,FALSE),"")</f>
        <v/>
      </c>
      <c r="E489" t="str">
        <f>IFERROR(VLOOKUP(C489,reference!$D$3:$E$7,2,FALSE),"")</f>
        <v/>
      </c>
      <c r="H489" t="str">
        <f>IFERROR(VLOOKUP(G489,collectibles_database!G:H,2,FALSE),"")</f>
        <v/>
      </c>
      <c r="I489" t="str">
        <f>IFERROR(VLOOKUP(MIN(4,COUNTIF(G$2:G489,G489)),reference!$M$3:$N$6,2,FALSE)*VLOOKUP(MIN(5,H489),reference!$J$3:$K$7,2,FALSE),"")</f>
        <v/>
      </c>
    </row>
    <row r="490" spans="1:9" x14ac:dyDescent="0.25">
      <c r="A490" t="str">
        <f>IFERROR(INDEX(collectibles_database!A:A,MATCH(B490,collectibles_database!B:B,0)),"")</f>
        <v/>
      </c>
      <c r="C490" t="str">
        <f>IFERROR(VLOOKUP(B490,collectibles_database!B:C,2,FALSE),"")</f>
        <v/>
      </c>
      <c r="D490" t="str">
        <f>IFERROR(VLOOKUP(MIN(4,COUNTIF(B$2:B490,B490)),reference!$A$3:$B$6,2,FALSE),"")</f>
        <v/>
      </c>
      <c r="E490" t="str">
        <f>IFERROR(VLOOKUP(C490,reference!$D$3:$E$7,2,FALSE),"")</f>
        <v/>
      </c>
      <c r="H490" t="str">
        <f>IFERROR(VLOOKUP(G490,collectibles_database!G:H,2,FALSE),"")</f>
        <v/>
      </c>
      <c r="I490" t="str">
        <f>IFERROR(VLOOKUP(MIN(4,COUNTIF(G$2:G490,G490)),reference!$M$3:$N$6,2,FALSE)*VLOOKUP(MIN(5,H490),reference!$J$3:$K$7,2,FALSE),"")</f>
        <v/>
      </c>
    </row>
    <row r="491" spans="1:9" x14ac:dyDescent="0.25">
      <c r="A491" t="str">
        <f>IFERROR(INDEX(collectibles_database!A:A,MATCH(B491,collectibles_database!B:B,0)),"")</f>
        <v/>
      </c>
      <c r="C491" t="str">
        <f>IFERROR(VLOOKUP(B491,collectibles_database!B:C,2,FALSE),"")</f>
        <v/>
      </c>
      <c r="D491" t="str">
        <f>IFERROR(VLOOKUP(MIN(4,COUNTIF(B$2:B491,B491)),reference!$A$3:$B$6,2,FALSE),"")</f>
        <v/>
      </c>
      <c r="E491" t="str">
        <f>IFERROR(VLOOKUP(C491,reference!$D$3:$E$7,2,FALSE),"")</f>
        <v/>
      </c>
      <c r="H491" t="str">
        <f>IFERROR(VLOOKUP(G491,collectibles_database!G:H,2,FALSE),"")</f>
        <v/>
      </c>
      <c r="I491" t="str">
        <f>IFERROR(VLOOKUP(MIN(4,COUNTIF(G$2:G491,G491)),reference!$M$3:$N$6,2,FALSE)*VLOOKUP(MIN(5,H491),reference!$J$3:$K$7,2,FALSE),"")</f>
        <v/>
      </c>
    </row>
    <row r="492" spans="1:9" x14ac:dyDescent="0.25">
      <c r="A492" t="str">
        <f>IFERROR(INDEX(collectibles_database!A:A,MATCH(B492,collectibles_database!B:B,0)),"")</f>
        <v/>
      </c>
      <c r="C492" t="str">
        <f>IFERROR(VLOOKUP(B492,collectibles_database!B:C,2,FALSE),"")</f>
        <v/>
      </c>
      <c r="D492" t="str">
        <f>IFERROR(VLOOKUP(MIN(4,COUNTIF(B$2:B492,B492)),reference!$A$3:$B$6,2,FALSE),"")</f>
        <v/>
      </c>
      <c r="E492" t="str">
        <f>IFERROR(VLOOKUP(C492,reference!$D$3:$E$7,2,FALSE),"")</f>
        <v/>
      </c>
      <c r="H492" t="str">
        <f>IFERROR(VLOOKUP(G492,collectibles_database!G:H,2,FALSE),"")</f>
        <v/>
      </c>
      <c r="I492" t="str">
        <f>IFERROR(VLOOKUP(MIN(4,COUNTIF(G$2:G492,G492)),reference!$M$3:$N$6,2,FALSE)*VLOOKUP(MIN(5,H492),reference!$J$3:$K$7,2,FALSE),"")</f>
        <v/>
      </c>
    </row>
    <row r="493" spans="1:9" x14ac:dyDescent="0.25">
      <c r="A493" t="str">
        <f>IFERROR(INDEX(collectibles_database!A:A,MATCH(B493,collectibles_database!B:B,0)),"")</f>
        <v/>
      </c>
      <c r="C493" t="str">
        <f>IFERROR(VLOOKUP(B493,collectibles_database!B:C,2,FALSE),"")</f>
        <v/>
      </c>
      <c r="D493" t="str">
        <f>IFERROR(VLOOKUP(MIN(4,COUNTIF(B$2:B493,B493)),reference!$A$3:$B$6,2,FALSE),"")</f>
        <v/>
      </c>
      <c r="E493" t="str">
        <f>IFERROR(VLOOKUP(C493,reference!$D$3:$E$7,2,FALSE),"")</f>
        <v/>
      </c>
      <c r="H493" t="str">
        <f>IFERROR(VLOOKUP(G493,collectibles_database!G:H,2,FALSE),"")</f>
        <v/>
      </c>
      <c r="I493" t="str">
        <f>IFERROR(VLOOKUP(MIN(4,COUNTIF(G$2:G493,G493)),reference!$M$3:$N$6,2,FALSE)*VLOOKUP(MIN(5,H493),reference!$J$3:$K$7,2,FALSE),"")</f>
        <v/>
      </c>
    </row>
    <row r="494" spans="1:9" x14ac:dyDescent="0.25">
      <c r="A494" t="str">
        <f>IFERROR(INDEX(collectibles_database!A:A,MATCH(B494,collectibles_database!B:B,0)),"")</f>
        <v/>
      </c>
      <c r="C494" t="str">
        <f>IFERROR(VLOOKUP(B494,collectibles_database!B:C,2,FALSE),"")</f>
        <v/>
      </c>
      <c r="D494" t="str">
        <f>IFERROR(VLOOKUP(MIN(4,COUNTIF(B$2:B494,B494)),reference!$A$3:$B$6,2,FALSE),"")</f>
        <v/>
      </c>
      <c r="E494" t="str">
        <f>IFERROR(VLOOKUP(C494,reference!$D$3:$E$7,2,FALSE),"")</f>
        <v/>
      </c>
      <c r="H494" t="str">
        <f>IFERROR(VLOOKUP(G494,collectibles_database!G:H,2,FALSE),"")</f>
        <v/>
      </c>
      <c r="I494" t="str">
        <f>IFERROR(VLOOKUP(MIN(4,COUNTIF(G$2:G494,G494)),reference!$M$3:$N$6,2,FALSE)*VLOOKUP(MIN(5,H494),reference!$J$3:$K$7,2,FALSE),"")</f>
        <v/>
      </c>
    </row>
    <row r="495" spans="1:9" x14ac:dyDescent="0.25">
      <c r="A495" t="str">
        <f>IFERROR(INDEX(collectibles_database!A:A,MATCH(B495,collectibles_database!B:B,0)),"")</f>
        <v/>
      </c>
      <c r="C495" t="str">
        <f>IFERROR(VLOOKUP(B495,collectibles_database!B:C,2,FALSE),"")</f>
        <v/>
      </c>
      <c r="D495" t="str">
        <f>IFERROR(VLOOKUP(MIN(4,COUNTIF(B$2:B495,B495)),reference!$A$3:$B$6,2,FALSE),"")</f>
        <v/>
      </c>
      <c r="E495" t="str">
        <f>IFERROR(VLOOKUP(C495,reference!$D$3:$E$7,2,FALSE),"")</f>
        <v/>
      </c>
      <c r="H495" t="str">
        <f>IFERROR(VLOOKUP(G495,collectibles_database!G:H,2,FALSE),"")</f>
        <v/>
      </c>
      <c r="I495" t="str">
        <f>IFERROR(VLOOKUP(MIN(4,COUNTIF(G$2:G495,G495)),reference!$M$3:$N$6,2,FALSE)*VLOOKUP(MIN(5,H495),reference!$J$3:$K$7,2,FALSE),"")</f>
        <v/>
      </c>
    </row>
    <row r="496" spans="1:9" x14ac:dyDescent="0.25">
      <c r="A496" t="str">
        <f>IFERROR(INDEX(collectibles_database!A:A,MATCH(B496,collectibles_database!B:B,0)),"")</f>
        <v/>
      </c>
      <c r="C496" t="str">
        <f>IFERROR(VLOOKUP(B496,collectibles_database!B:C,2,FALSE),"")</f>
        <v/>
      </c>
      <c r="D496" t="str">
        <f>IFERROR(VLOOKUP(MIN(4,COUNTIF(B$2:B496,B496)),reference!$A$3:$B$6,2,FALSE),"")</f>
        <v/>
      </c>
      <c r="E496" t="str">
        <f>IFERROR(VLOOKUP(C496,reference!$D$3:$E$7,2,FALSE),"")</f>
        <v/>
      </c>
      <c r="H496" t="str">
        <f>IFERROR(VLOOKUP(G496,collectibles_database!G:H,2,FALSE),"")</f>
        <v/>
      </c>
      <c r="I496" t="str">
        <f>IFERROR(VLOOKUP(MIN(4,COUNTIF(G$2:G496,G496)),reference!$M$3:$N$6,2,FALSE)*VLOOKUP(MIN(5,H496),reference!$J$3:$K$7,2,FALSE),"")</f>
        <v/>
      </c>
    </row>
    <row r="497" spans="1:9" x14ac:dyDescent="0.25">
      <c r="A497" t="str">
        <f>IFERROR(INDEX(collectibles_database!A:A,MATCH(B497,collectibles_database!B:B,0)),"")</f>
        <v/>
      </c>
      <c r="C497" t="str">
        <f>IFERROR(VLOOKUP(B497,collectibles_database!B:C,2,FALSE),"")</f>
        <v/>
      </c>
      <c r="D497" t="str">
        <f>IFERROR(VLOOKUP(MIN(4,COUNTIF(B$2:B497,B497)),reference!$A$3:$B$6,2,FALSE),"")</f>
        <v/>
      </c>
      <c r="E497" t="str">
        <f>IFERROR(VLOOKUP(C497,reference!$D$3:$E$7,2,FALSE),"")</f>
        <v/>
      </c>
      <c r="H497" t="str">
        <f>IFERROR(VLOOKUP(G497,collectibles_database!G:H,2,FALSE),"")</f>
        <v/>
      </c>
      <c r="I497" t="str">
        <f>IFERROR(VLOOKUP(MIN(4,COUNTIF(G$2:G497,G497)),reference!$M$3:$N$6,2,FALSE)*VLOOKUP(MIN(5,H497),reference!$J$3:$K$7,2,FALSE),"")</f>
        <v/>
      </c>
    </row>
    <row r="498" spans="1:9" x14ac:dyDescent="0.25">
      <c r="A498" t="str">
        <f>IFERROR(INDEX(collectibles_database!A:A,MATCH(B498,collectibles_database!B:B,0)),"")</f>
        <v/>
      </c>
      <c r="C498" t="str">
        <f>IFERROR(VLOOKUP(B498,collectibles_database!B:C,2,FALSE),"")</f>
        <v/>
      </c>
      <c r="D498" t="str">
        <f>IFERROR(VLOOKUP(MIN(4,COUNTIF(B$2:B498,B498)),reference!$A$3:$B$6,2,FALSE),"")</f>
        <v/>
      </c>
      <c r="E498" t="str">
        <f>IFERROR(VLOOKUP(C498,reference!$D$3:$E$7,2,FALSE),"")</f>
        <v/>
      </c>
      <c r="H498" t="str">
        <f>IFERROR(VLOOKUP(G498,collectibles_database!G:H,2,FALSE),"")</f>
        <v/>
      </c>
      <c r="I498" t="str">
        <f>IFERROR(VLOOKUP(MIN(4,COUNTIF(G$2:G498,G498)),reference!$M$3:$N$6,2,FALSE)*VLOOKUP(MIN(5,H498),reference!$J$3:$K$7,2,FALSE),"")</f>
        <v/>
      </c>
    </row>
    <row r="499" spans="1:9" x14ac:dyDescent="0.25">
      <c r="A499" t="str">
        <f>IFERROR(INDEX(collectibles_database!A:A,MATCH(B499,collectibles_database!B:B,0)),"")</f>
        <v/>
      </c>
      <c r="C499" t="str">
        <f>IFERROR(VLOOKUP(B499,collectibles_database!B:C,2,FALSE),"")</f>
        <v/>
      </c>
      <c r="D499" t="str">
        <f>IFERROR(VLOOKUP(MIN(4,COUNTIF(B$2:B499,B499)),reference!$A$3:$B$6,2,FALSE),"")</f>
        <v/>
      </c>
      <c r="E499" t="str">
        <f>IFERROR(VLOOKUP(C499,reference!$D$3:$E$7,2,FALSE),"")</f>
        <v/>
      </c>
      <c r="H499" t="str">
        <f>IFERROR(VLOOKUP(G499,collectibles_database!G:H,2,FALSE),"")</f>
        <v/>
      </c>
      <c r="I499" t="str">
        <f>IFERROR(VLOOKUP(MIN(4,COUNTIF(G$2:G499,G499)),reference!$M$3:$N$6,2,FALSE)*VLOOKUP(MIN(5,H499),reference!$J$3:$K$7,2,FALSE),"")</f>
        <v/>
      </c>
    </row>
    <row r="500" spans="1:9" x14ac:dyDescent="0.25">
      <c r="A500" t="str">
        <f>IFERROR(INDEX(collectibles_database!A:A,MATCH(B500,collectibles_database!B:B,0)),"")</f>
        <v/>
      </c>
      <c r="C500" t="str">
        <f>IFERROR(VLOOKUP(B500,collectibles_database!B:C,2,FALSE),"")</f>
        <v/>
      </c>
      <c r="D500" t="str">
        <f>IFERROR(VLOOKUP(MIN(4,COUNTIF(B$2:B500,B500)),reference!$A$3:$B$6,2,FALSE),"")</f>
        <v/>
      </c>
      <c r="E500" t="str">
        <f>IFERROR(VLOOKUP(C500,reference!$D$3:$E$7,2,FALSE),"")</f>
        <v/>
      </c>
      <c r="H500" t="str">
        <f>IFERROR(VLOOKUP(G500,collectibles_database!G:H,2,FALSE),"")</f>
        <v/>
      </c>
      <c r="I500" t="str">
        <f>IFERROR(VLOOKUP(MIN(4,COUNTIF(G$2:G500,G500)),reference!$M$3:$N$6,2,FALSE)*VLOOKUP(MIN(5,H500),reference!$J$3:$K$7,2,FALSE),"")</f>
        <v/>
      </c>
    </row>
    <row r="501" spans="1:9" x14ac:dyDescent="0.25">
      <c r="A501" t="str">
        <f>IFERROR(INDEX(collectibles_database!A:A,MATCH(B501,collectibles_database!B:B,0)),"")</f>
        <v/>
      </c>
      <c r="C501" t="str">
        <f>IFERROR(VLOOKUP(B501,collectibles_database!B:C,2,FALSE),"")</f>
        <v/>
      </c>
      <c r="D501" t="str">
        <f>IFERROR(VLOOKUP(MIN(4,COUNTIF(B$2:B501,B501)),reference!$A$3:$B$6,2,FALSE),"")</f>
        <v/>
      </c>
      <c r="E501" t="str">
        <f>IFERROR(VLOOKUP(C501,reference!$D$3:$E$7,2,FALSE),"")</f>
        <v/>
      </c>
      <c r="H501" t="str">
        <f>IFERROR(VLOOKUP(G501,collectibles_database!G:H,2,FALSE),"")</f>
        <v/>
      </c>
      <c r="I501" t="str">
        <f>IFERROR(VLOOKUP(MIN(4,COUNTIF(G$2:G501,G501)),reference!$M$3:$N$6,2,FALSE)*VLOOKUP(MIN(5,H501),reference!$J$3:$K$7,2,FALSE),"")</f>
        <v/>
      </c>
    </row>
    <row r="502" spans="1:9" x14ac:dyDescent="0.25">
      <c r="A502" t="str">
        <f>IFERROR(INDEX(collectibles_database!A:A,MATCH(B502,collectibles_database!B:B,0)),"")</f>
        <v/>
      </c>
      <c r="C502" t="str">
        <f>IFERROR(VLOOKUP(B502,collectibles_database!B:C,2,FALSE),"")</f>
        <v/>
      </c>
      <c r="D502" t="str">
        <f>IFERROR(VLOOKUP(MIN(4,COUNTIF(B$2:B502,B502)),reference!$A$3:$B$6,2,FALSE),"")</f>
        <v/>
      </c>
      <c r="E502" t="str">
        <f>IFERROR(VLOOKUP(C502,reference!$D$3:$E$7,2,FALSE),"")</f>
        <v/>
      </c>
      <c r="H502" t="str">
        <f>IFERROR(VLOOKUP(G502,collectibles_database!G:H,2,FALSE),"")</f>
        <v/>
      </c>
      <c r="I502" t="str">
        <f>IFERROR(VLOOKUP(MIN(4,COUNTIF(G$2:G502,G502)),reference!$M$3:$N$6,2,FALSE)*VLOOKUP(MIN(5,H502),reference!$J$3:$K$7,2,FALSE),"")</f>
        <v/>
      </c>
    </row>
    <row r="503" spans="1:9" x14ac:dyDescent="0.25">
      <c r="A503" t="str">
        <f>IFERROR(INDEX(collectibles_database!A:A,MATCH(B503,collectibles_database!B:B,0)),"")</f>
        <v/>
      </c>
      <c r="C503" t="str">
        <f>IFERROR(VLOOKUP(B503,collectibles_database!B:C,2,FALSE),"")</f>
        <v/>
      </c>
      <c r="D503" t="str">
        <f>IFERROR(VLOOKUP(MIN(4,COUNTIF(B$2:B503,B503)),reference!$A$3:$B$6,2,FALSE),"")</f>
        <v/>
      </c>
      <c r="E503" t="str">
        <f>IFERROR(VLOOKUP(C503,reference!$D$3:$E$7,2,FALSE),"")</f>
        <v/>
      </c>
      <c r="H503" t="str">
        <f>IFERROR(VLOOKUP(G503,collectibles_database!G:H,2,FALSE),"")</f>
        <v/>
      </c>
      <c r="I503" t="str">
        <f>IFERROR(VLOOKUP(MIN(4,COUNTIF(G$2:G503,G503)),reference!$M$3:$N$6,2,FALSE)*VLOOKUP(MIN(5,H503),reference!$J$3:$K$7,2,FALSE),"")</f>
        <v/>
      </c>
    </row>
    <row r="504" spans="1:9" x14ac:dyDescent="0.25">
      <c r="A504" t="str">
        <f>IFERROR(INDEX(collectibles_database!A:A,MATCH(B504,collectibles_database!B:B,0)),"")</f>
        <v/>
      </c>
      <c r="C504" t="str">
        <f>IFERROR(VLOOKUP(B504,collectibles_database!B:C,2,FALSE),"")</f>
        <v/>
      </c>
      <c r="D504" t="str">
        <f>IFERROR(VLOOKUP(MIN(4,COUNTIF(B$2:B504,B504)),reference!$A$3:$B$6,2,FALSE),"")</f>
        <v/>
      </c>
      <c r="E504" t="str">
        <f>IFERROR(VLOOKUP(C504,reference!$D$3:$E$7,2,FALSE),"")</f>
        <v/>
      </c>
      <c r="H504" t="str">
        <f>IFERROR(VLOOKUP(G504,collectibles_database!G:H,2,FALSE),"")</f>
        <v/>
      </c>
      <c r="I504" t="str">
        <f>IFERROR(VLOOKUP(MIN(4,COUNTIF(G$2:G504,G504)),reference!$M$3:$N$6,2,FALSE)*VLOOKUP(MIN(5,H504),reference!$J$3:$K$7,2,FALSE),"")</f>
        <v/>
      </c>
    </row>
    <row r="505" spans="1:9" x14ac:dyDescent="0.25">
      <c r="A505" t="str">
        <f>IFERROR(INDEX(collectibles_database!A:A,MATCH(B505,collectibles_database!B:B,0)),"")</f>
        <v/>
      </c>
      <c r="C505" t="str">
        <f>IFERROR(VLOOKUP(B505,collectibles_database!B:C,2,FALSE),"")</f>
        <v/>
      </c>
      <c r="D505" t="str">
        <f>IFERROR(VLOOKUP(MIN(4,COUNTIF(B$2:B505,B505)),reference!$A$3:$B$6,2,FALSE),"")</f>
        <v/>
      </c>
      <c r="E505" t="str">
        <f>IFERROR(VLOOKUP(C505,reference!$D$3:$E$7,2,FALSE),"")</f>
        <v/>
      </c>
      <c r="H505" t="str">
        <f>IFERROR(VLOOKUP(G505,collectibles_database!G:H,2,FALSE),"")</f>
        <v/>
      </c>
      <c r="I505" t="str">
        <f>IFERROR(VLOOKUP(MIN(4,COUNTIF(G$2:G505,G505)),reference!$M$3:$N$6,2,FALSE)*VLOOKUP(MIN(5,H505),reference!$J$3:$K$7,2,FALSE),"")</f>
        <v/>
      </c>
    </row>
    <row r="506" spans="1:9" x14ac:dyDescent="0.25">
      <c r="A506" t="str">
        <f>IFERROR(INDEX(collectibles_database!A:A,MATCH(B506,collectibles_database!B:B,0)),"")</f>
        <v/>
      </c>
      <c r="C506" t="str">
        <f>IFERROR(VLOOKUP(B506,collectibles_database!B:C,2,FALSE),"")</f>
        <v/>
      </c>
      <c r="D506" t="str">
        <f>IFERROR(VLOOKUP(MIN(4,COUNTIF(B$2:B506,B506)),reference!$A$3:$B$6,2,FALSE),"")</f>
        <v/>
      </c>
      <c r="E506" t="str">
        <f>IFERROR(VLOOKUP(C506,reference!$D$3:$E$7,2,FALSE),"")</f>
        <v/>
      </c>
      <c r="H506" t="str">
        <f>IFERROR(VLOOKUP(G506,collectibles_database!G:H,2,FALSE),"")</f>
        <v/>
      </c>
      <c r="I506" t="str">
        <f>IFERROR(VLOOKUP(MIN(4,COUNTIF(G$2:G506,G506)),reference!$M$3:$N$6,2,FALSE)*VLOOKUP(MIN(5,H506),reference!$J$3:$K$7,2,FALSE),"")</f>
        <v/>
      </c>
    </row>
    <row r="507" spans="1:9" x14ac:dyDescent="0.25">
      <c r="A507" t="str">
        <f>IFERROR(INDEX(collectibles_database!A:A,MATCH(B507,collectibles_database!B:B,0)),"")</f>
        <v/>
      </c>
      <c r="C507" t="str">
        <f>IFERROR(VLOOKUP(B507,collectibles_database!B:C,2,FALSE),"")</f>
        <v/>
      </c>
      <c r="D507" t="str">
        <f>IFERROR(VLOOKUP(MIN(4,COUNTIF(B$2:B507,B507)),reference!$A$3:$B$6,2,FALSE),"")</f>
        <v/>
      </c>
      <c r="E507" t="str">
        <f>IFERROR(VLOOKUP(C507,reference!$D$3:$E$7,2,FALSE),"")</f>
        <v/>
      </c>
      <c r="H507" t="str">
        <f>IFERROR(VLOOKUP(G507,collectibles_database!G:H,2,FALSE),"")</f>
        <v/>
      </c>
      <c r="I507" t="str">
        <f>IFERROR(VLOOKUP(MIN(4,COUNTIF(G$2:G507,G507)),reference!$M$3:$N$6,2,FALSE)*VLOOKUP(MIN(5,H507),reference!$J$3:$K$7,2,FALSE),"")</f>
        <v/>
      </c>
    </row>
    <row r="508" spans="1:9" x14ac:dyDescent="0.25">
      <c r="A508" t="str">
        <f>IFERROR(INDEX(collectibles_database!A:A,MATCH(B508,collectibles_database!B:B,0)),"")</f>
        <v/>
      </c>
      <c r="C508" t="str">
        <f>IFERROR(VLOOKUP(B508,collectibles_database!B:C,2,FALSE),"")</f>
        <v/>
      </c>
      <c r="D508" t="str">
        <f>IFERROR(VLOOKUP(MIN(4,COUNTIF(B$2:B508,B508)),reference!$A$3:$B$6,2,FALSE),"")</f>
        <v/>
      </c>
      <c r="E508" t="str">
        <f>IFERROR(VLOOKUP(C508,reference!$D$3:$E$7,2,FALSE),"")</f>
        <v/>
      </c>
      <c r="H508" t="str">
        <f>IFERROR(VLOOKUP(G508,collectibles_database!G:H,2,FALSE),"")</f>
        <v/>
      </c>
      <c r="I508" t="str">
        <f>IFERROR(VLOOKUP(MIN(4,COUNTIF(G$2:G508,G508)),reference!$M$3:$N$6,2,FALSE)*VLOOKUP(MIN(5,H508),reference!$J$3:$K$7,2,FALSE),"")</f>
        <v/>
      </c>
    </row>
    <row r="509" spans="1:9" x14ac:dyDescent="0.25">
      <c r="A509" t="str">
        <f>IFERROR(INDEX(collectibles_database!A:A,MATCH(B509,collectibles_database!B:B,0)),"")</f>
        <v/>
      </c>
      <c r="C509" t="str">
        <f>IFERROR(VLOOKUP(B509,collectibles_database!B:C,2,FALSE),"")</f>
        <v/>
      </c>
      <c r="D509" t="str">
        <f>IFERROR(VLOOKUP(MIN(4,COUNTIF(B$2:B509,B509)),reference!$A$3:$B$6,2,FALSE),"")</f>
        <v/>
      </c>
      <c r="E509" t="str">
        <f>IFERROR(VLOOKUP(C509,reference!$D$3:$E$7,2,FALSE),"")</f>
        <v/>
      </c>
      <c r="H509" t="str">
        <f>IFERROR(VLOOKUP(G509,collectibles_database!G:H,2,FALSE),"")</f>
        <v/>
      </c>
      <c r="I509" t="str">
        <f>IFERROR(VLOOKUP(MIN(4,COUNTIF(G$2:G509,G509)),reference!$M$3:$N$6,2,FALSE)*VLOOKUP(MIN(5,H509),reference!$J$3:$K$7,2,FALSE),"")</f>
        <v/>
      </c>
    </row>
    <row r="510" spans="1:9" x14ac:dyDescent="0.25">
      <c r="A510" t="str">
        <f>IFERROR(INDEX(collectibles_database!A:A,MATCH(B510,collectibles_database!B:B,0)),"")</f>
        <v/>
      </c>
      <c r="C510" t="str">
        <f>IFERROR(VLOOKUP(B510,collectibles_database!B:C,2,FALSE),"")</f>
        <v/>
      </c>
      <c r="D510" t="str">
        <f>IFERROR(VLOOKUP(MIN(4,COUNTIF(B$2:B510,B510)),reference!$A$3:$B$6,2,FALSE),"")</f>
        <v/>
      </c>
      <c r="E510" t="str">
        <f>IFERROR(VLOOKUP(C510,reference!$D$3:$E$7,2,FALSE),"")</f>
        <v/>
      </c>
      <c r="H510" t="str">
        <f>IFERROR(VLOOKUP(G510,collectibles_database!G:H,2,FALSE),"")</f>
        <v/>
      </c>
      <c r="I510" t="str">
        <f>IFERROR(VLOOKUP(MIN(4,COUNTIF(G$2:G510,G510)),reference!$M$3:$N$6,2,FALSE)*VLOOKUP(MIN(5,H510),reference!$J$3:$K$7,2,FALSE),"")</f>
        <v/>
      </c>
    </row>
    <row r="511" spans="1:9" x14ac:dyDescent="0.25">
      <c r="A511" t="str">
        <f>IFERROR(INDEX(collectibles_database!A:A,MATCH(B511,collectibles_database!B:B,0)),"")</f>
        <v/>
      </c>
      <c r="C511" t="str">
        <f>IFERROR(VLOOKUP(B511,collectibles_database!B:C,2,FALSE),"")</f>
        <v/>
      </c>
      <c r="D511" t="str">
        <f>IFERROR(VLOOKUP(MIN(4,COUNTIF(B$2:B511,B511)),reference!$A$3:$B$6,2,FALSE),"")</f>
        <v/>
      </c>
      <c r="E511" t="str">
        <f>IFERROR(VLOOKUP(C511,reference!$D$3:$E$7,2,FALSE),"")</f>
        <v/>
      </c>
      <c r="H511" t="str">
        <f>IFERROR(VLOOKUP(G511,collectibles_database!G:H,2,FALSE),"")</f>
        <v/>
      </c>
      <c r="I511" t="str">
        <f>IFERROR(VLOOKUP(MIN(4,COUNTIF(G$2:G511,G511)),reference!$M$3:$N$6,2,FALSE)*VLOOKUP(MIN(5,H511),reference!$J$3:$K$7,2,FALSE),"")</f>
        <v/>
      </c>
    </row>
    <row r="512" spans="1:9" x14ac:dyDescent="0.25">
      <c r="A512" t="str">
        <f>IFERROR(INDEX(collectibles_database!A:A,MATCH(B512,collectibles_database!B:B,0)),"")</f>
        <v/>
      </c>
      <c r="C512" t="str">
        <f>IFERROR(VLOOKUP(B512,collectibles_database!B:C,2,FALSE),"")</f>
        <v/>
      </c>
      <c r="D512" t="str">
        <f>IFERROR(VLOOKUP(MIN(4,COUNTIF(B$2:B512,B512)),reference!$A$3:$B$6,2,FALSE),"")</f>
        <v/>
      </c>
      <c r="E512" t="str">
        <f>IFERROR(VLOOKUP(C512,reference!$D$3:$E$7,2,FALSE),"")</f>
        <v/>
      </c>
      <c r="H512" t="str">
        <f>IFERROR(VLOOKUP(G512,collectibles_database!G:H,2,FALSE),"")</f>
        <v/>
      </c>
      <c r="I512" t="str">
        <f>IFERROR(VLOOKUP(MIN(4,COUNTIF(G$2:G512,G512)),reference!$M$3:$N$6,2,FALSE)*VLOOKUP(MIN(5,H512),reference!$J$3:$K$7,2,FALSE),"")</f>
        <v/>
      </c>
    </row>
    <row r="513" spans="1:9" x14ac:dyDescent="0.25">
      <c r="A513" t="str">
        <f>IFERROR(INDEX(collectibles_database!A:A,MATCH(B513,collectibles_database!B:B,0)),"")</f>
        <v/>
      </c>
      <c r="C513" t="str">
        <f>IFERROR(VLOOKUP(B513,collectibles_database!B:C,2,FALSE),"")</f>
        <v/>
      </c>
      <c r="D513" t="str">
        <f>IFERROR(VLOOKUP(MIN(4,COUNTIF(B$2:B513,B513)),reference!$A$3:$B$6,2,FALSE),"")</f>
        <v/>
      </c>
      <c r="E513" t="str">
        <f>IFERROR(VLOOKUP(C513,reference!$D$3:$E$7,2,FALSE),"")</f>
        <v/>
      </c>
      <c r="H513" t="str">
        <f>IFERROR(VLOOKUP(G513,collectibles_database!G:H,2,FALSE),"")</f>
        <v/>
      </c>
      <c r="I513" t="str">
        <f>IFERROR(VLOOKUP(MIN(4,COUNTIF(G$2:G513,G513)),reference!$M$3:$N$6,2,FALSE)*VLOOKUP(MIN(5,H513),reference!$J$3:$K$7,2,FALSE),"")</f>
        <v/>
      </c>
    </row>
    <row r="514" spans="1:9" x14ac:dyDescent="0.25">
      <c r="A514" t="str">
        <f>IFERROR(INDEX(collectibles_database!A:A,MATCH(B514,collectibles_database!B:B,0)),"")</f>
        <v/>
      </c>
      <c r="C514" t="str">
        <f>IFERROR(VLOOKUP(B514,collectibles_database!B:C,2,FALSE),"")</f>
        <v/>
      </c>
      <c r="D514" t="str">
        <f>IFERROR(VLOOKUP(MIN(4,COUNTIF(B$2:B514,B514)),reference!$A$3:$B$6,2,FALSE),"")</f>
        <v/>
      </c>
      <c r="E514" t="str">
        <f>IFERROR(VLOOKUP(C514,reference!$D$3:$E$7,2,FALSE),"")</f>
        <v/>
      </c>
      <c r="H514" t="str">
        <f>IFERROR(VLOOKUP(G514,collectibles_database!G:H,2,FALSE),"")</f>
        <v/>
      </c>
      <c r="I514" t="str">
        <f>IFERROR(VLOOKUP(MIN(4,COUNTIF(G$2:G514,G514)),reference!$M$3:$N$6,2,FALSE)*VLOOKUP(MIN(5,H514),reference!$J$3:$K$7,2,FALSE),"")</f>
        <v/>
      </c>
    </row>
    <row r="515" spans="1:9" x14ac:dyDescent="0.25">
      <c r="A515" t="str">
        <f>IFERROR(INDEX(collectibles_database!A:A,MATCH(B515,collectibles_database!B:B,0)),"")</f>
        <v/>
      </c>
      <c r="C515" t="str">
        <f>IFERROR(VLOOKUP(B515,collectibles_database!B:C,2,FALSE),"")</f>
        <v/>
      </c>
      <c r="D515" t="str">
        <f>IFERROR(VLOOKUP(MIN(4,COUNTIF(B$2:B515,B515)),reference!$A$3:$B$6,2,FALSE),"")</f>
        <v/>
      </c>
      <c r="E515" t="str">
        <f>IFERROR(VLOOKUP(C515,reference!$D$3:$E$7,2,FALSE),"")</f>
        <v/>
      </c>
      <c r="H515" t="str">
        <f>IFERROR(VLOOKUP(G515,collectibles_database!G:H,2,FALSE),"")</f>
        <v/>
      </c>
      <c r="I515" t="str">
        <f>IFERROR(VLOOKUP(MIN(4,COUNTIF(G$2:G515,G515)),reference!$M$3:$N$6,2,FALSE)*VLOOKUP(MIN(5,H515),reference!$J$3:$K$7,2,FALSE),"")</f>
        <v/>
      </c>
    </row>
    <row r="516" spans="1:9" x14ac:dyDescent="0.25">
      <c r="A516" t="str">
        <f>IFERROR(INDEX(collectibles_database!A:A,MATCH(B516,collectibles_database!B:B,0)),"")</f>
        <v/>
      </c>
      <c r="C516" t="str">
        <f>IFERROR(VLOOKUP(B516,collectibles_database!B:C,2,FALSE),"")</f>
        <v/>
      </c>
      <c r="D516" t="str">
        <f>IFERROR(VLOOKUP(MIN(4,COUNTIF(B$2:B516,B516)),reference!$A$3:$B$6,2,FALSE),"")</f>
        <v/>
      </c>
      <c r="E516" t="str">
        <f>IFERROR(VLOOKUP(C516,reference!$D$3:$E$7,2,FALSE),"")</f>
        <v/>
      </c>
      <c r="H516" t="str">
        <f>IFERROR(VLOOKUP(G516,collectibles_database!G:H,2,FALSE),"")</f>
        <v/>
      </c>
      <c r="I516" t="str">
        <f>IFERROR(VLOOKUP(MIN(4,COUNTIF(G$2:G516,G516)),reference!$M$3:$N$6,2,FALSE)*VLOOKUP(MIN(5,H516),reference!$J$3:$K$7,2,FALSE),"")</f>
        <v/>
      </c>
    </row>
    <row r="517" spans="1:9" x14ac:dyDescent="0.25">
      <c r="A517" t="str">
        <f>IFERROR(INDEX(collectibles_database!A:A,MATCH(B517,collectibles_database!B:B,0)),"")</f>
        <v/>
      </c>
      <c r="C517" t="str">
        <f>IFERROR(VLOOKUP(B517,collectibles_database!B:C,2,FALSE),"")</f>
        <v/>
      </c>
      <c r="D517" t="str">
        <f>IFERROR(VLOOKUP(MIN(4,COUNTIF(B$2:B517,B517)),reference!$A$3:$B$6,2,FALSE),"")</f>
        <v/>
      </c>
      <c r="E517" t="str">
        <f>IFERROR(VLOOKUP(C517,reference!$D$3:$E$7,2,FALSE),"")</f>
        <v/>
      </c>
      <c r="H517" t="str">
        <f>IFERROR(VLOOKUP(G517,collectibles_database!G:H,2,FALSE),"")</f>
        <v/>
      </c>
      <c r="I517" t="str">
        <f>IFERROR(VLOOKUP(MIN(4,COUNTIF(G$2:G517,G517)),reference!$M$3:$N$6,2,FALSE)*VLOOKUP(MIN(5,H517),reference!$J$3:$K$7,2,FALSE),"")</f>
        <v/>
      </c>
    </row>
    <row r="518" spans="1:9" x14ac:dyDescent="0.25">
      <c r="A518" t="str">
        <f>IFERROR(INDEX(collectibles_database!A:A,MATCH(B518,collectibles_database!B:B,0)),"")</f>
        <v/>
      </c>
      <c r="C518" t="str">
        <f>IFERROR(VLOOKUP(B518,collectibles_database!B:C,2,FALSE),"")</f>
        <v/>
      </c>
      <c r="D518" t="str">
        <f>IFERROR(VLOOKUP(MIN(4,COUNTIF(B$2:B518,B518)),reference!$A$3:$B$6,2,FALSE),"")</f>
        <v/>
      </c>
      <c r="E518" t="str">
        <f>IFERROR(VLOOKUP(C518,reference!$D$3:$E$7,2,FALSE),"")</f>
        <v/>
      </c>
      <c r="H518" t="str">
        <f>IFERROR(VLOOKUP(G518,collectibles_database!G:H,2,FALSE),"")</f>
        <v/>
      </c>
      <c r="I518" t="str">
        <f>IFERROR(VLOOKUP(MIN(4,COUNTIF(G$2:G518,G518)),reference!$M$3:$N$6,2,FALSE)*VLOOKUP(MIN(5,H518),reference!$J$3:$K$7,2,FALSE),"")</f>
        <v/>
      </c>
    </row>
    <row r="519" spans="1:9" x14ac:dyDescent="0.25">
      <c r="A519" t="str">
        <f>IFERROR(INDEX(collectibles_database!A:A,MATCH(B519,collectibles_database!B:B,0)),"")</f>
        <v/>
      </c>
      <c r="C519" t="str">
        <f>IFERROR(VLOOKUP(B519,collectibles_database!B:C,2,FALSE),"")</f>
        <v/>
      </c>
      <c r="D519" t="str">
        <f>IFERROR(VLOOKUP(MIN(4,COUNTIF(B$2:B519,B519)),reference!$A$3:$B$6,2,FALSE),"")</f>
        <v/>
      </c>
      <c r="E519" t="str">
        <f>IFERROR(VLOOKUP(C519,reference!$D$3:$E$7,2,FALSE),"")</f>
        <v/>
      </c>
      <c r="H519" t="str">
        <f>IFERROR(VLOOKUP(G519,collectibles_database!G:H,2,FALSE),"")</f>
        <v/>
      </c>
      <c r="I519" t="str">
        <f>IFERROR(VLOOKUP(MIN(4,COUNTIF(G$2:G519,G519)),reference!$M$3:$N$6,2,FALSE)*VLOOKUP(MIN(5,H519),reference!$J$3:$K$7,2,FALSE),"")</f>
        <v/>
      </c>
    </row>
    <row r="520" spans="1:9" x14ac:dyDescent="0.25">
      <c r="A520" t="str">
        <f>IFERROR(INDEX(collectibles_database!A:A,MATCH(B520,collectibles_database!B:B,0)),"")</f>
        <v/>
      </c>
      <c r="C520" t="str">
        <f>IFERROR(VLOOKUP(B520,collectibles_database!B:C,2,FALSE),"")</f>
        <v/>
      </c>
      <c r="D520" t="str">
        <f>IFERROR(VLOOKUP(MIN(4,COUNTIF(B$2:B520,B520)),reference!$A$3:$B$6,2,FALSE),"")</f>
        <v/>
      </c>
      <c r="E520" t="str">
        <f>IFERROR(VLOOKUP(C520,reference!$D$3:$E$7,2,FALSE),"")</f>
        <v/>
      </c>
      <c r="H520" t="str">
        <f>IFERROR(VLOOKUP(G520,collectibles_database!G:H,2,FALSE),"")</f>
        <v/>
      </c>
      <c r="I520" t="str">
        <f>IFERROR(VLOOKUP(MIN(4,COUNTIF(G$2:G520,G520)),reference!$M$3:$N$6,2,FALSE)*VLOOKUP(MIN(5,H520),reference!$J$3:$K$7,2,FALSE),"")</f>
        <v/>
      </c>
    </row>
    <row r="521" spans="1:9" x14ac:dyDescent="0.25">
      <c r="A521" t="str">
        <f>IFERROR(INDEX(collectibles_database!A:A,MATCH(B521,collectibles_database!B:B,0)),"")</f>
        <v/>
      </c>
      <c r="C521" t="str">
        <f>IFERROR(VLOOKUP(B521,collectibles_database!B:C,2,FALSE),"")</f>
        <v/>
      </c>
      <c r="D521" t="str">
        <f>IFERROR(VLOOKUP(MIN(4,COUNTIF(B$2:B521,B521)),reference!$A$3:$B$6,2,FALSE),"")</f>
        <v/>
      </c>
      <c r="E521" t="str">
        <f>IFERROR(VLOOKUP(C521,reference!$D$3:$E$7,2,FALSE),"")</f>
        <v/>
      </c>
      <c r="H521" t="str">
        <f>IFERROR(VLOOKUP(G521,collectibles_database!G:H,2,FALSE),"")</f>
        <v/>
      </c>
      <c r="I521" t="str">
        <f>IFERROR(VLOOKUP(MIN(4,COUNTIF(G$2:G521,G521)),reference!$M$3:$N$6,2,FALSE)*VLOOKUP(MIN(5,H521),reference!$J$3:$K$7,2,FALSE),"")</f>
        <v/>
      </c>
    </row>
    <row r="522" spans="1:9" x14ac:dyDescent="0.25">
      <c r="A522" t="str">
        <f>IFERROR(INDEX(collectibles_database!A:A,MATCH(B522,collectibles_database!B:B,0)),"")</f>
        <v/>
      </c>
      <c r="C522" t="str">
        <f>IFERROR(VLOOKUP(B522,collectibles_database!B:C,2,FALSE),"")</f>
        <v/>
      </c>
      <c r="D522" t="str">
        <f>IFERROR(VLOOKUP(MIN(4,COUNTIF(B$2:B522,B522)),reference!$A$3:$B$6,2,FALSE),"")</f>
        <v/>
      </c>
      <c r="E522" t="str">
        <f>IFERROR(VLOOKUP(C522,reference!$D$3:$E$7,2,FALSE),"")</f>
        <v/>
      </c>
      <c r="H522" t="str">
        <f>IFERROR(VLOOKUP(G522,collectibles_database!G:H,2,FALSE),"")</f>
        <v/>
      </c>
      <c r="I522" t="str">
        <f>IFERROR(VLOOKUP(MIN(4,COUNTIF(G$2:G522,G522)),reference!$M$3:$N$6,2,FALSE)*VLOOKUP(MIN(5,H522),reference!$J$3:$K$7,2,FALSE),"")</f>
        <v/>
      </c>
    </row>
    <row r="523" spans="1:9" x14ac:dyDescent="0.25">
      <c r="A523" t="str">
        <f>IFERROR(INDEX(collectibles_database!A:A,MATCH(B523,collectibles_database!B:B,0)),"")</f>
        <v/>
      </c>
      <c r="C523" t="str">
        <f>IFERROR(VLOOKUP(B523,collectibles_database!B:C,2,FALSE),"")</f>
        <v/>
      </c>
      <c r="D523" t="str">
        <f>IFERROR(VLOOKUP(MIN(4,COUNTIF(B$2:B523,B523)),reference!$A$3:$B$6,2,FALSE),"")</f>
        <v/>
      </c>
      <c r="E523" t="str">
        <f>IFERROR(VLOOKUP(C523,reference!$D$3:$E$7,2,FALSE),"")</f>
        <v/>
      </c>
      <c r="H523" t="str">
        <f>IFERROR(VLOOKUP(G523,collectibles_database!G:H,2,FALSE),"")</f>
        <v/>
      </c>
      <c r="I523" t="str">
        <f>IFERROR(VLOOKUP(MIN(4,COUNTIF(G$2:G523,G523)),reference!$M$3:$N$6,2,FALSE)*VLOOKUP(MIN(5,H523),reference!$J$3:$K$7,2,FALSE),"")</f>
        <v/>
      </c>
    </row>
    <row r="524" spans="1:9" x14ac:dyDescent="0.25">
      <c r="A524" t="str">
        <f>IFERROR(INDEX(collectibles_database!A:A,MATCH(B524,collectibles_database!B:B,0)),"")</f>
        <v/>
      </c>
      <c r="C524" t="str">
        <f>IFERROR(VLOOKUP(B524,collectibles_database!B:C,2,FALSE),"")</f>
        <v/>
      </c>
      <c r="D524" t="str">
        <f>IFERROR(VLOOKUP(MIN(4,COUNTIF(B$2:B524,B524)),reference!$A$3:$B$6,2,FALSE),"")</f>
        <v/>
      </c>
      <c r="E524" t="str">
        <f>IFERROR(VLOOKUP(C524,reference!$D$3:$E$7,2,FALSE),"")</f>
        <v/>
      </c>
      <c r="H524" t="str">
        <f>IFERROR(VLOOKUP(G524,collectibles_database!G:H,2,FALSE),"")</f>
        <v/>
      </c>
      <c r="I524" t="str">
        <f>IFERROR(VLOOKUP(MIN(4,COUNTIF(G$2:G524,G524)),reference!$M$3:$N$6,2,FALSE)*VLOOKUP(MIN(5,H524),reference!$J$3:$K$7,2,FALSE),"")</f>
        <v/>
      </c>
    </row>
    <row r="525" spans="1:9" x14ac:dyDescent="0.25">
      <c r="A525" t="str">
        <f>IFERROR(INDEX(collectibles_database!A:A,MATCH(B525,collectibles_database!B:B,0)),"")</f>
        <v/>
      </c>
      <c r="C525" t="str">
        <f>IFERROR(VLOOKUP(B525,collectibles_database!B:C,2,FALSE),"")</f>
        <v/>
      </c>
      <c r="D525" t="str">
        <f>IFERROR(VLOOKUP(MIN(4,COUNTIF(B$2:B525,B525)),reference!$A$3:$B$6,2,FALSE),"")</f>
        <v/>
      </c>
      <c r="E525" t="str">
        <f>IFERROR(VLOOKUP(C525,reference!$D$3:$E$7,2,FALSE),"")</f>
        <v/>
      </c>
      <c r="H525" t="str">
        <f>IFERROR(VLOOKUP(G525,collectibles_database!G:H,2,FALSE),"")</f>
        <v/>
      </c>
      <c r="I525" t="str">
        <f>IFERROR(VLOOKUP(MIN(4,COUNTIF(G$2:G525,G525)),reference!$M$3:$N$6,2,FALSE)*VLOOKUP(MIN(5,H525),reference!$J$3:$K$7,2,FALSE),"")</f>
        <v/>
      </c>
    </row>
    <row r="526" spans="1:9" x14ac:dyDescent="0.25">
      <c r="A526" t="str">
        <f>IFERROR(INDEX(collectibles_database!A:A,MATCH(B526,collectibles_database!B:B,0)),"")</f>
        <v/>
      </c>
      <c r="C526" t="str">
        <f>IFERROR(VLOOKUP(B526,collectibles_database!B:C,2,FALSE),"")</f>
        <v/>
      </c>
      <c r="D526" t="str">
        <f>IFERROR(VLOOKUP(MIN(4,COUNTIF(B$2:B526,B526)),reference!$A$3:$B$6,2,FALSE),"")</f>
        <v/>
      </c>
      <c r="E526" t="str">
        <f>IFERROR(VLOOKUP(C526,reference!$D$3:$E$7,2,FALSE),"")</f>
        <v/>
      </c>
      <c r="H526" t="str">
        <f>IFERROR(VLOOKUP(G526,collectibles_database!G:H,2,FALSE),"")</f>
        <v/>
      </c>
      <c r="I526" t="str">
        <f>IFERROR(VLOOKUP(MIN(4,COUNTIF(G$2:G526,G526)),reference!$M$3:$N$6,2,FALSE)*VLOOKUP(MIN(5,H526),reference!$J$3:$K$7,2,FALSE),"")</f>
        <v/>
      </c>
    </row>
    <row r="527" spans="1:9" x14ac:dyDescent="0.25">
      <c r="A527" t="str">
        <f>IFERROR(INDEX(collectibles_database!A:A,MATCH(B527,collectibles_database!B:B,0)),"")</f>
        <v/>
      </c>
      <c r="C527" t="str">
        <f>IFERROR(VLOOKUP(B527,collectibles_database!B:C,2,FALSE),"")</f>
        <v/>
      </c>
      <c r="D527" t="str">
        <f>IFERROR(VLOOKUP(MIN(4,COUNTIF(B$2:B527,B527)),reference!$A$3:$B$6,2,FALSE),"")</f>
        <v/>
      </c>
      <c r="E527" t="str">
        <f>IFERROR(VLOOKUP(C527,reference!$D$3:$E$7,2,FALSE),"")</f>
        <v/>
      </c>
      <c r="H527" t="str">
        <f>IFERROR(VLOOKUP(G527,collectibles_database!G:H,2,FALSE),"")</f>
        <v/>
      </c>
      <c r="I527" t="str">
        <f>IFERROR(VLOOKUP(MIN(4,COUNTIF(G$2:G527,G527)),reference!$M$3:$N$6,2,FALSE)*VLOOKUP(MIN(5,H527),reference!$J$3:$K$7,2,FALSE),"")</f>
        <v/>
      </c>
    </row>
    <row r="528" spans="1:9" x14ac:dyDescent="0.25">
      <c r="A528" t="str">
        <f>IFERROR(INDEX(collectibles_database!A:A,MATCH(B528,collectibles_database!B:B,0)),"")</f>
        <v/>
      </c>
      <c r="C528" t="str">
        <f>IFERROR(VLOOKUP(B528,collectibles_database!B:C,2,FALSE),"")</f>
        <v/>
      </c>
      <c r="D528" t="str">
        <f>IFERROR(VLOOKUP(MIN(4,COUNTIF(B$2:B528,B528)),reference!$A$3:$B$6,2,FALSE),"")</f>
        <v/>
      </c>
      <c r="E528" t="str">
        <f>IFERROR(VLOOKUP(C528,reference!$D$3:$E$7,2,FALSE),"")</f>
        <v/>
      </c>
      <c r="H528" t="str">
        <f>IFERROR(VLOOKUP(G528,collectibles_database!G:H,2,FALSE),"")</f>
        <v/>
      </c>
      <c r="I528" t="str">
        <f>IFERROR(VLOOKUP(MIN(4,COUNTIF(G$2:G528,G528)),reference!$M$3:$N$6,2,FALSE)*VLOOKUP(MIN(5,H528),reference!$J$3:$K$7,2,FALSE),"")</f>
        <v/>
      </c>
    </row>
    <row r="529" spans="1:9" x14ac:dyDescent="0.25">
      <c r="A529" t="str">
        <f>IFERROR(INDEX(collectibles_database!A:A,MATCH(B529,collectibles_database!B:B,0)),"")</f>
        <v/>
      </c>
      <c r="C529" t="str">
        <f>IFERROR(VLOOKUP(B529,collectibles_database!B:C,2,FALSE),"")</f>
        <v/>
      </c>
      <c r="D529" t="str">
        <f>IFERROR(VLOOKUP(MIN(4,COUNTIF(B$2:B529,B529)),reference!$A$3:$B$6,2,FALSE),"")</f>
        <v/>
      </c>
      <c r="E529" t="str">
        <f>IFERROR(VLOOKUP(C529,reference!$D$3:$E$7,2,FALSE),"")</f>
        <v/>
      </c>
      <c r="H529" t="str">
        <f>IFERROR(VLOOKUP(G529,collectibles_database!G:H,2,FALSE),"")</f>
        <v/>
      </c>
      <c r="I529" t="str">
        <f>IFERROR(VLOOKUP(MIN(4,COUNTIF(G$2:G529,G529)),reference!$M$3:$N$6,2,FALSE)*VLOOKUP(MIN(5,H529),reference!$J$3:$K$7,2,FALSE),"")</f>
        <v/>
      </c>
    </row>
    <row r="530" spans="1:9" x14ac:dyDescent="0.25">
      <c r="A530" t="str">
        <f>IFERROR(INDEX(collectibles_database!A:A,MATCH(B530,collectibles_database!B:B,0)),"")</f>
        <v/>
      </c>
      <c r="C530" t="str">
        <f>IFERROR(VLOOKUP(B530,collectibles_database!B:C,2,FALSE),"")</f>
        <v/>
      </c>
      <c r="D530" t="str">
        <f>IFERROR(VLOOKUP(MIN(4,COUNTIF(B$2:B530,B530)),reference!$A$3:$B$6,2,FALSE),"")</f>
        <v/>
      </c>
      <c r="E530" t="str">
        <f>IFERROR(VLOOKUP(C530,reference!$D$3:$E$7,2,FALSE),"")</f>
        <v/>
      </c>
      <c r="H530" t="str">
        <f>IFERROR(VLOOKUP(G530,collectibles_database!G:H,2,FALSE),"")</f>
        <v/>
      </c>
      <c r="I530" t="str">
        <f>IFERROR(VLOOKUP(MIN(4,COUNTIF(G$2:G530,G530)),reference!$M$3:$N$6,2,FALSE)*VLOOKUP(MIN(5,H530),reference!$J$3:$K$7,2,FALSE),"")</f>
        <v/>
      </c>
    </row>
    <row r="531" spans="1:9" x14ac:dyDescent="0.25">
      <c r="A531" t="str">
        <f>IFERROR(INDEX(collectibles_database!A:A,MATCH(B531,collectibles_database!B:B,0)),"")</f>
        <v/>
      </c>
      <c r="C531" t="str">
        <f>IFERROR(VLOOKUP(B531,collectibles_database!B:C,2,FALSE),"")</f>
        <v/>
      </c>
      <c r="D531" t="str">
        <f>IFERROR(VLOOKUP(MIN(4,COUNTIF(B$2:B531,B531)),reference!$A$3:$B$6,2,FALSE),"")</f>
        <v/>
      </c>
      <c r="E531" t="str">
        <f>IFERROR(VLOOKUP(C531,reference!$D$3:$E$7,2,FALSE),"")</f>
        <v/>
      </c>
      <c r="H531" t="str">
        <f>IFERROR(VLOOKUP(G531,collectibles_database!G:H,2,FALSE),"")</f>
        <v/>
      </c>
      <c r="I531" t="str">
        <f>IFERROR(VLOOKUP(MIN(4,COUNTIF(G$2:G531,G531)),reference!$M$3:$N$6,2,FALSE)*VLOOKUP(MIN(5,H531),reference!$J$3:$K$7,2,FALSE),"")</f>
        <v/>
      </c>
    </row>
    <row r="532" spans="1:9" x14ac:dyDescent="0.25">
      <c r="A532" t="str">
        <f>IFERROR(INDEX(collectibles_database!A:A,MATCH(B532,collectibles_database!B:B,0)),"")</f>
        <v/>
      </c>
      <c r="C532" t="str">
        <f>IFERROR(VLOOKUP(B532,collectibles_database!B:C,2,FALSE),"")</f>
        <v/>
      </c>
      <c r="D532" t="str">
        <f>IFERROR(VLOOKUP(MIN(4,COUNTIF(B$2:B532,B532)),reference!$A$3:$B$6,2,FALSE),"")</f>
        <v/>
      </c>
      <c r="E532" t="str">
        <f>IFERROR(VLOOKUP(C532,reference!$D$3:$E$7,2,FALSE),"")</f>
        <v/>
      </c>
      <c r="H532" t="str">
        <f>IFERROR(VLOOKUP(G532,collectibles_database!G:H,2,FALSE),"")</f>
        <v/>
      </c>
      <c r="I532" t="str">
        <f>IFERROR(VLOOKUP(MIN(4,COUNTIF(G$2:G532,G532)),reference!$M$3:$N$6,2,FALSE)*VLOOKUP(MIN(5,H532),reference!$J$3:$K$7,2,FALSE),"")</f>
        <v/>
      </c>
    </row>
    <row r="533" spans="1:9" x14ac:dyDescent="0.25">
      <c r="A533" t="str">
        <f>IFERROR(INDEX(collectibles_database!A:A,MATCH(B533,collectibles_database!B:B,0)),"")</f>
        <v/>
      </c>
      <c r="C533" t="str">
        <f>IFERROR(VLOOKUP(B533,collectibles_database!B:C,2,FALSE),"")</f>
        <v/>
      </c>
      <c r="D533" t="str">
        <f>IFERROR(VLOOKUP(MIN(4,COUNTIF(B$2:B533,B533)),reference!$A$3:$B$6,2,FALSE),"")</f>
        <v/>
      </c>
      <c r="E533" t="str">
        <f>IFERROR(VLOOKUP(C533,reference!$D$3:$E$7,2,FALSE),"")</f>
        <v/>
      </c>
      <c r="H533" t="str">
        <f>IFERROR(VLOOKUP(G533,collectibles_database!G:H,2,FALSE),"")</f>
        <v/>
      </c>
      <c r="I533" t="str">
        <f>IFERROR(VLOOKUP(MIN(4,COUNTIF(G$2:G533,G533)),reference!$M$3:$N$6,2,FALSE)*VLOOKUP(MIN(5,H533),reference!$J$3:$K$7,2,FALSE),"")</f>
        <v/>
      </c>
    </row>
    <row r="534" spans="1:9" x14ac:dyDescent="0.25">
      <c r="A534" t="str">
        <f>IFERROR(INDEX(collectibles_database!A:A,MATCH(B534,collectibles_database!B:B,0)),"")</f>
        <v/>
      </c>
      <c r="C534" t="str">
        <f>IFERROR(VLOOKUP(B534,collectibles_database!B:C,2,FALSE),"")</f>
        <v/>
      </c>
      <c r="D534" t="str">
        <f>IFERROR(VLOOKUP(MIN(4,COUNTIF(B$2:B534,B534)),reference!$A$3:$B$6,2,FALSE),"")</f>
        <v/>
      </c>
      <c r="E534" t="str">
        <f>IFERROR(VLOOKUP(C534,reference!$D$3:$E$7,2,FALSE),"")</f>
        <v/>
      </c>
      <c r="H534" t="str">
        <f>IFERROR(VLOOKUP(G534,collectibles_database!G:H,2,FALSE),"")</f>
        <v/>
      </c>
      <c r="I534" t="str">
        <f>IFERROR(VLOOKUP(MIN(4,COUNTIF(G$2:G534,G534)),reference!$M$3:$N$6,2,FALSE)*VLOOKUP(MIN(5,H534),reference!$J$3:$K$7,2,FALSE),"")</f>
        <v/>
      </c>
    </row>
    <row r="535" spans="1:9" x14ac:dyDescent="0.25">
      <c r="A535" t="str">
        <f>IFERROR(INDEX(collectibles_database!A:A,MATCH(B535,collectibles_database!B:B,0)),"")</f>
        <v/>
      </c>
      <c r="C535" t="str">
        <f>IFERROR(VLOOKUP(B535,collectibles_database!B:C,2,FALSE),"")</f>
        <v/>
      </c>
      <c r="D535" t="str">
        <f>IFERROR(VLOOKUP(MIN(4,COUNTIF(B$2:B535,B535)),reference!$A$3:$B$6,2,FALSE),"")</f>
        <v/>
      </c>
      <c r="E535" t="str">
        <f>IFERROR(VLOOKUP(C535,reference!$D$3:$E$7,2,FALSE),"")</f>
        <v/>
      </c>
      <c r="H535" t="str">
        <f>IFERROR(VLOOKUP(G535,collectibles_database!G:H,2,FALSE),"")</f>
        <v/>
      </c>
      <c r="I535" t="str">
        <f>IFERROR(VLOOKUP(MIN(4,COUNTIF(G$2:G535,G535)),reference!$M$3:$N$6,2,FALSE)*VLOOKUP(MIN(5,H535),reference!$J$3:$K$7,2,FALSE),"")</f>
        <v/>
      </c>
    </row>
    <row r="536" spans="1:9" x14ac:dyDescent="0.25">
      <c r="A536" t="str">
        <f>IFERROR(INDEX(collectibles_database!A:A,MATCH(B536,collectibles_database!B:B,0)),"")</f>
        <v/>
      </c>
      <c r="C536" t="str">
        <f>IFERROR(VLOOKUP(B536,collectibles_database!B:C,2,FALSE),"")</f>
        <v/>
      </c>
      <c r="D536" t="str">
        <f>IFERROR(VLOOKUP(MIN(4,COUNTIF(B$2:B536,B536)),reference!$A$3:$B$6,2,FALSE),"")</f>
        <v/>
      </c>
      <c r="E536" t="str">
        <f>IFERROR(VLOOKUP(C536,reference!$D$3:$E$7,2,FALSE),"")</f>
        <v/>
      </c>
      <c r="H536" t="str">
        <f>IFERROR(VLOOKUP(G536,collectibles_database!G:H,2,FALSE),"")</f>
        <v/>
      </c>
      <c r="I536" t="str">
        <f>IFERROR(VLOOKUP(MIN(4,COUNTIF(G$2:G536,G536)),reference!$M$3:$N$6,2,FALSE)*VLOOKUP(MIN(5,H536),reference!$J$3:$K$7,2,FALSE),"")</f>
        <v/>
      </c>
    </row>
    <row r="537" spans="1:9" x14ac:dyDescent="0.25">
      <c r="A537" t="str">
        <f>IFERROR(INDEX(collectibles_database!A:A,MATCH(B537,collectibles_database!B:B,0)),"")</f>
        <v/>
      </c>
      <c r="C537" t="str">
        <f>IFERROR(VLOOKUP(B537,collectibles_database!B:C,2,FALSE),"")</f>
        <v/>
      </c>
      <c r="D537" t="str">
        <f>IFERROR(VLOOKUP(MIN(4,COUNTIF(B$2:B537,B537)),reference!$A$3:$B$6,2,FALSE),"")</f>
        <v/>
      </c>
      <c r="E537" t="str">
        <f>IFERROR(VLOOKUP(C537,reference!$D$3:$E$7,2,FALSE),"")</f>
        <v/>
      </c>
      <c r="H537" t="str">
        <f>IFERROR(VLOOKUP(G537,collectibles_database!G:H,2,FALSE),"")</f>
        <v/>
      </c>
      <c r="I537" t="str">
        <f>IFERROR(VLOOKUP(MIN(4,COUNTIF(G$2:G537,G537)),reference!$M$3:$N$6,2,FALSE)*VLOOKUP(MIN(5,H537),reference!$J$3:$K$7,2,FALSE),"")</f>
        <v/>
      </c>
    </row>
    <row r="538" spans="1:9" x14ac:dyDescent="0.25">
      <c r="A538" t="str">
        <f>IFERROR(INDEX(collectibles_database!A:A,MATCH(B538,collectibles_database!B:B,0)),"")</f>
        <v/>
      </c>
      <c r="C538" t="str">
        <f>IFERROR(VLOOKUP(B538,collectibles_database!B:C,2,FALSE),"")</f>
        <v/>
      </c>
      <c r="D538" t="str">
        <f>IFERROR(VLOOKUP(MIN(4,COUNTIF(B$2:B538,B538)),reference!$A$3:$B$6,2,FALSE),"")</f>
        <v/>
      </c>
      <c r="E538" t="str">
        <f>IFERROR(VLOOKUP(C538,reference!$D$3:$E$7,2,FALSE),"")</f>
        <v/>
      </c>
      <c r="H538" t="str">
        <f>IFERROR(VLOOKUP(G538,collectibles_database!G:H,2,FALSE),"")</f>
        <v/>
      </c>
      <c r="I538" t="str">
        <f>IFERROR(VLOOKUP(MIN(4,COUNTIF(G$2:G538,G538)),reference!$M$3:$N$6,2,FALSE)*VLOOKUP(MIN(5,H538),reference!$J$3:$K$7,2,FALSE),"")</f>
        <v/>
      </c>
    </row>
    <row r="539" spans="1:9" x14ac:dyDescent="0.25">
      <c r="A539" t="str">
        <f>IFERROR(INDEX(collectibles_database!A:A,MATCH(B539,collectibles_database!B:B,0)),"")</f>
        <v/>
      </c>
      <c r="C539" t="str">
        <f>IFERROR(VLOOKUP(B539,collectibles_database!B:C,2,FALSE),"")</f>
        <v/>
      </c>
      <c r="D539" t="str">
        <f>IFERROR(VLOOKUP(MIN(4,COUNTIF(B$2:B539,B539)),reference!$A$3:$B$6,2,FALSE),"")</f>
        <v/>
      </c>
      <c r="E539" t="str">
        <f>IFERROR(VLOOKUP(C539,reference!$D$3:$E$7,2,FALSE),"")</f>
        <v/>
      </c>
      <c r="H539" t="str">
        <f>IFERROR(VLOOKUP(G539,collectibles_database!G:H,2,FALSE),"")</f>
        <v/>
      </c>
      <c r="I539" t="str">
        <f>IFERROR(VLOOKUP(MIN(4,COUNTIF(G$2:G539,G539)),reference!$M$3:$N$6,2,FALSE)*VLOOKUP(MIN(5,H539),reference!$J$3:$K$7,2,FALSE),"")</f>
        <v/>
      </c>
    </row>
    <row r="540" spans="1:9" x14ac:dyDescent="0.25">
      <c r="A540" t="str">
        <f>IFERROR(INDEX(collectibles_database!A:A,MATCH(B540,collectibles_database!B:B,0)),"")</f>
        <v/>
      </c>
      <c r="C540" t="str">
        <f>IFERROR(VLOOKUP(B540,collectibles_database!B:C,2,FALSE),"")</f>
        <v/>
      </c>
      <c r="D540" t="str">
        <f>IFERROR(VLOOKUP(MIN(4,COUNTIF(B$2:B540,B540)),reference!$A$3:$B$6,2,FALSE),"")</f>
        <v/>
      </c>
      <c r="E540" t="str">
        <f>IFERROR(VLOOKUP(C540,reference!$D$3:$E$7,2,FALSE),"")</f>
        <v/>
      </c>
      <c r="H540" t="str">
        <f>IFERROR(VLOOKUP(G540,collectibles_database!G:H,2,FALSE),"")</f>
        <v/>
      </c>
      <c r="I540" t="str">
        <f>IFERROR(VLOOKUP(MIN(4,COUNTIF(G$2:G540,G540)),reference!$M$3:$N$6,2,FALSE)*VLOOKUP(MIN(5,H540),reference!$J$3:$K$7,2,FALSE),"")</f>
        <v/>
      </c>
    </row>
    <row r="541" spans="1:9" x14ac:dyDescent="0.25">
      <c r="A541" t="str">
        <f>IFERROR(INDEX(collectibles_database!A:A,MATCH(B541,collectibles_database!B:B,0)),"")</f>
        <v/>
      </c>
      <c r="C541" t="str">
        <f>IFERROR(VLOOKUP(B541,collectibles_database!B:C,2,FALSE),"")</f>
        <v/>
      </c>
      <c r="D541" t="str">
        <f>IFERROR(VLOOKUP(MIN(4,COUNTIF(B$2:B541,B541)),reference!$A$3:$B$6,2,FALSE),"")</f>
        <v/>
      </c>
      <c r="E541" t="str">
        <f>IFERROR(VLOOKUP(C541,reference!$D$3:$E$7,2,FALSE),"")</f>
        <v/>
      </c>
      <c r="H541" t="str">
        <f>IFERROR(VLOOKUP(G541,collectibles_database!G:H,2,FALSE),"")</f>
        <v/>
      </c>
      <c r="I541" t="str">
        <f>IFERROR(VLOOKUP(MIN(4,COUNTIF(G$2:G541,G541)),reference!$M$3:$N$6,2,FALSE)*VLOOKUP(MIN(5,H541),reference!$J$3:$K$7,2,FALSE),"")</f>
        <v/>
      </c>
    </row>
    <row r="542" spans="1:9" x14ac:dyDescent="0.25">
      <c r="A542" t="str">
        <f>IFERROR(INDEX(collectibles_database!A:A,MATCH(B542,collectibles_database!B:B,0)),"")</f>
        <v/>
      </c>
      <c r="C542" t="str">
        <f>IFERROR(VLOOKUP(B542,collectibles_database!B:C,2,FALSE),"")</f>
        <v/>
      </c>
      <c r="D542" t="str">
        <f>IFERROR(VLOOKUP(MIN(4,COUNTIF(B$2:B542,B542)),reference!$A$3:$B$6,2,FALSE),"")</f>
        <v/>
      </c>
      <c r="E542" t="str">
        <f>IFERROR(VLOOKUP(C542,reference!$D$3:$E$7,2,FALSE),"")</f>
        <v/>
      </c>
      <c r="H542" t="str">
        <f>IFERROR(VLOOKUP(G542,collectibles_database!G:H,2,FALSE),"")</f>
        <v/>
      </c>
      <c r="I542" t="str">
        <f>IFERROR(VLOOKUP(MIN(4,COUNTIF(G$2:G542,G542)),reference!$M$3:$N$6,2,FALSE)*VLOOKUP(MIN(5,H542),reference!$J$3:$K$7,2,FALSE),"")</f>
        <v/>
      </c>
    </row>
    <row r="543" spans="1:9" x14ac:dyDescent="0.25">
      <c r="A543" t="str">
        <f>IFERROR(INDEX(collectibles_database!A:A,MATCH(B543,collectibles_database!B:B,0)),"")</f>
        <v/>
      </c>
      <c r="C543" t="str">
        <f>IFERROR(VLOOKUP(B543,collectibles_database!B:C,2,FALSE),"")</f>
        <v/>
      </c>
      <c r="D543" t="str">
        <f>IFERROR(VLOOKUP(MIN(4,COUNTIF(B$2:B543,B543)),reference!$A$3:$B$6,2,FALSE),"")</f>
        <v/>
      </c>
      <c r="E543" t="str">
        <f>IFERROR(VLOOKUP(C543,reference!$D$3:$E$7,2,FALSE),"")</f>
        <v/>
      </c>
      <c r="H543" t="str">
        <f>IFERROR(VLOOKUP(G543,collectibles_database!G:H,2,FALSE),"")</f>
        <v/>
      </c>
      <c r="I543" t="str">
        <f>IFERROR(VLOOKUP(MIN(4,COUNTIF(G$2:G543,G543)),reference!$M$3:$N$6,2,FALSE)*VLOOKUP(MIN(5,H543),reference!$J$3:$K$7,2,FALSE),"")</f>
        <v/>
      </c>
    </row>
    <row r="544" spans="1:9" x14ac:dyDescent="0.25">
      <c r="A544" t="str">
        <f>IFERROR(INDEX(collectibles_database!A:A,MATCH(B544,collectibles_database!B:B,0)),"")</f>
        <v/>
      </c>
      <c r="C544" t="str">
        <f>IFERROR(VLOOKUP(B544,collectibles_database!B:C,2,FALSE),"")</f>
        <v/>
      </c>
      <c r="D544" t="str">
        <f>IFERROR(VLOOKUP(MIN(4,COUNTIF(B$2:B544,B544)),reference!$A$3:$B$6,2,FALSE),"")</f>
        <v/>
      </c>
      <c r="E544" t="str">
        <f>IFERROR(VLOOKUP(C544,reference!$D$3:$E$7,2,FALSE),"")</f>
        <v/>
      </c>
      <c r="H544" t="str">
        <f>IFERROR(VLOOKUP(G544,collectibles_database!G:H,2,FALSE),"")</f>
        <v/>
      </c>
      <c r="I544" t="str">
        <f>IFERROR(VLOOKUP(MIN(4,COUNTIF(G$2:G544,G544)),reference!$M$3:$N$6,2,FALSE)*VLOOKUP(MIN(5,H544),reference!$J$3:$K$7,2,FALSE),"")</f>
        <v/>
      </c>
    </row>
    <row r="545" spans="1:9" x14ac:dyDescent="0.25">
      <c r="A545" t="str">
        <f>IFERROR(INDEX(collectibles_database!A:A,MATCH(B545,collectibles_database!B:B,0)),"")</f>
        <v/>
      </c>
      <c r="C545" t="str">
        <f>IFERROR(VLOOKUP(B545,collectibles_database!B:C,2,FALSE),"")</f>
        <v/>
      </c>
      <c r="D545" t="str">
        <f>IFERROR(VLOOKUP(MIN(4,COUNTIF(B$2:B545,B545)),reference!$A$3:$B$6,2,FALSE),"")</f>
        <v/>
      </c>
      <c r="E545" t="str">
        <f>IFERROR(VLOOKUP(C545,reference!$D$3:$E$7,2,FALSE),"")</f>
        <v/>
      </c>
      <c r="H545" t="str">
        <f>IFERROR(VLOOKUP(G545,collectibles_database!G:H,2,FALSE),"")</f>
        <v/>
      </c>
      <c r="I545" t="str">
        <f>IFERROR(VLOOKUP(MIN(4,COUNTIF(G$2:G545,G545)),reference!$M$3:$N$6,2,FALSE)*VLOOKUP(MIN(5,H545),reference!$J$3:$K$7,2,FALSE),"")</f>
        <v/>
      </c>
    </row>
    <row r="546" spans="1:9" x14ac:dyDescent="0.25">
      <c r="A546" t="str">
        <f>IFERROR(INDEX(collectibles_database!A:A,MATCH(B546,collectibles_database!B:B,0)),"")</f>
        <v/>
      </c>
      <c r="C546" t="str">
        <f>IFERROR(VLOOKUP(B546,collectibles_database!B:C,2,FALSE),"")</f>
        <v/>
      </c>
      <c r="D546" t="str">
        <f>IFERROR(VLOOKUP(MIN(4,COUNTIF(B$2:B546,B546)),reference!$A$3:$B$6,2,FALSE),"")</f>
        <v/>
      </c>
      <c r="E546" t="str">
        <f>IFERROR(VLOOKUP(C546,reference!$D$3:$E$7,2,FALSE),"")</f>
        <v/>
      </c>
      <c r="H546" t="str">
        <f>IFERROR(VLOOKUP(G546,collectibles_database!G:H,2,FALSE),"")</f>
        <v/>
      </c>
      <c r="I546" t="str">
        <f>IFERROR(VLOOKUP(MIN(4,COUNTIF(G$2:G546,G546)),reference!$M$3:$N$6,2,FALSE)*VLOOKUP(MIN(5,H546),reference!$J$3:$K$7,2,FALSE),"")</f>
        <v/>
      </c>
    </row>
    <row r="547" spans="1:9" x14ac:dyDescent="0.25">
      <c r="A547" t="str">
        <f>IFERROR(INDEX(collectibles_database!A:A,MATCH(B547,collectibles_database!B:B,0)),"")</f>
        <v/>
      </c>
      <c r="C547" t="str">
        <f>IFERROR(VLOOKUP(B547,collectibles_database!B:C,2,FALSE),"")</f>
        <v/>
      </c>
      <c r="D547" t="str">
        <f>IFERROR(VLOOKUP(MIN(4,COUNTIF(B$2:B547,B547)),reference!$A$3:$B$6,2,FALSE),"")</f>
        <v/>
      </c>
      <c r="E547" t="str">
        <f>IFERROR(VLOOKUP(C547,reference!$D$3:$E$7,2,FALSE),"")</f>
        <v/>
      </c>
      <c r="H547" t="str">
        <f>IFERROR(VLOOKUP(G547,collectibles_database!G:H,2,FALSE),"")</f>
        <v/>
      </c>
      <c r="I547" t="str">
        <f>IFERROR(VLOOKUP(MIN(4,COUNTIF(G$2:G547,G547)),reference!$M$3:$N$6,2,FALSE)*VLOOKUP(MIN(5,H547),reference!$J$3:$K$7,2,FALSE),"")</f>
        <v/>
      </c>
    </row>
    <row r="548" spans="1:9" x14ac:dyDescent="0.25">
      <c r="A548" t="str">
        <f>IFERROR(INDEX(collectibles_database!A:A,MATCH(B548,collectibles_database!B:B,0)),"")</f>
        <v/>
      </c>
      <c r="C548" t="str">
        <f>IFERROR(VLOOKUP(B548,collectibles_database!B:C,2,FALSE),"")</f>
        <v/>
      </c>
      <c r="D548" t="str">
        <f>IFERROR(VLOOKUP(MIN(4,COUNTIF(B$2:B548,B548)),reference!$A$3:$B$6,2,FALSE),"")</f>
        <v/>
      </c>
      <c r="E548" t="str">
        <f>IFERROR(VLOOKUP(C548,reference!$D$3:$E$7,2,FALSE),"")</f>
        <v/>
      </c>
      <c r="H548" t="str">
        <f>IFERROR(VLOOKUP(G548,collectibles_database!G:H,2,FALSE),"")</f>
        <v/>
      </c>
      <c r="I548" t="str">
        <f>IFERROR(VLOOKUP(MIN(4,COUNTIF(G$2:G548,G548)),reference!$M$3:$N$6,2,FALSE)*VLOOKUP(MIN(5,H548),reference!$J$3:$K$7,2,FALSE),"")</f>
        <v/>
      </c>
    </row>
    <row r="549" spans="1:9" x14ac:dyDescent="0.25">
      <c r="A549" t="str">
        <f>IFERROR(INDEX(collectibles_database!A:A,MATCH(B549,collectibles_database!B:B,0)),"")</f>
        <v/>
      </c>
      <c r="C549" t="str">
        <f>IFERROR(VLOOKUP(B549,collectibles_database!B:C,2,FALSE),"")</f>
        <v/>
      </c>
      <c r="D549" t="str">
        <f>IFERROR(VLOOKUP(MIN(4,COUNTIF(B$2:B549,B549)),reference!$A$3:$B$6,2,FALSE),"")</f>
        <v/>
      </c>
      <c r="E549" t="str">
        <f>IFERROR(VLOOKUP(C549,reference!$D$3:$E$7,2,FALSE),"")</f>
        <v/>
      </c>
      <c r="H549" t="str">
        <f>IFERROR(VLOOKUP(G549,collectibles_database!G:H,2,FALSE),"")</f>
        <v/>
      </c>
      <c r="I549" t="str">
        <f>IFERROR(VLOOKUP(MIN(4,COUNTIF(G$2:G549,G549)),reference!$M$3:$N$6,2,FALSE)*VLOOKUP(MIN(5,H549),reference!$J$3:$K$7,2,FALSE),"")</f>
        <v/>
      </c>
    </row>
    <row r="550" spans="1:9" x14ac:dyDescent="0.25">
      <c r="A550" t="str">
        <f>IFERROR(INDEX(collectibles_database!A:A,MATCH(B550,collectibles_database!B:B,0)),"")</f>
        <v/>
      </c>
      <c r="C550" t="str">
        <f>IFERROR(VLOOKUP(B550,collectibles_database!B:C,2,FALSE),"")</f>
        <v/>
      </c>
      <c r="D550" t="str">
        <f>IFERROR(VLOOKUP(MIN(4,COUNTIF(B$2:B550,B550)),reference!$A$3:$B$6,2,FALSE),"")</f>
        <v/>
      </c>
      <c r="E550" t="str">
        <f>IFERROR(VLOOKUP(C550,reference!$D$3:$E$7,2,FALSE),"")</f>
        <v/>
      </c>
      <c r="H550" t="str">
        <f>IFERROR(VLOOKUP(G550,collectibles_database!G:H,2,FALSE),"")</f>
        <v/>
      </c>
      <c r="I550" t="str">
        <f>IFERROR(VLOOKUP(MIN(4,COUNTIF(G$2:G550,G550)),reference!$M$3:$N$6,2,FALSE)*VLOOKUP(MIN(5,H550),reference!$J$3:$K$7,2,FALSE),"")</f>
        <v/>
      </c>
    </row>
    <row r="551" spans="1:9" x14ac:dyDescent="0.25">
      <c r="A551" t="str">
        <f>IFERROR(INDEX(collectibles_database!A:A,MATCH(B551,collectibles_database!B:B,0)),"")</f>
        <v/>
      </c>
      <c r="C551" t="str">
        <f>IFERROR(VLOOKUP(B551,collectibles_database!B:C,2,FALSE),"")</f>
        <v/>
      </c>
      <c r="D551" t="str">
        <f>IFERROR(VLOOKUP(MIN(4,COUNTIF(B$2:B551,B551)),reference!$A$3:$B$6,2,FALSE),"")</f>
        <v/>
      </c>
      <c r="E551" t="str">
        <f>IFERROR(VLOOKUP(C551,reference!$D$3:$E$7,2,FALSE),"")</f>
        <v/>
      </c>
      <c r="H551" t="str">
        <f>IFERROR(VLOOKUP(G551,collectibles_database!G:H,2,FALSE),"")</f>
        <v/>
      </c>
      <c r="I551" t="str">
        <f>IFERROR(VLOOKUP(MIN(4,COUNTIF(G$2:G551,G551)),reference!$M$3:$N$6,2,FALSE)*VLOOKUP(MIN(5,H551),reference!$J$3:$K$7,2,FALSE),"")</f>
        <v/>
      </c>
    </row>
    <row r="552" spans="1:9" x14ac:dyDescent="0.25">
      <c r="A552" t="str">
        <f>IFERROR(INDEX(collectibles_database!A:A,MATCH(B552,collectibles_database!B:B,0)),"")</f>
        <v/>
      </c>
      <c r="C552" t="str">
        <f>IFERROR(VLOOKUP(B552,collectibles_database!B:C,2,FALSE),"")</f>
        <v/>
      </c>
      <c r="D552" t="str">
        <f>IFERROR(VLOOKUP(MIN(4,COUNTIF(B$2:B552,B552)),reference!$A$3:$B$6,2,FALSE),"")</f>
        <v/>
      </c>
      <c r="E552" t="str">
        <f>IFERROR(VLOOKUP(C552,reference!$D$3:$E$7,2,FALSE),"")</f>
        <v/>
      </c>
      <c r="H552" t="str">
        <f>IFERROR(VLOOKUP(G552,collectibles_database!G:H,2,FALSE),"")</f>
        <v/>
      </c>
      <c r="I552" t="str">
        <f>IFERROR(VLOOKUP(MIN(4,COUNTIF(G$2:G552,G552)),reference!$M$3:$N$6,2,FALSE)*VLOOKUP(MIN(5,H552),reference!$J$3:$K$7,2,FALSE),"")</f>
        <v/>
      </c>
    </row>
    <row r="553" spans="1:9" x14ac:dyDescent="0.25">
      <c r="A553" t="str">
        <f>IFERROR(INDEX(collectibles_database!A:A,MATCH(B553,collectibles_database!B:B,0)),"")</f>
        <v/>
      </c>
      <c r="C553" t="str">
        <f>IFERROR(VLOOKUP(B553,collectibles_database!B:C,2,FALSE),"")</f>
        <v/>
      </c>
      <c r="D553" t="str">
        <f>IFERROR(VLOOKUP(MIN(4,COUNTIF(B$2:B553,B553)),reference!$A$3:$B$6,2,FALSE),"")</f>
        <v/>
      </c>
      <c r="E553" t="str">
        <f>IFERROR(VLOOKUP(C553,reference!$D$3:$E$7,2,FALSE),"")</f>
        <v/>
      </c>
      <c r="H553" t="str">
        <f>IFERROR(VLOOKUP(G553,collectibles_database!G:H,2,FALSE),"")</f>
        <v/>
      </c>
      <c r="I553" t="str">
        <f>IFERROR(VLOOKUP(MIN(4,COUNTIF(G$2:G553,G553)),reference!$M$3:$N$6,2,FALSE)*VLOOKUP(MIN(5,H553),reference!$J$3:$K$7,2,FALSE),"")</f>
        <v/>
      </c>
    </row>
    <row r="554" spans="1:9" x14ac:dyDescent="0.25">
      <c r="A554" t="str">
        <f>IFERROR(INDEX(collectibles_database!A:A,MATCH(B554,collectibles_database!B:B,0)),"")</f>
        <v/>
      </c>
      <c r="C554" t="str">
        <f>IFERROR(VLOOKUP(B554,collectibles_database!B:C,2,FALSE),"")</f>
        <v/>
      </c>
      <c r="D554" t="str">
        <f>IFERROR(VLOOKUP(MIN(4,COUNTIF(B$2:B554,B554)),reference!$A$3:$B$6,2,FALSE),"")</f>
        <v/>
      </c>
      <c r="E554" t="str">
        <f>IFERROR(VLOOKUP(C554,reference!$D$3:$E$7,2,FALSE),"")</f>
        <v/>
      </c>
      <c r="H554" t="str">
        <f>IFERROR(VLOOKUP(G554,collectibles_database!G:H,2,FALSE),"")</f>
        <v/>
      </c>
      <c r="I554" t="str">
        <f>IFERROR(VLOOKUP(MIN(4,COUNTIF(G$2:G554,G554)),reference!$M$3:$N$6,2,FALSE)*VLOOKUP(MIN(5,H554),reference!$J$3:$K$7,2,FALSE),"")</f>
        <v/>
      </c>
    </row>
    <row r="555" spans="1:9" x14ac:dyDescent="0.25">
      <c r="A555" t="str">
        <f>IFERROR(INDEX(collectibles_database!A:A,MATCH(B555,collectibles_database!B:B,0)),"")</f>
        <v/>
      </c>
      <c r="C555" t="str">
        <f>IFERROR(VLOOKUP(B555,collectibles_database!B:C,2,FALSE),"")</f>
        <v/>
      </c>
      <c r="D555" t="str">
        <f>IFERROR(VLOOKUP(MIN(4,COUNTIF(B$2:B555,B555)),reference!$A$3:$B$6,2,FALSE),"")</f>
        <v/>
      </c>
      <c r="E555" t="str">
        <f>IFERROR(VLOOKUP(C555,reference!$D$3:$E$7,2,FALSE),"")</f>
        <v/>
      </c>
      <c r="H555" t="str">
        <f>IFERROR(VLOOKUP(G555,collectibles_database!G:H,2,FALSE),"")</f>
        <v/>
      </c>
      <c r="I555" t="str">
        <f>IFERROR(VLOOKUP(MIN(4,COUNTIF(G$2:G555,G555)),reference!$M$3:$N$6,2,FALSE)*VLOOKUP(MIN(5,H555),reference!$J$3:$K$7,2,FALSE),"")</f>
        <v/>
      </c>
    </row>
    <row r="556" spans="1:9" x14ac:dyDescent="0.25">
      <c r="A556" t="str">
        <f>IFERROR(INDEX(collectibles_database!A:A,MATCH(B556,collectibles_database!B:B,0)),"")</f>
        <v/>
      </c>
      <c r="C556" t="str">
        <f>IFERROR(VLOOKUP(B556,collectibles_database!B:C,2,FALSE),"")</f>
        <v/>
      </c>
      <c r="D556" t="str">
        <f>IFERROR(VLOOKUP(MIN(4,COUNTIF(B$2:B556,B556)),reference!$A$3:$B$6,2,FALSE),"")</f>
        <v/>
      </c>
      <c r="E556" t="str">
        <f>IFERROR(VLOOKUP(C556,reference!$D$3:$E$7,2,FALSE),"")</f>
        <v/>
      </c>
      <c r="H556" t="str">
        <f>IFERROR(VLOOKUP(G556,collectibles_database!G:H,2,FALSE),"")</f>
        <v/>
      </c>
      <c r="I556" t="str">
        <f>IFERROR(VLOOKUP(MIN(4,COUNTIF(G$2:G556,G556)),reference!$M$3:$N$6,2,FALSE)*VLOOKUP(MIN(5,H556),reference!$J$3:$K$7,2,FALSE),"")</f>
        <v/>
      </c>
    </row>
    <row r="557" spans="1:9" x14ac:dyDescent="0.25">
      <c r="A557" t="str">
        <f>IFERROR(INDEX(collectibles_database!A:A,MATCH(B557,collectibles_database!B:B,0)),"")</f>
        <v/>
      </c>
      <c r="C557" t="str">
        <f>IFERROR(VLOOKUP(B557,collectibles_database!B:C,2,FALSE),"")</f>
        <v/>
      </c>
      <c r="D557" t="str">
        <f>IFERROR(VLOOKUP(MIN(4,COUNTIF(B$2:B557,B557)),reference!$A$3:$B$6,2,FALSE),"")</f>
        <v/>
      </c>
      <c r="E557" t="str">
        <f>IFERROR(VLOOKUP(C557,reference!$D$3:$E$7,2,FALSE),"")</f>
        <v/>
      </c>
      <c r="H557" t="str">
        <f>IFERROR(VLOOKUP(G557,collectibles_database!G:H,2,FALSE),"")</f>
        <v/>
      </c>
      <c r="I557" t="str">
        <f>IFERROR(VLOOKUP(MIN(4,COUNTIF(G$2:G557,G557)),reference!$M$3:$N$6,2,FALSE)*VLOOKUP(MIN(5,H557),reference!$J$3:$K$7,2,FALSE),"")</f>
        <v/>
      </c>
    </row>
    <row r="558" spans="1:9" x14ac:dyDescent="0.25">
      <c r="A558" t="str">
        <f>IFERROR(INDEX(collectibles_database!A:A,MATCH(B558,collectibles_database!B:B,0)),"")</f>
        <v/>
      </c>
      <c r="C558" t="str">
        <f>IFERROR(VLOOKUP(B558,collectibles_database!B:C,2,FALSE),"")</f>
        <v/>
      </c>
      <c r="D558" t="str">
        <f>IFERROR(VLOOKUP(MIN(4,COUNTIF(B$2:B558,B558)),reference!$A$3:$B$6,2,FALSE),"")</f>
        <v/>
      </c>
      <c r="E558" t="str">
        <f>IFERROR(VLOOKUP(C558,reference!$D$3:$E$7,2,FALSE),"")</f>
        <v/>
      </c>
      <c r="H558" t="str">
        <f>IFERROR(VLOOKUP(G558,collectibles_database!G:H,2,FALSE),"")</f>
        <v/>
      </c>
      <c r="I558" t="str">
        <f>IFERROR(VLOOKUP(MIN(4,COUNTIF(G$2:G558,G558)),reference!$M$3:$N$6,2,FALSE)*VLOOKUP(MIN(5,H558),reference!$J$3:$K$7,2,FALSE),"")</f>
        <v/>
      </c>
    </row>
    <row r="559" spans="1:9" x14ac:dyDescent="0.25">
      <c r="A559" t="str">
        <f>IFERROR(INDEX(collectibles_database!A:A,MATCH(B559,collectibles_database!B:B,0)),"")</f>
        <v/>
      </c>
      <c r="C559" t="str">
        <f>IFERROR(VLOOKUP(B559,collectibles_database!B:C,2,FALSE),"")</f>
        <v/>
      </c>
      <c r="D559" t="str">
        <f>IFERROR(VLOOKUP(MIN(4,COUNTIF(B$2:B559,B559)),reference!$A$3:$B$6,2,FALSE),"")</f>
        <v/>
      </c>
      <c r="E559" t="str">
        <f>IFERROR(VLOOKUP(C559,reference!$D$3:$E$7,2,FALSE),"")</f>
        <v/>
      </c>
      <c r="H559" t="str">
        <f>IFERROR(VLOOKUP(G559,collectibles_database!G:H,2,FALSE),"")</f>
        <v/>
      </c>
      <c r="I559" t="str">
        <f>IFERROR(VLOOKUP(MIN(4,COUNTIF(G$2:G559,G559)),reference!$M$3:$N$6,2,FALSE)*VLOOKUP(MIN(5,H559),reference!$J$3:$K$7,2,FALSE),"")</f>
        <v/>
      </c>
    </row>
    <row r="560" spans="1:9" x14ac:dyDescent="0.25">
      <c r="A560" t="str">
        <f>IFERROR(INDEX(collectibles_database!A:A,MATCH(B560,collectibles_database!B:B,0)),"")</f>
        <v/>
      </c>
      <c r="C560" t="str">
        <f>IFERROR(VLOOKUP(B560,collectibles_database!B:C,2,FALSE),"")</f>
        <v/>
      </c>
      <c r="D560" t="str">
        <f>IFERROR(VLOOKUP(MIN(4,COUNTIF(B$2:B560,B560)),reference!$A$3:$B$6,2,FALSE),"")</f>
        <v/>
      </c>
      <c r="E560" t="str">
        <f>IFERROR(VLOOKUP(C560,reference!$D$3:$E$7,2,FALSE),"")</f>
        <v/>
      </c>
      <c r="H560" t="str">
        <f>IFERROR(VLOOKUP(G560,collectibles_database!G:H,2,FALSE),"")</f>
        <v/>
      </c>
      <c r="I560" t="str">
        <f>IFERROR(VLOOKUP(MIN(4,COUNTIF(G$2:G560,G560)),reference!$M$3:$N$6,2,FALSE)*VLOOKUP(MIN(5,H560),reference!$J$3:$K$7,2,FALSE),"")</f>
        <v/>
      </c>
    </row>
    <row r="561" spans="1:9" x14ac:dyDescent="0.25">
      <c r="A561" t="str">
        <f>IFERROR(INDEX(collectibles_database!A:A,MATCH(B561,collectibles_database!B:B,0)),"")</f>
        <v/>
      </c>
      <c r="C561" t="str">
        <f>IFERROR(VLOOKUP(B561,collectibles_database!B:C,2,FALSE),"")</f>
        <v/>
      </c>
      <c r="D561" t="str">
        <f>IFERROR(VLOOKUP(MIN(4,COUNTIF(B$2:B561,B561)),reference!$A$3:$B$6,2,FALSE),"")</f>
        <v/>
      </c>
      <c r="E561" t="str">
        <f>IFERROR(VLOOKUP(C561,reference!$D$3:$E$7,2,FALSE),"")</f>
        <v/>
      </c>
      <c r="H561" t="str">
        <f>IFERROR(VLOOKUP(G561,collectibles_database!G:H,2,FALSE),"")</f>
        <v/>
      </c>
      <c r="I561" t="str">
        <f>IFERROR(VLOOKUP(MIN(4,COUNTIF(G$2:G561,G561)),reference!$M$3:$N$6,2,FALSE)*VLOOKUP(MIN(5,H561),reference!$J$3:$K$7,2,FALSE),"")</f>
        <v/>
      </c>
    </row>
    <row r="562" spans="1:9" x14ac:dyDescent="0.25">
      <c r="A562" t="str">
        <f>IFERROR(INDEX(collectibles_database!A:A,MATCH(B562,collectibles_database!B:B,0)),"")</f>
        <v/>
      </c>
      <c r="C562" t="str">
        <f>IFERROR(VLOOKUP(B562,collectibles_database!B:C,2,FALSE),"")</f>
        <v/>
      </c>
      <c r="D562" t="str">
        <f>IFERROR(VLOOKUP(MIN(4,COUNTIF(B$2:B562,B562)),reference!$A$3:$B$6,2,FALSE),"")</f>
        <v/>
      </c>
      <c r="E562" t="str">
        <f>IFERROR(VLOOKUP(C562,reference!$D$3:$E$7,2,FALSE),"")</f>
        <v/>
      </c>
      <c r="H562" t="str">
        <f>IFERROR(VLOOKUP(G562,collectibles_database!G:H,2,FALSE),"")</f>
        <v/>
      </c>
      <c r="I562" t="str">
        <f>IFERROR(VLOOKUP(MIN(4,COUNTIF(G$2:G562,G562)),reference!$M$3:$N$6,2,FALSE)*VLOOKUP(MIN(5,H562),reference!$J$3:$K$7,2,FALSE),"")</f>
        <v/>
      </c>
    </row>
    <row r="563" spans="1:9" x14ac:dyDescent="0.25">
      <c r="A563" t="str">
        <f>IFERROR(INDEX(collectibles_database!A:A,MATCH(B563,collectibles_database!B:B,0)),"")</f>
        <v/>
      </c>
      <c r="C563" t="str">
        <f>IFERROR(VLOOKUP(B563,collectibles_database!B:C,2,FALSE),"")</f>
        <v/>
      </c>
      <c r="D563" t="str">
        <f>IFERROR(VLOOKUP(MIN(4,COUNTIF(B$2:B563,B563)),reference!$A$3:$B$6,2,FALSE),"")</f>
        <v/>
      </c>
      <c r="E563" t="str">
        <f>IFERROR(VLOOKUP(C563,reference!$D$3:$E$7,2,FALSE),"")</f>
        <v/>
      </c>
      <c r="H563" t="str">
        <f>IFERROR(VLOOKUP(G563,collectibles_database!G:H,2,FALSE),"")</f>
        <v/>
      </c>
      <c r="I563" t="str">
        <f>IFERROR(VLOOKUP(MIN(4,COUNTIF(G$2:G563,G563)),reference!$M$3:$N$6,2,FALSE)*VLOOKUP(MIN(5,H563),reference!$J$3:$K$7,2,FALSE),"")</f>
        <v/>
      </c>
    </row>
    <row r="564" spans="1:9" x14ac:dyDescent="0.25">
      <c r="A564" t="str">
        <f>IFERROR(INDEX(collectibles_database!A:A,MATCH(B564,collectibles_database!B:B,0)),"")</f>
        <v/>
      </c>
      <c r="C564" t="str">
        <f>IFERROR(VLOOKUP(B564,collectibles_database!B:C,2,FALSE),"")</f>
        <v/>
      </c>
      <c r="D564" t="str">
        <f>IFERROR(VLOOKUP(MIN(4,COUNTIF(B$2:B564,B564)),reference!$A$3:$B$6,2,FALSE),"")</f>
        <v/>
      </c>
      <c r="E564" t="str">
        <f>IFERROR(VLOOKUP(C564,reference!$D$3:$E$7,2,FALSE),"")</f>
        <v/>
      </c>
      <c r="H564" t="str">
        <f>IFERROR(VLOOKUP(G564,collectibles_database!G:H,2,FALSE),"")</f>
        <v/>
      </c>
      <c r="I564" t="str">
        <f>IFERROR(VLOOKUP(MIN(4,COUNTIF(G$2:G564,G564)),reference!$M$3:$N$6,2,FALSE)*VLOOKUP(MIN(5,H564),reference!$J$3:$K$7,2,FALSE),"")</f>
        <v/>
      </c>
    </row>
    <row r="565" spans="1:9" x14ac:dyDescent="0.25">
      <c r="A565" t="str">
        <f>IFERROR(INDEX(collectibles_database!A:A,MATCH(B565,collectibles_database!B:B,0)),"")</f>
        <v/>
      </c>
      <c r="C565" t="str">
        <f>IFERROR(VLOOKUP(B565,collectibles_database!B:C,2,FALSE),"")</f>
        <v/>
      </c>
      <c r="D565" t="str">
        <f>IFERROR(VLOOKUP(MIN(4,COUNTIF(B$2:B565,B565)),reference!$A$3:$B$6,2,FALSE),"")</f>
        <v/>
      </c>
      <c r="E565" t="str">
        <f>IFERROR(VLOOKUP(C565,reference!$D$3:$E$7,2,FALSE),"")</f>
        <v/>
      </c>
      <c r="H565" t="str">
        <f>IFERROR(VLOOKUP(G565,collectibles_database!G:H,2,FALSE),"")</f>
        <v/>
      </c>
      <c r="I565" t="str">
        <f>IFERROR(VLOOKUP(MIN(4,COUNTIF(G$2:G565,G565)),reference!$M$3:$N$6,2,FALSE)*VLOOKUP(MIN(5,H565),reference!$J$3:$K$7,2,FALSE),"")</f>
        <v/>
      </c>
    </row>
    <row r="566" spans="1:9" x14ac:dyDescent="0.25">
      <c r="A566" t="str">
        <f>IFERROR(INDEX(collectibles_database!A:A,MATCH(B566,collectibles_database!B:B,0)),"")</f>
        <v/>
      </c>
      <c r="C566" t="str">
        <f>IFERROR(VLOOKUP(B566,collectibles_database!B:C,2,FALSE),"")</f>
        <v/>
      </c>
      <c r="D566" t="str">
        <f>IFERROR(VLOOKUP(MIN(4,COUNTIF(B$2:B566,B566)),reference!$A$3:$B$6,2,FALSE),"")</f>
        <v/>
      </c>
      <c r="E566" t="str">
        <f>IFERROR(VLOOKUP(C566,reference!$D$3:$E$7,2,FALSE),"")</f>
        <v/>
      </c>
      <c r="H566" t="str">
        <f>IFERROR(VLOOKUP(G566,collectibles_database!G:H,2,FALSE),"")</f>
        <v/>
      </c>
      <c r="I566" t="str">
        <f>IFERROR(VLOOKUP(MIN(4,COUNTIF(G$2:G566,G566)),reference!$M$3:$N$6,2,FALSE)*VLOOKUP(MIN(5,H566),reference!$J$3:$K$7,2,FALSE),"")</f>
        <v/>
      </c>
    </row>
    <row r="567" spans="1:9" x14ac:dyDescent="0.25">
      <c r="A567" t="str">
        <f>IFERROR(INDEX(collectibles_database!A:A,MATCH(B567,collectibles_database!B:B,0)),"")</f>
        <v/>
      </c>
      <c r="C567" t="str">
        <f>IFERROR(VLOOKUP(B567,collectibles_database!B:C,2,FALSE),"")</f>
        <v/>
      </c>
      <c r="D567" t="str">
        <f>IFERROR(VLOOKUP(MIN(4,COUNTIF(B$2:B567,B567)),reference!$A$3:$B$6,2,FALSE),"")</f>
        <v/>
      </c>
      <c r="E567" t="str">
        <f>IFERROR(VLOOKUP(C567,reference!$D$3:$E$7,2,FALSE),"")</f>
        <v/>
      </c>
      <c r="H567" t="str">
        <f>IFERROR(VLOOKUP(G567,collectibles_database!G:H,2,FALSE),"")</f>
        <v/>
      </c>
      <c r="I567" t="str">
        <f>IFERROR(VLOOKUP(MIN(4,COUNTIF(G$2:G567,G567)),reference!$M$3:$N$6,2,FALSE)*VLOOKUP(MIN(5,H567),reference!$J$3:$K$7,2,FALSE),"")</f>
        <v/>
      </c>
    </row>
    <row r="568" spans="1:9" x14ac:dyDescent="0.25">
      <c r="A568" t="str">
        <f>IFERROR(INDEX(collectibles_database!A:A,MATCH(B568,collectibles_database!B:B,0)),"")</f>
        <v/>
      </c>
      <c r="C568" t="str">
        <f>IFERROR(VLOOKUP(B568,collectibles_database!B:C,2,FALSE),"")</f>
        <v/>
      </c>
      <c r="D568" t="str">
        <f>IFERROR(VLOOKUP(MIN(4,COUNTIF(B$2:B568,B568)),reference!$A$3:$B$6,2,FALSE),"")</f>
        <v/>
      </c>
      <c r="E568" t="str">
        <f>IFERROR(VLOOKUP(C568,reference!$D$3:$E$7,2,FALSE),"")</f>
        <v/>
      </c>
      <c r="H568" t="str">
        <f>IFERROR(VLOOKUP(G568,collectibles_database!G:H,2,FALSE),"")</f>
        <v/>
      </c>
      <c r="I568" t="str">
        <f>IFERROR(VLOOKUP(MIN(4,COUNTIF(G$2:G568,G568)),reference!$M$3:$N$6,2,FALSE)*VLOOKUP(MIN(5,H568),reference!$J$3:$K$7,2,FALSE),"")</f>
        <v/>
      </c>
    </row>
    <row r="569" spans="1:9" x14ac:dyDescent="0.25">
      <c r="A569" t="str">
        <f>IFERROR(INDEX(collectibles_database!A:A,MATCH(B569,collectibles_database!B:B,0)),"")</f>
        <v/>
      </c>
      <c r="C569" t="str">
        <f>IFERROR(VLOOKUP(B569,collectibles_database!B:C,2,FALSE),"")</f>
        <v/>
      </c>
      <c r="D569" t="str">
        <f>IFERROR(VLOOKUP(MIN(4,COUNTIF(B$2:B569,B569)),reference!$A$3:$B$6,2,FALSE),"")</f>
        <v/>
      </c>
      <c r="E569" t="str">
        <f>IFERROR(VLOOKUP(C569,reference!$D$3:$E$7,2,FALSE),"")</f>
        <v/>
      </c>
      <c r="H569" t="str">
        <f>IFERROR(VLOOKUP(G569,collectibles_database!G:H,2,FALSE),"")</f>
        <v/>
      </c>
      <c r="I569" t="str">
        <f>IFERROR(VLOOKUP(MIN(4,COUNTIF(G$2:G569,G569)),reference!$M$3:$N$6,2,FALSE)*VLOOKUP(MIN(5,H569),reference!$J$3:$K$7,2,FALSE),"")</f>
        <v/>
      </c>
    </row>
    <row r="570" spans="1:9" x14ac:dyDescent="0.25">
      <c r="A570" t="str">
        <f>IFERROR(INDEX(collectibles_database!A:A,MATCH(B570,collectibles_database!B:B,0)),"")</f>
        <v/>
      </c>
      <c r="C570" t="str">
        <f>IFERROR(VLOOKUP(B570,collectibles_database!B:C,2,FALSE),"")</f>
        <v/>
      </c>
      <c r="D570" t="str">
        <f>IFERROR(VLOOKUP(MIN(4,COUNTIF(B$2:B570,B570)),reference!$A$3:$B$6,2,FALSE),"")</f>
        <v/>
      </c>
      <c r="E570" t="str">
        <f>IFERROR(VLOOKUP(C570,reference!$D$3:$E$7,2,FALSE),"")</f>
        <v/>
      </c>
      <c r="H570" t="str">
        <f>IFERROR(VLOOKUP(G570,collectibles_database!G:H,2,FALSE),"")</f>
        <v/>
      </c>
      <c r="I570" t="str">
        <f>IFERROR(VLOOKUP(MIN(4,COUNTIF(G$2:G570,G570)),reference!$M$3:$N$6,2,FALSE)*VLOOKUP(MIN(5,H570),reference!$J$3:$K$7,2,FALSE),"")</f>
        <v/>
      </c>
    </row>
    <row r="571" spans="1:9" x14ac:dyDescent="0.25">
      <c r="A571" t="str">
        <f>IFERROR(INDEX(collectibles_database!A:A,MATCH(B571,collectibles_database!B:B,0)),"")</f>
        <v/>
      </c>
      <c r="C571" t="str">
        <f>IFERROR(VLOOKUP(B571,collectibles_database!B:C,2,FALSE),"")</f>
        <v/>
      </c>
      <c r="D571" t="str">
        <f>IFERROR(VLOOKUP(MIN(4,COUNTIF(B$2:B571,B571)),reference!$A$3:$B$6,2,FALSE),"")</f>
        <v/>
      </c>
      <c r="E571" t="str">
        <f>IFERROR(VLOOKUP(C571,reference!$D$3:$E$7,2,FALSE),"")</f>
        <v/>
      </c>
      <c r="H571" t="str">
        <f>IFERROR(VLOOKUP(G571,collectibles_database!G:H,2,FALSE),"")</f>
        <v/>
      </c>
      <c r="I571" t="str">
        <f>IFERROR(VLOOKUP(MIN(4,COUNTIF(G$2:G571,G571)),reference!$M$3:$N$6,2,FALSE)*VLOOKUP(MIN(5,H571),reference!$J$3:$K$7,2,FALSE),"")</f>
        <v/>
      </c>
    </row>
    <row r="572" spans="1:9" x14ac:dyDescent="0.25">
      <c r="A572" t="str">
        <f>IFERROR(INDEX(collectibles_database!A:A,MATCH(B572,collectibles_database!B:B,0)),"")</f>
        <v/>
      </c>
      <c r="C572" t="str">
        <f>IFERROR(VLOOKUP(B572,collectibles_database!B:C,2,FALSE),"")</f>
        <v/>
      </c>
      <c r="D572" t="str">
        <f>IFERROR(VLOOKUP(MIN(4,COUNTIF(B$2:B572,B572)),reference!$A$3:$B$6,2,FALSE),"")</f>
        <v/>
      </c>
      <c r="E572" t="str">
        <f>IFERROR(VLOOKUP(C572,reference!$D$3:$E$7,2,FALSE),"")</f>
        <v/>
      </c>
      <c r="H572" t="str">
        <f>IFERROR(VLOOKUP(G572,collectibles_database!G:H,2,FALSE),"")</f>
        <v/>
      </c>
      <c r="I572" t="str">
        <f>IFERROR(VLOOKUP(MIN(4,COUNTIF(G$2:G572,G572)),reference!$M$3:$N$6,2,FALSE)*VLOOKUP(MIN(5,H572),reference!$J$3:$K$7,2,FALSE),"")</f>
        <v/>
      </c>
    </row>
    <row r="573" spans="1:9" x14ac:dyDescent="0.25">
      <c r="A573" t="str">
        <f>IFERROR(INDEX(collectibles_database!A:A,MATCH(B573,collectibles_database!B:B,0)),"")</f>
        <v/>
      </c>
      <c r="C573" t="str">
        <f>IFERROR(VLOOKUP(B573,collectibles_database!B:C,2,FALSE),"")</f>
        <v/>
      </c>
      <c r="D573" t="str">
        <f>IFERROR(VLOOKUP(MIN(4,COUNTIF(B$2:B573,B573)),reference!$A$3:$B$6,2,FALSE),"")</f>
        <v/>
      </c>
      <c r="E573" t="str">
        <f>IFERROR(VLOOKUP(C573,reference!$D$3:$E$7,2,FALSE),"")</f>
        <v/>
      </c>
      <c r="H573" t="str">
        <f>IFERROR(VLOOKUP(G573,collectibles_database!G:H,2,FALSE),"")</f>
        <v/>
      </c>
      <c r="I573" t="str">
        <f>IFERROR(VLOOKUP(MIN(4,COUNTIF(G$2:G573,G573)),reference!$M$3:$N$6,2,FALSE)*VLOOKUP(MIN(5,H573),reference!$J$3:$K$7,2,FALSE),"")</f>
        <v/>
      </c>
    </row>
    <row r="574" spans="1:9" x14ac:dyDescent="0.25">
      <c r="A574" t="str">
        <f>IFERROR(INDEX(collectibles_database!A:A,MATCH(B574,collectibles_database!B:B,0)),"")</f>
        <v/>
      </c>
      <c r="C574" t="str">
        <f>IFERROR(VLOOKUP(B574,collectibles_database!B:C,2,FALSE),"")</f>
        <v/>
      </c>
      <c r="D574" t="str">
        <f>IFERROR(VLOOKUP(MIN(4,COUNTIF(B$2:B574,B574)),reference!$A$3:$B$6,2,FALSE),"")</f>
        <v/>
      </c>
      <c r="E574" t="str">
        <f>IFERROR(VLOOKUP(C574,reference!$D$3:$E$7,2,FALSE),"")</f>
        <v/>
      </c>
      <c r="H574" t="str">
        <f>IFERROR(VLOOKUP(G574,collectibles_database!G:H,2,FALSE),"")</f>
        <v/>
      </c>
      <c r="I574" t="str">
        <f>IFERROR(VLOOKUP(MIN(4,COUNTIF(G$2:G574,G574)),reference!$M$3:$N$6,2,FALSE)*VLOOKUP(MIN(5,H574),reference!$J$3:$K$7,2,FALSE),"")</f>
        <v/>
      </c>
    </row>
    <row r="575" spans="1:9" x14ac:dyDescent="0.25">
      <c r="A575" t="str">
        <f>IFERROR(INDEX(collectibles_database!A:A,MATCH(B575,collectibles_database!B:B,0)),"")</f>
        <v/>
      </c>
      <c r="C575" t="str">
        <f>IFERROR(VLOOKUP(B575,collectibles_database!B:C,2,FALSE),"")</f>
        <v/>
      </c>
      <c r="D575" t="str">
        <f>IFERROR(VLOOKUP(MIN(4,COUNTIF(B$2:B575,B575)),reference!$A$3:$B$6,2,FALSE),"")</f>
        <v/>
      </c>
      <c r="E575" t="str">
        <f>IFERROR(VLOOKUP(C575,reference!$D$3:$E$7,2,FALSE),"")</f>
        <v/>
      </c>
      <c r="H575" t="str">
        <f>IFERROR(VLOOKUP(G575,collectibles_database!G:H,2,FALSE),"")</f>
        <v/>
      </c>
      <c r="I575" t="str">
        <f>IFERROR(VLOOKUP(MIN(4,COUNTIF(G$2:G575,G575)),reference!$M$3:$N$6,2,FALSE)*VLOOKUP(MIN(5,H575),reference!$J$3:$K$7,2,FALSE),"")</f>
        <v/>
      </c>
    </row>
    <row r="576" spans="1:9" x14ac:dyDescent="0.25">
      <c r="A576" t="str">
        <f>IFERROR(INDEX(collectibles_database!A:A,MATCH(B576,collectibles_database!B:B,0)),"")</f>
        <v/>
      </c>
      <c r="C576" t="str">
        <f>IFERROR(VLOOKUP(B576,collectibles_database!B:C,2,FALSE),"")</f>
        <v/>
      </c>
      <c r="D576" t="str">
        <f>IFERROR(VLOOKUP(MIN(4,COUNTIF(B$2:B576,B576)),reference!$A$3:$B$6,2,FALSE),"")</f>
        <v/>
      </c>
      <c r="E576" t="str">
        <f>IFERROR(VLOOKUP(C576,reference!$D$3:$E$7,2,FALSE),"")</f>
        <v/>
      </c>
      <c r="H576" t="str">
        <f>IFERROR(VLOOKUP(G576,collectibles_database!G:H,2,FALSE),"")</f>
        <v/>
      </c>
      <c r="I576" t="str">
        <f>IFERROR(VLOOKUP(MIN(4,COUNTIF(G$2:G576,G576)),reference!$M$3:$N$6,2,FALSE)*VLOOKUP(MIN(5,H576),reference!$J$3:$K$7,2,FALSE),"")</f>
        <v/>
      </c>
    </row>
    <row r="577" spans="1:9" x14ac:dyDescent="0.25">
      <c r="A577" t="str">
        <f>IFERROR(INDEX(collectibles_database!A:A,MATCH(B577,collectibles_database!B:B,0)),"")</f>
        <v/>
      </c>
      <c r="C577" t="str">
        <f>IFERROR(VLOOKUP(B577,collectibles_database!B:C,2,FALSE),"")</f>
        <v/>
      </c>
      <c r="D577" t="str">
        <f>IFERROR(VLOOKUP(MIN(4,COUNTIF(B$2:B577,B577)),reference!$A$3:$B$6,2,FALSE),"")</f>
        <v/>
      </c>
      <c r="E577" t="str">
        <f>IFERROR(VLOOKUP(C577,reference!$D$3:$E$7,2,FALSE),"")</f>
        <v/>
      </c>
      <c r="H577" t="str">
        <f>IFERROR(VLOOKUP(G577,collectibles_database!G:H,2,FALSE),"")</f>
        <v/>
      </c>
      <c r="I577" t="str">
        <f>IFERROR(VLOOKUP(MIN(4,COUNTIF(G$2:G577,G577)),reference!$M$3:$N$6,2,FALSE)*VLOOKUP(MIN(5,H577),reference!$J$3:$K$7,2,FALSE),"")</f>
        <v/>
      </c>
    </row>
    <row r="578" spans="1:9" x14ac:dyDescent="0.25">
      <c r="A578" t="str">
        <f>IFERROR(INDEX(collectibles_database!A:A,MATCH(B578,collectibles_database!B:B,0)),"")</f>
        <v/>
      </c>
      <c r="C578" t="str">
        <f>IFERROR(VLOOKUP(B578,collectibles_database!B:C,2,FALSE),"")</f>
        <v/>
      </c>
      <c r="D578" t="str">
        <f>IFERROR(VLOOKUP(MIN(4,COUNTIF(B$2:B578,B578)),reference!$A$3:$B$6,2,FALSE),"")</f>
        <v/>
      </c>
      <c r="E578" t="str">
        <f>IFERROR(VLOOKUP(C578,reference!$D$3:$E$7,2,FALSE),"")</f>
        <v/>
      </c>
      <c r="H578" t="str">
        <f>IFERROR(VLOOKUP(G578,collectibles_database!G:H,2,FALSE),"")</f>
        <v/>
      </c>
      <c r="I578" t="str">
        <f>IFERROR(VLOOKUP(MIN(4,COUNTIF(G$2:G578,G578)),reference!$M$3:$N$6,2,FALSE)*VLOOKUP(MIN(5,H578),reference!$J$3:$K$7,2,FALSE),"")</f>
        <v/>
      </c>
    </row>
    <row r="579" spans="1:9" x14ac:dyDescent="0.25">
      <c r="A579" t="str">
        <f>IFERROR(INDEX(collectibles_database!A:A,MATCH(B579,collectibles_database!B:B,0)),"")</f>
        <v/>
      </c>
      <c r="C579" t="str">
        <f>IFERROR(VLOOKUP(B579,collectibles_database!B:C,2,FALSE),"")</f>
        <v/>
      </c>
      <c r="D579" t="str">
        <f>IFERROR(VLOOKUP(MIN(4,COUNTIF(B$2:B579,B579)),reference!$A$3:$B$6,2,FALSE),"")</f>
        <v/>
      </c>
      <c r="E579" t="str">
        <f>IFERROR(VLOOKUP(C579,reference!$D$3:$E$7,2,FALSE),"")</f>
        <v/>
      </c>
      <c r="H579" t="str">
        <f>IFERROR(VLOOKUP(G579,collectibles_database!G:H,2,FALSE),"")</f>
        <v/>
      </c>
      <c r="I579" t="str">
        <f>IFERROR(VLOOKUP(MIN(4,COUNTIF(G$2:G579,G579)),reference!$M$3:$N$6,2,FALSE)*VLOOKUP(MIN(5,H579),reference!$J$3:$K$7,2,FALSE),"")</f>
        <v/>
      </c>
    </row>
    <row r="580" spans="1:9" x14ac:dyDescent="0.25">
      <c r="A580" t="str">
        <f>IFERROR(INDEX(collectibles_database!A:A,MATCH(B580,collectibles_database!B:B,0)),"")</f>
        <v/>
      </c>
      <c r="C580" t="str">
        <f>IFERROR(VLOOKUP(B580,collectibles_database!B:C,2,FALSE),"")</f>
        <v/>
      </c>
      <c r="D580" t="str">
        <f>IFERROR(VLOOKUP(MIN(4,COUNTIF(B$2:B580,B580)),reference!$A$3:$B$6,2,FALSE),"")</f>
        <v/>
      </c>
      <c r="E580" t="str">
        <f>IFERROR(VLOOKUP(C580,reference!$D$3:$E$7,2,FALSE),"")</f>
        <v/>
      </c>
      <c r="H580" t="str">
        <f>IFERROR(VLOOKUP(G580,collectibles_database!G:H,2,FALSE),"")</f>
        <v/>
      </c>
      <c r="I580" t="str">
        <f>IFERROR(VLOOKUP(MIN(4,COUNTIF(G$2:G580,G580)),reference!$M$3:$N$6,2,FALSE)*VLOOKUP(MIN(5,H580),reference!$J$3:$K$7,2,FALSE),"")</f>
        <v/>
      </c>
    </row>
    <row r="581" spans="1:9" x14ac:dyDescent="0.25">
      <c r="A581" t="str">
        <f>IFERROR(INDEX(collectibles_database!A:A,MATCH(B581,collectibles_database!B:B,0)),"")</f>
        <v/>
      </c>
      <c r="C581" t="str">
        <f>IFERROR(VLOOKUP(B581,collectibles_database!B:C,2,FALSE),"")</f>
        <v/>
      </c>
      <c r="D581" t="str">
        <f>IFERROR(VLOOKUP(MIN(4,COUNTIF(B$2:B581,B581)),reference!$A$3:$B$6,2,FALSE),"")</f>
        <v/>
      </c>
      <c r="E581" t="str">
        <f>IFERROR(VLOOKUP(C581,reference!$D$3:$E$7,2,FALSE),"")</f>
        <v/>
      </c>
      <c r="H581" t="str">
        <f>IFERROR(VLOOKUP(G581,collectibles_database!G:H,2,FALSE),"")</f>
        <v/>
      </c>
      <c r="I581" t="str">
        <f>IFERROR(VLOOKUP(MIN(4,COUNTIF(G$2:G581,G581)),reference!$M$3:$N$6,2,FALSE)*VLOOKUP(MIN(5,H581),reference!$J$3:$K$7,2,FALSE),"")</f>
        <v/>
      </c>
    </row>
    <row r="582" spans="1:9" x14ac:dyDescent="0.25">
      <c r="A582" t="str">
        <f>IFERROR(INDEX(collectibles_database!A:A,MATCH(B582,collectibles_database!B:B,0)),"")</f>
        <v/>
      </c>
      <c r="C582" t="str">
        <f>IFERROR(VLOOKUP(B582,collectibles_database!B:C,2,FALSE),"")</f>
        <v/>
      </c>
      <c r="D582" t="str">
        <f>IFERROR(VLOOKUP(MIN(4,COUNTIF(B$2:B582,B582)),reference!$A$3:$B$6,2,FALSE),"")</f>
        <v/>
      </c>
      <c r="E582" t="str">
        <f>IFERROR(VLOOKUP(C582,reference!$D$3:$E$7,2,FALSE),"")</f>
        <v/>
      </c>
      <c r="H582" t="str">
        <f>IFERROR(VLOOKUP(G582,collectibles_database!G:H,2,FALSE),"")</f>
        <v/>
      </c>
      <c r="I582" t="str">
        <f>IFERROR(VLOOKUP(MIN(4,COUNTIF(G$2:G582,G582)),reference!$M$3:$N$6,2,FALSE)*VLOOKUP(MIN(5,H582),reference!$J$3:$K$7,2,FALSE),"")</f>
        <v/>
      </c>
    </row>
    <row r="583" spans="1:9" x14ac:dyDescent="0.25">
      <c r="A583" t="str">
        <f>IFERROR(INDEX(collectibles_database!A:A,MATCH(B583,collectibles_database!B:B,0)),"")</f>
        <v/>
      </c>
      <c r="C583" t="str">
        <f>IFERROR(VLOOKUP(B583,collectibles_database!B:C,2,FALSE),"")</f>
        <v/>
      </c>
      <c r="D583" t="str">
        <f>IFERROR(VLOOKUP(MIN(4,COUNTIF(B$2:B583,B583)),reference!$A$3:$B$6,2,FALSE),"")</f>
        <v/>
      </c>
      <c r="E583" t="str">
        <f>IFERROR(VLOOKUP(C583,reference!$D$3:$E$7,2,FALSE),"")</f>
        <v/>
      </c>
      <c r="H583" t="str">
        <f>IFERROR(VLOOKUP(G583,collectibles_database!G:H,2,FALSE),"")</f>
        <v/>
      </c>
      <c r="I583" t="str">
        <f>IFERROR(VLOOKUP(MIN(4,COUNTIF(G$2:G583,G583)),reference!$M$3:$N$6,2,FALSE)*VLOOKUP(MIN(5,H583),reference!$J$3:$K$7,2,FALSE),"")</f>
        <v/>
      </c>
    </row>
    <row r="584" spans="1:9" x14ac:dyDescent="0.25">
      <c r="A584" t="str">
        <f>IFERROR(INDEX(collectibles_database!A:A,MATCH(B584,collectibles_database!B:B,0)),"")</f>
        <v/>
      </c>
      <c r="C584" t="str">
        <f>IFERROR(VLOOKUP(B584,collectibles_database!B:C,2,FALSE),"")</f>
        <v/>
      </c>
      <c r="D584" t="str">
        <f>IFERROR(VLOOKUP(MIN(4,COUNTIF(B$2:B584,B584)),reference!$A$3:$B$6,2,FALSE),"")</f>
        <v/>
      </c>
      <c r="E584" t="str">
        <f>IFERROR(VLOOKUP(C584,reference!$D$3:$E$7,2,FALSE),"")</f>
        <v/>
      </c>
      <c r="H584" t="str">
        <f>IFERROR(VLOOKUP(G584,collectibles_database!G:H,2,FALSE),"")</f>
        <v/>
      </c>
      <c r="I584" t="str">
        <f>IFERROR(VLOOKUP(MIN(4,COUNTIF(G$2:G584,G584)),reference!$M$3:$N$6,2,FALSE)*VLOOKUP(MIN(5,H584),reference!$J$3:$K$7,2,FALSE),"")</f>
        <v/>
      </c>
    </row>
    <row r="585" spans="1:9" x14ac:dyDescent="0.25">
      <c r="A585" t="str">
        <f>IFERROR(INDEX(collectibles_database!A:A,MATCH(B585,collectibles_database!B:B,0)),"")</f>
        <v/>
      </c>
      <c r="C585" t="str">
        <f>IFERROR(VLOOKUP(B585,collectibles_database!B:C,2,FALSE),"")</f>
        <v/>
      </c>
      <c r="D585" t="str">
        <f>IFERROR(VLOOKUP(MIN(4,COUNTIF(B$2:B585,B585)),reference!$A$3:$B$6,2,FALSE),"")</f>
        <v/>
      </c>
      <c r="E585" t="str">
        <f>IFERROR(VLOOKUP(C585,reference!$D$3:$E$7,2,FALSE),"")</f>
        <v/>
      </c>
      <c r="H585" t="str">
        <f>IFERROR(VLOOKUP(G585,collectibles_database!G:H,2,FALSE),"")</f>
        <v/>
      </c>
      <c r="I585" t="str">
        <f>IFERROR(VLOOKUP(MIN(4,COUNTIF(G$2:G585,G585)),reference!$M$3:$N$6,2,FALSE)*VLOOKUP(MIN(5,H585),reference!$J$3:$K$7,2,FALSE),"")</f>
        <v/>
      </c>
    </row>
    <row r="586" spans="1:9" x14ac:dyDescent="0.25">
      <c r="A586" t="str">
        <f>IFERROR(INDEX(collectibles_database!A:A,MATCH(B586,collectibles_database!B:B,0)),"")</f>
        <v/>
      </c>
      <c r="C586" t="str">
        <f>IFERROR(VLOOKUP(B586,collectibles_database!B:C,2,FALSE),"")</f>
        <v/>
      </c>
      <c r="D586" t="str">
        <f>IFERROR(VLOOKUP(MIN(4,COUNTIF(B$2:B586,B586)),reference!$A$3:$B$6,2,FALSE),"")</f>
        <v/>
      </c>
      <c r="E586" t="str">
        <f>IFERROR(VLOOKUP(C586,reference!$D$3:$E$7,2,FALSE),"")</f>
        <v/>
      </c>
      <c r="H586" t="str">
        <f>IFERROR(VLOOKUP(G586,collectibles_database!G:H,2,FALSE),"")</f>
        <v/>
      </c>
      <c r="I586" t="str">
        <f>IFERROR(VLOOKUP(MIN(4,COUNTIF(G$2:G586,G586)),reference!$M$3:$N$6,2,FALSE)*VLOOKUP(MIN(5,H586),reference!$J$3:$K$7,2,FALSE),"")</f>
        <v/>
      </c>
    </row>
    <row r="587" spans="1:9" x14ac:dyDescent="0.25">
      <c r="A587" t="str">
        <f>IFERROR(INDEX(collectibles_database!A:A,MATCH(B587,collectibles_database!B:B,0)),"")</f>
        <v/>
      </c>
      <c r="C587" t="str">
        <f>IFERROR(VLOOKUP(B587,collectibles_database!B:C,2,FALSE),"")</f>
        <v/>
      </c>
      <c r="D587" t="str">
        <f>IFERROR(VLOOKUP(MIN(4,COUNTIF(B$2:B587,B587)),reference!$A$3:$B$6,2,FALSE),"")</f>
        <v/>
      </c>
      <c r="E587" t="str">
        <f>IFERROR(VLOOKUP(C587,reference!$D$3:$E$7,2,FALSE),"")</f>
        <v/>
      </c>
      <c r="H587" t="str">
        <f>IFERROR(VLOOKUP(G587,collectibles_database!G:H,2,FALSE),"")</f>
        <v/>
      </c>
      <c r="I587" t="str">
        <f>IFERROR(VLOOKUP(MIN(4,COUNTIF(G$2:G587,G587)),reference!$M$3:$N$6,2,FALSE)*VLOOKUP(MIN(5,H587),reference!$J$3:$K$7,2,FALSE),"")</f>
        <v/>
      </c>
    </row>
    <row r="588" spans="1:9" x14ac:dyDescent="0.25">
      <c r="A588" t="str">
        <f>IFERROR(INDEX(collectibles_database!A:A,MATCH(B588,collectibles_database!B:B,0)),"")</f>
        <v/>
      </c>
      <c r="C588" t="str">
        <f>IFERROR(VLOOKUP(B588,collectibles_database!B:C,2,FALSE),"")</f>
        <v/>
      </c>
      <c r="D588" t="str">
        <f>IFERROR(VLOOKUP(MIN(4,COUNTIF(B$2:B588,B588)),reference!$A$3:$B$6,2,FALSE),"")</f>
        <v/>
      </c>
      <c r="E588" t="str">
        <f>IFERROR(VLOOKUP(C588,reference!$D$3:$E$7,2,FALSE),"")</f>
        <v/>
      </c>
      <c r="H588" t="str">
        <f>IFERROR(VLOOKUP(G588,collectibles_database!G:H,2,FALSE),"")</f>
        <v/>
      </c>
      <c r="I588" t="str">
        <f>IFERROR(VLOOKUP(MIN(4,COUNTIF(G$2:G588,G588)),reference!$M$3:$N$6,2,FALSE)*VLOOKUP(MIN(5,H588),reference!$J$3:$K$7,2,FALSE),"")</f>
        <v/>
      </c>
    </row>
    <row r="589" spans="1:9" x14ac:dyDescent="0.25">
      <c r="A589" t="str">
        <f>IFERROR(INDEX(collectibles_database!A:A,MATCH(B589,collectibles_database!B:B,0)),"")</f>
        <v/>
      </c>
      <c r="C589" t="str">
        <f>IFERROR(VLOOKUP(B589,collectibles_database!B:C,2,FALSE),"")</f>
        <v/>
      </c>
      <c r="D589" t="str">
        <f>IFERROR(VLOOKUP(MIN(4,COUNTIF(B$2:B589,B589)),reference!$A$3:$B$6,2,FALSE),"")</f>
        <v/>
      </c>
      <c r="E589" t="str">
        <f>IFERROR(VLOOKUP(C589,reference!$D$3:$E$7,2,FALSE),"")</f>
        <v/>
      </c>
      <c r="H589" t="str">
        <f>IFERROR(VLOOKUP(G589,collectibles_database!G:H,2,FALSE),"")</f>
        <v/>
      </c>
      <c r="I589" t="str">
        <f>IFERROR(VLOOKUP(MIN(4,COUNTIF(G$2:G589,G589)),reference!$M$3:$N$6,2,FALSE)*VLOOKUP(MIN(5,H589),reference!$J$3:$K$7,2,FALSE),"")</f>
        <v/>
      </c>
    </row>
    <row r="590" spans="1:9" x14ac:dyDescent="0.25">
      <c r="A590" t="str">
        <f>IFERROR(INDEX(collectibles_database!A:A,MATCH(B590,collectibles_database!B:B,0)),"")</f>
        <v/>
      </c>
      <c r="C590" t="str">
        <f>IFERROR(VLOOKUP(B590,collectibles_database!B:C,2,FALSE),"")</f>
        <v/>
      </c>
      <c r="D590" t="str">
        <f>IFERROR(VLOOKUP(MIN(4,COUNTIF(B$2:B590,B590)),reference!$A$3:$B$6,2,FALSE),"")</f>
        <v/>
      </c>
      <c r="E590" t="str">
        <f>IFERROR(VLOOKUP(C590,reference!$D$3:$E$7,2,FALSE),"")</f>
        <v/>
      </c>
      <c r="H590" t="str">
        <f>IFERROR(VLOOKUP(G590,collectibles_database!G:H,2,FALSE),"")</f>
        <v/>
      </c>
      <c r="I590" t="str">
        <f>IFERROR(VLOOKUP(MIN(4,COUNTIF(G$2:G590,G590)),reference!$M$3:$N$6,2,FALSE)*VLOOKUP(MIN(5,H590),reference!$J$3:$K$7,2,FALSE),"")</f>
        <v/>
      </c>
    </row>
    <row r="591" spans="1:9" x14ac:dyDescent="0.25">
      <c r="A591" t="str">
        <f>IFERROR(INDEX(collectibles_database!A:A,MATCH(B591,collectibles_database!B:B,0)),"")</f>
        <v/>
      </c>
      <c r="C591" t="str">
        <f>IFERROR(VLOOKUP(B591,collectibles_database!B:C,2,FALSE),"")</f>
        <v/>
      </c>
      <c r="D591" t="str">
        <f>IFERROR(VLOOKUP(MIN(4,COUNTIF(B$2:B591,B591)),reference!$A$3:$B$6,2,FALSE),"")</f>
        <v/>
      </c>
      <c r="E591" t="str">
        <f>IFERROR(VLOOKUP(C591,reference!$D$3:$E$7,2,FALSE),"")</f>
        <v/>
      </c>
      <c r="H591" t="str">
        <f>IFERROR(VLOOKUP(G591,collectibles_database!G:H,2,FALSE),"")</f>
        <v/>
      </c>
      <c r="I591" t="str">
        <f>IFERROR(VLOOKUP(MIN(4,COUNTIF(G$2:G591,G591)),reference!$M$3:$N$6,2,FALSE)*VLOOKUP(MIN(5,H591),reference!$J$3:$K$7,2,FALSE),"")</f>
        <v/>
      </c>
    </row>
    <row r="592" spans="1:9" x14ac:dyDescent="0.25">
      <c r="A592" t="str">
        <f>IFERROR(INDEX(collectibles_database!A:A,MATCH(B592,collectibles_database!B:B,0)),"")</f>
        <v/>
      </c>
      <c r="C592" t="str">
        <f>IFERROR(VLOOKUP(B592,collectibles_database!B:C,2,FALSE),"")</f>
        <v/>
      </c>
      <c r="D592" t="str">
        <f>IFERROR(VLOOKUP(MIN(4,COUNTIF(B$2:B592,B592)),reference!$A$3:$B$6,2,FALSE),"")</f>
        <v/>
      </c>
      <c r="E592" t="str">
        <f>IFERROR(VLOOKUP(C592,reference!$D$3:$E$7,2,FALSE),"")</f>
        <v/>
      </c>
      <c r="H592" t="str">
        <f>IFERROR(VLOOKUP(G592,collectibles_database!G:H,2,FALSE),"")</f>
        <v/>
      </c>
      <c r="I592" t="str">
        <f>IFERROR(VLOOKUP(MIN(4,COUNTIF(G$2:G592,G592)),reference!$M$3:$N$6,2,FALSE)*VLOOKUP(MIN(5,H592),reference!$J$3:$K$7,2,FALSE),"")</f>
        <v/>
      </c>
    </row>
    <row r="593" spans="1:9" x14ac:dyDescent="0.25">
      <c r="A593" t="str">
        <f>IFERROR(INDEX(collectibles_database!A:A,MATCH(B593,collectibles_database!B:B,0)),"")</f>
        <v/>
      </c>
      <c r="C593" t="str">
        <f>IFERROR(VLOOKUP(B593,collectibles_database!B:C,2,FALSE),"")</f>
        <v/>
      </c>
      <c r="D593" t="str">
        <f>IFERROR(VLOOKUP(MIN(4,COUNTIF(B$2:B593,B593)),reference!$A$3:$B$6,2,FALSE),"")</f>
        <v/>
      </c>
      <c r="E593" t="str">
        <f>IFERROR(VLOOKUP(C593,reference!$D$3:$E$7,2,FALSE),"")</f>
        <v/>
      </c>
      <c r="H593" t="str">
        <f>IFERROR(VLOOKUP(G593,collectibles_database!G:H,2,FALSE),"")</f>
        <v/>
      </c>
      <c r="I593" t="str">
        <f>IFERROR(VLOOKUP(MIN(4,COUNTIF(G$2:G593,G593)),reference!$M$3:$N$6,2,FALSE)*VLOOKUP(MIN(5,H593),reference!$J$3:$K$7,2,FALSE),"")</f>
        <v/>
      </c>
    </row>
    <row r="594" spans="1:9" x14ac:dyDescent="0.25">
      <c r="A594" t="str">
        <f>IFERROR(INDEX(collectibles_database!A:A,MATCH(B594,collectibles_database!B:B,0)),"")</f>
        <v/>
      </c>
      <c r="C594" t="str">
        <f>IFERROR(VLOOKUP(B594,collectibles_database!B:C,2,FALSE),"")</f>
        <v/>
      </c>
      <c r="D594" t="str">
        <f>IFERROR(VLOOKUP(MIN(4,COUNTIF(B$2:B594,B594)),reference!$A$3:$B$6,2,FALSE),"")</f>
        <v/>
      </c>
      <c r="E594" t="str">
        <f>IFERROR(VLOOKUP(C594,reference!$D$3:$E$7,2,FALSE),"")</f>
        <v/>
      </c>
      <c r="H594" t="str">
        <f>IFERROR(VLOOKUP(G594,collectibles_database!G:H,2,FALSE),"")</f>
        <v/>
      </c>
      <c r="I594" t="str">
        <f>IFERROR(VLOOKUP(MIN(4,COUNTIF(G$2:G594,G594)),reference!$M$3:$N$6,2,FALSE)*VLOOKUP(MIN(5,H594),reference!$J$3:$K$7,2,FALSE),"")</f>
        <v/>
      </c>
    </row>
    <row r="595" spans="1:9" x14ac:dyDescent="0.25">
      <c r="A595" t="str">
        <f>IFERROR(INDEX(collectibles_database!A:A,MATCH(B595,collectibles_database!B:B,0)),"")</f>
        <v/>
      </c>
      <c r="C595" t="str">
        <f>IFERROR(VLOOKUP(B595,collectibles_database!B:C,2,FALSE),"")</f>
        <v/>
      </c>
      <c r="D595" t="str">
        <f>IFERROR(VLOOKUP(MIN(4,COUNTIF(B$2:B595,B595)),reference!$A$3:$B$6,2,FALSE),"")</f>
        <v/>
      </c>
      <c r="E595" t="str">
        <f>IFERROR(VLOOKUP(C595,reference!$D$3:$E$7,2,FALSE),"")</f>
        <v/>
      </c>
      <c r="H595" t="str">
        <f>IFERROR(VLOOKUP(G595,collectibles_database!G:H,2,FALSE),"")</f>
        <v/>
      </c>
      <c r="I595" t="str">
        <f>IFERROR(VLOOKUP(MIN(4,COUNTIF(G$2:G595,G595)),reference!$M$3:$N$6,2,FALSE)*VLOOKUP(MIN(5,H595),reference!$J$3:$K$7,2,FALSE),"")</f>
        <v/>
      </c>
    </row>
    <row r="596" spans="1:9" x14ac:dyDescent="0.25">
      <c r="A596" t="str">
        <f>IFERROR(INDEX(collectibles_database!A:A,MATCH(B596,collectibles_database!B:B,0)),"")</f>
        <v/>
      </c>
      <c r="C596" t="str">
        <f>IFERROR(VLOOKUP(B596,collectibles_database!B:C,2,FALSE),"")</f>
        <v/>
      </c>
      <c r="D596" t="str">
        <f>IFERROR(VLOOKUP(MIN(4,COUNTIF(B$2:B596,B596)),reference!$A$3:$B$6,2,FALSE),"")</f>
        <v/>
      </c>
      <c r="E596" t="str">
        <f>IFERROR(VLOOKUP(C596,reference!$D$3:$E$7,2,FALSE),"")</f>
        <v/>
      </c>
      <c r="H596" t="str">
        <f>IFERROR(VLOOKUP(G596,collectibles_database!G:H,2,FALSE),"")</f>
        <v/>
      </c>
      <c r="I596" t="str">
        <f>IFERROR(VLOOKUP(MIN(4,COUNTIF(G$2:G596,G596)),reference!$M$3:$N$6,2,FALSE)*VLOOKUP(MIN(5,H596),reference!$J$3:$K$7,2,FALSE),"")</f>
        <v/>
      </c>
    </row>
    <row r="597" spans="1:9" x14ac:dyDescent="0.25">
      <c r="A597" t="str">
        <f>IFERROR(INDEX(collectibles_database!A:A,MATCH(B597,collectibles_database!B:B,0)),"")</f>
        <v/>
      </c>
      <c r="C597" t="str">
        <f>IFERROR(VLOOKUP(B597,collectibles_database!B:C,2,FALSE),"")</f>
        <v/>
      </c>
      <c r="D597" t="str">
        <f>IFERROR(VLOOKUP(MIN(4,COUNTIF(B$2:B597,B597)),reference!$A$3:$B$6,2,FALSE),"")</f>
        <v/>
      </c>
      <c r="E597" t="str">
        <f>IFERROR(VLOOKUP(C597,reference!$D$3:$E$7,2,FALSE),"")</f>
        <v/>
      </c>
      <c r="H597" t="str">
        <f>IFERROR(VLOOKUP(G597,collectibles_database!G:H,2,FALSE),"")</f>
        <v/>
      </c>
      <c r="I597" t="str">
        <f>IFERROR(VLOOKUP(MIN(4,COUNTIF(G$2:G597,G597)),reference!$M$3:$N$6,2,FALSE)*VLOOKUP(MIN(5,H597),reference!$J$3:$K$7,2,FALSE),"")</f>
        <v/>
      </c>
    </row>
    <row r="598" spans="1:9" x14ac:dyDescent="0.25">
      <c r="A598" t="str">
        <f>IFERROR(INDEX(collectibles_database!A:A,MATCH(B598,collectibles_database!B:B,0)),"")</f>
        <v/>
      </c>
      <c r="C598" t="str">
        <f>IFERROR(VLOOKUP(B598,collectibles_database!B:C,2,FALSE),"")</f>
        <v/>
      </c>
      <c r="D598" t="str">
        <f>IFERROR(VLOOKUP(MIN(4,COUNTIF(B$2:B598,B598)),reference!$A$3:$B$6,2,FALSE),"")</f>
        <v/>
      </c>
      <c r="E598" t="str">
        <f>IFERROR(VLOOKUP(C598,reference!$D$3:$E$7,2,FALSE),"")</f>
        <v/>
      </c>
      <c r="H598" t="str">
        <f>IFERROR(VLOOKUP(G598,collectibles_database!G:H,2,FALSE),"")</f>
        <v/>
      </c>
      <c r="I598" t="str">
        <f>IFERROR(VLOOKUP(MIN(4,COUNTIF(G$2:G598,G598)),reference!$M$3:$N$6,2,FALSE)*VLOOKUP(MIN(5,H598),reference!$J$3:$K$7,2,FALSE),"")</f>
        <v/>
      </c>
    </row>
    <row r="599" spans="1:9" x14ac:dyDescent="0.25">
      <c r="A599" t="str">
        <f>IFERROR(INDEX(collectibles_database!A:A,MATCH(B599,collectibles_database!B:B,0)),"")</f>
        <v/>
      </c>
      <c r="C599" t="str">
        <f>IFERROR(VLOOKUP(B599,collectibles_database!B:C,2,FALSE),"")</f>
        <v/>
      </c>
      <c r="D599" t="str">
        <f>IFERROR(VLOOKUP(MIN(4,COUNTIF(B$2:B599,B599)),reference!$A$3:$B$6,2,FALSE),"")</f>
        <v/>
      </c>
      <c r="E599" t="str">
        <f>IFERROR(VLOOKUP(C599,reference!$D$3:$E$7,2,FALSE),"")</f>
        <v/>
      </c>
      <c r="H599" t="str">
        <f>IFERROR(VLOOKUP(G599,collectibles_database!G:H,2,FALSE),"")</f>
        <v/>
      </c>
      <c r="I599" t="str">
        <f>IFERROR(VLOOKUP(MIN(4,COUNTIF(G$2:G599,G599)),reference!$M$3:$N$6,2,FALSE)*VLOOKUP(MIN(5,H599),reference!$J$3:$K$7,2,FALSE),"")</f>
        <v/>
      </c>
    </row>
    <row r="600" spans="1:9" x14ac:dyDescent="0.25">
      <c r="A600" t="str">
        <f>IFERROR(INDEX(collectibles_database!A:A,MATCH(B600,collectibles_database!B:B,0)),"")</f>
        <v/>
      </c>
      <c r="C600" t="str">
        <f>IFERROR(VLOOKUP(B600,collectibles_database!B:C,2,FALSE),"")</f>
        <v/>
      </c>
      <c r="D600" t="str">
        <f>IFERROR(VLOOKUP(MIN(4,COUNTIF(B$2:B600,B600)),reference!$A$3:$B$6,2,FALSE),"")</f>
        <v/>
      </c>
      <c r="E600" t="str">
        <f>IFERROR(VLOOKUP(C600,reference!$D$3:$E$7,2,FALSE),"")</f>
        <v/>
      </c>
      <c r="H600" t="str">
        <f>IFERROR(VLOOKUP(G600,collectibles_database!G:H,2,FALSE),"")</f>
        <v/>
      </c>
      <c r="I600" t="str">
        <f>IFERROR(VLOOKUP(MIN(4,COUNTIF(G$2:G600,G600)),reference!$M$3:$N$6,2,FALSE)*VLOOKUP(MIN(5,H600),reference!$J$3:$K$7,2,FALSE),"")</f>
        <v/>
      </c>
    </row>
    <row r="601" spans="1:9" x14ac:dyDescent="0.25">
      <c r="A601" t="str">
        <f>IFERROR(INDEX(collectibles_database!A:A,MATCH(B601,collectibles_database!B:B,0)),"")</f>
        <v/>
      </c>
      <c r="C601" t="str">
        <f>IFERROR(VLOOKUP(B601,collectibles_database!B:C,2,FALSE),"")</f>
        <v/>
      </c>
      <c r="D601" t="str">
        <f>IFERROR(VLOOKUP(MIN(4,COUNTIF(B$2:B601,B601)),reference!$A$3:$B$6,2,FALSE),"")</f>
        <v/>
      </c>
      <c r="E601" t="str">
        <f>IFERROR(VLOOKUP(C601,reference!$D$3:$E$7,2,FALSE),"")</f>
        <v/>
      </c>
      <c r="H601" t="str">
        <f>IFERROR(VLOOKUP(G601,collectibles_database!G:H,2,FALSE),"")</f>
        <v/>
      </c>
      <c r="I601" t="str">
        <f>IFERROR(VLOOKUP(MIN(4,COUNTIF(G$2:G601,G601)),reference!$M$3:$N$6,2,FALSE)*VLOOKUP(MIN(5,H601),reference!$J$3:$K$7,2,FALSE),"")</f>
        <v/>
      </c>
    </row>
    <row r="602" spans="1:9" x14ac:dyDescent="0.25">
      <c r="A602" t="str">
        <f>IFERROR(INDEX(collectibles_database!A:A,MATCH(B602,collectibles_database!B:B,0)),"")</f>
        <v/>
      </c>
      <c r="C602" t="str">
        <f>IFERROR(VLOOKUP(B602,collectibles_database!B:C,2,FALSE),"")</f>
        <v/>
      </c>
      <c r="D602" t="str">
        <f>IFERROR(VLOOKUP(MIN(4,COUNTIF(B$2:B602,B602)),reference!$A$3:$B$6,2,FALSE),"")</f>
        <v/>
      </c>
      <c r="E602" t="str">
        <f>IFERROR(VLOOKUP(C602,reference!$D$3:$E$7,2,FALSE),"")</f>
        <v/>
      </c>
      <c r="H602" t="str">
        <f>IFERROR(VLOOKUP(G602,collectibles_database!G:H,2,FALSE),"")</f>
        <v/>
      </c>
      <c r="I602" t="str">
        <f>IFERROR(VLOOKUP(MIN(4,COUNTIF(G$2:G602,G602)),reference!$M$3:$N$6,2,FALSE)*VLOOKUP(MIN(5,H602),reference!$J$3:$K$7,2,FALSE),"")</f>
        <v/>
      </c>
    </row>
    <row r="603" spans="1:9" x14ac:dyDescent="0.25">
      <c r="A603" t="str">
        <f>IFERROR(INDEX(collectibles_database!A:A,MATCH(B603,collectibles_database!B:B,0)),"")</f>
        <v/>
      </c>
      <c r="C603" t="str">
        <f>IFERROR(VLOOKUP(B603,collectibles_database!B:C,2,FALSE),"")</f>
        <v/>
      </c>
      <c r="D603" t="str">
        <f>IFERROR(VLOOKUP(MIN(4,COUNTIF(B$2:B603,B603)),reference!$A$3:$B$6,2,FALSE),"")</f>
        <v/>
      </c>
      <c r="E603" t="str">
        <f>IFERROR(VLOOKUP(C603,reference!$D$3:$E$7,2,FALSE),"")</f>
        <v/>
      </c>
      <c r="H603" t="str">
        <f>IFERROR(VLOOKUP(G603,collectibles_database!G:H,2,FALSE),"")</f>
        <v/>
      </c>
      <c r="I603" t="str">
        <f>IFERROR(VLOOKUP(MIN(4,COUNTIF(G$2:G603,G603)),reference!$M$3:$N$6,2,FALSE)*VLOOKUP(MIN(5,H603),reference!$J$3:$K$7,2,FALSE),"")</f>
        <v/>
      </c>
    </row>
    <row r="604" spans="1:9" x14ac:dyDescent="0.25">
      <c r="A604" t="str">
        <f>IFERROR(INDEX(collectibles_database!A:A,MATCH(B604,collectibles_database!B:B,0)),"")</f>
        <v/>
      </c>
      <c r="C604" t="str">
        <f>IFERROR(VLOOKUP(B604,collectibles_database!B:C,2,FALSE),"")</f>
        <v/>
      </c>
      <c r="D604" t="str">
        <f>IFERROR(VLOOKUP(MIN(4,COUNTIF(B$2:B604,B604)),reference!$A$3:$B$6,2,FALSE),"")</f>
        <v/>
      </c>
      <c r="E604" t="str">
        <f>IFERROR(VLOOKUP(C604,reference!$D$3:$E$7,2,FALSE),"")</f>
        <v/>
      </c>
      <c r="H604" t="str">
        <f>IFERROR(VLOOKUP(G604,collectibles_database!G:H,2,FALSE),"")</f>
        <v/>
      </c>
      <c r="I604" t="str">
        <f>IFERROR(VLOOKUP(MIN(4,COUNTIF(G$2:G604,G604)),reference!$M$3:$N$6,2,FALSE)*VLOOKUP(MIN(5,H604),reference!$J$3:$K$7,2,FALSE),"")</f>
        <v/>
      </c>
    </row>
    <row r="605" spans="1:9" x14ac:dyDescent="0.25">
      <c r="A605" t="str">
        <f>IFERROR(INDEX(collectibles_database!A:A,MATCH(B605,collectibles_database!B:B,0)),"")</f>
        <v/>
      </c>
      <c r="C605" t="str">
        <f>IFERROR(VLOOKUP(B605,collectibles_database!B:C,2,FALSE),"")</f>
        <v/>
      </c>
      <c r="D605" t="str">
        <f>IFERROR(VLOOKUP(MIN(4,COUNTIF(B$2:B605,B605)),reference!$A$3:$B$6,2,FALSE),"")</f>
        <v/>
      </c>
      <c r="E605" t="str">
        <f>IFERROR(VLOOKUP(C605,reference!$D$3:$E$7,2,FALSE),"")</f>
        <v/>
      </c>
      <c r="H605" t="str">
        <f>IFERROR(VLOOKUP(G605,collectibles_database!G:H,2,FALSE),"")</f>
        <v/>
      </c>
      <c r="I605" t="str">
        <f>IFERROR(VLOOKUP(MIN(4,COUNTIF(G$2:G605,G605)),reference!$M$3:$N$6,2,FALSE)*VLOOKUP(MIN(5,H605),reference!$J$3:$K$7,2,FALSE),"")</f>
        <v/>
      </c>
    </row>
    <row r="606" spans="1:9" x14ac:dyDescent="0.25">
      <c r="A606" t="str">
        <f>IFERROR(INDEX(collectibles_database!A:A,MATCH(B606,collectibles_database!B:B,0)),"")</f>
        <v/>
      </c>
      <c r="C606" t="str">
        <f>IFERROR(VLOOKUP(B606,collectibles_database!B:C,2,FALSE),"")</f>
        <v/>
      </c>
      <c r="D606" t="str">
        <f>IFERROR(VLOOKUP(MIN(4,COUNTIF(B$2:B606,B606)),reference!$A$3:$B$6,2,FALSE),"")</f>
        <v/>
      </c>
      <c r="E606" t="str">
        <f>IFERROR(VLOOKUP(C606,reference!$D$3:$E$7,2,FALSE),"")</f>
        <v/>
      </c>
      <c r="H606" t="str">
        <f>IFERROR(VLOOKUP(G606,collectibles_database!G:H,2,FALSE),"")</f>
        <v/>
      </c>
      <c r="I606" t="str">
        <f>IFERROR(VLOOKUP(MIN(4,COUNTIF(G$2:G606,G606)),reference!$M$3:$N$6,2,FALSE)*VLOOKUP(MIN(5,H606),reference!$J$3:$K$7,2,FALSE),"")</f>
        <v/>
      </c>
    </row>
    <row r="607" spans="1:9" x14ac:dyDescent="0.25">
      <c r="A607" t="str">
        <f>IFERROR(INDEX(collectibles_database!A:A,MATCH(B607,collectibles_database!B:B,0)),"")</f>
        <v/>
      </c>
      <c r="C607" t="str">
        <f>IFERROR(VLOOKUP(B607,collectibles_database!B:C,2,FALSE),"")</f>
        <v/>
      </c>
      <c r="D607" t="str">
        <f>IFERROR(VLOOKUP(MIN(4,COUNTIF(B$2:B607,B607)),reference!$A$3:$B$6,2,FALSE),"")</f>
        <v/>
      </c>
      <c r="E607" t="str">
        <f>IFERROR(VLOOKUP(C607,reference!$D$3:$E$7,2,FALSE),"")</f>
        <v/>
      </c>
      <c r="H607" t="str">
        <f>IFERROR(VLOOKUP(G607,collectibles_database!G:H,2,FALSE),"")</f>
        <v/>
      </c>
      <c r="I607" t="str">
        <f>IFERROR(VLOOKUP(MIN(4,COUNTIF(G$2:G607,G607)),reference!$M$3:$N$6,2,FALSE)*VLOOKUP(MIN(5,H607),reference!$J$3:$K$7,2,FALSE),"")</f>
        <v/>
      </c>
    </row>
    <row r="608" spans="1:9" x14ac:dyDescent="0.25">
      <c r="A608" t="str">
        <f>IFERROR(INDEX(collectibles_database!A:A,MATCH(B608,collectibles_database!B:B,0)),"")</f>
        <v/>
      </c>
      <c r="C608" t="str">
        <f>IFERROR(VLOOKUP(B608,collectibles_database!B:C,2,FALSE),"")</f>
        <v/>
      </c>
      <c r="D608" t="str">
        <f>IFERROR(VLOOKUP(MIN(4,COUNTIF(B$2:B608,B608)),reference!$A$3:$B$6,2,FALSE),"")</f>
        <v/>
      </c>
      <c r="E608" t="str">
        <f>IFERROR(VLOOKUP(C608,reference!$D$3:$E$7,2,FALSE),"")</f>
        <v/>
      </c>
      <c r="H608" t="str">
        <f>IFERROR(VLOOKUP(G608,collectibles_database!G:H,2,FALSE),"")</f>
        <v/>
      </c>
      <c r="I608" t="str">
        <f>IFERROR(VLOOKUP(MIN(4,COUNTIF(G$2:G608,G608)),reference!$M$3:$N$6,2,FALSE)*VLOOKUP(MIN(5,H608),reference!$J$3:$K$7,2,FALSE),"")</f>
        <v/>
      </c>
    </row>
    <row r="609" spans="1:9" x14ac:dyDescent="0.25">
      <c r="A609" t="str">
        <f>IFERROR(INDEX(collectibles_database!A:A,MATCH(B609,collectibles_database!B:B,0)),"")</f>
        <v/>
      </c>
      <c r="C609" t="str">
        <f>IFERROR(VLOOKUP(B609,collectibles_database!B:C,2,FALSE),"")</f>
        <v/>
      </c>
      <c r="D609" t="str">
        <f>IFERROR(VLOOKUP(MIN(4,COUNTIF(B$2:B609,B609)),reference!$A$3:$B$6,2,FALSE),"")</f>
        <v/>
      </c>
      <c r="E609" t="str">
        <f>IFERROR(VLOOKUP(C609,reference!$D$3:$E$7,2,FALSE),"")</f>
        <v/>
      </c>
      <c r="H609" t="str">
        <f>IFERROR(VLOOKUP(G609,collectibles_database!G:H,2,FALSE),"")</f>
        <v/>
      </c>
      <c r="I609" t="str">
        <f>IFERROR(VLOOKUP(MIN(4,COUNTIF(G$2:G609,G609)),reference!$M$3:$N$6,2,FALSE)*VLOOKUP(MIN(5,H609),reference!$J$3:$K$7,2,FALSE),"")</f>
        <v/>
      </c>
    </row>
    <row r="610" spans="1:9" x14ac:dyDescent="0.25">
      <c r="A610" t="str">
        <f>IFERROR(INDEX(collectibles_database!A:A,MATCH(B610,collectibles_database!B:B,0)),"")</f>
        <v/>
      </c>
      <c r="C610" t="str">
        <f>IFERROR(VLOOKUP(B610,collectibles_database!B:C,2,FALSE),"")</f>
        <v/>
      </c>
      <c r="D610" t="str">
        <f>IFERROR(VLOOKUP(MIN(4,COUNTIF(B$2:B610,B610)),reference!$A$3:$B$6,2,FALSE),"")</f>
        <v/>
      </c>
      <c r="E610" t="str">
        <f>IFERROR(VLOOKUP(C610,reference!$D$3:$E$7,2,FALSE),"")</f>
        <v/>
      </c>
      <c r="H610" t="str">
        <f>IFERROR(VLOOKUP(G610,collectibles_database!G:H,2,FALSE),"")</f>
        <v/>
      </c>
      <c r="I610" t="str">
        <f>IFERROR(VLOOKUP(MIN(4,COUNTIF(G$2:G610,G610)),reference!$M$3:$N$6,2,FALSE)*VLOOKUP(MIN(5,H610),reference!$J$3:$K$7,2,FALSE),"")</f>
        <v/>
      </c>
    </row>
    <row r="611" spans="1:9" x14ac:dyDescent="0.25">
      <c r="A611" t="str">
        <f>IFERROR(INDEX(collectibles_database!A:A,MATCH(B611,collectibles_database!B:B,0)),"")</f>
        <v/>
      </c>
      <c r="C611" t="str">
        <f>IFERROR(VLOOKUP(B611,collectibles_database!B:C,2,FALSE),"")</f>
        <v/>
      </c>
      <c r="D611" t="str">
        <f>IFERROR(VLOOKUP(MIN(4,COUNTIF(B$2:B611,B611)),reference!$A$3:$B$6,2,FALSE),"")</f>
        <v/>
      </c>
      <c r="E611" t="str">
        <f>IFERROR(VLOOKUP(C611,reference!$D$3:$E$7,2,FALSE),"")</f>
        <v/>
      </c>
      <c r="H611" t="str">
        <f>IFERROR(VLOOKUP(G611,collectibles_database!G:H,2,FALSE),"")</f>
        <v/>
      </c>
      <c r="I611" t="str">
        <f>IFERROR(VLOOKUP(MIN(4,COUNTIF(G$2:G611,G611)),reference!$M$3:$N$6,2,FALSE)*VLOOKUP(MIN(5,H611),reference!$J$3:$K$7,2,FALSE),"")</f>
        <v/>
      </c>
    </row>
    <row r="612" spans="1:9" x14ac:dyDescent="0.25">
      <c r="A612" t="str">
        <f>IFERROR(INDEX(collectibles_database!A:A,MATCH(B612,collectibles_database!B:B,0)),"")</f>
        <v/>
      </c>
      <c r="C612" t="str">
        <f>IFERROR(VLOOKUP(B612,collectibles_database!B:C,2,FALSE),"")</f>
        <v/>
      </c>
      <c r="D612" t="str">
        <f>IFERROR(VLOOKUP(MIN(4,COUNTIF(B$2:B612,B612)),reference!$A$3:$B$6,2,FALSE),"")</f>
        <v/>
      </c>
      <c r="E612" t="str">
        <f>IFERROR(VLOOKUP(C612,reference!$D$3:$E$7,2,FALSE),"")</f>
        <v/>
      </c>
      <c r="H612" t="str">
        <f>IFERROR(VLOOKUP(G612,collectibles_database!G:H,2,FALSE),"")</f>
        <v/>
      </c>
      <c r="I612" t="str">
        <f>IFERROR(VLOOKUP(MIN(4,COUNTIF(G$2:G612,G612)),reference!$M$3:$N$6,2,FALSE)*VLOOKUP(MIN(5,H612),reference!$J$3:$K$7,2,FALSE),"")</f>
        <v/>
      </c>
    </row>
    <row r="613" spans="1:9" x14ac:dyDescent="0.25">
      <c r="A613" t="str">
        <f>IFERROR(INDEX(collectibles_database!A:A,MATCH(B613,collectibles_database!B:B,0)),"")</f>
        <v/>
      </c>
      <c r="C613" t="str">
        <f>IFERROR(VLOOKUP(B613,collectibles_database!B:C,2,FALSE),"")</f>
        <v/>
      </c>
      <c r="D613" t="str">
        <f>IFERROR(VLOOKUP(MIN(4,COUNTIF(B$2:B613,B613)),reference!$A$3:$B$6,2,FALSE),"")</f>
        <v/>
      </c>
      <c r="E613" t="str">
        <f>IFERROR(VLOOKUP(C613,reference!$D$3:$E$7,2,FALSE),"")</f>
        <v/>
      </c>
      <c r="H613" t="str">
        <f>IFERROR(VLOOKUP(G613,collectibles_database!G:H,2,FALSE),"")</f>
        <v/>
      </c>
      <c r="I613" t="str">
        <f>IFERROR(VLOOKUP(MIN(4,COUNTIF(G$2:G613,G613)),reference!$M$3:$N$6,2,FALSE)*VLOOKUP(MIN(5,H613),reference!$J$3:$K$7,2,FALSE),"")</f>
        <v/>
      </c>
    </row>
    <row r="614" spans="1:9" x14ac:dyDescent="0.25">
      <c r="A614" t="str">
        <f>IFERROR(INDEX(collectibles_database!A:A,MATCH(B614,collectibles_database!B:B,0)),"")</f>
        <v/>
      </c>
      <c r="C614" t="str">
        <f>IFERROR(VLOOKUP(B614,collectibles_database!B:C,2,FALSE),"")</f>
        <v/>
      </c>
      <c r="D614" t="str">
        <f>IFERROR(VLOOKUP(MIN(4,COUNTIF(B$2:B614,B614)),reference!$A$3:$B$6,2,FALSE),"")</f>
        <v/>
      </c>
      <c r="E614" t="str">
        <f>IFERROR(VLOOKUP(C614,reference!$D$3:$E$7,2,FALSE),"")</f>
        <v/>
      </c>
      <c r="H614" t="str">
        <f>IFERROR(VLOOKUP(G614,collectibles_database!G:H,2,FALSE),"")</f>
        <v/>
      </c>
      <c r="I614" t="str">
        <f>IFERROR(VLOOKUP(MIN(4,COUNTIF(G$2:G614,G614)),reference!$M$3:$N$6,2,FALSE)*VLOOKUP(MIN(5,H614),reference!$J$3:$K$7,2,FALSE),"")</f>
        <v/>
      </c>
    </row>
    <row r="615" spans="1:9" x14ac:dyDescent="0.25">
      <c r="A615" t="str">
        <f>IFERROR(INDEX(collectibles_database!A:A,MATCH(B615,collectibles_database!B:B,0)),"")</f>
        <v/>
      </c>
      <c r="C615" t="str">
        <f>IFERROR(VLOOKUP(B615,collectibles_database!B:C,2,FALSE),"")</f>
        <v/>
      </c>
      <c r="D615" t="str">
        <f>IFERROR(VLOOKUP(MIN(4,COUNTIF(B$2:B615,B615)),reference!$A$3:$B$6,2,FALSE),"")</f>
        <v/>
      </c>
      <c r="E615" t="str">
        <f>IFERROR(VLOOKUP(C615,reference!$D$3:$E$7,2,FALSE),"")</f>
        <v/>
      </c>
      <c r="H615" t="str">
        <f>IFERROR(VLOOKUP(G615,collectibles_database!G:H,2,FALSE),"")</f>
        <v/>
      </c>
      <c r="I615" t="str">
        <f>IFERROR(VLOOKUP(MIN(4,COUNTIF(G$2:G615,G615)),reference!$M$3:$N$6,2,FALSE)*VLOOKUP(MIN(5,H615),reference!$J$3:$K$7,2,FALSE),"")</f>
        <v/>
      </c>
    </row>
    <row r="616" spans="1:9" x14ac:dyDescent="0.25">
      <c r="A616" t="str">
        <f>IFERROR(INDEX(collectibles_database!A:A,MATCH(B616,collectibles_database!B:B,0)),"")</f>
        <v/>
      </c>
      <c r="C616" t="str">
        <f>IFERROR(VLOOKUP(B616,collectibles_database!B:C,2,FALSE),"")</f>
        <v/>
      </c>
      <c r="D616" t="str">
        <f>IFERROR(VLOOKUP(MIN(4,COUNTIF(B$2:B616,B616)),reference!$A$3:$B$6,2,FALSE),"")</f>
        <v/>
      </c>
      <c r="E616" t="str">
        <f>IFERROR(VLOOKUP(C616,reference!$D$3:$E$7,2,FALSE),"")</f>
        <v/>
      </c>
      <c r="H616" t="str">
        <f>IFERROR(VLOOKUP(G616,collectibles_database!G:H,2,FALSE),"")</f>
        <v/>
      </c>
      <c r="I616" t="str">
        <f>IFERROR(VLOOKUP(MIN(4,COUNTIF(G$2:G616,G616)),reference!$M$3:$N$6,2,FALSE)*VLOOKUP(MIN(5,H616),reference!$J$3:$K$7,2,FALSE),"")</f>
        <v/>
      </c>
    </row>
    <row r="617" spans="1:9" x14ac:dyDescent="0.25">
      <c r="A617" t="str">
        <f>IFERROR(INDEX(collectibles_database!A:A,MATCH(B617,collectibles_database!B:B,0)),"")</f>
        <v/>
      </c>
      <c r="C617" t="str">
        <f>IFERROR(VLOOKUP(B617,collectibles_database!B:C,2,FALSE),"")</f>
        <v/>
      </c>
      <c r="D617" t="str">
        <f>IFERROR(VLOOKUP(MIN(4,COUNTIF(B$2:B617,B617)),reference!$A$3:$B$6,2,FALSE),"")</f>
        <v/>
      </c>
      <c r="E617" t="str">
        <f>IFERROR(VLOOKUP(C617,reference!$D$3:$E$7,2,FALSE),"")</f>
        <v/>
      </c>
      <c r="H617" t="str">
        <f>IFERROR(VLOOKUP(G617,collectibles_database!G:H,2,FALSE),"")</f>
        <v/>
      </c>
      <c r="I617" t="str">
        <f>IFERROR(VLOOKUP(MIN(4,COUNTIF(G$2:G617,G617)),reference!$M$3:$N$6,2,FALSE)*VLOOKUP(MIN(5,H617),reference!$J$3:$K$7,2,FALSE),"")</f>
        <v/>
      </c>
    </row>
    <row r="618" spans="1:9" x14ac:dyDescent="0.25">
      <c r="A618" t="str">
        <f>IFERROR(INDEX(collectibles_database!A:A,MATCH(B618,collectibles_database!B:B,0)),"")</f>
        <v/>
      </c>
      <c r="C618" t="str">
        <f>IFERROR(VLOOKUP(B618,collectibles_database!B:C,2,FALSE),"")</f>
        <v/>
      </c>
      <c r="D618" t="str">
        <f>IFERROR(VLOOKUP(MIN(4,COUNTIF(B$2:B618,B618)),reference!$A$3:$B$6,2,FALSE),"")</f>
        <v/>
      </c>
      <c r="E618" t="str">
        <f>IFERROR(VLOOKUP(C618,reference!$D$3:$E$7,2,FALSE),"")</f>
        <v/>
      </c>
      <c r="H618" t="str">
        <f>IFERROR(VLOOKUP(G618,collectibles_database!G:H,2,FALSE),"")</f>
        <v/>
      </c>
      <c r="I618" t="str">
        <f>IFERROR(VLOOKUP(MIN(4,COUNTIF(G$2:G618,G618)),reference!$M$3:$N$6,2,FALSE)*VLOOKUP(MIN(5,H618),reference!$J$3:$K$7,2,FALSE),"")</f>
        <v/>
      </c>
    </row>
    <row r="619" spans="1:9" x14ac:dyDescent="0.25">
      <c r="A619" t="str">
        <f>IFERROR(INDEX(collectibles_database!A:A,MATCH(B619,collectibles_database!B:B,0)),"")</f>
        <v/>
      </c>
      <c r="C619" t="str">
        <f>IFERROR(VLOOKUP(B619,collectibles_database!B:C,2,FALSE),"")</f>
        <v/>
      </c>
      <c r="D619" t="str">
        <f>IFERROR(VLOOKUP(MIN(4,COUNTIF(B$2:B619,B619)),reference!$A$3:$B$6,2,FALSE),"")</f>
        <v/>
      </c>
      <c r="E619" t="str">
        <f>IFERROR(VLOOKUP(C619,reference!$D$3:$E$7,2,FALSE),"")</f>
        <v/>
      </c>
      <c r="H619" t="str">
        <f>IFERROR(VLOOKUP(G619,collectibles_database!G:H,2,FALSE),"")</f>
        <v/>
      </c>
      <c r="I619" t="str">
        <f>IFERROR(VLOOKUP(MIN(4,COUNTIF(G$2:G619,G619)),reference!$M$3:$N$6,2,FALSE)*VLOOKUP(MIN(5,H619),reference!$J$3:$K$7,2,FALSE),"")</f>
        <v/>
      </c>
    </row>
    <row r="620" spans="1:9" x14ac:dyDescent="0.25">
      <c r="A620" t="str">
        <f>IFERROR(INDEX(collectibles_database!A:A,MATCH(B620,collectibles_database!B:B,0)),"")</f>
        <v/>
      </c>
      <c r="C620" t="str">
        <f>IFERROR(VLOOKUP(B620,collectibles_database!B:C,2,FALSE),"")</f>
        <v/>
      </c>
      <c r="D620" t="str">
        <f>IFERROR(VLOOKUP(MIN(4,COUNTIF(B$2:B620,B620)),reference!$A$3:$B$6,2,FALSE),"")</f>
        <v/>
      </c>
      <c r="E620" t="str">
        <f>IFERROR(VLOOKUP(C620,reference!$D$3:$E$7,2,FALSE),"")</f>
        <v/>
      </c>
      <c r="H620" t="str">
        <f>IFERROR(VLOOKUP(G620,collectibles_database!G:H,2,FALSE),"")</f>
        <v/>
      </c>
      <c r="I620" t="str">
        <f>IFERROR(VLOOKUP(MIN(4,COUNTIF(G$2:G620,G620)),reference!$M$3:$N$6,2,FALSE)*VLOOKUP(MIN(5,H620),reference!$J$3:$K$7,2,FALSE),"")</f>
        <v/>
      </c>
    </row>
    <row r="621" spans="1:9" x14ac:dyDescent="0.25">
      <c r="A621" t="str">
        <f>IFERROR(INDEX(collectibles_database!A:A,MATCH(B621,collectibles_database!B:B,0)),"")</f>
        <v/>
      </c>
      <c r="C621" t="str">
        <f>IFERROR(VLOOKUP(B621,collectibles_database!B:C,2,FALSE),"")</f>
        <v/>
      </c>
      <c r="D621" t="str">
        <f>IFERROR(VLOOKUP(MIN(4,COUNTIF(B$2:B621,B621)),reference!$A$3:$B$6,2,FALSE),"")</f>
        <v/>
      </c>
      <c r="E621" t="str">
        <f>IFERROR(VLOOKUP(C621,reference!$D$3:$E$7,2,FALSE),"")</f>
        <v/>
      </c>
      <c r="H621" t="str">
        <f>IFERROR(VLOOKUP(G621,collectibles_database!G:H,2,FALSE),"")</f>
        <v/>
      </c>
      <c r="I621" t="str">
        <f>IFERROR(VLOOKUP(MIN(4,COUNTIF(G$2:G621,G621)),reference!$M$3:$N$6,2,FALSE)*VLOOKUP(MIN(5,H621),reference!$J$3:$K$7,2,FALSE),"")</f>
        <v/>
      </c>
    </row>
    <row r="622" spans="1:9" x14ac:dyDescent="0.25">
      <c r="A622" t="str">
        <f>IFERROR(INDEX(collectibles_database!A:A,MATCH(B622,collectibles_database!B:B,0)),"")</f>
        <v/>
      </c>
      <c r="C622" t="str">
        <f>IFERROR(VLOOKUP(B622,collectibles_database!B:C,2,FALSE),"")</f>
        <v/>
      </c>
      <c r="D622" t="str">
        <f>IFERROR(VLOOKUP(MIN(4,COUNTIF(B$2:B622,B622)),reference!$A$3:$B$6,2,FALSE),"")</f>
        <v/>
      </c>
      <c r="E622" t="str">
        <f>IFERROR(VLOOKUP(C622,reference!$D$3:$E$7,2,FALSE),"")</f>
        <v/>
      </c>
      <c r="H622" t="str">
        <f>IFERROR(VLOOKUP(G622,collectibles_database!G:H,2,FALSE),"")</f>
        <v/>
      </c>
      <c r="I622" t="str">
        <f>IFERROR(VLOOKUP(MIN(4,COUNTIF(G$2:G622,G622)),reference!$M$3:$N$6,2,FALSE)*VLOOKUP(MIN(5,H622),reference!$J$3:$K$7,2,FALSE),"")</f>
        <v/>
      </c>
    </row>
    <row r="623" spans="1:9" x14ac:dyDescent="0.25">
      <c r="A623" t="str">
        <f>IFERROR(INDEX(collectibles_database!A:A,MATCH(B623,collectibles_database!B:B,0)),"")</f>
        <v/>
      </c>
      <c r="C623" t="str">
        <f>IFERROR(VLOOKUP(B623,collectibles_database!B:C,2,FALSE),"")</f>
        <v/>
      </c>
      <c r="D623" t="str">
        <f>IFERROR(VLOOKUP(MIN(4,COUNTIF(B$2:B623,B623)),reference!$A$3:$B$6,2,FALSE),"")</f>
        <v/>
      </c>
      <c r="E623" t="str">
        <f>IFERROR(VLOOKUP(C623,reference!$D$3:$E$7,2,FALSE),"")</f>
        <v/>
      </c>
      <c r="H623" t="str">
        <f>IFERROR(VLOOKUP(G623,collectibles_database!G:H,2,FALSE),"")</f>
        <v/>
      </c>
      <c r="I623" t="str">
        <f>IFERROR(VLOOKUP(MIN(4,COUNTIF(G$2:G623,G623)),reference!$M$3:$N$6,2,FALSE)*VLOOKUP(MIN(5,H623),reference!$J$3:$K$7,2,FALSE),"")</f>
        <v/>
      </c>
    </row>
    <row r="624" spans="1:9" x14ac:dyDescent="0.25">
      <c r="A624" t="str">
        <f>IFERROR(INDEX(collectibles_database!A:A,MATCH(B624,collectibles_database!B:B,0)),"")</f>
        <v/>
      </c>
      <c r="C624" t="str">
        <f>IFERROR(VLOOKUP(B624,collectibles_database!B:C,2,FALSE),"")</f>
        <v/>
      </c>
      <c r="D624" t="str">
        <f>IFERROR(VLOOKUP(MIN(4,COUNTIF(B$2:B624,B624)),reference!$A$3:$B$6,2,FALSE),"")</f>
        <v/>
      </c>
      <c r="E624" t="str">
        <f>IFERROR(VLOOKUP(C624,reference!$D$3:$E$7,2,FALSE),"")</f>
        <v/>
      </c>
      <c r="H624" t="str">
        <f>IFERROR(VLOOKUP(G624,collectibles_database!G:H,2,FALSE),"")</f>
        <v/>
      </c>
      <c r="I624" t="str">
        <f>IFERROR(VLOOKUP(MIN(4,COUNTIF(G$2:G624,G624)),reference!$M$3:$N$6,2,FALSE)*VLOOKUP(MIN(5,H624),reference!$J$3:$K$7,2,FALSE),"")</f>
        <v/>
      </c>
    </row>
    <row r="625" spans="1:9" x14ac:dyDescent="0.25">
      <c r="A625" t="str">
        <f>IFERROR(INDEX(collectibles_database!A:A,MATCH(B625,collectibles_database!B:B,0)),"")</f>
        <v/>
      </c>
      <c r="C625" t="str">
        <f>IFERROR(VLOOKUP(B625,collectibles_database!B:C,2,FALSE),"")</f>
        <v/>
      </c>
      <c r="D625" t="str">
        <f>IFERROR(VLOOKUP(MIN(4,COUNTIF(B$2:B625,B625)),reference!$A$3:$B$6,2,FALSE),"")</f>
        <v/>
      </c>
      <c r="E625" t="str">
        <f>IFERROR(VLOOKUP(C625,reference!$D$3:$E$7,2,FALSE),"")</f>
        <v/>
      </c>
      <c r="H625" t="str">
        <f>IFERROR(VLOOKUP(G625,collectibles_database!G:H,2,FALSE),"")</f>
        <v/>
      </c>
      <c r="I625" t="str">
        <f>IFERROR(VLOOKUP(MIN(4,COUNTIF(G$2:G625,G625)),reference!$M$3:$N$6,2,FALSE)*VLOOKUP(MIN(5,H625),reference!$J$3:$K$7,2,FALSE),"")</f>
        <v/>
      </c>
    </row>
    <row r="626" spans="1:9" x14ac:dyDescent="0.25">
      <c r="A626" t="str">
        <f>IFERROR(INDEX(collectibles_database!A:A,MATCH(B626,collectibles_database!B:B,0)),"")</f>
        <v/>
      </c>
      <c r="C626" t="str">
        <f>IFERROR(VLOOKUP(B626,collectibles_database!B:C,2,FALSE),"")</f>
        <v/>
      </c>
      <c r="D626" t="str">
        <f>IFERROR(VLOOKUP(MIN(4,COUNTIF(B$2:B626,B626)),reference!$A$3:$B$6,2,FALSE),"")</f>
        <v/>
      </c>
      <c r="E626" t="str">
        <f>IFERROR(VLOOKUP(C626,reference!$D$3:$E$7,2,FALSE),"")</f>
        <v/>
      </c>
      <c r="H626" t="str">
        <f>IFERROR(VLOOKUP(G626,collectibles_database!G:H,2,FALSE),"")</f>
        <v/>
      </c>
      <c r="I626" t="str">
        <f>IFERROR(VLOOKUP(MIN(4,COUNTIF(G$2:G626,G626)),reference!$M$3:$N$6,2,FALSE)*VLOOKUP(MIN(5,H626),reference!$J$3:$K$7,2,FALSE),"")</f>
        <v/>
      </c>
    </row>
    <row r="627" spans="1:9" x14ac:dyDescent="0.25">
      <c r="A627" t="str">
        <f>IFERROR(INDEX(collectibles_database!A:A,MATCH(B627,collectibles_database!B:B,0)),"")</f>
        <v/>
      </c>
      <c r="C627" t="str">
        <f>IFERROR(VLOOKUP(B627,collectibles_database!B:C,2,FALSE),"")</f>
        <v/>
      </c>
      <c r="D627" t="str">
        <f>IFERROR(VLOOKUP(MIN(4,COUNTIF(B$2:B627,B627)),reference!$A$3:$B$6,2,FALSE),"")</f>
        <v/>
      </c>
      <c r="E627" t="str">
        <f>IFERROR(VLOOKUP(C627,reference!$D$3:$E$7,2,FALSE),"")</f>
        <v/>
      </c>
      <c r="H627" t="str">
        <f>IFERROR(VLOOKUP(G627,collectibles_database!G:H,2,FALSE),"")</f>
        <v/>
      </c>
      <c r="I627" t="str">
        <f>IFERROR(VLOOKUP(MIN(4,COUNTIF(G$2:G627,G627)),reference!$M$3:$N$6,2,FALSE)*VLOOKUP(MIN(5,H627),reference!$J$3:$K$7,2,FALSE),"")</f>
        <v/>
      </c>
    </row>
    <row r="628" spans="1:9" x14ac:dyDescent="0.25">
      <c r="A628" t="str">
        <f>IFERROR(INDEX(collectibles_database!A:A,MATCH(B628,collectibles_database!B:B,0)),"")</f>
        <v/>
      </c>
      <c r="C628" t="str">
        <f>IFERROR(VLOOKUP(B628,collectibles_database!B:C,2,FALSE),"")</f>
        <v/>
      </c>
      <c r="D628" t="str">
        <f>IFERROR(VLOOKUP(MIN(4,COUNTIF(B$2:B628,B628)),reference!$A$3:$B$6,2,FALSE),"")</f>
        <v/>
      </c>
      <c r="E628" t="str">
        <f>IFERROR(VLOOKUP(C628,reference!$D$3:$E$7,2,FALSE),"")</f>
        <v/>
      </c>
      <c r="H628" t="str">
        <f>IFERROR(VLOOKUP(G628,collectibles_database!G:H,2,FALSE),"")</f>
        <v/>
      </c>
      <c r="I628" t="str">
        <f>IFERROR(VLOOKUP(MIN(4,COUNTIF(G$2:G628,G628)),reference!$M$3:$N$6,2,FALSE)*VLOOKUP(MIN(5,H628),reference!$J$3:$K$7,2,FALSE),"")</f>
        <v/>
      </c>
    </row>
    <row r="629" spans="1:9" x14ac:dyDescent="0.25">
      <c r="A629" t="str">
        <f>IFERROR(INDEX(collectibles_database!A:A,MATCH(B629,collectibles_database!B:B,0)),"")</f>
        <v/>
      </c>
      <c r="C629" t="str">
        <f>IFERROR(VLOOKUP(B629,collectibles_database!B:C,2,FALSE),"")</f>
        <v/>
      </c>
      <c r="D629" t="str">
        <f>IFERROR(VLOOKUP(MIN(4,COUNTIF(B$2:B629,B629)),reference!$A$3:$B$6,2,FALSE),"")</f>
        <v/>
      </c>
      <c r="E629" t="str">
        <f>IFERROR(VLOOKUP(C629,reference!$D$3:$E$7,2,FALSE),"")</f>
        <v/>
      </c>
      <c r="H629" t="str">
        <f>IFERROR(VLOOKUP(G629,collectibles_database!G:H,2,FALSE),"")</f>
        <v/>
      </c>
      <c r="I629" t="str">
        <f>IFERROR(VLOOKUP(MIN(4,COUNTIF(G$2:G629,G629)),reference!$M$3:$N$6,2,FALSE)*VLOOKUP(MIN(5,H629),reference!$J$3:$K$7,2,FALSE),"")</f>
        <v/>
      </c>
    </row>
    <row r="630" spans="1:9" x14ac:dyDescent="0.25">
      <c r="A630" t="str">
        <f>IFERROR(INDEX(collectibles_database!A:A,MATCH(B630,collectibles_database!B:B,0)),"")</f>
        <v/>
      </c>
      <c r="C630" t="str">
        <f>IFERROR(VLOOKUP(B630,collectibles_database!B:C,2,FALSE),"")</f>
        <v/>
      </c>
      <c r="D630" t="str">
        <f>IFERROR(VLOOKUP(MIN(4,COUNTIF(B$2:B630,B630)),reference!$A$3:$B$6,2,FALSE),"")</f>
        <v/>
      </c>
      <c r="E630" t="str">
        <f>IFERROR(VLOOKUP(C630,reference!$D$3:$E$7,2,FALSE),"")</f>
        <v/>
      </c>
      <c r="H630" t="str">
        <f>IFERROR(VLOOKUP(G630,collectibles_database!G:H,2,FALSE),"")</f>
        <v/>
      </c>
      <c r="I630" t="str">
        <f>IFERROR(VLOOKUP(MIN(4,COUNTIF(G$2:G630,G630)),reference!$M$3:$N$6,2,FALSE)*VLOOKUP(MIN(5,H630),reference!$J$3:$K$7,2,FALSE),"")</f>
        <v/>
      </c>
    </row>
    <row r="631" spans="1:9" x14ac:dyDescent="0.25">
      <c r="A631" t="str">
        <f>IFERROR(INDEX(collectibles_database!A:A,MATCH(B631,collectibles_database!B:B,0)),"")</f>
        <v/>
      </c>
      <c r="C631" t="str">
        <f>IFERROR(VLOOKUP(B631,collectibles_database!B:C,2,FALSE),"")</f>
        <v/>
      </c>
      <c r="D631" t="str">
        <f>IFERROR(VLOOKUP(MIN(4,COUNTIF(B$2:B631,B631)),reference!$A$3:$B$6,2,FALSE),"")</f>
        <v/>
      </c>
      <c r="E631" t="str">
        <f>IFERROR(VLOOKUP(C631,reference!$D$3:$E$7,2,FALSE),"")</f>
        <v/>
      </c>
      <c r="H631" t="str">
        <f>IFERROR(VLOOKUP(G631,collectibles_database!G:H,2,FALSE),"")</f>
        <v/>
      </c>
      <c r="I631" t="str">
        <f>IFERROR(VLOOKUP(MIN(4,COUNTIF(G$2:G631,G631)),reference!$M$3:$N$6,2,FALSE)*VLOOKUP(MIN(5,H631),reference!$J$3:$K$7,2,FALSE),"")</f>
        <v/>
      </c>
    </row>
    <row r="632" spans="1:9" x14ac:dyDescent="0.25">
      <c r="A632" t="str">
        <f>IFERROR(INDEX(collectibles_database!A:A,MATCH(B632,collectibles_database!B:B,0)),"")</f>
        <v/>
      </c>
      <c r="C632" t="str">
        <f>IFERROR(VLOOKUP(B632,collectibles_database!B:C,2,FALSE),"")</f>
        <v/>
      </c>
      <c r="D632" t="str">
        <f>IFERROR(VLOOKUP(MIN(4,COUNTIF(B$2:B632,B632)),reference!$A$3:$B$6,2,FALSE),"")</f>
        <v/>
      </c>
      <c r="E632" t="str">
        <f>IFERROR(VLOOKUP(C632,reference!$D$3:$E$7,2,FALSE),"")</f>
        <v/>
      </c>
      <c r="H632" t="str">
        <f>IFERROR(VLOOKUP(G632,collectibles_database!G:H,2,FALSE),"")</f>
        <v/>
      </c>
      <c r="I632" t="str">
        <f>IFERROR(VLOOKUP(MIN(4,COUNTIF(G$2:G632,G632)),reference!$M$3:$N$6,2,FALSE)*VLOOKUP(MIN(5,H632),reference!$J$3:$K$7,2,FALSE),"")</f>
        <v/>
      </c>
    </row>
    <row r="633" spans="1:9" x14ac:dyDescent="0.25">
      <c r="A633" t="str">
        <f>IFERROR(INDEX(collectibles_database!A:A,MATCH(B633,collectibles_database!B:B,0)),"")</f>
        <v/>
      </c>
      <c r="C633" t="str">
        <f>IFERROR(VLOOKUP(B633,collectibles_database!B:C,2,FALSE),"")</f>
        <v/>
      </c>
      <c r="D633" t="str">
        <f>IFERROR(VLOOKUP(MIN(4,COUNTIF(B$2:B633,B633)),reference!$A$3:$B$6,2,FALSE),"")</f>
        <v/>
      </c>
      <c r="E633" t="str">
        <f>IFERROR(VLOOKUP(C633,reference!$D$3:$E$7,2,FALSE),"")</f>
        <v/>
      </c>
      <c r="H633" t="str">
        <f>IFERROR(VLOOKUP(G633,collectibles_database!G:H,2,FALSE),"")</f>
        <v/>
      </c>
      <c r="I633" t="str">
        <f>IFERROR(VLOOKUP(MIN(4,COUNTIF(G$2:G633,G633)),reference!$M$3:$N$6,2,FALSE)*VLOOKUP(MIN(5,H633),reference!$J$3:$K$7,2,FALSE),"")</f>
        <v/>
      </c>
    </row>
    <row r="634" spans="1:9" x14ac:dyDescent="0.25">
      <c r="A634" t="str">
        <f>IFERROR(INDEX(collectibles_database!A:A,MATCH(B634,collectibles_database!B:B,0)),"")</f>
        <v/>
      </c>
      <c r="C634" t="str">
        <f>IFERROR(VLOOKUP(B634,collectibles_database!B:C,2,FALSE),"")</f>
        <v/>
      </c>
      <c r="D634" t="str">
        <f>IFERROR(VLOOKUP(MIN(4,COUNTIF(B$2:B634,B634)),reference!$A$3:$B$6,2,FALSE),"")</f>
        <v/>
      </c>
      <c r="E634" t="str">
        <f>IFERROR(VLOOKUP(C634,reference!$D$3:$E$7,2,FALSE),"")</f>
        <v/>
      </c>
      <c r="H634" t="str">
        <f>IFERROR(VLOOKUP(G634,collectibles_database!G:H,2,FALSE),"")</f>
        <v/>
      </c>
      <c r="I634" t="str">
        <f>IFERROR(VLOOKUP(MIN(4,COUNTIF(G$2:G634,G634)),reference!$M$3:$N$6,2,FALSE)*VLOOKUP(MIN(5,H634),reference!$J$3:$K$7,2,FALSE),"")</f>
        <v/>
      </c>
    </row>
    <row r="635" spans="1:9" x14ac:dyDescent="0.25">
      <c r="A635" t="str">
        <f>IFERROR(INDEX(collectibles_database!A:A,MATCH(B635,collectibles_database!B:B,0)),"")</f>
        <v/>
      </c>
      <c r="C635" t="str">
        <f>IFERROR(VLOOKUP(B635,collectibles_database!B:C,2,FALSE),"")</f>
        <v/>
      </c>
      <c r="D635" t="str">
        <f>IFERROR(VLOOKUP(MIN(4,COUNTIF(B$2:B635,B635)),reference!$A$3:$B$6,2,FALSE),"")</f>
        <v/>
      </c>
      <c r="E635" t="str">
        <f>IFERROR(VLOOKUP(C635,reference!$D$3:$E$7,2,FALSE),"")</f>
        <v/>
      </c>
      <c r="H635" t="str">
        <f>IFERROR(VLOOKUP(G635,collectibles_database!G:H,2,FALSE),"")</f>
        <v/>
      </c>
      <c r="I635" t="str">
        <f>IFERROR(VLOOKUP(MIN(4,COUNTIF(G$2:G635,G635)),reference!$M$3:$N$6,2,FALSE)*VLOOKUP(MIN(5,H635),reference!$J$3:$K$7,2,FALSE),"")</f>
        <v/>
      </c>
    </row>
    <row r="636" spans="1:9" x14ac:dyDescent="0.25">
      <c r="A636" t="str">
        <f>IFERROR(INDEX(collectibles_database!A:A,MATCH(B636,collectibles_database!B:B,0)),"")</f>
        <v/>
      </c>
      <c r="C636" t="str">
        <f>IFERROR(VLOOKUP(B636,collectibles_database!B:C,2,FALSE),"")</f>
        <v/>
      </c>
      <c r="D636" t="str">
        <f>IFERROR(VLOOKUP(MIN(4,COUNTIF(B$2:B636,B636)),reference!$A$3:$B$6,2,FALSE),"")</f>
        <v/>
      </c>
      <c r="E636" t="str">
        <f>IFERROR(VLOOKUP(C636,reference!$D$3:$E$7,2,FALSE),"")</f>
        <v/>
      </c>
      <c r="H636" t="str">
        <f>IFERROR(VLOOKUP(G636,collectibles_database!G:H,2,FALSE),"")</f>
        <v/>
      </c>
      <c r="I636" t="str">
        <f>IFERROR(VLOOKUP(MIN(4,COUNTIF(G$2:G636,G636)),reference!$M$3:$N$6,2,FALSE)*VLOOKUP(MIN(5,H636),reference!$J$3:$K$7,2,FALSE),"")</f>
        <v/>
      </c>
    </row>
    <row r="637" spans="1:9" x14ac:dyDescent="0.25">
      <c r="A637" t="str">
        <f>IFERROR(INDEX(collectibles_database!A:A,MATCH(B637,collectibles_database!B:B,0)),"")</f>
        <v/>
      </c>
      <c r="C637" t="str">
        <f>IFERROR(VLOOKUP(B637,collectibles_database!B:C,2,FALSE),"")</f>
        <v/>
      </c>
      <c r="D637" t="str">
        <f>IFERROR(VLOOKUP(MIN(4,COUNTIF(B$2:B637,B637)),reference!$A$3:$B$6,2,FALSE),"")</f>
        <v/>
      </c>
      <c r="E637" t="str">
        <f>IFERROR(VLOOKUP(C637,reference!$D$3:$E$7,2,FALSE),"")</f>
        <v/>
      </c>
      <c r="H637" t="str">
        <f>IFERROR(VLOOKUP(G637,collectibles_database!G:H,2,FALSE),"")</f>
        <v/>
      </c>
      <c r="I637" t="str">
        <f>IFERROR(VLOOKUP(MIN(4,COUNTIF(G$2:G637,G637)),reference!$M$3:$N$6,2,FALSE)*VLOOKUP(MIN(5,H637),reference!$J$3:$K$7,2,FALSE),"")</f>
        <v/>
      </c>
    </row>
    <row r="638" spans="1:9" x14ac:dyDescent="0.25">
      <c r="A638" t="str">
        <f>IFERROR(INDEX(collectibles_database!A:A,MATCH(B638,collectibles_database!B:B,0)),"")</f>
        <v/>
      </c>
      <c r="C638" t="str">
        <f>IFERROR(VLOOKUP(B638,collectibles_database!B:C,2,FALSE),"")</f>
        <v/>
      </c>
      <c r="D638" t="str">
        <f>IFERROR(VLOOKUP(MIN(4,COUNTIF(B$2:B638,B638)),reference!$A$3:$B$6,2,FALSE),"")</f>
        <v/>
      </c>
      <c r="E638" t="str">
        <f>IFERROR(VLOOKUP(C638,reference!$D$3:$E$7,2,FALSE),"")</f>
        <v/>
      </c>
      <c r="H638" t="str">
        <f>IFERROR(VLOOKUP(G638,collectibles_database!G:H,2,FALSE),"")</f>
        <v/>
      </c>
      <c r="I638" t="str">
        <f>IFERROR(VLOOKUP(MIN(4,COUNTIF(G$2:G638,G638)),reference!$M$3:$N$6,2,FALSE)*VLOOKUP(MIN(5,H638),reference!$J$3:$K$7,2,FALSE),"")</f>
        <v/>
      </c>
    </row>
    <row r="639" spans="1:9" x14ac:dyDescent="0.25">
      <c r="A639" t="str">
        <f>IFERROR(INDEX(collectibles_database!A:A,MATCH(B639,collectibles_database!B:B,0)),"")</f>
        <v/>
      </c>
      <c r="C639" t="str">
        <f>IFERROR(VLOOKUP(B639,collectibles_database!B:C,2,FALSE),"")</f>
        <v/>
      </c>
      <c r="D639" t="str">
        <f>IFERROR(VLOOKUP(MIN(4,COUNTIF(B$2:B639,B639)),reference!$A$3:$B$6,2,FALSE),"")</f>
        <v/>
      </c>
      <c r="E639" t="str">
        <f>IFERROR(VLOOKUP(C639,reference!$D$3:$E$7,2,FALSE),"")</f>
        <v/>
      </c>
      <c r="H639" t="str">
        <f>IFERROR(VLOOKUP(G639,collectibles_database!G:H,2,FALSE),"")</f>
        <v/>
      </c>
      <c r="I639" t="str">
        <f>IFERROR(VLOOKUP(MIN(4,COUNTIF(G$2:G639,G639)),reference!$M$3:$N$6,2,FALSE)*VLOOKUP(MIN(5,H639),reference!$J$3:$K$7,2,FALSE),"")</f>
        <v/>
      </c>
    </row>
    <row r="640" spans="1:9" x14ac:dyDescent="0.25">
      <c r="A640" t="str">
        <f>IFERROR(INDEX(collectibles_database!A:A,MATCH(B640,collectibles_database!B:B,0)),"")</f>
        <v/>
      </c>
      <c r="C640" t="str">
        <f>IFERROR(VLOOKUP(B640,collectibles_database!B:C,2,FALSE),"")</f>
        <v/>
      </c>
      <c r="D640" t="str">
        <f>IFERROR(VLOOKUP(MIN(4,COUNTIF(B$2:B640,B640)),reference!$A$3:$B$6,2,FALSE),"")</f>
        <v/>
      </c>
      <c r="E640" t="str">
        <f>IFERROR(VLOOKUP(C640,reference!$D$3:$E$7,2,FALSE),"")</f>
        <v/>
      </c>
      <c r="H640" t="str">
        <f>IFERROR(VLOOKUP(G640,collectibles_database!G:H,2,FALSE),"")</f>
        <v/>
      </c>
      <c r="I640" t="str">
        <f>IFERROR(VLOOKUP(MIN(4,COUNTIF(G$2:G640,G640)),reference!$M$3:$N$6,2,FALSE)*VLOOKUP(MIN(5,H640),reference!$J$3:$K$7,2,FALSE),"")</f>
        <v/>
      </c>
    </row>
    <row r="641" spans="1:9" x14ac:dyDescent="0.25">
      <c r="A641" t="str">
        <f>IFERROR(INDEX(collectibles_database!A:A,MATCH(B641,collectibles_database!B:B,0)),"")</f>
        <v/>
      </c>
      <c r="C641" t="str">
        <f>IFERROR(VLOOKUP(B641,collectibles_database!B:C,2,FALSE),"")</f>
        <v/>
      </c>
      <c r="D641" t="str">
        <f>IFERROR(VLOOKUP(MIN(4,COUNTIF(B$2:B641,B641)),reference!$A$3:$B$6,2,FALSE),"")</f>
        <v/>
      </c>
      <c r="E641" t="str">
        <f>IFERROR(VLOOKUP(C641,reference!$D$3:$E$7,2,FALSE),"")</f>
        <v/>
      </c>
      <c r="H641" t="str">
        <f>IFERROR(VLOOKUP(G641,collectibles_database!G:H,2,FALSE),"")</f>
        <v/>
      </c>
      <c r="I641" t="str">
        <f>IFERROR(VLOOKUP(MIN(4,COUNTIF(G$2:G641,G641)),reference!$M$3:$N$6,2,FALSE)*VLOOKUP(MIN(5,H641),reference!$J$3:$K$7,2,FALSE),"")</f>
        <v/>
      </c>
    </row>
    <row r="642" spans="1:9" x14ac:dyDescent="0.25">
      <c r="A642" t="str">
        <f>IFERROR(INDEX(collectibles_database!A:A,MATCH(B642,collectibles_database!B:B,0)),"")</f>
        <v/>
      </c>
      <c r="C642" t="str">
        <f>IFERROR(VLOOKUP(B642,collectibles_database!B:C,2,FALSE),"")</f>
        <v/>
      </c>
      <c r="D642" t="str">
        <f>IFERROR(VLOOKUP(MIN(4,COUNTIF(B$2:B642,B642)),reference!$A$3:$B$6,2,FALSE),"")</f>
        <v/>
      </c>
      <c r="E642" t="str">
        <f>IFERROR(VLOOKUP(C642,reference!$D$3:$E$7,2,FALSE),"")</f>
        <v/>
      </c>
      <c r="H642" t="str">
        <f>IFERROR(VLOOKUP(G642,collectibles_database!G:H,2,FALSE),"")</f>
        <v/>
      </c>
      <c r="I642" t="str">
        <f>IFERROR(VLOOKUP(MIN(4,COUNTIF(G$2:G642,G642)),reference!$M$3:$N$6,2,FALSE)*VLOOKUP(MIN(5,H642),reference!$J$3:$K$7,2,FALSE),"")</f>
        <v/>
      </c>
    </row>
    <row r="643" spans="1:9" x14ac:dyDescent="0.25">
      <c r="A643" t="str">
        <f>IFERROR(INDEX(collectibles_database!A:A,MATCH(B643,collectibles_database!B:B,0)),"")</f>
        <v/>
      </c>
      <c r="C643" t="str">
        <f>IFERROR(VLOOKUP(B643,collectibles_database!B:C,2,FALSE),"")</f>
        <v/>
      </c>
      <c r="D643" t="str">
        <f>IFERROR(VLOOKUP(MIN(4,COUNTIF(B$2:B643,B643)),reference!$A$3:$B$6,2,FALSE),"")</f>
        <v/>
      </c>
      <c r="E643" t="str">
        <f>IFERROR(VLOOKUP(C643,reference!$D$3:$E$7,2,FALSE),"")</f>
        <v/>
      </c>
      <c r="H643" t="str">
        <f>IFERROR(VLOOKUP(G643,collectibles_database!G:H,2,FALSE),"")</f>
        <v/>
      </c>
      <c r="I643" t="str">
        <f>IFERROR(VLOOKUP(MIN(4,COUNTIF(G$2:G643,G643)),reference!$M$3:$N$6,2,FALSE)*VLOOKUP(MIN(5,H643),reference!$J$3:$K$7,2,FALSE),"")</f>
        <v/>
      </c>
    </row>
    <row r="644" spans="1:9" x14ac:dyDescent="0.25">
      <c r="A644" t="str">
        <f>IFERROR(INDEX(collectibles_database!A:A,MATCH(B644,collectibles_database!B:B,0)),"")</f>
        <v/>
      </c>
      <c r="C644" t="str">
        <f>IFERROR(VLOOKUP(B644,collectibles_database!B:C,2,FALSE),"")</f>
        <v/>
      </c>
      <c r="D644" t="str">
        <f>IFERROR(VLOOKUP(MIN(4,COUNTIF(B$2:B644,B644)),reference!$A$3:$B$6,2,FALSE),"")</f>
        <v/>
      </c>
      <c r="E644" t="str">
        <f>IFERROR(VLOOKUP(C644,reference!$D$3:$E$7,2,FALSE),"")</f>
        <v/>
      </c>
      <c r="H644" t="str">
        <f>IFERROR(VLOOKUP(G644,collectibles_database!G:H,2,FALSE),"")</f>
        <v/>
      </c>
      <c r="I644" t="str">
        <f>IFERROR(VLOOKUP(MIN(4,COUNTIF(G$2:G644,G644)),reference!$M$3:$N$6,2,FALSE)*VLOOKUP(MIN(5,H644),reference!$J$3:$K$7,2,FALSE),"")</f>
        <v/>
      </c>
    </row>
    <row r="645" spans="1:9" x14ac:dyDescent="0.25">
      <c r="A645" t="str">
        <f>IFERROR(INDEX(collectibles_database!A:A,MATCH(B645,collectibles_database!B:B,0)),"")</f>
        <v/>
      </c>
      <c r="C645" t="str">
        <f>IFERROR(VLOOKUP(B645,collectibles_database!B:C,2,FALSE),"")</f>
        <v/>
      </c>
      <c r="D645" t="str">
        <f>IFERROR(VLOOKUP(MIN(4,COUNTIF(B$2:B645,B645)),reference!$A$3:$B$6,2,FALSE),"")</f>
        <v/>
      </c>
      <c r="E645" t="str">
        <f>IFERROR(VLOOKUP(C645,reference!$D$3:$E$7,2,FALSE),"")</f>
        <v/>
      </c>
      <c r="H645" t="str">
        <f>IFERROR(VLOOKUP(G645,collectibles_database!G:H,2,FALSE),"")</f>
        <v/>
      </c>
      <c r="I645" t="str">
        <f>IFERROR(VLOOKUP(MIN(4,COUNTIF(G$2:G645,G645)),reference!$M$3:$N$6,2,FALSE)*VLOOKUP(MIN(5,H645),reference!$J$3:$K$7,2,FALSE),"")</f>
        <v/>
      </c>
    </row>
    <row r="646" spans="1:9" x14ac:dyDescent="0.25">
      <c r="A646" t="str">
        <f>IFERROR(INDEX(collectibles_database!A:A,MATCH(B646,collectibles_database!B:B,0)),"")</f>
        <v/>
      </c>
      <c r="C646" t="str">
        <f>IFERROR(VLOOKUP(B646,collectibles_database!B:C,2,FALSE),"")</f>
        <v/>
      </c>
      <c r="D646" t="str">
        <f>IFERROR(VLOOKUP(MIN(4,COUNTIF(B$2:B646,B646)),reference!$A$3:$B$6,2,FALSE),"")</f>
        <v/>
      </c>
      <c r="E646" t="str">
        <f>IFERROR(VLOOKUP(C646,reference!$D$3:$E$7,2,FALSE),"")</f>
        <v/>
      </c>
      <c r="H646" t="str">
        <f>IFERROR(VLOOKUP(G646,collectibles_database!G:H,2,FALSE),"")</f>
        <v/>
      </c>
      <c r="I646" t="str">
        <f>IFERROR(VLOOKUP(MIN(4,COUNTIF(G$2:G646,G646)),reference!$M$3:$N$6,2,FALSE)*VLOOKUP(MIN(5,H646),reference!$J$3:$K$7,2,FALSE),"")</f>
        <v/>
      </c>
    </row>
    <row r="647" spans="1:9" x14ac:dyDescent="0.25">
      <c r="A647" t="str">
        <f>IFERROR(INDEX(collectibles_database!A:A,MATCH(B647,collectibles_database!B:B,0)),"")</f>
        <v/>
      </c>
      <c r="C647" t="str">
        <f>IFERROR(VLOOKUP(B647,collectibles_database!B:C,2,FALSE),"")</f>
        <v/>
      </c>
      <c r="D647" t="str">
        <f>IFERROR(VLOOKUP(MIN(4,COUNTIF(B$2:B647,B647)),reference!$A$3:$B$6,2,FALSE),"")</f>
        <v/>
      </c>
      <c r="E647" t="str">
        <f>IFERROR(VLOOKUP(C647,reference!$D$3:$E$7,2,FALSE),"")</f>
        <v/>
      </c>
      <c r="H647" t="str">
        <f>IFERROR(VLOOKUP(G647,collectibles_database!G:H,2,FALSE),"")</f>
        <v/>
      </c>
      <c r="I647" t="str">
        <f>IFERROR(VLOOKUP(MIN(4,COUNTIF(G$2:G647,G647)),reference!$M$3:$N$6,2,FALSE)*VLOOKUP(MIN(5,H647),reference!$J$3:$K$7,2,FALSE),"")</f>
        <v/>
      </c>
    </row>
    <row r="648" spans="1:9" x14ac:dyDescent="0.25">
      <c r="A648" t="str">
        <f>IFERROR(INDEX(collectibles_database!A:A,MATCH(B648,collectibles_database!B:B,0)),"")</f>
        <v/>
      </c>
      <c r="C648" t="str">
        <f>IFERROR(VLOOKUP(B648,collectibles_database!B:C,2,FALSE),"")</f>
        <v/>
      </c>
      <c r="D648" t="str">
        <f>IFERROR(VLOOKUP(MIN(4,COUNTIF(B$2:B648,B648)),reference!$A$3:$B$6,2,FALSE),"")</f>
        <v/>
      </c>
      <c r="E648" t="str">
        <f>IFERROR(VLOOKUP(C648,reference!$D$3:$E$7,2,FALSE),"")</f>
        <v/>
      </c>
      <c r="H648" t="str">
        <f>IFERROR(VLOOKUP(G648,collectibles_database!G:H,2,FALSE),"")</f>
        <v/>
      </c>
      <c r="I648" t="str">
        <f>IFERROR(VLOOKUP(MIN(4,COUNTIF(G$2:G648,G648)),reference!$M$3:$N$6,2,FALSE)*VLOOKUP(MIN(5,H648),reference!$J$3:$K$7,2,FALSE),"")</f>
        <v/>
      </c>
    </row>
    <row r="649" spans="1:9" x14ac:dyDescent="0.25">
      <c r="A649" t="str">
        <f>IFERROR(INDEX(collectibles_database!A:A,MATCH(B649,collectibles_database!B:B,0)),"")</f>
        <v/>
      </c>
      <c r="C649" t="str">
        <f>IFERROR(VLOOKUP(B649,collectibles_database!B:C,2,FALSE),"")</f>
        <v/>
      </c>
      <c r="D649" t="str">
        <f>IFERROR(VLOOKUP(MIN(4,COUNTIF(B$2:B649,B649)),reference!$A$3:$B$6,2,FALSE),"")</f>
        <v/>
      </c>
      <c r="E649" t="str">
        <f>IFERROR(VLOOKUP(C649,reference!$D$3:$E$7,2,FALSE),"")</f>
        <v/>
      </c>
      <c r="H649" t="str">
        <f>IFERROR(VLOOKUP(G649,collectibles_database!G:H,2,FALSE),"")</f>
        <v/>
      </c>
      <c r="I649" t="str">
        <f>IFERROR(VLOOKUP(MIN(4,COUNTIF(G$2:G649,G649)),reference!$M$3:$N$6,2,FALSE)*VLOOKUP(MIN(5,H649),reference!$J$3:$K$7,2,FALSE),"")</f>
        <v/>
      </c>
    </row>
    <row r="650" spans="1:9" x14ac:dyDescent="0.25">
      <c r="A650" t="str">
        <f>IFERROR(INDEX(collectibles_database!A:A,MATCH(B650,collectibles_database!B:B,0)),"")</f>
        <v/>
      </c>
      <c r="C650" t="str">
        <f>IFERROR(VLOOKUP(B650,collectibles_database!B:C,2,FALSE),"")</f>
        <v/>
      </c>
      <c r="D650" t="str">
        <f>IFERROR(VLOOKUP(MIN(4,COUNTIF(B$2:B650,B650)),reference!$A$3:$B$6,2,FALSE),"")</f>
        <v/>
      </c>
      <c r="E650" t="str">
        <f>IFERROR(VLOOKUP(C650,reference!$D$3:$E$7,2,FALSE),"")</f>
        <v/>
      </c>
      <c r="H650" t="str">
        <f>IFERROR(VLOOKUP(G650,collectibles_database!G:H,2,FALSE),"")</f>
        <v/>
      </c>
      <c r="I650" t="str">
        <f>IFERROR(VLOOKUP(MIN(4,COUNTIF(G$2:G650,G650)),reference!$M$3:$N$6,2,FALSE)*VLOOKUP(MIN(5,H650),reference!$J$3:$K$7,2,FALSE),"")</f>
        <v/>
      </c>
    </row>
    <row r="651" spans="1:9" x14ac:dyDescent="0.25">
      <c r="A651" t="str">
        <f>IFERROR(INDEX(collectibles_database!A:A,MATCH(B651,collectibles_database!B:B,0)),"")</f>
        <v/>
      </c>
      <c r="C651" t="str">
        <f>IFERROR(VLOOKUP(B651,collectibles_database!B:C,2,FALSE),"")</f>
        <v/>
      </c>
      <c r="D651" t="str">
        <f>IFERROR(VLOOKUP(MIN(4,COUNTIF(B$2:B651,B651)),reference!$A$3:$B$6,2,FALSE),"")</f>
        <v/>
      </c>
      <c r="E651" t="str">
        <f>IFERROR(VLOOKUP(C651,reference!$D$3:$E$7,2,FALSE),"")</f>
        <v/>
      </c>
      <c r="H651" t="str">
        <f>IFERROR(VLOOKUP(G651,collectibles_database!G:H,2,FALSE),"")</f>
        <v/>
      </c>
      <c r="I651" t="str">
        <f>IFERROR(VLOOKUP(MIN(4,COUNTIF(G$2:G651,G651)),reference!$M$3:$N$6,2,FALSE)*VLOOKUP(MIN(5,H651),reference!$J$3:$K$7,2,FALSE),"")</f>
        <v/>
      </c>
    </row>
    <row r="652" spans="1:9" x14ac:dyDescent="0.25">
      <c r="A652" t="str">
        <f>IFERROR(INDEX(collectibles_database!A:A,MATCH(B652,collectibles_database!B:B,0)),"")</f>
        <v/>
      </c>
      <c r="C652" t="str">
        <f>IFERROR(VLOOKUP(B652,collectibles_database!B:C,2,FALSE),"")</f>
        <v/>
      </c>
      <c r="D652" t="str">
        <f>IFERROR(VLOOKUP(MIN(4,COUNTIF(B$2:B652,B652)),reference!$A$3:$B$6,2,FALSE),"")</f>
        <v/>
      </c>
      <c r="E652" t="str">
        <f>IFERROR(VLOOKUP(C652,reference!$D$3:$E$7,2,FALSE),"")</f>
        <v/>
      </c>
      <c r="H652" t="str">
        <f>IFERROR(VLOOKUP(G652,collectibles_database!G:H,2,FALSE),"")</f>
        <v/>
      </c>
      <c r="I652" t="str">
        <f>IFERROR(VLOOKUP(MIN(4,COUNTIF(G$2:G652,G652)),reference!$M$3:$N$6,2,FALSE)*VLOOKUP(MIN(5,H652),reference!$J$3:$K$7,2,FALSE),"")</f>
        <v/>
      </c>
    </row>
    <row r="653" spans="1:9" x14ac:dyDescent="0.25">
      <c r="A653" t="str">
        <f>IFERROR(INDEX(collectibles_database!A:A,MATCH(B653,collectibles_database!B:B,0)),"")</f>
        <v/>
      </c>
      <c r="C653" t="str">
        <f>IFERROR(VLOOKUP(B653,collectibles_database!B:C,2,FALSE),"")</f>
        <v/>
      </c>
      <c r="D653" t="str">
        <f>IFERROR(VLOOKUP(MIN(4,COUNTIF(B$2:B653,B653)),reference!$A$3:$B$6,2,FALSE),"")</f>
        <v/>
      </c>
      <c r="E653" t="str">
        <f>IFERROR(VLOOKUP(C653,reference!$D$3:$E$7,2,FALSE),"")</f>
        <v/>
      </c>
      <c r="H653" t="str">
        <f>IFERROR(VLOOKUP(G653,collectibles_database!G:H,2,FALSE),"")</f>
        <v/>
      </c>
      <c r="I653" t="str">
        <f>IFERROR(VLOOKUP(MIN(4,COUNTIF(G$2:G653,G653)),reference!$M$3:$N$6,2,FALSE)*VLOOKUP(MIN(5,H653),reference!$J$3:$K$7,2,FALSE),"")</f>
        <v/>
      </c>
    </row>
    <row r="654" spans="1:9" x14ac:dyDescent="0.25">
      <c r="A654" t="str">
        <f>IFERROR(INDEX(collectibles_database!A:A,MATCH(B654,collectibles_database!B:B,0)),"")</f>
        <v/>
      </c>
      <c r="C654" t="str">
        <f>IFERROR(VLOOKUP(B654,collectibles_database!B:C,2,FALSE),"")</f>
        <v/>
      </c>
      <c r="D654" t="str">
        <f>IFERROR(VLOOKUP(MIN(4,COUNTIF(B$2:B654,B654)),reference!$A$3:$B$6,2,FALSE),"")</f>
        <v/>
      </c>
      <c r="E654" t="str">
        <f>IFERROR(VLOOKUP(C654,reference!$D$3:$E$7,2,FALSE),"")</f>
        <v/>
      </c>
      <c r="H654" t="str">
        <f>IFERROR(VLOOKUP(G654,collectibles_database!G:H,2,FALSE),"")</f>
        <v/>
      </c>
      <c r="I654" t="str">
        <f>IFERROR(VLOOKUP(MIN(4,COUNTIF(G$2:G654,G654)),reference!$M$3:$N$6,2,FALSE)*VLOOKUP(MIN(5,H654),reference!$J$3:$K$7,2,FALSE),"")</f>
        <v/>
      </c>
    </row>
    <row r="655" spans="1:9" x14ac:dyDescent="0.25">
      <c r="A655" t="str">
        <f>IFERROR(INDEX(collectibles_database!A:A,MATCH(B655,collectibles_database!B:B,0)),"")</f>
        <v/>
      </c>
      <c r="C655" t="str">
        <f>IFERROR(VLOOKUP(B655,collectibles_database!B:C,2,FALSE),"")</f>
        <v/>
      </c>
      <c r="D655" t="str">
        <f>IFERROR(VLOOKUP(MIN(4,COUNTIF(B$2:B655,B655)),reference!$A$3:$B$6,2,FALSE),"")</f>
        <v/>
      </c>
      <c r="E655" t="str">
        <f>IFERROR(VLOOKUP(C655,reference!$D$3:$E$7,2,FALSE),"")</f>
        <v/>
      </c>
      <c r="H655" t="str">
        <f>IFERROR(VLOOKUP(G655,collectibles_database!G:H,2,FALSE),"")</f>
        <v/>
      </c>
      <c r="I655" t="str">
        <f>IFERROR(VLOOKUP(MIN(4,COUNTIF(G$2:G655,G655)),reference!$M$3:$N$6,2,FALSE)*VLOOKUP(MIN(5,H655),reference!$J$3:$K$7,2,FALSE),"")</f>
        <v/>
      </c>
    </row>
    <row r="656" spans="1:9" x14ac:dyDescent="0.25">
      <c r="A656" t="str">
        <f>IFERROR(INDEX(collectibles_database!A:A,MATCH(B656,collectibles_database!B:B,0)),"")</f>
        <v/>
      </c>
      <c r="C656" t="str">
        <f>IFERROR(VLOOKUP(B656,collectibles_database!B:C,2,FALSE),"")</f>
        <v/>
      </c>
      <c r="D656" t="str">
        <f>IFERROR(VLOOKUP(MIN(4,COUNTIF(B$2:B656,B656)),reference!$A$3:$B$6,2,FALSE),"")</f>
        <v/>
      </c>
      <c r="E656" t="str">
        <f>IFERROR(VLOOKUP(C656,reference!$D$3:$E$7,2,FALSE),"")</f>
        <v/>
      </c>
      <c r="H656" t="str">
        <f>IFERROR(VLOOKUP(G656,collectibles_database!G:H,2,FALSE),"")</f>
        <v/>
      </c>
      <c r="I656" t="str">
        <f>IFERROR(VLOOKUP(MIN(4,COUNTIF(G$2:G656,G656)),reference!$M$3:$N$6,2,FALSE)*VLOOKUP(MIN(5,H656),reference!$J$3:$K$7,2,FALSE),"")</f>
        <v/>
      </c>
    </row>
    <row r="657" spans="1:9" x14ac:dyDescent="0.25">
      <c r="A657" t="str">
        <f>IFERROR(INDEX(collectibles_database!A:A,MATCH(B657,collectibles_database!B:B,0)),"")</f>
        <v/>
      </c>
      <c r="C657" t="str">
        <f>IFERROR(VLOOKUP(B657,collectibles_database!B:C,2,FALSE),"")</f>
        <v/>
      </c>
      <c r="D657" t="str">
        <f>IFERROR(VLOOKUP(MIN(4,COUNTIF(B$2:B657,B657)),reference!$A$3:$B$6,2,FALSE),"")</f>
        <v/>
      </c>
      <c r="E657" t="str">
        <f>IFERROR(VLOOKUP(C657,reference!$D$3:$E$7,2,FALSE),"")</f>
        <v/>
      </c>
      <c r="H657" t="str">
        <f>IFERROR(VLOOKUP(G657,collectibles_database!G:H,2,FALSE),"")</f>
        <v/>
      </c>
      <c r="I657" t="str">
        <f>IFERROR(VLOOKUP(MIN(4,COUNTIF(G$2:G657,G657)),reference!$M$3:$N$6,2,FALSE)*VLOOKUP(MIN(5,H657),reference!$J$3:$K$7,2,FALSE),"")</f>
        <v/>
      </c>
    </row>
    <row r="658" spans="1:9" x14ac:dyDescent="0.25">
      <c r="A658" t="str">
        <f>IFERROR(INDEX(collectibles_database!A:A,MATCH(B658,collectibles_database!B:B,0)),"")</f>
        <v/>
      </c>
      <c r="C658" t="str">
        <f>IFERROR(VLOOKUP(B658,collectibles_database!B:C,2,FALSE),"")</f>
        <v/>
      </c>
      <c r="D658" t="str">
        <f>IFERROR(VLOOKUP(MIN(4,COUNTIF(B$2:B658,B658)),reference!$A$3:$B$6,2,FALSE),"")</f>
        <v/>
      </c>
      <c r="E658" t="str">
        <f>IFERROR(VLOOKUP(C658,reference!$D$3:$E$7,2,FALSE),"")</f>
        <v/>
      </c>
      <c r="H658" t="str">
        <f>IFERROR(VLOOKUP(G658,collectibles_database!G:H,2,FALSE),"")</f>
        <v/>
      </c>
      <c r="I658" t="str">
        <f>IFERROR(VLOOKUP(MIN(4,COUNTIF(G$2:G658,G658)),reference!$M$3:$N$6,2,FALSE)*VLOOKUP(MIN(5,H658),reference!$J$3:$K$7,2,FALSE),"")</f>
        <v/>
      </c>
    </row>
    <row r="659" spans="1:9" x14ac:dyDescent="0.25">
      <c r="A659" t="str">
        <f>IFERROR(INDEX(collectibles_database!A:A,MATCH(B659,collectibles_database!B:B,0)),"")</f>
        <v/>
      </c>
      <c r="C659" t="str">
        <f>IFERROR(VLOOKUP(B659,collectibles_database!B:C,2,FALSE),"")</f>
        <v/>
      </c>
      <c r="D659" t="str">
        <f>IFERROR(VLOOKUP(MIN(4,COUNTIF(B$2:B659,B659)),reference!$A$3:$B$6,2,FALSE),"")</f>
        <v/>
      </c>
      <c r="E659" t="str">
        <f>IFERROR(VLOOKUP(C659,reference!$D$3:$E$7,2,FALSE),"")</f>
        <v/>
      </c>
      <c r="H659" t="str">
        <f>IFERROR(VLOOKUP(G659,collectibles_database!G:H,2,FALSE),"")</f>
        <v/>
      </c>
      <c r="I659" t="str">
        <f>IFERROR(VLOOKUP(MIN(4,COUNTIF(G$2:G659,G659)),reference!$M$3:$N$6,2,FALSE)*VLOOKUP(MIN(5,H659),reference!$J$3:$K$7,2,FALSE),"")</f>
        <v/>
      </c>
    </row>
    <row r="660" spans="1:9" x14ac:dyDescent="0.25">
      <c r="A660" t="str">
        <f>IFERROR(INDEX(collectibles_database!A:A,MATCH(B660,collectibles_database!B:B,0)),"")</f>
        <v/>
      </c>
      <c r="C660" t="str">
        <f>IFERROR(VLOOKUP(B660,collectibles_database!B:C,2,FALSE),"")</f>
        <v/>
      </c>
      <c r="D660" t="str">
        <f>IFERROR(VLOOKUP(MIN(4,COUNTIF(B$2:B660,B660)),reference!$A$3:$B$6,2,FALSE),"")</f>
        <v/>
      </c>
      <c r="E660" t="str">
        <f>IFERROR(VLOOKUP(C660,reference!$D$3:$E$7,2,FALSE),"")</f>
        <v/>
      </c>
      <c r="H660" t="str">
        <f>IFERROR(VLOOKUP(G660,collectibles_database!G:H,2,FALSE),"")</f>
        <v/>
      </c>
      <c r="I660" t="str">
        <f>IFERROR(VLOOKUP(MIN(4,COUNTIF(G$2:G660,G660)),reference!$M$3:$N$6,2,FALSE)*VLOOKUP(MIN(5,H660),reference!$J$3:$K$7,2,FALSE),"")</f>
        <v/>
      </c>
    </row>
    <row r="661" spans="1:9" x14ac:dyDescent="0.25">
      <c r="A661" t="str">
        <f>IFERROR(INDEX(collectibles_database!A:A,MATCH(B661,collectibles_database!B:B,0)),"")</f>
        <v/>
      </c>
      <c r="C661" t="str">
        <f>IFERROR(VLOOKUP(B661,collectibles_database!B:C,2,FALSE),"")</f>
        <v/>
      </c>
      <c r="D661" t="str">
        <f>IFERROR(VLOOKUP(MIN(4,COUNTIF(B$2:B661,B661)),reference!$A$3:$B$6,2,FALSE),"")</f>
        <v/>
      </c>
      <c r="E661" t="str">
        <f>IFERROR(VLOOKUP(C661,reference!$D$3:$E$7,2,FALSE),"")</f>
        <v/>
      </c>
      <c r="H661" t="str">
        <f>IFERROR(VLOOKUP(G661,collectibles_database!G:H,2,FALSE),"")</f>
        <v/>
      </c>
      <c r="I661" t="str">
        <f>IFERROR(VLOOKUP(MIN(4,COUNTIF(G$2:G661,G661)),reference!$M$3:$N$6,2,FALSE)*VLOOKUP(MIN(5,H661),reference!$J$3:$K$7,2,FALSE),"")</f>
        <v/>
      </c>
    </row>
    <row r="662" spans="1:9" x14ac:dyDescent="0.25">
      <c r="A662" t="str">
        <f>IFERROR(INDEX(collectibles_database!A:A,MATCH(B662,collectibles_database!B:B,0)),"")</f>
        <v/>
      </c>
      <c r="C662" t="str">
        <f>IFERROR(VLOOKUP(B662,collectibles_database!B:C,2,FALSE),"")</f>
        <v/>
      </c>
      <c r="D662" t="str">
        <f>IFERROR(VLOOKUP(MIN(4,COUNTIF(B$2:B662,B662)),reference!$A$3:$B$6,2,FALSE),"")</f>
        <v/>
      </c>
      <c r="E662" t="str">
        <f>IFERROR(VLOOKUP(C662,reference!$D$3:$E$7,2,FALSE),"")</f>
        <v/>
      </c>
      <c r="H662" t="str">
        <f>IFERROR(VLOOKUP(G662,collectibles_database!G:H,2,FALSE),"")</f>
        <v/>
      </c>
      <c r="I662" t="str">
        <f>IFERROR(VLOOKUP(MIN(4,COUNTIF(G$2:G662,G662)),reference!$M$3:$N$6,2,FALSE)*VLOOKUP(MIN(5,H662),reference!$J$3:$K$7,2,FALSE),"")</f>
        <v/>
      </c>
    </row>
    <row r="663" spans="1:9" x14ac:dyDescent="0.25">
      <c r="A663" t="str">
        <f>IFERROR(INDEX(collectibles_database!A:A,MATCH(B663,collectibles_database!B:B,0)),"")</f>
        <v/>
      </c>
      <c r="C663" t="str">
        <f>IFERROR(VLOOKUP(B663,collectibles_database!B:C,2,FALSE),"")</f>
        <v/>
      </c>
      <c r="D663" t="str">
        <f>IFERROR(VLOOKUP(MIN(4,COUNTIF(B$2:B663,B663)),reference!$A$3:$B$6,2,FALSE),"")</f>
        <v/>
      </c>
      <c r="E663" t="str">
        <f>IFERROR(VLOOKUP(C663,reference!$D$3:$E$7,2,FALSE),"")</f>
        <v/>
      </c>
      <c r="H663" t="str">
        <f>IFERROR(VLOOKUP(G663,collectibles_database!G:H,2,FALSE),"")</f>
        <v/>
      </c>
      <c r="I663" t="str">
        <f>IFERROR(VLOOKUP(MIN(4,COUNTIF(G$2:G663,G663)),reference!$M$3:$N$6,2,FALSE)*VLOOKUP(MIN(5,H663),reference!$J$3:$K$7,2,FALSE),"")</f>
        <v/>
      </c>
    </row>
    <row r="664" spans="1:9" x14ac:dyDescent="0.25">
      <c r="A664" t="str">
        <f>IFERROR(INDEX(collectibles_database!A:A,MATCH(B664,collectibles_database!B:B,0)),"")</f>
        <v/>
      </c>
      <c r="C664" t="str">
        <f>IFERROR(VLOOKUP(B664,collectibles_database!B:C,2,FALSE),"")</f>
        <v/>
      </c>
      <c r="D664" t="str">
        <f>IFERROR(VLOOKUP(MIN(4,COUNTIF(B$2:B664,B664)),reference!$A$3:$B$6,2,FALSE),"")</f>
        <v/>
      </c>
      <c r="E664" t="str">
        <f>IFERROR(VLOOKUP(C664,reference!$D$3:$E$7,2,FALSE),"")</f>
        <v/>
      </c>
      <c r="H664" t="str">
        <f>IFERROR(VLOOKUP(G664,collectibles_database!G:H,2,FALSE),"")</f>
        <v/>
      </c>
      <c r="I664" t="str">
        <f>IFERROR(VLOOKUP(MIN(4,COUNTIF(G$2:G664,G664)),reference!$M$3:$N$6,2,FALSE)*VLOOKUP(MIN(5,H664),reference!$J$3:$K$7,2,FALSE),"")</f>
        <v/>
      </c>
    </row>
    <row r="665" spans="1:9" x14ac:dyDescent="0.25">
      <c r="A665" t="str">
        <f>IFERROR(INDEX(collectibles_database!A:A,MATCH(B665,collectibles_database!B:B,0)),"")</f>
        <v/>
      </c>
      <c r="C665" t="str">
        <f>IFERROR(VLOOKUP(B665,collectibles_database!B:C,2,FALSE),"")</f>
        <v/>
      </c>
      <c r="D665" t="str">
        <f>IFERROR(VLOOKUP(MIN(4,COUNTIF(B$2:B665,B665)),reference!$A$3:$B$6,2,FALSE),"")</f>
        <v/>
      </c>
      <c r="E665" t="str">
        <f>IFERROR(VLOOKUP(C665,reference!$D$3:$E$7,2,FALSE),"")</f>
        <v/>
      </c>
      <c r="H665" t="str">
        <f>IFERROR(VLOOKUP(G665,collectibles_database!G:H,2,FALSE),"")</f>
        <v/>
      </c>
      <c r="I665" t="str">
        <f>IFERROR(VLOOKUP(MIN(4,COUNTIF(G$2:G665,G665)),reference!$M$3:$N$6,2,FALSE)*VLOOKUP(MIN(5,H665),reference!$J$3:$K$7,2,FALSE),"")</f>
        <v/>
      </c>
    </row>
    <row r="666" spans="1:9" x14ac:dyDescent="0.25">
      <c r="A666" t="str">
        <f>IFERROR(INDEX(collectibles_database!A:A,MATCH(B666,collectibles_database!B:B,0)),"")</f>
        <v/>
      </c>
      <c r="C666" t="str">
        <f>IFERROR(VLOOKUP(B666,collectibles_database!B:C,2,FALSE),"")</f>
        <v/>
      </c>
      <c r="D666" t="str">
        <f>IFERROR(VLOOKUP(MIN(4,COUNTIF(B$2:B666,B666)),reference!$A$3:$B$6,2,FALSE),"")</f>
        <v/>
      </c>
      <c r="E666" t="str">
        <f>IFERROR(VLOOKUP(C666,reference!$D$3:$E$7,2,FALSE),"")</f>
        <v/>
      </c>
      <c r="H666" t="str">
        <f>IFERROR(VLOOKUP(G666,collectibles_database!G:H,2,FALSE),"")</f>
        <v/>
      </c>
      <c r="I666" t="str">
        <f>IFERROR(VLOOKUP(MIN(4,COUNTIF(G$2:G666,G666)),reference!$M$3:$N$6,2,FALSE)*VLOOKUP(MIN(5,H666),reference!$J$3:$K$7,2,FALSE),"")</f>
        <v/>
      </c>
    </row>
    <row r="667" spans="1:9" x14ac:dyDescent="0.25">
      <c r="A667" t="str">
        <f>IFERROR(INDEX(collectibles_database!A:A,MATCH(B667,collectibles_database!B:B,0)),"")</f>
        <v/>
      </c>
      <c r="C667" t="str">
        <f>IFERROR(VLOOKUP(B667,collectibles_database!B:C,2,FALSE),"")</f>
        <v/>
      </c>
      <c r="D667" t="str">
        <f>IFERROR(VLOOKUP(MIN(4,COUNTIF(B$2:B667,B667)),reference!$A$3:$B$6,2,FALSE),"")</f>
        <v/>
      </c>
      <c r="E667" t="str">
        <f>IFERROR(VLOOKUP(C667,reference!$D$3:$E$7,2,FALSE),"")</f>
        <v/>
      </c>
      <c r="H667" t="str">
        <f>IFERROR(VLOOKUP(G667,collectibles_database!G:H,2,FALSE),"")</f>
        <v/>
      </c>
      <c r="I667" t="str">
        <f>IFERROR(VLOOKUP(MIN(4,COUNTIF(G$2:G667,G667)),reference!$M$3:$N$6,2,FALSE)*VLOOKUP(MIN(5,H667),reference!$J$3:$K$7,2,FALSE),"")</f>
        <v/>
      </c>
    </row>
    <row r="668" spans="1:9" x14ac:dyDescent="0.25">
      <c r="A668" t="str">
        <f>IFERROR(INDEX(collectibles_database!A:A,MATCH(B668,collectibles_database!B:B,0)),"")</f>
        <v/>
      </c>
      <c r="C668" t="str">
        <f>IFERROR(VLOOKUP(B668,collectibles_database!B:C,2,FALSE),"")</f>
        <v/>
      </c>
      <c r="D668" t="str">
        <f>IFERROR(VLOOKUP(MIN(4,COUNTIF(B$2:B668,B668)),reference!$A$3:$B$6,2,FALSE),"")</f>
        <v/>
      </c>
      <c r="E668" t="str">
        <f>IFERROR(VLOOKUP(C668,reference!$D$3:$E$7,2,FALSE),"")</f>
        <v/>
      </c>
      <c r="H668" t="str">
        <f>IFERROR(VLOOKUP(G668,collectibles_database!G:H,2,FALSE),"")</f>
        <v/>
      </c>
      <c r="I668" t="str">
        <f>IFERROR(VLOOKUP(MIN(4,COUNTIF(G$2:G668,G668)),reference!$M$3:$N$6,2,FALSE)*VLOOKUP(MIN(5,H668),reference!$J$3:$K$7,2,FALSE),"")</f>
        <v/>
      </c>
    </row>
    <row r="669" spans="1:9" x14ac:dyDescent="0.25">
      <c r="A669" t="str">
        <f>IFERROR(INDEX(collectibles_database!A:A,MATCH(B669,collectibles_database!B:B,0)),"")</f>
        <v/>
      </c>
      <c r="C669" t="str">
        <f>IFERROR(VLOOKUP(B669,collectibles_database!B:C,2,FALSE),"")</f>
        <v/>
      </c>
      <c r="D669" t="str">
        <f>IFERROR(VLOOKUP(MIN(4,COUNTIF(B$2:B669,B669)),reference!$A$3:$B$6,2,FALSE),"")</f>
        <v/>
      </c>
      <c r="E669" t="str">
        <f>IFERROR(VLOOKUP(C669,reference!$D$3:$E$7,2,FALSE),"")</f>
        <v/>
      </c>
      <c r="H669" t="str">
        <f>IFERROR(VLOOKUP(G669,collectibles_database!G:H,2,FALSE),"")</f>
        <v/>
      </c>
      <c r="I669" t="str">
        <f>IFERROR(VLOOKUP(MIN(4,COUNTIF(G$2:G669,G669)),reference!$M$3:$N$6,2,FALSE)*VLOOKUP(MIN(5,H669),reference!$J$3:$K$7,2,FALSE),"")</f>
        <v/>
      </c>
    </row>
    <row r="670" spans="1:9" x14ac:dyDescent="0.25">
      <c r="A670" t="str">
        <f>IFERROR(INDEX(collectibles_database!A:A,MATCH(B670,collectibles_database!B:B,0)),"")</f>
        <v/>
      </c>
      <c r="C670" t="str">
        <f>IFERROR(VLOOKUP(B670,collectibles_database!B:C,2,FALSE),"")</f>
        <v/>
      </c>
      <c r="D670" t="str">
        <f>IFERROR(VLOOKUP(MIN(4,COUNTIF(B$2:B670,B670)),reference!$A$3:$B$6,2,FALSE),"")</f>
        <v/>
      </c>
      <c r="E670" t="str">
        <f>IFERROR(VLOOKUP(C670,reference!$D$3:$E$7,2,FALSE),"")</f>
        <v/>
      </c>
      <c r="H670" t="str">
        <f>IFERROR(VLOOKUP(G670,collectibles_database!G:H,2,FALSE),"")</f>
        <v/>
      </c>
      <c r="I670" t="str">
        <f>IFERROR(VLOOKUP(MIN(4,COUNTIF(G$2:G670,G670)),reference!$M$3:$N$6,2,FALSE)*VLOOKUP(MIN(5,H670),reference!$J$3:$K$7,2,FALSE),"")</f>
        <v/>
      </c>
    </row>
    <row r="671" spans="1:9" x14ac:dyDescent="0.25">
      <c r="A671" t="str">
        <f>IFERROR(INDEX(collectibles_database!A:A,MATCH(B671,collectibles_database!B:B,0)),"")</f>
        <v/>
      </c>
      <c r="C671" t="str">
        <f>IFERROR(VLOOKUP(B671,collectibles_database!B:C,2,FALSE),"")</f>
        <v/>
      </c>
      <c r="D671" t="str">
        <f>IFERROR(VLOOKUP(MIN(4,COUNTIF(B$2:B671,B671)),reference!$A$3:$B$6,2,FALSE),"")</f>
        <v/>
      </c>
      <c r="E671" t="str">
        <f>IFERROR(VLOOKUP(C671,reference!$D$3:$E$7,2,FALSE),"")</f>
        <v/>
      </c>
      <c r="H671" t="str">
        <f>IFERROR(VLOOKUP(G671,collectibles_database!G:H,2,FALSE),"")</f>
        <v/>
      </c>
      <c r="I671" t="str">
        <f>IFERROR(VLOOKUP(MIN(4,COUNTIF(G$2:G671,G671)),reference!$M$3:$N$6,2,FALSE)*VLOOKUP(MIN(5,H671),reference!$J$3:$K$7,2,FALSE),"")</f>
        <v/>
      </c>
    </row>
    <row r="672" spans="1:9" x14ac:dyDescent="0.25">
      <c r="A672" t="str">
        <f>IFERROR(INDEX(collectibles_database!A:A,MATCH(B672,collectibles_database!B:B,0)),"")</f>
        <v/>
      </c>
      <c r="C672" t="str">
        <f>IFERROR(VLOOKUP(B672,collectibles_database!B:C,2,FALSE),"")</f>
        <v/>
      </c>
      <c r="D672" t="str">
        <f>IFERROR(VLOOKUP(MIN(4,COUNTIF(B$2:B672,B672)),reference!$A$3:$B$6,2,FALSE),"")</f>
        <v/>
      </c>
      <c r="E672" t="str">
        <f>IFERROR(VLOOKUP(C672,reference!$D$3:$E$7,2,FALSE),"")</f>
        <v/>
      </c>
      <c r="H672" t="str">
        <f>IFERROR(VLOOKUP(G672,collectibles_database!G:H,2,FALSE),"")</f>
        <v/>
      </c>
      <c r="I672" t="str">
        <f>IFERROR(VLOOKUP(MIN(4,COUNTIF(G$2:G672,G672)),reference!$M$3:$N$6,2,FALSE)*VLOOKUP(MIN(5,H672),reference!$J$3:$K$7,2,FALSE),"")</f>
        <v/>
      </c>
    </row>
    <row r="673" spans="1:9" x14ac:dyDescent="0.25">
      <c r="A673" t="str">
        <f>IFERROR(INDEX(collectibles_database!A:A,MATCH(B673,collectibles_database!B:B,0)),"")</f>
        <v/>
      </c>
      <c r="C673" t="str">
        <f>IFERROR(VLOOKUP(B673,collectibles_database!B:C,2,FALSE),"")</f>
        <v/>
      </c>
      <c r="D673" t="str">
        <f>IFERROR(VLOOKUP(MIN(4,COUNTIF(B$2:B673,B673)),reference!$A$3:$B$6,2,FALSE),"")</f>
        <v/>
      </c>
      <c r="E673" t="str">
        <f>IFERROR(VLOOKUP(C673,reference!$D$3:$E$7,2,FALSE),"")</f>
        <v/>
      </c>
      <c r="H673" t="str">
        <f>IFERROR(VLOOKUP(G673,collectibles_database!G:H,2,FALSE),"")</f>
        <v/>
      </c>
      <c r="I673" t="str">
        <f>IFERROR(VLOOKUP(MIN(4,COUNTIF(G$2:G673,G673)),reference!$M$3:$N$6,2,FALSE)*VLOOKUP(MIN(5,H673),reference!$J$3:$K$7,2,FALSE),"")</f>
        <v/>
      </c>
    </row>
    <row r="674" spans="1:9" x14ac:dyDescent="0.25">
      <c r="A674" t="str">
        <f>IFERROR(INDEX(collectibles_database!A:A,MATCH(B674,collectibles_database!B:B,0)),"")</f>
        <v/>
      </c>
      <c r="C674" t="str">
        <f>IFERROR(VLOOKUP(B674,collectibles_database!B:C,2,FALSE),"")</f>
        <v/>
      </c>
      <c r="D674" t="str">
        <f>IFERROR(VLOOKUP(MIN(4,COUNTIF(B$2:B674,B674)),reference!$A$3:$B$6,2,FALSE),"")</f>
        <v/>
      </c>
      <c r="E674" t="str">
        <f>IFERROR(VLOOKUP(C674,reference!$D$3:$E$7,2,FALSE),"")</f>
        <v/>
      </c>
      <c r="H674" t="str">
        <f>IFERROR(VLOOKUP(G674,collectibles_database!G:H,2,FALSE),"")</f>
        <v/>
      </c>
      <c r="I674" t="str">
        <f>IFERROR(VLOOKUP(MIN(4,COUNTIF(G$2:G674,G674)),reference!$M$3:$N$6,2,FALSE)*VLOOKUP(MIN(5,H674),reference!$J$3:$K$7,2,FALSE),"")</f>
        <v/>
      </c>
    </row>
    <row r="675" spans="1:9" x14ac:dyDescent="0.25">
      <c r="A675" t="str">
        <f>IFERROR(INDEX(collectibles_database!A:A,MATCH(B675,collectibles_database!B:B,0)),"")</f>
        <v/>
      </c>
      <c r="C675" t="str">
        <f>IFERROR(VLOOKUP(B675,collectibles_database!B:C,2,FALSE),"")</f>
        <v/>
      </c>
      <c r="D675" t="str">
        <f>IFERROR(VLOOKUP(MIN(4,COUNTIF(B$2:B675,B675)),reference!$A$3:$B$6,2,FALSE),"")</f>
        <v/>
      </c>
      <c r="E675" t="str">
        <f>IFERROR(VLOOKUP(C675,reference!$D$3:$E$7,2,FALSE),"")</f>
        <v/>
      </c>
      <c r="H675" t="str">
        <f>IFERROR(VLOOKUP(G675,collectibles_database!G:H,2,FALSE),"")</f>
        <v/>
      </c>
      <c r="I675" t="str">
        <f>IFERROR(VLOOKUP(MIN(4,COUNTIF(G$2:G675,G675)),reference!$M$3:$N$6,2,FALSE)*VLOOKUP(MIN(5,H675),reference!$J$3:$K$7,2,FALSE),"")</f>
        <v/>
      </c>
    </row>
    <row r="676" spans="1:9" x14ac:dyDescent="0.25">
      <c r="A676" t="str">
        <f>IFERROR(INDEX(collectibles_database!A:A,MATCH(B676,collectibles_database!B:B,0)),"")</f>
        <v/>
      </c>
      <c r="C676" t="str">
        <f>IFERROR(VLOOKUP(B676,collectibles_database!B:C,2,FALSE),"")</f>
        <v/>
      </c>
      <c r="D676" t="str">
        <f>IFERROR(VLOOKUP(MIN(4,COUNTIF(B$2:B676,B676)),reference!$A$3:$B$6,2,FALSE),"")</f>
        <v/>
      </c>
      <c r="E676" t="str">
        <f>IFERROR(VLOOKUP(C676,reference!$D$3:$E$7,2,FALSE),"")</f>
        <v/>
      </c>
      <c r="H676" t="str">
        <f>IFERROR(VLOOKUP(G676,collectibles_database!G:H,2,FALSE),"")</f>
        <v/>
      </c>
      <c r="I676" t="str">
        <f>IFERROR(VLOOKUP(MIN(4,COUNTIF(G$2:G676,G676)),reference!$M$3:$N$6,2,FALSE)*VLOOKUP(MIN(5,H676),reference!$J$3:$K$7,2,FALSE),"")</f>
        <v/>
      </c>
    </row>
    <row r="677" spans="1:9" x14ac:dyDescent="0.25">
      <c r="A677" t="str">
        <f>IFERROR(INDEX(collectibles_database!A:A,MATCH(B677,collectibles_database!B:B,0)),"")</f>
        <v/>
      </c>
      <c r="C677" t="str">
        <f>IFERROR(VLOOKUP(B677,collectibles_database!B:C,2,FALSE),"")</f>
        <v/>
      </c>
      <c r="D677" t="str">
        <f>IFERROR(VLOOKUP(MIN(4,COUNTIF(B$2:B677,B677)),reference!$A$3:$B$6,2,FALSE),"")</f>
        <v/>
      </c>
      <c r="E677" t="str">
        <f>IFERROR(VLOOKUP(C677,reference!$D$3:$E$7,2,FALSE),"")</f>
        <v/>
      </c>
      <c r="H677" t="str">
        <f>IFERROR(VLOOKUP(G677,collectibles_database!G:H,2,FALSE),"")</f>
        <v/>
      </c>
      <c r="I677" t="str">
        <f>IFERROR(VLOOKUP(MIN(4,COUNTIF(G$2:G677,G677)),reference!$M$3:$N$6,2,FALSE)*VLOOKUP(MIN(5,H677),reference!$J$3:$K$7,2,FALSE),"")</f>
        <v/>
      </c>
    </row>
    <row r="678" spans="1:9" x14ac:dyDescent="0.25">
      <c r="A678" t="str">
        <f>IFERROR(INDEX(collectibles_database!A:A,MATCH(B678,collectibles_database!B:B,0)),"")</f>
        <v/>
      </c>
      <c r="C678" t="str">
        <f>IFERROR(VLOOKUP(B678,collectibles_database!B:C,2,FALSE),"")</f>
        <v/>
      </c>
      <c r="D678" t="str">
        <f>IFERROR(VLOOKUP(MIN(4,COUNTIF(B$2:B678,B678)),reference!$A$3:$B$6,2,FALSE),"")</f>
        <v/>
      </c>
      <c r="E678" t="str">
        <f>IFERROR(VLOOKUP(C678,reference!$D$3:$E$7,2,FALSE),"")</f>
        <v/>
      </c>
      <c r="H678" t="str">
        <f>IFERROR(VLOOKUP(G678,collectibles_database!G:H,2,FALSE),"")</f>
        <v/>
      </c>
      <c r="I678" t="str">
        <f>IFERROR(VLOOKUP(MIN(4,COUNTIF(G$2:G678,G678)),reference!$M$3:$N$6,2,FALSE)*VLOOKUP(MIN(5,H678),reference!$J$3:$K$7,2,FALSE),"")</f>
        <v/>
      </c>
    </row>
    <row r="679" spans="1:9" x14ac:dyDescent="0.25">
      <c r="A679" t="str">
        <f>IFERROR(INDEX(collectibles_database!A:A,MATCH(B679,collectibles_database!B:B,0)),"")</f>
        <v/>
      </c>
      <c r="C679" t="str">
        <f>IFERROR(VLOOKUP(B679,collectibles_database!B:C,2,FALSE),"")</f>
        <v/>
      </c>
      <c r="D679" t="str">
        <f>IFERROR(VLOOKUP(MIN(4,COUNTIF(B$2:B679,B679)),reference!$A$3:$B$6,2,FALSE),"")</f>
        <v/>
      </c>
      <c r="E679" t="str">
        <f>IFERROR(VLOOKUP(C679,reference!$D$3:$E$7,2,FALSE),"")</f>
        <v/>
      </c>
      <c r="H679" t="str">
        <f>IFERROR(VLOOKUP(G679,collectibles_database!G:H,2,FALSE),"")</f>
        <v/>
      </c>
      <c r="I679" t="str">
        <f>IFERROR(VLOOKUP(MIN(4,COUNTIF(G$2:G679,G679)),reference!$M$3:$N$6,2,FALSE)*VLOOKUP(MIN(5,H679),reference!$J$3:$K$7,2,FALSE),"")</f>
        <v/>
      </c>
    </row>
    <row r="680" spans="1:9" x14ac:dyDescent="0.25">
      <c r="A680" t="str">
        <f>IFERROR(INDEX(collectibles_database!A:A,MATCH(B680,collectibles_database!B:B,0)),"")</f>
        <v/>
      </c>
      <c r="C680" t="str">
        <f>IFERROR(VLOOKUP(B680,collectibles_database!B:C,2,FALSE),"")</f>
        <v/>
      </c>
      <c r="D680" t="str">
        <f>IFERROR(VLOOKUP(MIN(4,COUNTIF(B$2:B680,B680)),reference!$A$3:$B$6,2,FALSE),"")</f>
        <v/>
      </c>
      <c r="E680" t="str">
        <f>IFERROR(VLOOKUP(C680,reference!$D$3:$E$7,2,FALSE),"")</f>
        <v/>
      </c>
      <c r="H680" t="str">
        <f>IFERROR(VLOOKUP(G680,collectibles_database!G:H,2,FALSE),"")</f>
        <v/>
      </c>
      <c r="I680" t="str">
        <f>IFERROR(VLOOKUP(MIN(4,COUNTIF(G$2:G680,G680)),reference!$M$3:$N$6,2,FALSE)*VLOOKUP(MIN(5,H680),reference!$J$3:$K$7,2,FALSE),"")</f>
        <v/>
      </c>
    </row>
    <row r="681" spans="1:9" x14ac:dyDescent="0.25">
      <c r="A681" t="str">
        <f>IFERROR(INDEX(collectibles_database!A:A,MATCH(B681,collectibles_database!B:B,0)),"")</f>
        <v/>
      </c>
      <c r="C681" t="str">
        <f>IFERROR(VLOOKUP(B681,collectibles_database!B:C,2,FALSE),"")</f>
        <v/>
      </c>
      <c r="D681" t="str">
        <f>IFERROR(VLOOKUP(MIN(4,COUNTIF(B$2:B681,B681)),reference!$A$3:$B$6,2,FALSE),"")</f>
        <v/>
      </c>
      <c r="E681" t="str">
        <f>IFERROR(VLOOKUP(C681,reference!$D$3:$E$7,2,FALSE),"")</f>
        <v/>
      </c>
      <c r="H681" t="str">
        <f>IFERROR(VLOOKUP(G681,collectibles_database!G:H,2,FALSE),"")</f>
        <v/>
      </c>
      <c r="I681" t="str">
        <f>IFERROR(VLOOKUP(MIN(4,COUNTIF(G$2:G681,G681)),reference!$M$3:$N$6,2,FALSE)*VLOOKUP(MIN(5,H681),reference!$J$3:$K$7,2,FALSE),"")</f>
        <v/>
      </c>
    </row>
    <row r="682" spans="1:9" x14ac:dyDescent="0.25">
      <c r="A682" t="str">
        <f>IFERROR(INDEX(collectibles_database!A:A,MATCH(B682,collectibles_database!B:B,0)),"")</f>
        <v/>
      </c>
      <c r="C682" t="str">
        <f>IFERROR(VLOOKUP(B682,collectibles_database!B:C,2,FALSE),"")</f>
        <v/>
      </c>
      <c r="D682" t="str">
        <f>IFERROR(VLOOKUP(MIN(4,COUNTIF(B$2:B682,B682)),reference!$A$3:$B$6,2,FALSE),"")</f>
        <v/>
      </c>
      <c r="E682" t="str">
        <f>IFERROR(VLOOKUP(C682,reference!$D$3:$E$7,2,FALSE),"")</f>
        <v/>
      </c>
      <c r="H682" t="str">
        <f>IFERROR(VLOOKUP(G682,collectibles_database!G:H,2,FALSE),"")</f>
        <v/>
      </c>
      <c r="I682" t="str">
        <f>IFERROR(VLOOKUP(MIN(4,COUNTIF(G$2:G682,G682)),reference!$M$3:$N$6,2,FALSE)*VLOOKUP(MIN(5,H682),reference!$J$3:$K$7,2,FALSE),"")</f>
        <v/>
      </c>
    </row>
    <row r="683" spans="1:9" x14ac:dyDescent="0.25">
      <c r="A683" t="str">
        <f>IFERROR(INDEX(collectibles_database!A:A,MATCH(B683,collectibles_database!B:B,0)),"")</f>
        <v/>
      </c>
      <c r="C683" t="str">
        <f>IFERROR(VLOOKUP(B683,collectibles_database!B:C,2,FALSE),"")</f>
        <v/>
      </c>
      <c r="D683" t="str">
        <f>IFERROR(VLOOKUP(MIN(4,COUNTIF(B$2:B683,B683)),reference!$A$3:$B$6,2,FALSE),"")</f>
        <v/>
      </c>
      <c r="E683" t="str">
        <f>IFERROR(VLOOKUP(C683,reference!$D$3:$E$7,2,FALSE),"")</f>
        <v/>
      </c>
      <c r="H683" t="str">
        <f>IFERROR(VLOOKUP(G683,collectibles_database!G:H,2,FALSE),"")</f>
        <v/>
      </c>
      <c r="I683" t="str">
        <f>IFERROR(VLOOKUP(MIN(4,COUNTIF(G$2:G683,G683)),reference!$M$3:$N$6,2,FALSE)*VLOOKUP(MIN(5,H683),reference!$J$3:$K$7,2,FALSE),"")</f>
        <v/>
      </c>
    </row>
    <row r="684" spans="1:9" x14ac:dyDescent="0.25">
      <c r="A684" t="str">
        <f>IFERROR(INDEX(collectibles_database!A:A,MATCH(B684,collectibles_database!B:B,0)),"")</f>
        <v/>
      </c>
      <c r="C684" t="str">
        <f>IFERROR(VLOOKUP(B684,collectibles_database!B:C,2,FALSE),"")</f>
        <v/>
      </c>
      <c r="D684" t="str">
        <f>IFERROR(VLOOKUP(MIN(4,COUNTIF(B$2:B684,B684)),reference!$A$3:$B$6,2,FALSE),"")</f>
        <v/>
      </c>
      <c r="E684" t="str">
        <f>IFERROR(VLOOKUP(C684,reference!$D$3:$E$7,2,FALSE),"")</f>
        <v/>
      </c>
      <c r="H684" t="str">
        <f>IFERROR(VLOOKUP(G684,collectibles_database!G:H,2,FALSE),"")</f>
        <v/>
      </c>
      <c r="I684" t="str">
        <f>IFERROR(VLOOKUP(MIN(4,COUNTIF(G$2:G684,G684)),reference!$M$3:$N$6,2,FALSE)*VLOOKUP(MIN(5,H684),reference!$J$3:$K$7,2,FALSE),"")</f>
        <v/>
      </c>
    </row>
    <row r="685" spans="1:9" x14ac:dyDescent="0.25">
      <c r="A685" t="str">
        <f>IFERROR(INDEX(collectibles_database!A:A,MATCH(B685,collectibles_database!B:B,0)),"")</f>
        <v/>
      </c>
      <c r="C685" t="str">
        <f>IFERROR(VLOOKUP(B685,collectibles_database!B:C,2,FALSE),"")</f>
        <v/>
      </c>
      <c r="D685" t="str">
        <f>IFERROR(VLOOKUP(MIN(4,COUNTIF(B$2:B685,B685)),reference!$A$3:$B$6,2,FALSE),"")</f>
        <v/>
      </c>
      <c r="E685" t="str">
        <f>IFERROR(VLOOKUP(C685,reference!$D$3:$E$7,2,FALSE),"")</f>
        <v/>
      </c>
      <c r="H685" t="str">
        <f>IFERROR(VLOOKUP(G685,collectibles_database!G:H,2,FALSE),"")</f>
        <v/>
      </c>
      <c r="I685" t="str">
        <f>IFERROR(VLOOKUP(MIN(4,COUNTIF(G$2:G685,G685)),reference!$M$3:$N$6,2,FALSE)*VLOOKUP(MIN(5,H685),reference!$J$3:$K$7,2,FALSE),"")</f>
        <v/>
      </c>
    </row>
    <row r="686" spans="1:9" x14ac:dyDescent="0.25">
      <c r="A686" t="str">
        <f>IFERROR(INDEX(collectibles_database!A:A,MATCH(B686,collectibles_database!B:B,0)),"")</f>
        <v/>
      </c>
      <c r="C686" t="str">
        <f>IFERROR(VLOOKUP(B686,collectibles_database!B:C,2,FALSE),"")</f>
        <v/>
      </c>
      <c r="D686" t="str">
        <f>IFERROR(VLOOKUP(MIN(4,COUNTIF(B$2:B686,B686)),reference!$A$3:$B$6,2,FALSE),"")</f>
        <v/>
      </c>
      <c r="E686" t="str">
        <f>IFERROR(VLOOKUP(C686,reference!$D$3:$E$7,2,FALSE),"")</f>
        <v/>
      </c>
      <c r="H686" t="str">
        <f>IFERROR(VLOOKUP(G686,collectibles_database!G:H,2,FALSE),"")</f>
        <v/>
      </c>
      <c r="I686" t="str">
        <f>IFERROR(VLOOKUP(MIN(4,COUNTIF(G$2:G686,G686)),reference!$M$3:$N$6,2,FALSE)*VLOOKUP(MIN(5,H686),reference!$J$3:$K$7,2,FALSE),"")</f>
        <v/>
      </c>
    </row>
    <row r="687" spans="1:9" x14ac:dyDescent="0.25">
      <c r="A687" t="str">
        <f>IFERROR(INDEX(collectibles_database!A:A,MATCH(B687,collectibles_database!B:B,0)),"")</f>
        <v/>
      </c>
      <c r="C687" t="str">
        <f>IFERROR(VLOOKUP(B687,collectibles_database!B:C,2,FALSE),"")</f>
        <v/>
      </c>
      <c r="D687" t="str">
        <f>IFERROR(VLOOKUP(MIN(4,COUNTIF(B$2:B687,B687)),reference!$A$3:$B$6,2,FALSE),"")</f>
        <v/>
      </c>
      <c r="E687" t="str">
        <f>IFERROR(VLOOKUP(C687,reference!$D$3:$E$7,2,FALSE),"")</f>
        <v/>
      </c>
      <c r="H687" t="str">
        <f>IFERROR(VLOOKUP(G687,collectibles_database!G:H,2,FALSE),"")</f>
        <v/>
      </c>
      <c r="I687" t="str">
        <f>IFERROR(VLOOKUP(MIN(4,COUNTIF(G$2:G687,G687)),reference!$M$3:$N$6,2,FALSE)*VLOOKUP(MIN(5,H687),reference!$J$3:$K$7,2,FALSE),"")</f>
        <v/>
      </c>
    </row>
    <row r="688" spans="1:9" x14ac:dyDescent="0.25">
      <c r="A688" t="str">
        <f>IFERROR(INDEX(collectibles_database!A:A,MATCH(B688,collectibles_database!B:B,0)),"")</f>
        <v/>
      </c>
      <c r="C688" t="str">
        <f>IFERROR(VLOOKUP(B688,collectibles_database!B:C,2,FALSE),"")</f>
        <v/>
      </c>
      <c r="D688" t="str">
        <f>IFERROR(VLOOKUP(MIN(4,COUNTIF(B$2:B688,B688)),reference!$A$3:$B$6,2,FALSE),"")</f>
        <v/>
      </c>
      <c r="E688" t="str">
        <f>IFERROR(VLOOKUP(C688,reference!$D$3:$E$7,2,FALSE),"")</f>
        <v/>
      </c>
      <c r="H688" t="str">
        <f>IFERROR(VLOOKUP(G688,collectibles_database!G:H,2,FALSE),"")</f>
        <v/>
      </c>
      <c r="I688" t="str">
        <f>IFERROR(VLOOKUP(MIN(4,COUNTIF(G$2:G688,G688)),reference!$M$3:$N$6,2,FALSE)*VLOOKUP(MIN(5,H688),reference!$J$3:$K$7,2,FALSE),"")</f>
        <v/>
      </c>
    </row>
    <row r="689" spans="1:9" x14ac:dyDescent="0.25">
      <c r="A689" t="str">
        <f>IFERROR(INDEX(collectibles_database!A:A,MATCH(B689,collectibles_database!B:B,0)),"")</f>
        <v/>
      </c>
      <c r="C689" t="str">
        <f>IFERROR(VLOOKUP(B689,collectibles_database!B:C,2,FALSE),"")</f>
        <v/>
      </c>
      <c r="D689" t="str">
        <f>IFERROR(VLOOKUP(MIN(4,COUNTIF(B$2:B689,B689)),reference!$A$3:$B$6,2,FALSE),"")</f>
        <v/>
      </c>
      <c r="E689" t="str">
        <f>IFERROR(VLOOKUP(C689,reference!$D$3:$E$7,2,FALSE),"")</f>
        <v/>
      </c>
      <c r="H689" t="str">
        <f>IFERROR(VLOOKUP(G689,collectibles_database!G:H,2,FALSE),"")</f>
        <v/>
      </c>
      <c r="I689" t="str">
        <f>IFERROR(VLOOKUP(MIN(4,COUNTIF(G$2:G689,G689)),reference!$M$3:$N$6,2,FALSE)*VLOOKUP(MIN(5,H689),reference!$J$3:$K$7,2,FALSE),"")</f>
        <v/>
      </c>
    </row>
    <row r="690" spans="1:9" x14ac:dyDescent="0.25">
      <c r="A690" t="str">
        <f>IFERROR(INDEX(collectibles_database!A:A,MATCH(B690,collectibles_database!B:B,0)),"")</f>
        <v/>
      </c>
      <c r="C690" t="str">
        <f>IFERROR(VLOOKUP(B690,collectibles_database!B:C,2,FALSE),"")</f>
        <v/>
      </c>
      <c r="D690" t="str">
        <f>IFERROR(VLOOKUP(MIN(4,COUNTIF(B$2:B690,B690)),reference!$A$3:$B$6,2,FALSE),"")</f>
        <v/>
      </c>
      <c r="E690" t="str">
        <f>IFERROR(VLOOKUP(C690,reference!$D$3:$E$7,2,FALSE),"")</f>
        <v/>
      </c>
      <c r="H690" t="str">
        <f>IFERROR(VLOOKUP(G690,collectibles_database!G:H,2,FALSE),"")</f>
        <v/>
      </c>
      <c r="I690" t="str">
        <f>IFERROR(VLOOKUP(MIN(4,COUNTIF(G$2:G690,G690)),reference!$M$3:$N$6,2,FALSE)*VLOOKUP(MIN(5,H690),reference!$J$3:$K$7,2,FALSE),"")</f>
        <v/>
      </c>
    </row>
    <row r="691" spans="1:9" x14ac:dyDescent="0.25">
      <c r="A691" t="str">
        <f>IFERROR(INDEX(collectibles_database!A:A,MATCH(B691,collectibles_database!B:B,0)),"")</f>
        <v/>
      </c>
      <c r="C691" t="str">
        <f>IFERROR(VLOOKUP(B691,collectibles_database!B:C,2,FALSE),"")</f>
        <v/>
      </c>
      <c r="D691" t="str">
        <f>IFERROR(VLOOKUP(MIN(4,COUNTIF(B$2:B691,B691)),reference!$A$3:$B$6,2,FALSE),"")</f>
        <v/>
      </c>
      <c r="E691" t="str">
        <f>IFERROR(VLOOKUP(C691,reference!$D$3:$E$7,2,FALSE),"")</f>
        <v/>
      </c>
      <c r="H691" t="str">
        <f>IFERROR(VLOOKUP(G691,collectibles_database!G:H,2,FALSE),"")</f>
        <v/>
      </c>
      <c r="I691" t="str">
        <f>IFERROR(VLOOKUP(MIN(4,COUNTIF(G$2:G691,G691)),reference!$M$3:$N$6,2,FALSE)*VLOOKUP(MIN(5,H691),reference!$J$3:$K$7,2,FALSE),"")</f>
        <v/>
      </c>
    </row>
    <row r="692" spans="1:9" x14ac:dyDescent="0.25">
      <c r="A692" t="str">
        <f>IFERROR(INDEX(collectibles_database!A:A,MATCH(B692,collectibles_database!B:B,0)),"")</f>
        <v/>
      </c>
      <c r="C692" t="str">
        <f>IFERROR(VLOOKUP(B692,collectibles_database!B:C,2,FALSE),"")</f>
        <v/>
      </c>
      <c r="D692" t="str">
        <f>IFERROR(VLOOKUP(MIN(4,COUNTIF(B$2:B692,B692)),reference!$A$3:$B$6,2,FALSE),"")</f>
        <v/>
      </c>
      <c r="E692" t="str">
        <f>IFERROR(VLOOKUP(C692,reference!$D$3:$E$7,2,FALSE),"")</f>
        <v/>
      </c>
      <c r="H692" t="str">
        <f>IFERROR(VLOOKUP(G692,collectibles_database!G:H,2,FALSE),"")</f>
        <v/>
      </c>
      <c r="I692" t="str">
        <f>IFERROR(VLOOKUP(MIN(4,COUNTIF(G$2:G692,G692)),reference!$M$3:$N$6,2,FALSE)*VLOOKUP(MIN(5,H692),reference!$J$3:$K$7,2,FALSE),"")</f>
        <v/>
      </c>
    </row>
    <row r="693" spans="1:9" x14ac:dyDescent="0.25">
      <c r="A693" t="str">
        <f>IFERROR(INDEX(collectibles_database!A:A,MATCH(B693,collectibles_database!B:B,0)),"")</f>
        <v/>
      </c>
      <c r="C693" t="str">
        <f>IFERROR(VLOOKUP(B693,collectibles_database!B:C,2,FALSE),"")</f>
        <v/>
      </c>
      <c r="D693" t="str">
        <f>IFERROR(VLOOKUP(MIN(4,COUNTIF(B$2:B693,B693)),reference!$A$3:$B$6,2,FALSE),"")</f>
        <v/>
      </c>
      <c r="E693" t="str">
        <f>IFERROR(VLOOKUP(C693,reference!$D$3:$E$7,2,FALSE),"")</f>
        <v/>
      </c>
      <c r="H693" t="str">
        <f>IFERROR(VLOOKUP(G693,collectibles_database!G:H,2,FALSE),"")</f>
        <v/>
      </c>
      <c r="I693" t="str">
        <f>IFERROR(VLOOKUP(MIN(4,COUNTIF(G$2:G693,G693)),reference!$M$3:$N$6,2,FALSE)*VLOOKUP(MIN(5,H693),reference!$J$3:$K$7,2,FALSE),"")</f>
        <v/>
      </c>
    </row>
    <row r="694" spans="1:9" x14ac:dyDescent="0.25">
      <c r="A694" t="str">
        <f>IFERROR(INDEX(collectibles_database!A:A,MATCH(B694,collectibles_database!B:B,0)),"")</f>
        <v/>
      </c>
      <c r="C694" t="str">
        <f>IFERROR(VLOOKUP(B694,collectibles_database!B:C,2,FALSE),"")</f>
        <v/>
      </c>
      <c r="D694" t="str">
        <f>IFERROR(VLOOKUP(MIN(4,COUNTIF(B$2:B694,B694)),reference!$A$3:$B$6,2,FALSE),"")</f>
        <v/>
      </c>
      <c r="E694" t="str">
        <f>IFERROR(VLOOKUP(C694,reference!$D$3:$E$7,2,FALSE),"")</f>
        <v/>
      </c>
      <c r="H694" t="str">
        <f>IFERROR(VLOOKUP(G694,collectibles_database!G:H,2,FALSE),"")</f>
        <v/>
      </c>
      <c r="I694" t="str">
        <f>IFERROR(VLOOKUP(MIN(4,COUNTIF(G$2:G694,G694)),reference!$M$3:$N$6,2,FALSE)*VLOOKUP(MIN(5,H694),reference!$J$3:$K$7,2,FALSE),"")</f>
        <v/>
      </c>
    </row>
    <row r="695" spans="1:9" x14ac:dyDescent="0.25">
      <c r="A695" t="str">
        <f>IFERROR(INDEX(collectibles_database!A:A,MATCH(B695,collectibles_database!B:B,0)),"")</f>
        <v/>
      </c>
      <c r="C695" t="str">
        <f>IFERROR(VLOOKUP(B695,collectibles_database!B:C,2,FALSE),"")</f>
        <v/>
      </c>
      <c r="D695" t="str">
        <f>IFERROR(VLOOKUP(MIN(4,COUNTIF(B$2:B695,B695)),reference!$A$3:$B$6,2,FALSE),"")</f>
        <v/>
      </c>
      <c r="E695" t="str">
        <f>IFERROR(VLOOKUP(C695,reference!$D$3:$E$7,2,FALSE),"")</f>
        <v/>
      </c>
      <c r="H695" t="str">
        <f>IFERROR(VLOOKUP(G695,collectibles_database!G:H,2,FALSE),"")</f>
        <v/>
      </c>
      <c r="I695" t="str">
        <f>IFERROR(VLOOKUP(MIN(4,COUNTIF(G$2:G695,G695)),reference!$M$3:$N$6,2,FALSE)*VLOOKUP(MIN(5,H695),reference!$J$3:$K$7,2,FALSE),"")</f>
        <v/>
      </c>
    </row>
    <row r="696" spans="1:9" x14ac:dyDescent="0.25">
      <c r="A696" t="str">
        <f>IFERROR(INDEX(collectibles_database!A:A,MATCH(B696,collectibles_database!B:B,0)),"")</f>
        <v/>
      </c>
      <c r="C696" t="str">
        <f>IFERROR(VLOOKUP(B696,collectibles_database!B:C,2,FALSE),"")</f>
        <v/>
      </c>
      <c r="D696" t="str">
        <f>IFERROR(VLOOKUP(MIN(4,COUNTIF(B$2:B696,B696)),reference!$A$3:$B$6,2,FALSE),"")</f>
        <v/>
      </c>
      <c r="E696" t="str">
        <f>IFERROR(VLOOKUP(C696,reference!$D$3:$E$7,2,FALSE),"")</f>
        <v/>
      </c>
      <c r="H696" t="str">
        <f>IFERROR(VLOOKUP(G696,collectibles_database!G:H,2,FALSE),"")</f>
        <v/>
      </c>
      <c r="I696" t="str">
        <f>IFERROR(VLOOKUP(MIN(4,COUNTIF(G$2:G696,G696)),reference!$M$3:$N$6,2,FALSE)*VLOOKUP(MIN(5,H696),reference!$J$3:$K$7,2,FALSE),"")</f>
        <v/>
      </c>
    </row>
    <row r="697" spans="1:9" x14ac:dyDescent="0.25">
      <c r="A697" t="str">
        <f>IFERROR(INDEX(collectibles_database!A:A,MATCH(B697,collectibles_database!B:B,0)),"")</f>
        <v/>
      </c>
      <c r="C697" t="str">
        <f>IFERROR(VLOOKUP(B697,collectibles_database!B:C,2,FALSE),"")</f>
        <v/>
      </c>
      <c r="D697" t="str">
        <f>IFERROR(VLOOKUP(MIN(4,COUNTIF(B$2:B697,B697)),reference!$A$3:$B$6,2,FALSE),"")</f>
        <v/>
      </c>
      <c r="E697" t="str">
        <f>IFERROR(VLOOKUP(C697,reference!$D$3:$E$7,2,FALSE),"")</f>
        <v/>
      </c>
      <c r="H697" t="str">
        <f>IFERROR(VLOOKUP(G697,collectibles_database!G:H,2,FALSE),"")</f>
        <v/>
      </c>
      <c r="I697" t="str">
        <f>IFERROR(VLOOKUP(MIN(4,COUNTIF(G$2:G697,G697)),reference!$M$3:$N$6,2,FALSE)*VLOOKUP(MIN(5,H697),reference!$J$3:$K$7,2,FALSE),"")</f>
        <v/>
      </c>
    </row>
    <row r="698" spans="1:9" x14ac:dyDescent="0.25">
      <c r="A698" t="str">
        <f>IFERROR(INDEX(collectibles_database!A:A,MATCH(B698,collectibles_database!B:B,0)),"")</f>
        <v/>
      </c>
      <c r="C698" t="str">
        <f>IFERROR(VLOOKUP(B698,collectibles_database!B:C,2,FALSE),"")</f>
        <v/>
      </c>
      <c r="D698" t="str">
        <f>IFERROR(VLOOKUP(MIN(4,COUNTIF(B$2:B698,B698)),reference!$A$3:$B$6,2,FALSE),"")</f>
        <v/>
      </c>
      <c r="E698" t="str">
        <f>IFERROR(VLOOKUP(C698,reference!$D$3:$E$7,2,FALSE),"")</f>
        <v/>
      </c>
      <c r="H698" t="str">
        <f>IFERROR(VLOOKUP(G698,collectibles_database!G:H,2,FALSE),"")</f>
        <v/>
      </c>
      <c r="I698" t="str">
        <f>IFERROR(VLOOKUP(MIN(4,COUNTIF(G$2:G698,G698)),reference!$M$3:$N$6,2,FALSE)*VLOOKUP(MIN(5,H698),reference!$J$3:$K$7,2,FALSE),"")</f>
        <v/>
      </c>
    </row>
    <row r="699" spans="1:9" x14ac:dyDescent="0.25">
      <c r="A699" t="str">
        <f>IFERROR(INDEX(collectibles_database!A:A,MATCH(B699,collectibles_database!B:B,0)),"")</f>
        <v/>
      </c>
      <c r="C699" t="str">
        <f>IFERROR(VLOOKUP(B699,collectibles_database!B:C,2,FALSE),"")</f>
        <v/>
      </c>
      <c r="D699" t="str">
        <f>IFERROR(VLOOKUP(MIN(4,COUNTIF(B$2:B699,B699)),reference!$A$3:$B$6,2,FALSE),"")</f>
        <v/>
      </c>
      <c r="E699" t="str">
        <f>IFERROR(VLOOKUP(C699,reference!$D$3:$E$7,2,FALSE),"")</f>
        <v/>
      </c>
      <c r="H699" t="str">
        <f>IFERROR(VLOOKUP(G699,collectibles_database!G:H,2,FALSE),"")</f>
        <v/>
      </c>
      <c r="I699" t="str">
        <f>IFERROR(VLOOKUP(MIN(4,COUNTIF(G$2:G699,G699)),reference!$M$3:$N$6,2,FALSE)*VLOOKUP(MIN(5,H699),reference!$J$3:$K$7,2,FALSE),"")</f>
        <v/>
      </c>
    </row>
    <row r="700" spans="1:9" x14ac:dyDescent="0.25">
      <c r="A700" t="str">
        <f>IFERROR(INDEX(collectibles_database!A:A,MATCH(B700,collectibles_database!B:B,0)),"")</f>
        <v/>
      </c>
      <c r="C700" t="str">
        <f>IFERROR(VLOOKUP(B700,collectibles_database!B:C,2,FALSE),"")</f>
        <v/>
      </c>
      <c r="D700" t="str">
        <f>IFERROR(VLOOKUP(MIN(4,COUNTIF(B$2:B700,B700)),reference!$A$3:$B$6,2,FALSE),"")</f>
        <v/>
      </c>
      <c r="E700" t="str">
        <f>IFERROR(VLOOKUP(C700,reference!$D$3:$E$7,2,FALSE),"")</f>
        <v/>
      </c>
      <c r="H700" t="str">
        <f>IFERROR(VLOOKUP(G700,collectibles_database!G:H,2,FALSE),"")</f>
        <v/>
      </c>
      <c r="I700" t="str">
        <f>IFERROR(VLOOKUP(MIN(4,COUNTIF(G$2:G700,G700)),reference!$M$3:$N$6,2,FALSE)*VLOOKUP(MIN(5,H700),reference!$J$3:$K$7,2,FALSE),"")</f>
        <v/>
      </c>
    </row>
    <row r="701" spans="1:9" x14ac:dyDescent="0.25">
      <c r="A701" t="str">
        <f>IFERROR(INDEX(collectibles_database!A:A,MATCH(B701,collectibles_database!B:B,0)),"")</f>
        <v/>
      </c>
      <c r="C701" t="str">
        <f>IFERROR(VLOOKUP(B701,collectibles_database!B:C,2,FALSE),"")</f>
        <v/>
      </c>
      <c r="D701" t="str">
        <f>IFERROR(VLOOKUP(MIN(4,COUNTIF(B$2:B701,B701)),reference!$A$3:$B$6,2,FALSE),"")</f>
        <v/>
      </c>
      <c r="E701" t="str">
        <f>IFERROR(VLOOKUP(C701,reference!$D$3:$E$7,2,FALSE),"")</f>
        <v/>
      </c>
      <c r="H701" t="str">
        <f>IFERROR(VLOOKUP(G701,collectibles_database!G:H,2,FALSE),"")</f>
        <v/>
      </c>
      <c r="I701" t="str">
        <f>IFERROR(VLOOKUP(MIN(4,COUNTIF(G$2:G701,G701)),reference!$M$3:$N$6,2,FALSE)*VLOOKUP(MIN(5,H701),reference!$J$3:$K$7,2,FALSE),"")</f>
        <v/>
      </c>
    </row>
    <row r="702" spans="1:9" x14ac:dyDescent="0.25">
      <c r="A702" t="str">
        <f>IFERROR(INDEX(collectibles_database!A:A,MATCH(B702,collectibles_database!B:B,0)),"")</f>
        <v/>
      </c>
      <c r="C702" t="str">
        <f>IFERROR(VLOOKUP(B702,collectibles_database!B:C,2,FALSE),"")</f>
        <v/>
      </c>
      <c r="D702" t="str">
        <f>IFERROR(VLOOKUP(MIN(4,COUNTIF(B$2:B702,B702)),reference!$A$3:$B$6,2,FALSE),"")</f>
        <v/>
      </c>
      <c r="E702" t="str">
        <f>IFERROR(VLOOKUP(C702,reference!$D$3:$E$7,2,FALSE),"")</f>
        <v/>
      </c>
      <c r="H702" t="str">
        <f>IFERROR(VLOOKUP(G702,collectibles_database!G:H,2,FALSE),"")</f>
        <v/>
      </c>
      <c r="I702" t="str">
        <f>IFERROR(VLOOKUP(MIN(4,COUNTIF(G$2:G702,G702)),reference!$M$3:$N$6,2,FALSE)*VLOOKUP(MIN(5,H702),reference!$J$3:$K$7,2,FALSE),"")</f>
        <v/>
      </c>
    </row>
    <row r="703" spans="1:9" x14ac:dyDescent="0.25">
      <c r="A703" t="str">
        <f>IFERROR(INDEX(collectibles_database!A:A,MATCH(B703,collectibles_database!B:B,0)),"")</f>
        <v/>
      </c>
      <c r="C703" t="str">
        <f>IFERROR(VLOOKUP(B703,collectibles_database!B:C,2,FALSE),"")</f>
        <v/>
      </c>
      <c r="D703" t="str">
        <f>IFERROR(VLOOKUP(MIN(4,COUNTIF(B$2:B703,B703)),reference!$A$3:$B$6,2,FALSE),"")</f>
        <v/>
      </c>
      <c r="E703" t="str">
        <f>IFERROR(VLOOKUP(C703,reference!$D$3:$E$7,2,FALSE),"")</f>
        <v/>
      </c>
      <c r="H703" t="str">
        <f>IFERROR(VLOOKUP(G703,collectibles_database!G:H,2,FALSE),"")</f>
        <v/>
      </c>
      <c r="I703" t="str">
        <f>IFERROR(VLOOKUP(MIN(4,COUNTIF(G$2:G703,G703)),reference!$M$3:$N$6,2,FALSE)*VLOOKUP(MIN(5,H703),reference!$J$3:$K$7,2,FALSE),"")</f>
        <v/>
      </c>
    </row>
    <row r="704" spans="1:9" x14ac:dyDescent="0.25">
      <c r="A704" t="str">
        <f>IFERROR(INDEX(collectibles_database!A:A,MATCH(B704,collectibles_database!B:B,0)),"")</f>
        <v/>
      </c>
      <c r="C704" t="str">
        <f>IFERROR(VLOOKUP(B704,collectibles_database!B:C,2,FALSE),"")</f>
        <v/>
      </c>
      <c r="D704" t="str">
        <f>IFERROR(VLOOKUP(MIN(4,COUNTIF(B$2:B704,B704)),reference!$A$3:$B$6,2,FALSE),"")</f>
        <v/>
      </c>
      <c r="E704" t="str">
        <f>IFERROR(VLOOKUP(C704,reference!$D$3:$E$7,2,FALSE),"")</f>
        <v/>
      </c>
      <c r="H704" t="str">
        <f>IFERROR(VLOOKUP(G704,collectibles_database!G:H,2,FALSE),"")</f>
        <v/>
      </c>
      <c r="I704" t="str">
        <f>IFERROR(VLOOKUP(MIN(4,COUNTIF(G$2:G704,G704)),reference!$M$3:$N$6,2,FALSE)*VLOOKUP(MIN(5,H704),reference!$J$3:$K$7,2,FALSE),"")</f>
        <v/>
      </c>
    </row>
    <row r="705" spans="1:9" x14ac:dyDescent="0.25">
      <c r="A705" t="str">
        <f>IFERROR(INDEX(collectibles_database!A:A,MATCH(B705,collectibles_database!B:B,0)),"")</f>
        <v/>
      </c>
      <c r="C705" t="str">
        <f>IFERROR(VLOOKUP(B705,collectibles_database!B:C,2,FALSE),"")</f>
        <v/>
      </c>
      <c r="D705" t="str">
        <f>IFERROR(VLOOKUP(MIN(4,COUNTIF(B$2:B705,B705)),reference!$A$3:$B$6,2,FALSE),"")</f>
        <v/>
      </c>
      <c r="E705" t="str">
        <f>IFERROR(VLOOKUP(C705,reference!$D$3:$E$7,2,FALSE),"")</f>
        <v/>
      </c>
      <c r="H705" t="str">
        <f>IFERROR(VLOOKUP(G705,collectibles_database!G:H,2,FALSE),"")</f>
        <v/>
      </c>
      <c r="I705" t="str">
        <f>IFERROR(VLOOKUP(MIN(4,COUNTIF(G$2:G705,G705)),reference!$M$3:$N$6,2,FALSE)*VLOOKUP(MIN(5,H705),reference!$J$3:$K$7,2,FALSE),"")</f>
        <v/>
      </c>
    </row>
    <row r="706" spans="1:9" x14ac:dyDescent="0.25">
      <c r="A706" t="str">
        <f>IFERROR(INDEX(collectibles_database!A:A,MATCH(B706,collectibles_database!B:B,0)),"")</f>
        <v/>
      </c>
      <c r="C706" t="str">
        <f>IFERROR(VLOOKUP(B706,collectibles_database!B:C,2,FALSE),"")</f>
        <v/>
      </c>
      <c r="D706" t="str">
        <f>IFERROR(VLOOKUP(MIN(4,COUNTIF(B$2:B706,B706)),reference!$A$3:$B$6,2,FALSE),"")</f>
        <v/>
      </c>
      <c r="E706" t="str">
        <f>IFERROR(VLOOKUP(C706,reference!$D$3:$E$7,2,FALSE),"")</f>
        <v/>
      </c>
      <c r="H706" t="str">
        <f>IFERROR(VLOOKUP(G706,collectibles_database!G:H,2,FALSE),"")</f>
        <v/>
      </c>
      <c r="I706" t="str">
        <f>IFERROR(VLOOKUP(MIN(4,COUNTIF(G$2:G706,G706)),reference!$M$3:$N$6,2,FALSE)*VLOOKUP(MIN(5,H706),reference!$J$3:$K$7,2,FALSE),"")</f>
        <v/>
      </c>
    </row>
    <row r="707" spans="1:9" x14ac:dyDescent="0.25">
      <c r="A707" t="str">
        <f>IFERROR(INDEX(collectibles_database!A:A,MATCH(B707,collectibles_database!B:B,0)),"")</f>
        <v/>
      </c>
      <c r="C707" t="str">
        <f>IFERROR(VLOOKUP(B707,collectibles_database!B:C,2,FALSE),"")</f>
        <v/>
      </c>
      <c r="D707" t="str">
        <f>IFERROR(VLOOKUP(MIN(4,COUNTIF(B$2:B707,B707)),reference!$A$3:$B$6,2,FALSE),"")</f>
        <v/>
      </c>
      <c r="E707" t="str">
        <f>IFERROR(VLOOKUP(C707,reference!$D$3:$E$7,2,FALSE),"")</f>
        <v/>
      </c>
      <c r="H707" t="str">
        <f>IFERROR(VLOOKUP(G707,collectibles_database!G:H,2,FALSE),"")</f>
        <v/>
      </c>
      <c r="I707" t="str">
        <f>IFERROR(VLOOKUP(MIN(4,COUNTIF(G$2:G707,G707)),reference!$M$3:$N$6,2,FALSE)*VLOOKUP(MIN(5,H707),reference!$J$3:$K$7,2,FALSE),"")</f>
        <v/>
      </c>
    </row>
    <row r="708" spans="1:9" x14ac:dyDescent="0.25">
      <c r="A708" t="str">
        <f>IFERROR(INDEX(collectibles_database!A:A,MATCH(B708,collectibles_database!B:B,0)),"")</f>
        <v/>
      </c>
      <c r="C708" t="str">
        <f>IFERROR(VLOOKUP(B708,collectibles_database!B:C,2,FALSE),"")</f>
        <v/>
      </c>
      <c r="D708" t="str">
        <f>IFERROR(VLOOKUP(MIN(4,COUNTIF(B$2:B708,B708)),reference!$A$3:$B$6,2,FALSE),"")</f>
        <v/>
      </c>
      <c r="E708" t="str">
        <f>IFERROR(VLOOKUP(C708,reference!$D$3:$E$7,2,FALSE),"")</f>
        <v/>
      </c>
      <c r="H708" t="str">
        <f>IFERROR(VLOOKUP(G708,collectibles_database!G:H,2,FALSE),"")</f>
        <v/>
      </c>
      <c r="I708" t="str">
        <f>IFERROR(VLOOKUP(MIN(4,COUNTIF(G$2:G708,G708)),reference!$M$3:$N$6,2,FALSE)*VLOOKUP(MIN(5,H708),reference!$J$3:$K$7,2,FALSE),"")</f>
        <v/>
      </c>
    </row>
    <row r="709" spans="1:9" x14ac:dyDescent="0.25">
      <c r="A709" t="str">
        <f>IFERROR(INDEX(collectibles_database!A:A,MATCH(B709,collectibles_database!B:B,0)),"")</f>
        <v/>
      </c>
      <c r="C709" t="str">
        <f>IFERROR(VLOOKUP(B709,collectibles_database!B:C,2,FALSE),"")</f>
        <v/>
      </c>
      <c r="D709" t="str">
        <f>IFERROR(VLOOKUP(MIN(4,COUNTIF(B$2:B709,B709)),reference!$A$3:$B$6,2,FALSE),"")</f>
        <v/>
      </c>
      <c r="E709" t="str">
        <f>IFERROR(VLOOKUP(C709,reference!$D$3:$E$7,2,FALSE),"")</f>
        <v/>
      </c>
      <c r="H709" t="str">
        <f>IFERROR(VLOOKUP(G709,collectibles_database!G:H,2,FALSE),"")</f>
        <v/>
      </c>
      <c r="I709" t="str">
        <f>IFERROR(VLOOKUP(MIN(4,COUNTIF(G$2:G709,G709)),reference!$M$3:$N$6,2,FALSE)*VLOOKUP(MIN(5,H709),reference!$J$3:$K$7,2,FALSE),"")</f>
        <v/>
      </c>
    </row>
    <row r="710" spans="1:9" x14ac:dyDescent="0.25">
      <c r="A710" t="str">
        <f>IFERROR(INDEX(collectibles_database!A:A,MATCH(B710,collectibles_database!B:B,0)),"")</f>
        <v/>
      </c>
      <c r="C710" t="str">
        <f>IFERROR(VLOOKUP(B710,collectibles_database!B:C,2,FALSE),"")</f>
        <v/>
      </c>
      <c r="D710" t="str">
        <f>IFERROR(VLOOKUP(MIN(4,COUNTIF(B$2:B710,B710)),reference!$A$3:$B$6,2,FALSE),"")</f>
        <v/>
      </c>
      <c r="E710" t="str">
        <f>IFERROR(VLOOKUP(C710,reference!$D$3:$E$7,2,FALSE),"")</f>
        <v/>
      </c>
      <c r="H710" t="str">
        <f>IFERROR(VLOOKUP(G710,collectibles_database!G:H,2,FALSE),"")</f>
        <v/>
      </c>
      <c r="I710" t="str">
        <f>IFERROR(VLOOKUP(MIN(4,COUNTIF(G$2:G710,G710)),reference!$M$3:$N$6,2,FALSE)*VLOOKUP(MIN(5,H710),reference!$J$3:$K$7,2,FALSE),"")</f>
        <v/>
      </c>
    </row>
    <row r="711" spans="1:9" x14ac:dyDescent="0.25">
      <c r="A711" t="str">
        <f>IFERROR(INDEX(collectibles_database!A:A,MATCH(B711,collectibles_database!B:B,0)),"")</f>
        <v/>
      </c>
      <c r="C711" t="str">
        <f>IFERROR(VLOOKUP(B711,collectibles_database!B:C,2,FALSE),"")</f>
        <v/>
      </c>
      <c r="D711" t="str">
        <f>IFERROR(VLOOKUP(MIN(4,COUNTIF(B$2:B711,B711)),reference!$A$3:$B$6,2,FALSE),"")</f>
        <v/>
      </c>
      <c r="E711" t="str">
        <f>IFERROR(VLOOKUP(C711,reference!$D$3:$E$7,2,FALSE),"")</f>
        <v/>
      </c>
      <c r="H711" t="str">
        <f>IFERROR(VLOOKUP(G711,collectibles_database!G:H,2,FALSE),"")</f>
        <v/>
      </c>
      <c r="I711" t="str">
        <f>IFERROR(VLOOKUP(MIN(4,COUNTIF(G$2:G711,G711)),reference!$M$3:$N$6,2,FALSE)*VLOOKUP(MIN(5,H711),reference!$J$3:$K$7,2,FALSE),"")</f>
        <v/>
      </c>
    </row>
    <row r="712" spans="1:9" x14ac:dyDescent="0.25">
      <c r="A712" t="str">
        <f>IFERROR(INDEX(collectibles_database!A:A,MATCH(B712,collectibles_database!B:B,0)),"")</f>
        <v/>
      </c>
      <c r="C712" t="str">
        <f>IFERROR(VLOOKUP(B712,collectibles_database!B:C,2,FALSE),"")</f>
        <v/>
      </c>
      <c r="D712" t="str">
        <f>IFERROR(VLOOKUP(MIN(4,COUNTIF(B$2:B712,B712)),reference!$A$3:$B$6,2,FALSE),"")</f>
        <v/>
      </c>
      <c r="E712" t="str">
        <f>IFERROR(VLOOKUP(C712,reference!$D$3:$E$7,2,FALSE),"")</f>
        <v/>
      </c>
      <c r="H712" t="str">
        <f>IFERROR(VLOOKUP(G712,collectibles_database!G:H,2,FALSE),"")</f>
        <v/>
      </c>
      <c r="I712" t="str">
        <f>IFERROR(VLOOKUP(MIN(4,COUNTIF(G$2:G712,G712)),reference!$M$3:$N$6,2,FALSE)*VLOOKUP(MIN(5,H712),reference!$J$3:$K$7,2,FALSE),"")</f>
        <v/>
      </c>
    </row>
    <row r="713" spans="1:9" x14ac:dyDescent="0.25">
      <c r="A713" t="str">
        <f>IFERROR(INDEX(collectibles_database!A:A,MATCH(B713,collectibles_database!B:B,0)),"")</f>
        <v/>
      </c>
      <c r="C713" t="str">
        <f>IFERROR(VLOOKUP(B713,collectibles_database!B:C,2,FALSE),"")</f>
        <v/>
      </c>
      <c r="D713" t="str">
        <f>IFERROR(VLOOKUP(MIN(4,COUNTIF(B$2:B713,B713)),reference!$A$3:$B$6,2,FALSE),"")</f>
        <v/>
      </c>
      <c r="E713" t="str">
        <f>IFERROR(VLOOKUP(C713,reference!$D$3:$E$7,2,FALSE),"")</f>
        <v/>
      </c>
      <c r="H713" t="str">
        <f>IFERROR(VLOOKUP(G713,collectibles_database!G:H,2,FALSE),"")</f>
        <v/>
      </c>
      <c r="I713" t="str">
        <f>IFERROR(VLOOKUP(MIN(4,COUNTIF(G$2:G713,G713)),reference!$M$3:$N$6,2,FALSE)*VLOOKUP(MIN(5,H713),reference!$J$3:$K$7,2,FALSE),"")</f>
        <v/>
      </c>
    </row>
    <row r="714" spans="1:9" x14ac:dyDescent="0.25">
      <c r="A714" t="str">
        <f>IFERROR(INDEX(collectibles_database!A:A,MATCH(B714,collectibles_database!B:B,0)),"")</f>
        <v/>
      </c>
      <c r="C714" t="str">
        <f>IFERROR(VLOOKUP(B714,collectibles_database!B:C,2,FALSE),"")</f>
        <v/>
      </c>
      <c r="D714" t="str">
        <f>IFERROR(VLOOKUP(MIN(4,COUNTIF(B$2:B714,B714)),reference!$A$3:$B$6,2,FALSE),"")</f>
        <v/>
      </c>
      <c r="E714" t="str">
        <f>IFERROR(VLOOKUP(C714,reference!$D$3:$E$7,2,FALSE),"")</f>
        <v/>
      </c>
      <c r="H714" t="str">
        <f>IFERROR(VLOOKUP(G714,collectibles_database!G:H,2,FALSE),"")</f>
        <v/>
      </c>
      <c r="I714" t="str">
        <f>IFERROR(VLOOKUP(MIN(4,COUNTIF(G$2:G714,G714)),reference!$M$3:$N$6,2,FALSE)*VLOOKUP(MIN(5,H714),reference!$J$3:$K$7,2,FALSE),"")</f>
        <v/>
      </c>
    </row>
    <row r="715" spans="1:9" x14ac:dyDescent="0.25">
      <c r="A715" t="str">
        <f>IFERROR(INDEX(collectibles_database!A:A,MATCH(B715,collectibles_database!B:B,0)),"")</f>
        <v/>
      </c>
      <c r="C715" t="str">
        <f>IFERROR(VLOOKUP(B715,collectibles_database!B:C,2,FALSE),"")</f>
        <v/>
      </c>
      <c r="D715" t="str">
        <f>IFERROR(VLOOKUP(MIN(4,COUNTIF(B$2:B715,B715)),reference!$A$3:$B$6,2,FALSE),"")</f>
        <v/>
      </c>
      <c r="E715" t="str">
        <f>IFERROR(VLOOKUP(C715,reference!$D$3:$E$7,2,FALSE),"")</f>
        <v/>
      </c>
      <c r="H715" t="str">
        <f>IFERROR(VLOOKUP(G715,collectibles_database!G:H,2,FALSE),"")</f>
        <v/>
      </c>
      <c r="I715" t="str">
        <f>IFERROR(VLOOKUP(MIN(4,COUNTIF(G$2:G715,G715)),reference!$M$3:$N$6,2,FALSE)*VLOOKUP(MIN(5,H715),reference!$J$3:$K$7,2,FALSE),"")</f>
        <v/>
      </c>
    </row>
    <row r="716" spans="1:9" x14ac:dyDescent="0.25">
      <c r="A716" t="str">
        <f>IFERROR(INDEX(collectibles_database!A:A,MATCH(B716,collectibles_database!B:B,0)),"")</f>
        <v/>
      </c>
      <c r="C716" t="str">
        <f>IFERROR(VLOOKUP(B716,collectibles_database!B:C,2,FALSE),"")</f>
        <v/>
      </c>
      <c r="D716" t="str">
        <f>IFERROR(VLOOKUP(MIN(4,COUNTIF(B$2:B716,B716)),reference!$A$3:$B$6,2,FALSE),"")</f>
        <v/>
      </c>
      <c r="E716" t="str">
        <f>IFERROR(VLOOKUP(C716,reference!$D$3:$E$7,2,FALSE),"")</f>
        <v/>
      </c>
      <c r="H716" t="str">
        <f>IFERROR(VLOOKUP(G716,collectibles_database!G:H,2,FALSE),"")</f>
        <v/>
      </c>
      <c r="I716" t="str">
        <f>IFERROR(VLOOKUP(MIN(4,COUNTIF(G$2:G716,G716)),reference!$M$3:$N$6,2,FALSE)*VLOOKUP(MIN(5,H716),reference!$J$3:$K$7,2,FALSE),"")</f>
        <v/>
      </c>
    </row>
    <row r="717" spans="1:9" x14ac:dyDescent="0.25">
      <c r="A717" t="str">
        <f>IFERROR(INDEX(collectibles_database!A:A,MATCH(B717,collectibles_database!B:B,0)),"")</f>
        <v/>
      </c>
      <c r="C717" t="str">
        <f>IFERROR(VLOOKUP(B717,collectibles_database!B:C,2,FALSE),"")</f>
        <v/>
      </c>
      <c r="D717" t="str">
        <f>IFERROR(VLOOKUP(MIN(4,COUNTIF(B$2:B717,B717)),reference!$A$3:$B$6,2,FALSE),"")</f>
        <v/>
      </c>
      <c r="E717" t="str">
        <f>IFERROR(VLOOKUP(C717,reference!$D$3:$E$7,2,FALSE),"")</f>
        <v/>
      </c>
      <c r="H717" t="str">
        <f>IFERROR(VLOOKUP(G717,collectibles_database!G:H,2,FALSE),"")</f>
        <v/>
      </c>
      <c r="I717" t="str">
        <f>IFERROR(VLOOKUP(MIN(4,COUNTIF(G$2:G717,G717)),reference!$M$3:$N$6,2,FALSE)*VLOOKUP(MIN(5,H717),reference!$J$3:$K$7,2,FALSE),"")</f>
        <v/>
      </c>
    </row>
    <row r="718" spans="1:9" x14ac:dyDescent="0.25">
      <c r="A718" t="str">
        <f>IFERROR(INDEX(collectibles_database!A:A,MATCH(B718,collectibles_database!B:B,0)),"")</f>
        <v/>
      </c>
      <c r="C718" t="str">
        <f>IFERROR(VLOOKUP(B718,collectibles_database!B:C,2,FALSE),"")</f>
        <v/>
      </c>
      <c r="D718" t="str">
        <f>IFERROR(VLOOKUP(MIN(4,COUNTIF(B$2:B718,B718)),reference!$A$3:$B$6,2,FALSE),"")</f>
        <v/>
      </c>
      <c r="E718" t="str">
        <f>IFERROR(VLOOKUP(C718,reference!$D$3:$E$7,2,FALSE),"")</f>
        <v/>
      </c>
      <c r="H718" t="str">
        <f>IFERROR(VLOOKUP(G718,collectibles_database!G:H,2,FALSE),"")</f>
        <v/>
      </c>
      <c r="I718" t="str">
        <f>IFERROR(VLOOKUP(MIN(4,COUNTIF(G$2:G718,G718)),reference!$M$3:$N$6,2,FALSE)*VLOOKUP(MIN(5,H718),reference!$J$3:$K$7,2,FALSE),"")</f>
        <v/>
      </c>
    </row>
    <row r="719" spans="1:9" x14ac:dyDescent="0.25">
      <c r="A719" t="str">
        <f>IFERROR(INDEX(collectibles_database!A:A,MATCH(B719,collectibles_database!B:B,0)),"")</f>
        <v/>
      </c>
      <c r="C719" t="str">
        <f>IFERROR(VLOOKUP(B719,collectibles_database!B:C,2,FALSE),"")</f>
        <v/>
      </c>
      <c r="D719" t="str">
        <f>IFERROR(VLOOKUP(MIN(4,COUNTIF(B$2:B719,B719)),reference!$A$3:$B$6,2,FALSE),"")</f>
        <v/>
      </c>
      <c r="E719" t="str">
        <f>IFERROR(VLOOKUP(C719,reference!$D$3:$E$7,2,FALSE),"")</f>
        <v/>
      </c>
      <c r="H719" t="str">
        <f>IFERROR(VLOOKUP(G719,collectibles_database!G:H,2,FALSE),"")</f>
        <v/>
      </c>
      <c r="I719" t="str">
        <f>IFERROR(VLOOKUP(MIN(4,COUNTIF(G$2:G719,G719)),reference!$M$3:$N$6,2,FALSE)*VLOOKUP(MIN(5,H719),reference!$J$3:$K$7,2,FALSE),"")</f>
        <v/>
      </c>
    </row>
    <row r="720" spans="1:9" x14ac:dyDescent="0.25">
      <c r="A720" t="str">
        <f>IFERROR(INDEX(collectibles_database!A:A,MATCH(B720,collectibles_database!B:B,0)),"")</f>
        <v/>
      </c>
      <c r="C720" t="str">
        <f>IFERROR(VLOOKUP(B720,collectibles_database!B:C,2,FALSE),"")</f>
        <v/>
      </c>
      <c r="D720" t="str">
        <f>IFERROR(VLOOKUP(MIN(4,COUNTIF(B$2:B720,B720)),reference!$A$3:$B$6,2,FALSE),"")</f>
        <v/>
      </c>
      <c r="E720" t="str">
        <f>IFERROR(VLOOKUP(C720,reference!$D$3:$E$7,2,FALSE),"")</f>
        <v/>
      </c>
      <c r="H720" t="str">
        <f>IFERROR(VLOOKUP(G720,collectibles_database!G:H,2,FALSE),"")</f>
        <v/>
      </c>
      <c r="I720" t="str">
        <f>IFERROR(VLOOKUP(MIN(4,COUNTIF(G$2:G720,G720)),reference!$M$3:$N$6,2,FALSE)*VLOOKUP(MIN(5,H720),reference!$J$3:$K$7,2,FALSE),"")</f>
        <v/>
      </c>
    </row>
    <row r="721" spans="1:9" x14ac:dyDescent="0.25">
      <c r="A721" t="str">
        <f>IFERROR(INDEX(collectibles_database!A:A,MATCH(B721,collectibles_database!B:B,0)),"")</f>
        <v/>
      </c>
      <c r="C721" t="str">
        <f>IFERROR(VLOOKUP(B721,collectibles_database!B:C,2,FALSE),"")</f>
        <v/>
      </c>
      <c r="D721" t="str">
        <f>IFERROR(VLOOKUP(MIN(4,COUNTIF(B$2:B721,B721)),reference!$A$3:$B$6,2,FALSE),"")</f>
        <v/>
      </c>
      <c r="E721" t="str">
        <f>IFERROR(VLOOKUP(C721,reference!$D$3:$E$7,2,FALSE),"")</f>
        <v/>
      </c>
      <c r="H721" t="str">
        <f>IFERROR(VLOOKUP(G721,collectibles_database!G:H,2,FALSE),"")</f>
        <v/>
      </c>
      <c r="I721" t="str">
        <f>IFERROR(VLOOKUP(MIN(4,COUNTIF(G$2:G721,G721)),reference!$M$3:$N$6,2,FALSE)*VLOOKUP(MIN(5,H721),reference!$J$3:$K$7,2,FALSE),"")</f>
        <v/>
      </c>
    </row>
    <row r="722" spans="1:9" x14ac:dyDescent="0.25">
      <c r="A722" t="str">
        <f>IFERROR(INDEX(collectibles_database!A:A,MATCH(B722,collectibles_database!B:B,0)),"")</f>
        <v/>
      </c>
      <c r="C722" t="str">
        <f>IFERROR(VLOOKUP(B722,collectibles_database!B:C,2,FALSE),"")</f>
        <v/>
      </c>
      <c r="D722" t="str">
        <f>IFERROR(VLOOKUP(MIN(4,COUNTIF(B$2:B722,B722)),reference!$A$3:$B$6,2,FALSE),"")</f>
        <v/>
      </c>
      <c r="E722" t="str">
        <f>IFERROR(VLOOKUP(C722,reference!$D$3:$E$7,2,FALSE),"")</f>
        <v/>
      </c>
      <c r="H722" t="str">
        <f>IFERROR(VLOOKUP(G722,collectibles_database!G:H,2,FALSE),"")</f>
        <v/>
      </c>
      <c r="I722" t="str">
        <f>IFERROR(VLOOKUP(MIN(4,COUNTIF(G$2:G722,G722)),reference!$M$3:$N$6,2,FALSE)*VLOOKUP(MIN(5,H722),reference!$J$3:$K$7,2,FALSE),"")</f>
        <v/>
      </c>
    </row>
    <row r="723" spans="1:9" x14ac:dyDescent="0.25">
      <c r="A723" t="str">
        <f>IFERROR(INDEX(collectibles_database!A:A,MATCH(B723,collectibles_database!B:B,0)),"")</f>
        <v/>
      </c>
      <c r="C723" t="str">
        <f>IFERROR(VLOOKUP(B723,collectibles_database!B:C,2,FALSE),"")</f>
        <v/>
      </c>
      <c r="D723" t="str">
        <f>IFERROR(VLOOKUP(MIN(4,COUNTIF(B$2:B723,B723)),reference!$A$3:$B$6,2,FALSE),"")</f>
        <v/>
      </c>
      <c r="E723" t="str">
        <f>IFERROR(VLOOKUP(C723,reference!$D$3:$E$7,2,FALSE),"")</f>
        <v/>
      </c>
      <c r="H723" t="str">
        <f>IFERROR(VLOOKUP(G723,collectibles_database!G:H,2,FALSE),"")</f>
        <v/>
      </c>
      <c r="I723" t="str">
        <f>IFERROR(VLOOKUP(MIN(4,COUNTIF(G$2:G723,G723)),reference!$M$3:$N$6,2,FALSE)*VLOOKUP(MIN(5,H723),reference!$J$3:$K$7,2,FALSE),"")</f>
        <v/>
      </c>
    </row>
    <row r="724" spans="1:9" x14ac:dyDescent="0.25">
      <c r="A724" t="str">
        <f>IFERROR(INDEX(collectibles_database!A:A,MATCH(B724,collectibles_database!B:B,0)),"")</f>
        <v/>
      </c>
      <c r="C724" t="str">
        <f>IFERROR(VLOOKUP(B724,collectibles_database!B:C,2,FALSE),"")</f>
        <v/>
      </c>
      <c r="D724" t="str">
        <f>IFERROR(VLOOKUP(MIN(4,COUNTIF(B$2:B724,B724)),reference!$A$3:$B$6,2,FALSE),"")</f>
        <v/>
      </c>
      <c r="E724" t="str">
        <f>IFERROR(VLOOKUP(C724,reference!$D$3:$E$7,2,FALSE),"")</f>
        <v/>
      </c>
      <c r="H724" t="str">
        <f>IFERROR(VLOOKUP(G724,collectibles_database!G:H,2,FALSE),"")</f>
        <v/>
      </c>
      <c r="I724" t="str">
        <f>IFERROR(VLOOKUP(MIN(4,COUNTIF(G$2:G724,G724)),reference!$M$3:$N$6,2,FALSE)*VLOOKUP(MIN(5,H724),reference!$J$3:$K$7,2,FALSE),"")</f>
        <v/>
      </c>
    </row>
    <row r="725" spans="1:9" x14ac:dyDescent="0.25">
      <c r="A725" t="str">
        <f>IFERROR(INDEX(collectibles_database!A:A,MATCH(B725,collectibles_database!B:B,0)),"")</f>
        <v/>
      </c>
      <c r="C725" t="str">
        <f>IFERROR(VLOOKUP(B725,collectibles_database!B:C,2,FALSE),"")</f>
        <v/>
      </c>
      <c r="D725" t="str">
        <f>IFERROR(VLOOKUP(MIN(4,COUNTIF(B$2:B725,B725)),reference!$A$3:$B$6,2,FALSE),"")</f>
        <v/>
      </c>
      <c r="E725" t="str">
        <f>IFERROR(VLOOKUP(C725,reference!$D$3:$E$7,2,FALSE),"")</f>
        <v/>
      </c>
      <c r="H725" t="str">
        <f>IFERROR(VLOOKUP(G725,collectibles_database!G:H,2,FALSE),"")</f>
        <v/>
      </c>
      <c r="I725" t="str">
        <f>IFERROR(VLOOKUP(MIN(4,COUNTIF(G$2:G725,G725)),reference!$M$3:$N$6,2,FALSE)*VLOOKUP(MIN(5,H725),reference!$J$3:$K$7,2,FALSE),"")</f>
        <v/>
      </c>
    </row>
    <row r="726" spans="1:9" x14ac:dyDescent="0.25">
      <c r="A726" t="str">
        <f>IFERROR(INDEX(collectibles_database!A:A,MATCH(B726,collectibles_database!B:B,0)),"")</f>
        <v/>
      </c>
      <c r="C726" t="str">
        <f>IFERROR(VLOOKUP(B726,collectibles_database!B:C,2,FALSE),"")</f>
        <v/>
      </c>
      <c r="D726" t="str">
        <f>IFERROR(VLOOKUP(MIN(4,COUNTIF(B$2:B726,B726)),reference!$A$3:$B$6,2,FALSE),"")</f>
        <v/>
      </c>
      <c r="E726" t="str">
        <f>IFERROR(VLOOKUP(C726,reference!$D$3:$E$7,2,FALSE),"")</f>
        <v/>
      </c>
      <c r="H726" t="str">
        <f>IFERROR(VLOOKUP(G726,collectibles_database!G:H,2,FALSE),"")</f>
        <v/>
      </c>
      <c r="I726" t="str">
        <f>IFERROR(VLOOKUP(MIN(4,COUNTIF(G$2:G726,G726)),reference!$M$3:$N$6,2,FALSE)*VLOOKUP(MIN(5,H726),reference!$J$3:$K$7,2,FALSE),"")</f>
        <v/>
      </c>
    </row>
    <row r="727" spans="1:9" x14ac:dyDescent="0.25">
      <c r="A727" t="str">
        <f>IFERROR(INDEX(collectibles_database!A:A,MATCH(B727,collectibles_database!B:B,0)),"")</f>
        <v/>
      </c>
      <c r="C727" t="str">
        <f>IFERROR(VLOOKUP(B727,collectibles_database!B:C,2,FALSE),"")</f>
        <v/>
      </c>
      <c r="D727" t="str">
        <f>IFERROR(VLOOKUP(MIN(4,COUNTIF(B$2:B727,B727)),reference!$A$3:$B$6,2,FALSE),"")</f>
        <v/>
      </c>
      <c r="E727" t="str">
        <f>IFERROR(VLOOKUP(C727,reference!$D$3:$E$7,2,FALSE),"")</f>
        <v/>
      </c>
      <c r="H727" t="str">
        <f>IFERROR(VLOOKUP(G727,collectibles_database!G:H,2,FALSE),"")</f>
        <v/>
      </c>
      <c r="I727" t="str">
        <f>IFERROR(VLOOKUP(MIN(4,COUNTIF(G$2:G727,G727)),reference!$M$3:$N$6,2,FALSE)*VLOOKUP(MIN(5,H727),reference!$J$3:$K$7,2,FALSE),"")</f>
        <v/>
      </c>
    </row>
    <row r="728" spans="1:9" x14ac:dyDescent="0.25">
      <c r="A728" t="str">
        <f>IFERROR(INDEX(collectibles_database!A:A,MATCH(B728,collectibles_database!B:B,0)),"")</f>
        <v/>
      </c>
      <c r="C728" t="str">
        <f>IFERROR(VLOOKUP(B728,collectibles_database!B:C,2,FALSE),"")</f>
        <v/>
      </c>
      <c r="D728" t="str">
        <f>IFERROR(VLOOKUP(MIN(4,COUNTIF(B$2:B728,B728)),reference!$A$3:$B$6,2,FALSE),"")</f>
        <v/>
      </c>
      <c r="E728" t="str">
        <f>IFERROR(VLOOKUP(C728,reference!$D$3:$E$7,2,FALSE),"")</f>
        <v/>
      </c>
      <c r="H728" t="str">
        <f>IFERROR(VLOOKUP(G728,collectibles_database!G:H,2,FALSE),"")</f>
        <v/>
      </c>
      <c r="I728" t="str">
        <f>IFERROR(VLOOKUP(MIN(4,COUNTIF(G$2:G728,G728)),reference!$M$3:$N$6,2,FALSE)*VLOOKUP(MIN(5,H728),reference!$J$3:$K$7,2,FALSE),"")</f>
        <v/>
      </c>
    </row>
    <row r="729" spans="1:9" x14ac:dyDescent="0.25">
      <c r="A729" t="str">
        <f>IFERROR(INDEX(collectibles_database!A:A,MATCH(B729,collectibles_database!B:B,0)),"")</f>
        <v/>
      </c>
      <c r="C729" t="str">
        <f>IFERROR(VLOOKUP(B729,collectibles_database!B:C,2,FALSE),"")</f>
        <v/>
      </c>
      <c r="D729" t="str">
        <f>IFERROR(VLOOKUP(MIN(4,COUNTIF(B$2:B729,B729)),reference!$A$3:$B$6,2,FALSE),"")</f>
        <v/>
      </c>
      <c r="E729" t="str">
        <f>IFERROR(VLOOKUP(C729,reference!$D$3:$E$7,2,FALSE),"")</f>
        <v/>
      </c>
      <c r="H729" t="str">
        <f>IFERROR(VLOOKUP(G729,collectibles_database!G:H,2,FALSE),"")</f>
        <v/>
      </c>
      <c r="I729" t="str">
        <f>IFERROR(VLOOKUP(MIN(4,COUNTIF(G$2:G729,G729)),reference!$M$3:$N$6,2,FALSE)*VLOOKUP(MIN(5,H729),reference!$J$3:$K$7,2,FALSE),"")</f>
        <v/>
      </c>
    </row>
    <row r="730" spans="1:9" x14ac:dyDescent="0.25">
      <c r="A730" t="str">
        <f>IFERROR(INDEX(collectibles_database!A:A,MATCH(B730,collectibles_database!B:B,0)),"")</f>
        <v/>
      </c>
      <c r="C730" t="str">
        <f>IFERROR(VLOOKUP(B730,collectibles_database!B:C,2,FALSE),"")</f>
        <v/>
      </c>
      <c r="D730" t="str">
        <f>IFERROR(VLOOKUP(MIN(4,COUNTIF(B$2:B730,B730)),reference!$A$3:$B$6,2,FALSE),"")</f>
        <v/>
      </c>
      <c r="E730" t="str">
        <f>IFERROR(VLOOKUP(C730,reference!$D$3:$E$7,2,FALSE),"")</f>
        <v/>
      </c>
      <c r="H730" t="str">
        <f>IFERROR(VLOOKUP(G730,collectibles_database!G:H,2,FALSE),"")</f>
        <v/>
      </c>
      <c r="I730" t="str">
        <f>IFERROR(VLOOKUP(MIN(4,COUNTIF(G$2:G730,G730)),reference!$M$3:$N$6,2,FALSE)*VLOOKUP(MIN(5,H730),reference!$J$3:$K$7,2,FALSE),"")</f>
        <v/>
      </c>
    </row>
    <row r="731" spans="1:9" x14ac:dyDescent="0.25">
      <c r="A731" t="str">
        <f>IFERROR(INDEX(collectibles_database!A:A,MATCH(B731,collectibles_database!B:B,0)),"")</f>
        <v/>
      </c>
      <c r="C731" t="str">
        <f>IFERROR(VLOOKUP(B731,collectibles_database!B:C,2,FALSE),"")</f>
        <v/>
      </c>
      <c r="D731" t="str">
        <f>IFERROR(VLOOKUP(MIN(4,COUNTIF(B$2:B731,B731)),reference!$A$3:$B$6,2,FALSE),"")</f>
        <v/>
      </c>
      <c r="E731" t="str">
        <f>IFERROR(VLOOKUP(C731,reference!$D$3:$E$7,2,FALSE),"")</f>
        <v/>
      </c>
      <c r="H731" t="str">
        <f>IFERROR(VLOOKUP(G731,collectibles_database!G:H,2,FALSE),"")</f>
        <v/>
      </c>
      <c r="I731" t="str">
        <f>IFERROR(VLOOKUP(MIN(4,COUNTIF(G$2:G731,G731)),reference!$M$3:$N$6,2,FALSE)*VLOOKUP(MIN(5,H731),reference!$J$3:$K$7,2,FALSE),"")</f>
        <v/>
      </c>
    </row>
    <row r="732" spans="1:9" x14ac:dyDescent="0.25">
      <c r="A732" t="str">
        <f>IFERROR(INDEX(collectibles_database!A:A,MATCH(B732,collectibles_database!B:B,0)),"")</f>
        <v/>
      </c>
      <c r="C732" t="str">
        <f>IFERROR(VLOOKUP(B732,collectibles_database!B:C,2,FALSE),"")</f>
        <v/>
      </c>
      <c r="D732" t="str">
        <f>IFERROR(VLOOKUP(MIN(4,COUNTIF(B$2:B732,B732)),reference!$A$3:$B$6,2,FALSE),"")</f>
        <v/>
      </c>
      <c r="E732" t="str">
        <f>IFERROR(VLOOKUP(C732,reference!$D$3:$E$7,2,FALSE),"")</f>
        <v/>
      </c>
      <c r="H732" t="str">
        <f>IFERROR(VLOOKUP(G732,collectibles_database!G:H,2,FALSE),"")</f>
        <v/>
      </c>
      <c r="I732" t="str">
        <f>IFERROR(VLOOKUP(MIN(4,COUNTIF(G$2:G732,G732)),reference!$M$3:$N$6,2,FALSE)*VLOOKUP(MIN(5,H732),reference!$J$3:$K$7,2,FALSE),"")</f>
        <v/>
      </c>
    </row>
    <row r="733" spans="1:9" x14ac:dyDescent="0.25">
      <c r="A733" t="str">
        <f>IFERROR(INDEX(collectibles_database!A:A,MATCH(B733,collectibles_database!B:B,0)),"")</f>
        <v/>
      </c>
      <c r="C733" t="str">
        <f>IFERROR(VLOOKUP(B733,collectibles_database!B:C,2,FALSE),"")</f>
        <v/>
      </c>
      <c r="D733" t="str">
        <f>IFERROR(VLOOKUP(MIN(4,COUNTIF(B$2:B733,B733)),reference!$A$3:$B$6,2,FALSE),"")</f>
        <v/>
      </c>
      <c r="E733" t="str">
        <f>IFERROR(VLOOKUP(C733,reference!$D$3:$E$7,2,FALSE),"")</f>
        <v/>
      </c>
      <c r="H733" t="str">
        <f>IFERROR(VLOOKUP(G733,collectibles_database!G:H,2,FALSE),"")</f>
        <v/>
      </c>
      <c r="I733" t="str">
        <f>IFERROR(VLOOKUP(MIN(4,COUNTIF(G$2:G733,G733)),reference!$M$3:$N$6,2,FALSE)*VLOOKUP(MIN(5,H733),reference!$J$3:$K$7,2,FALSE),"")</f>
        <v/>
      </c>
    </row>
    <row r="734" spans="1:9" x14ac:dyDescent="0.25">
      <c r="A734" t="str">
        <f>IFERROR(INDEX(collectibles_database!A:A,MATCH(B734,collectibles_database!B:B,0)),"")</f>
        <v/>
      </c>
      <c r="C734" t="str">
        <f>IFERROR(VLOOKUP(B734,collectibles_database!B:C,2,FALSE),"")</f>
        <v/>
      </c>
      <c r="D734" t="str">
        <f>IFERROR(VLOOKUP(MIN(4,COUNTIF(B$2:B734,B734)),reference!$A$3:$B$6,2,FALSE),"")</f>
        <v/>
      </c>
      <c r="E734" t="str">
        <f>IFERROR(VLOOKUP(C734,reference!$D$3:$E$7,2,FALSE),"")</f>
        <v/>
      </c>
      <c r="H734" t="str">
        <f>IFERROR(VLOOKUP(G734,collectibles_database!G:H,2,FALSE),"")</f>
        <v/>
      </c>
      <c r="I734" t="str">
        <f>IFERROR(VLOOKUP(MIN(4,COUNTIF(G$2:G734,G734)),reference!$M$3:$N$6,2,FALSE)*VLOOKUP(MIN(5,H734),reference!$J$3:$K$7,2,FALSE),"")</f>
        <v/>
      </c>
    </row>
    <row r="735" spans="1:9" x14ac:dyDescent="0.25">
      <c r="A735" t="str">
        <f>IFERROR(INDEX(collectibles_database!A:A,MATCH(B735,collectibles_database!B:B,0)),"")</f>
        <v/>
      </c>
      <c r="C735" t="str">
        <f>IFERROR(VLOOKUP(B735,collectibles_database!B:C,2,FALSE),"")</f>
        <v/>
      </c>
      <c r="D735" t="str">
        <f>IFERROR(VLOOKUP(MIN(4,COUNTIF(B$2:B735,B735)),reference!$A$3:$B$6,2,FALSE),"")</f>
        <v/>
      </c>
      <c r="E735" t="str">
        <f>IFERROR(VLOOKUP(C735,reference!$D$3:$E$7,2,FALSE),"")</f>
        <v/>
      </c>
      <c r="H735" t="str">
        <f>IFERROR(VLOOKUP(G735,collectibles_database!G:H,2,FALSE),"")</f>
        <v/>
      </c>
      <c r="I735" t="str">
        <f>IFERROR(VLOOKUP(MIN(4,COUNTIF(G$2:G735,G735)),reference!$M$3:$N$6,2,FALSE)*VLOOKUP(MIN(5,H735),reference!$J$3:$K$7,2,FALSE),"")</f>
        <v/>
      </c>
    </row>
    <row r="736" spans="1:9" x14ac:dyDescent="0.25">
      <c r="A736" t="str">
        <f>IFERROR(INDEX(collectibles_database!A:A,MATCH(B736,collectibles_database!B:B,0)),"")</f>
        <v/>
      </c>
      <c r="C736" t="str">
        <f>IFERROR(VLOOKUP(B736,collectibles_database!B:C,2,FALSE),"")</f>
        <v/>
      </c>
      <c r="D736" t="str">
        <f>IFERROR(VLOOKUP(MIN(4,COUNTIF(B$2:B736,B736)),reference!$A$3:$B$6,2,FALSE),"")</f>
        <v/>
      </c>
      <c r="E736" t="str">
        <f>IFERROR(VLOOKUP(C736,reference!$D$3:$E$7,2,FALSE),"")</f>
        <v/>
      </c>
      <c r="H736" t="str">
        <f>IFERROR(VLOOKUP(G736,collectibles_database!G:H,2,FALSE),"")</f>
        <v/>
      </c>
      <c r="I736" t="str">
        <f>IFERROR(VLOOKUP(MIN(4,COUNTIF(G$2:G736,G736)),reference!$M$3:$N$6,2,FALSE)*VLOOKUP(MIN(5,H736),reference!$J$3:$K$7,2,FALSE),"")</f>
        <v/>
      </c>
    </row>
    <row r="737" spans="1:9" x14ac:dyDescent="0.25">
      <c r="A737" t="str">
        <f>IFERROR(INDEX(collectibles_database!A:A,MATCH(B737,collectibles_database!B:B,0)),"")</f>
        <v/>
      </c>
      <c r="C737" t="str">
        <f>IFERROR(VLOOKUP(B737,collectibles_database!B:C,2,FALSE),"")</f>
        <v/>
      </c>
      <c r="D737" t="str">
        <f>IFERROR(VLOOKUP(MIN(4,COUNTIF(B$2:B737,B737)),reference!$A$3:$B$6,2,FALSE),"")</f>
        <v/>
      </c>
      <c r="E737" t="str">
        <f>IFERROR(VLOOKUP(C737,reference!$D$3:$E$7,2,FALSE),"")</f>
        <v/>
      </c>
      <c r="H737" t="str">
        <f>IFERROR(VLOOKUP(G737,collectibles_database!G:H,2,FALSE),"")</f>
        <v/>
      </c>
      <c r="I737" t="str">
        <f>IFERROR(VLOOKUP(MIN(4,COUNTIF(G$2:G737,G737)),reference!$M$3:$N$6,2,FALSE)*VLOOKUP(MIN(5,H737),reference!$J$3:$K$7,2,FALSE),"")</f>
        <v/>
      </c>
    </row>
    <row r="738" spans="1:9" x14ac:dyDescent="0.25">
      <c r="A738" t="str">
        <f>IFERROR(INDEX(collectibles_database!A:A,MATCH(B738,collectibles_database!B:B,0)),"")</f>
        <v/>
      </c>
      <c r="C738" t="str">
        <f>IFERROR(VLOOKUP(B738,collectibles_database!B:C,2,FALSE),"")</f>
        <v/>
      </c>
      <c r="D738" t="str">
        <f>IFERROR(VLOOKUP(MIN(4,COUNTIF(B$2:B738,B738)),reference!$A$3:$B$6,2,FALSE),"")</f>
        <v/>
      </c>
      <c r="E738" t="str">
        <f>IFERROR(VLOOKUP(C738,reference!$D$3:$E$7,2,FALSE),"")</f>
        <v/>
      </c>
      <c r="H738" t="str">
        <f>IFERROR(VLOOKUP(G738,collectibles_database!G:H,2,FALSE),"")</f>
        <v/>
      </c>
      <c r="I738" t="str">
        <f>IFERROR(VLOOKUP(MIN(4,COUNTIF(G$2:G738,G738)),reference!$M$3:$N$6,2,FALSE)*VLOOKUP(MIN(5,H738),reference!$J$3:$K$7,2,FALSE),"")</f>
        <v/>
      </c>
    </row>
    <row r="739" spans="1:9" x14ac:dyDescent="0.25">
      <c r="A739" t="str">
        <f>IFERROR(INDEX(collectibles_database!A:A,MATCH(B739,collectibles_database!B:B,0)),"")</f>
        <v/>
      </c>
      <c r="C739" t="str">
        <f>IFERROR(VLOOKUP(B739,collectibles_database!B:C,2,FALSE),"")</f>
        <v/>
      </c>
      <c r="D739" t="str">
        <f>IFERROR(VLOOKUP(MIN(4,COUNTIF(B$2:B739,B739)),reference!$A$3:$B$6,2,FALSE),"")</f>
        <v/>
      </c>
      <c r="E739" t="str">
        <f>IFERROR(VLOOKUP(C739,reference!$D$3:$E$7,2,FALSE),"")</f>
        <v/>
      </c>
      <c r="H739" t="str">
        <f>IFERROR(VLOOKUP(G739,collectibles_database!G:H,2,FALSE),"")</f>
        <v/>
      </c>
      <c r="I739" t="str">
        <f>IFERROR(VLOOKUP(MIN(4,COUNTIF(G$2:G739,G739)),reference!$M$3:$N$6,2,FALSE)*VLOOKUP(MIN(5,H739),reference!$J$3:$K$7,2,FALSE),"")</f>
        <v/>
      </c>
    </row>
    <row r="740" spans="1:9" x14ac:dyDescent="0.25">
      <c r="A740" t="str">
        <f>IFERROR(INDEX(collectibles_database!A:A,MATCH(B740,collectibles_database!B:B,0)),"")</f>
        <v/>
      </c>
      <c r="C740" t="str">
        <f>IFERROR(VLOOKUP(B740,collectibles_database!B:C,2,FALSE),"")</f>
        <v/>
      </c>
      <c r="D740" t="str">
        <f>IFERROR(VLOOKUP(MIN(4,COUNTIF(B$2:B740,B740)),reference!$A$3:$B$6,2,FALSE),"")</f>
        <v/>
      </c>
      <c r="E740" t="str">
        <f>IFERROR(VLOOKUP(C740,reference!$D$3:$E$7,2,FALSE),"")</f>
        <v/>
      </c>
      <c r="H740" t="str">
        <f>IFERROR(VLOOKUP(G740,collectibles_database!G:H,2,FALSE),"")</f>
        <v/>
      </c>
      <c r="I740" t="str">
        <f>IFERROR(VLOOKUP(MIN(4,COUNTIF(G$2:G740,G740)),reference!$M$3:$N$6,2,FALSE)*VLOOKUP(MIN(5,H740),reference!$J$3:$K$7,2,FALSE),"")</f>
        <v/>
      </c>
    </row>
    <row r="741" spans="1:9" x14ac:dyDescent="0.25">
      <c r="A741" t="str">
        <f>IFERROR(INDEX(collectibles_database!A:A,MATCH(B741,collectibles_database!B:B,0)),"")</f>
        <v/>
      </c>
      <c r="C741" t="str">
        <f>IFERROR(VLOOKUP(B741,collectibles_database!B:C,2,FALSE),"")</f>
        <v/>
      </c>
      <c r="D741" t="str">
        <f>IFERROR(VLOOKUP(MIN(4,COUNTIF(B$2:B741,B741)),reference!$A$3:$B$6,2,FALSE),"")</f>
        <v/>
      </c>
      <c r="E741" t="str">
        <f>IFERROR(VLOOKUP(C741,reference!$D$3:$E$7,2,FALSE),"")</f>
        <v/>
      </c>
      <c r="H741" t="str">
        <f>IFERROR(VLOOKUP(G741,collectibles_database!G:H,2,FALSE),"")</f>
        <v/>
      </c>
      <c r="I741" t="str">
        <f>IFERROR(VLOOKUP(MIN(4,COUNTIF(G$2:G741,G741)),reference!$M$3:$N$6,2,FALSE)*VLOOKUP(MIN(5,H741),reference!$J$3:$K$7,2,FALSE),"")</f>
        <v/>
      </c>
    </row>
    <row r="742" spans="1:9" x14ac:dyDescent="0.25">
      <c r="A742" t="str">
        <f>IFERROR(INDEX(collectibles_database!A:A,MATCH(B742,collectibles_database!B:B,0)),"")</f>
        <v/>
      </c>
      <c r="C742" t="str">
        <f>IFERROR(VLOOKUP(B742,collectibles_database!B:C,2,FALSE),"")</f>
        <v/>
      </c>
      <c r="D742" t="str">
        <f>IFERROR(VLOOKUP(MIN(4,COUNTIF(B$2:B742,B742)),reference!$A$3:$B$6,2,FALSE),"")</f>
        <v/>
      </c>
      <c r="E742" t="str">
        <f>IFERROR(VLOOKUP(C742,reference!$D$3:$E$7,2,FALSE),"")</f>
        <v/>
      </c>
      <c r="H742" t="str">
        <f>IFERROR(VLOOKUP(G742,collectibles_database!G:H,2,FALSE),"")</f>
        <v/>
      </c>
      <c r="I742" t="str">
        <f>IFERROR(VLOOKUP(MIN(4,COUNTIF(G$2:G742,G742)),reference!$M$3:$N$6,2,FALSE)*VLOOKUP(MIN(5,H742),reference!$J$3:$K$7,2,FALSE),"")</f>
        <v/>
      </c>
    </row>
    <row r="743" spans="1:9" x14ac:dyDescent="0.25">
      <c r="A743" t="str">
        <f>IFERROR(INDEX(collectibles_database!A:A,MATCH(B743,collectibles_database!B:B,0)),"")</f>
        <v/>
      </c>
      <c r="C743" t="str">
        <f>IFERROR(VLOOKUP(B743,collectibles_database!B:C,2,FALSE),"")</f>
        <v/>
      </c>
      <c r="D743" t="str">
        <f>IFERROR(VLOOKUP(MIN(4,COUNTIF(B$2:B743,B743)),reference!$A$3:$B$6,2,FALSE),"")</f>
        <v/>
      </c>
      <c r="E743" t="str">
        <f>IFERROR(VLOOKUP(C743,reference!$D$3:$E$7,2,FALSE),"")</f>
        <v/>
      </c>
      <c r="H743" t="str">
        <f>IFERROR(VLOOKUP(G743,collectibles_database!G:H,2,FALSE),"")</f>
        <v/>
      </c>
      <c r="I743" t="str">
        <f>IFERROR(VLOOKUP(MIN(4,COUNTIF(G$2:G743,G743)),reference!$M$3:$N$6,2,FALSE)*VLOOKUP(MIN(5,H743),reference!$J$3:$K$7,2,FALSE),"")</f>
        <v/>
      </c>
    </row>
    <row r="744" spans="1:9" x14ac:dyDescent="0.25">
      <c r="A744" t="str">
        <f>IFERROR(INDEX(collectibles_database!A:A,MATCH(B744,collectibles_database!B:B,0)),"")</f>
        <v/>
      </c>
      <c r="C744" t="str">
        <f>IFERROR(VLOOKUP(B744,collectibles_database!B:C,2,FALSE),"")</f>
        <v/>
      </c>
      <c r="D744" t="str">
        <f>IFERROR(VLOOKUP(MIN(4,COUNTIF(B$2:B744,B744)),reference!$A$3:$B$6,2,FALSE),"")</f>
        <v/>
      </c>
      <c r="E744" t="str">
        <f>IFERROR(VLOOKUP(C744,reference!$D$3:$E$7,2,FALSE),"")</f>
        <v/>
      </c>
      <c r="H744" t="str">
        <f>IFERROR(VLOOKUP(G744,collectibles_database!G:H,2,FALSE),"")</f>
        <v/>
      </c>
      <c r="I744" t="str">
        <f>IFERROR(VLOOKUP(MIN(4,COUNTIF(G$2:G744,G744)),reference!$M$3:$N$6,2,FALSE)*VLOOKUP(MIN(5,H744),reference!$J$3:$K$7,2,FALSE),"")</f>
        <v/>
      </c>
    </row>
    <row r="745" spans="1:9" x14ac:dyDescent="0.25">
      <c r="A745" t="str">
        <f>IFERROR(INDEX(collectibles_database!A:A,MATCH(B745,collectibles_database!B:B,0)),"")</f>
        <v/>
      </c>
      <c r="C745" t="str">
        <f>IFERROR(VLOOKUP(B745,collectibles_database!B:C,2,FALSE),"")</f>
        <v/>
      </c>
      <c r="D745" t="str">
        <f>IFERROR(VLOOKUP(MIN(4,COUNTIF(B$2:B745,B745)),reference!$A$3:$B$6,2,FALSE),"")</f>
        <v/>
      </c>
      <c r="E745" t="str">
        <f>IFERROR(VLOOKUP(C745,reference!$D$3:$E$7,2,FALSE),"")</f>
        <v/>
      </c>
      <c r="H745" t="str">
        <f>IFERROR(VLOOKUP(G745,collectibles_database!G:H,2,FALSE),"")</f>
        <v/>
      </c>
      <c r="I745" t="str">
        <f>IFERROR(VLOOKUP(MIN(4,COUNTIF(G$2:G745,G745)),reference!$M$3:$N$6,2,FALSE)*VLOOKUP(MIN(5,H745),reference!$J$3:$K$7,2,FALSE),"")</f>
        <v/>
      </c>
    </row>
    <row r="746" spans="1:9" x14ac:dyDescent="0.25">
      <c r="A746" t="str">
        <f>IFERROR(INDEX(collectibles_database!A:A,MATCH(B746,collectibles_database!B:B,0)),"")</f>
        <v/>
      </c>
      <c r="C746" t="str">
        <f>IFERROR(VLOOKUP(B746,collectibles_database!B:C,2,FALSE),"")</f>
        <v/>
      </c>
      <c r="D746" t="str">
        <f>IFERROR(VLOOKUP(MIN(4,COUNTIF(B$2:B746,B746)),reference!$A$3:$B$6,2,FALSE),"")</f>
        <v/>
      </c>
      <c r="E746" t="str">
        <f>IFERROR(VLOOKUP(C746,reference!$D$3:$E$7,2,FALSE),"")</f>
        <v/>
      </c>
      <c r="H746" t="str">
        <f>IFERROR(VLOOKUP(G746,collectibles_database!G:H,2,FALSE),"")</f>
        <v/>
      </c>
      <c r="I746" t="str">
        <f>IFERROR(VLOOKUP(MIN(4,COUNTIF(G$2:G746,G746)),reference!$M$3:$N$6,2,FALSE)*VLOOKUP(MIN(5,H746),reference!$J$3:$K$7,2,FALSE),"")</f>
        <v/>
      </c>
    </row>
    <row r="747" spans="1:9" x14ac:dyDescent="0.25">
      <c r="A747" t="str">
        <f>IFERROR(INDEX(collectibles_database!A:A,MATCH(B747,collectibles_database!B:B,0)),"")</f>
        <v/>
      </c>
      <c r="C747" t="str">
        <f>IFERROR(VLOOKUP(B747,collectibles_database!B:C,2,FALSE),"")</f>
        <v/>
      </c>
      <c r="D747" t="str">
        <f>IFERROR(VLOOKUP(MIN(4,COUNTIF(B$2:B747,B747)),reference!$A$3:$B$6,2,FALSE),"")</f>
        <v/>
      </c>
      <c r="E747" t="str">
        <f>IFERROR(VLOOKUP(C747,reference!$D$3:$E$7,2,FALSE),"")</f>
        <v/>
      </c>
      <c r="H747" t="str">
        <f>IFERROR(VLOOKUP(G747,collectibles_database!G:H,2,FALSE),"")</f>
        <v/>
      </c>
      <c r="I747" t="str">
        <f>IFERROR(VLOOKUP(MIN(4,COUNTIF(G$2:G747,G747)),reference!$M$3:$N$6,2,FALSE)*VLOOKUP(MIN(5,H747),reference!$J$3:$K$7,2,FALSE),"")</f>
        <v/>
      </c>
    </row>
    <row r="748" spans="1:9" x14ac:dyDescent="0.25">
      <c r="A748" t="str">
        <f>IFERROR(INDEX(collectibles_database!A:A,MATCH(B748,collectibles_database!B:B,0)),"")</f>
        <v/>
      </c>
      <c r="C748" t="str">
        <f>IFERROR(VLOOKUP(B748,collectibles_database!B:C,2,FALSE),"")</f>
        <v/>
      </c>
      <c r="D748" t="str">
        <f>IFERROR(VLOOKUP(MIN(4,COUNTIF(B$2:B748,B748)),reference!$A$3:$B$6,2,FALSE),"")</f>
        <v/>
      </c>
      <c r="E748" t="str">
        <f>IFERROR(VLOOKUP(C748,reference!$D$3:$E$7,2,FALSE),"")</f>
        <v/>
      </c>
      <c r="H748" t="str">
        <f>IFERROR(VLOOKUP(G748,collectibles_database!G:H,2,FALSE),"")</f>
        <v/>
      </c>
      <c r="I748" t="str">
        <f>IFERROR(VLOOKUP(MIN(4,COUNTIF(G$2:G748,G748)),reference!$M$3:$N$6,2,FALSE)*VLOOKUP(MIN(5,H748),reference!$J$3:$K$7,2,FALSE),"")</f>
        <v/>
      </c>
    </row>
    <row r="749" spans="1:9" x14ac:dyDescent="0.25">
      <c r="A749" t="str">
        <f>IFERROR(INDEX(collectibles_database!A:A,MATCH(B749,collectibles_database!B:B,0)),"")</f>
        <v/>
      </c>
      <c r="C749" t="str">
        <f>IFERROR(VLOOKUP(B749,collectibles_database!B:C,2,FALSE),"")</f>
        <v/>
      </c>
      <c r="D749" t="str">
        <f>IFERROR(VLOOKUP(MIN(4,COUNTIF(B$2:B749,B749)),reference!$A$3:$B$6,2,FALSE),"")</f>
        <v/>
      </c>
      <c r="E749" t="str">
        <f>IFERROR(VLOOKUP(C749,reference!$D$3:$E$7,2,FALSE),"")</f>
        <v/>
      </c>
      <c r="H749" t="str">
        <f>IFERROR(VLOOKUP(G749,collectibles_database!G:H,2,FALSE),"")</f>
        <v/>
      </c>
      <c r="I749" t="str">
        <f>IFERROR(VLOOKUP(MIN(4,COUNTIF(G$2:G749,G749)),reference!$M$3:$N$6,2,FALSE)*VLOOKUP(MIN(5,H749),reference!$J$3:$K$7,2,FALSE),"")</f>
        <v/>
      </c>
    </row>
    <row r="750" spans="1:9" x14ac:dyDescent="0.25">
      <c r="A750" t="str">
        <f>IFERROR(INDEX(collectibles_database!A:A,MATCH(B750,collectibles_database!B:B,0)),"")</f>
        <v/>
      </c>
      <c r="C750" t="str">
        <f>IFERROR(VLOOKUP(B750,collectibles_database!B:C,2,FALSE),"")</f>
        <v/>
      </c>
      <c r="D750" t="str">
        <f>IFERROR(VLOOKUP(MIN(4,COUNTIF(B$2:B750,B750)),reference!$A$3:$B$6,2,FALSE),"")</f>
        <v/>
      </c>
      <c r="E750" t="str">
        <f>IFERROR(VLOOKUP(C750,reference!$D$3:$E$7,2,FALSE),"")</f>
        <v/>
      </c>
      <c r="H750" t="str">
        <f>IFERROR(VLOOKUP(G750,collectibles_database!G:H,2,FALSE),"")</f>
        <v/>
      </c>
      <c r="I750" t="str">
        <f>IFERROR(VLOOKUP(MIN(4,COUNTIF(G$2:G750,G750)),reference!$M$3:$N$6,2,FALSE)*VLOOKUP(MIN(5,H750),reference!$J$3:$K$7,2,FALSE),"")</f>
        <v/>
      </c>
    </row>
    <row r="751" spans="1:9" x14ac:dyDescent="0.25">
      <c r="A751" t="str">
        <f>IFERROR(INDEX(collectibles_database!A:A,MATCH(B751,collectibles_database!B:B,0)),"")</f>
        <v/>
      </c>
      <c r="C751" t="str">
        <f>IFERROR(VLOOKUP(B751,collectibles_database!B:C,2,FALSE),"")</f>
        <v/>
      </c>
      <c r="D751" t="str">
        <f>IFERROR(VLOOKUP(MIN(4,COUNTIF(B$2:B751,B751)),reference!$A$3:$B$6,2,FALSE),"")</f>
        <v/>
      </c>
      <c r="E751" t="str">
        <f>IFERROR(VLOOKUP(C751,reference!$D$3:$E$7,2,FALSE),"")</f>
        <v/>
      </c>
      <c r="H751" t="str">
        <f>IFERROR(VLOOKUP(G751,collectibles_database!G:H,2,FALSE),"")</f>
        <v/>
      </c>
      <c r="I751" t="str">
        <f>IFERROR(VLOOKUP(MIN(4,COUNTIF(G$2:G751,G751)),reference!$M$3:$N$6,2,FALSE)*VLOOKUP(MIN(5,H751),reference!$J$3:$K$7,2,FALSE),"")</f>
        <v/>
      </c>
    </row>
    <row r="752" spans="1:9" x14ac:dyDescent="0.25">
      <c r="A752" t="str">
        <f>IFERROR(INDEX(collectibles_database!A:A,MATCH(B752,collectibles_database!B:B,0)),"")</f>
        <v/>
      </c>
      <c r="C752" t="str">
        <f>IFERROR(VLOOKUP(B752,collectibles_database!B:C,2,FALSE),"")</f>
        <v/>
      </c>
      <c r="D752" t="str">
        <f>IFERROR(VLOOKUP(MIN(4,COUNTIF(B$2:B752,B752)),reference!$A$3:$B$6,2,FALSE),"")</f>
        <v/>
      </c>
      <c r="E752" t="str">
        <f>IFERROR(VLOOKUP(C752,reference!$D$3:$E$7,2,FALSE),"")</f>
        <v/>
      </c>
      <c r="H752" t="str">
        <f>IFERROR(VLOOKUP(G752,collectibles_database!G:H,2,FALSE),"")</f>
        <v/>
      </c>
      <c r="I752" t="str">
        <f>IFERROR(VLOOKUP(MIN(4,COUNTIF(G$2:G752,G752)),reference!$M$3:$N$6,2,FALSE)*VLOOKUP(MIN(5,H752),reference!$J$3:$K$7,2,FALSE),"")</f>
        <v/>
      </c>
    </row>
    <row r="753" spans="1:9" x14ac:dyDescent="0.25">
      <c r="A753" t="str">
        <f>IFERROR(INDEX(collectibles_database!A:A,MATCH(B753,collectibles_database!B:B,0)),"")</f>
        <v/>
      </c>
      <c r="C753" t="str">
        <f>IFERROR(VLOOKUP(B753,collectibles_database!B:C,2,FALSE),"")</f>
        <v/>
      </c>
      <c r="D753" t="str">
        <f>IFERROR(VLOOKUP(MIN(4,COUNTIF(B$2:B753,B753)),reference!$A$3:$B$6,2,FALSE),"")</f>
        <v/>
      </c>
      <c r="E753" t="str">
        <f>IFERROR(VLOOKUP(C753,reference!$D$3:$E$7,2,FALSE),"")</f>
        <v/>
      </c>
      <c r="H753" t="str">
        <f>IFERROR(VLOOKUP(G753,collectibles_database!G:H,2,FALSE),"")</f>
        <v/>
      </c>
      <c r="I753" t="str">
        <f>IFERROR(VLOOKUP(MIN(4,COUNTIF(G$2:G753,G753)),reference!$M$3:$N$6,2,FALSE)*VLOOKUP(MIN(5,H753),reference!$J$3:$K$7,2,FALSE),"")</f>
        <v/>
      </c>
    </row>
    <row r="754" spans="1:9" x14ac:dyDescent="0.25">
      <c r="A754" t="str">
        <f>IFERROR(INDEX(collectibles_database!A:A,MATCH(B754,collectibles_database!B:B,0)),"")</f>
        <v/>
      </c>
      <c r="C754" t="str">
        <f>IFERROR(VLOOKUP(B754,collectibles_database!B:C,2,FALSE),"")</f>
        <v/>
      </c>
      <c r="D754" t="str">
        <f>IFERROR(VLOOKUP(MIN(4,COUNTIF(B$2:B754,B754)),reference!$A$3:$B$6,2,FALSE),"")</f>
        <v/>
      </c>
      <c r="E754" t="str">
        <f>IFERROR(VLOOKUP(C754,reference!$D$3:$E$7,2,FALSE),"")</f>
        <v/>
      </c>
      <c r="H754" t="str">
        <f>IFERROR(VLOOKUP(G754,collectibles_database!G:H,2,FALSE),"")</f>
        <v/>
      </c>
      <c r="I754" t="str">
        <f>IFERROR(VLOOKUP(MIN(4,COUNTIF(G$2:G754,G754)),reference!$M$3:$N$6,2,FALSE)*VLOOKUP(MIN(5,H754),reference!$J$3:$K$7,2,FALSE),"")</f>
        <v/>
      </c>
    </row>
    <row r="755" spans="1:9" x14ac:dyDescent="0.25">
      <c r="A755" t="str">
        <f>IFERROR(INDEX(collectibles_database!A:A,MATCH(B755,collectibles_database!B:B,0)),"")</f>
        <v/>
      </c>
      <c r="C755" t="str">
        <f>IFERROR(VLOOKUP(B755,collectibles_database!B:C,2,FALSE),"")</f>
        <v/>
      </c>
      <c r="D755" t="str">
        <f>IFERROR(VLOOKUP(MIN(4,COUNTIF(B$2:B755,B755)),reference!$A$3:$B$6,2,FALSE),"")</f>
        <v/>
      </c>
      <c r="E755" t="str">
        <f>IFERROR(VLOOKUP(C755,reference!$D$3:$E$7,2,FALSE),"")</f>
        <v/>
      </c>
      <c r="H755" t="str">
        <f>IFERROR(VLOOKUP(G755,collectibles_database!G:H,2,FALSE),"")</f>
        <v/>
      </c>
      <c r="I755" t="str">
        <f>IFERROR(VLOOKUP(MIN(4,COUNTIF(G$2:G755,G755)),reference!$M$3:$N$6,2,FALSE)*VLOOKUP(MIN(5,H755),reference!$J$3:$K$7,2,FALSE),"")</f>
        <v/>
      </c>
    </row>
    <row r="756" spans="1:9" x14ac:dyDescent="0.25">
      <c r="A756" t="str">
        <f>IFERROR(INDEX(collectibles_database!A:A,MATCH(B756,collectibles_database!B:B,0)),"")</f>
        <v/>
      </c>
      <c r="C756" t="str">
        <f>IFERROR(VLOOKUP(B756,collectibles_database!B:C,2,FALSE),"")</f>
        <v/>
      </c>
      <c r="D756" t="str">
        <f>IFERROR(VLOOKUP(MIN(4,COUNTIF(B$2:B756,B756)),reference!$A$3:$B$6,2,FALSE),"")</f>
        <v/>
      </c>
      <c r="E756" t="str">
        <f>IFERROR(VLOOKUP(C756,reference!$D$3:$E$7,2,FALSE),"")</f>
        <v/>
      </c>
      <c r="H756" t="str">
        <f>IFERROR(VLOOKUP(G756,collectibles_database!G:H,2,FALSE),"")</f>
        <v/>
      </c>
      <c r="I756" t="str">
        <f>IFERROR(VLOOKUP(MIN(4,COUNTIF(G$2:G756,G756)),reference!$M$3:$N$6,2,FALSE)*VLOOKUP(MIN(5,H756),reference!$J$3:$K$7,2,FALSE),"")</f>
        <v/>
      </c>
    </row>
    <row r="757" spans="1:9" x14ac:dyDescent="0.25">
      <c r="A757" t="str">
        <f>IFERROR(INDEX(collectibles_database!A:A,MATCH(B757,collectibles_database!B:B,0)),"")</f>
        <v/>
      </c>
      <c r="C757" t="str">
        <f>IFERROR(VLOOKUP(B757,collectibles_database!B:C,2,FALSE),"")</f>
        <v/>
      </c>
      <c r="D757" t="str">
        <f>IFERROR(VLOOKUP(MIN(4,COUNTIF(B$2:B757,B757)),reference!$A$3:$B$6,2,FALSE),"")</f>
        <v/>
      </c>
      <c r="E757" t="str">
        <f>IFERROR(VLOOKUP(C757,reference!$D$3:$E$7,2,FALSE),"")</f>
        <v/>
      </c>
      <c r="H757" t="str">
        <f>IFERROR(VLOOKUP(G757,collectibles_database!G:H,2,FALSE),"")</f>
        <v/>
      </c>
      <c r="I757" t="str">
        <f>IFERROR(VLOOKUP(MIN(4,COUNTIF(G$2:G757,G757)),reference!$M$3:$N$6,2,FALSE)*VLOOKUP(MIN(5,H757),reference!$J$3:$K$7,2,FALSE),"")</f>
        <v/>
      </c>
    </row>
    <row r="758" spans="1:9" x14ac:dyDescent="0.25">
      <c r="A758" t="str">
        <f>IFERROR(INDEX(collectibles_database!A:A,MATCH(B758,collectibles_database!B:B,0)),"")</f>
        <v/>
      </c>
      <c r="C758" t="str">
        <f>IFERROR(VLOOKUP(B758,collectibles_database!B:C,2,FALSE),"")</f>
        <v/>
      </c>
      <c r="D758" t="str">
        <f>IFERROR(VLOOKUP(MIN(4,COUNTIF(B$2:B758,B758)),reference!$A$3:$B$6,2,FALSE),"")</f>
        <v/>
      </c>
      <c r="E758" t="str">
        <f>IFERROR(VLOOKUP(C758,reference!$D$3:$E$7,2,FALSE),"")</f>
        <v/>
      </c>
      <c r="H758" t="str">
        <f>IFERROR(VLOOKUP(G758,collectibles_database!G:H,2,FALSE),"")</f>
        <v/>
      </c>
      <c r="I758" t="str">
        <f>IFERROR(VLOOKUP(MIN(4,COUNTIF(G$2:G758,G758)),reference!$M$3:$N$6,2,FALSE)*VLOOKUP(MIN(5,H758),reference!$J$3:$K$7,2,FALSE),"")</f>
        <v/>
      </c>
    </row>
    <row r="759" spans="1:9" x14ac:dyDescent="0.25">
      <c r="A759" t="str">
        <f>IFERROR(INDEX(collectibles_database!A:A,MATCH(B759,collectibles_database!B:B,0)),"")</f>
        <v/>
      </c>
      <c r="C759" t="str">
        <f>IFERROR(VLOOKUP(B759,collectibles_database!B:C,2,FALSE),"")</f>
        <v/>
      </c>
      <c r="D759" t="str">
        <f>IFERROR(VLOOKUP(MIN(4,COUNTIF(B$2:B759,B759)),reference!$A$3:$B$6,2,FALSE),"")</f>
        <v/>
      </c>
      <c r="E759" t="str">
        <f>IFERROR(VLOOKUP(C759,reference!$D$3:$E$7,2,FALSE),"")</f>
        <v/>
      </c>
      <c r="H759" t="str">
        <f>IFERROR(VLOOKUP(G759,collectibles_database!G:H,2,FALSE),"")</f>
        <v/>
      </c>
      <c r="I759" t="str">
        <f>IFERROR(VLOOKUP(MIN(4,COUNTIF(G$2:G759,G759)),reference!$M$3:$N$6,2,FALSE)*VLOOKUP(MIN(5,H759),reference!$J$3:$K$7,2,FALSE),"")</f>
        <v/>
      </c>
    </row>
    <row r="760" spans="1:9" x14ac:dyDescent="0.25">
      <c r="A760" t="str">
        <f>IFERROR(INDEX(collectibles_database!A:A,MATCH(B760,collectibles_database!B:B,0)),"")</f>
        <v/>
      </c>
      <c r="C760" t="str">
        <f>IFERROR(VLOOKUP(B760,collectibles_database!B:C,2,FALSE),"")</f>
        <v/>
      </c>
      <c r="D760" t="str">
        <f>IFERROR(VLOOKUP(MIN(4,COUNTIF(B$2:B760,B760)),reference!$A$3:$B$6,2,FALSE),"")</f>
        <v/>
      </c>
      <c r="E760" t="str">
        <f>IFERROR(VLOOKUP(C760,reference!$D$3:$E$7,2,FALSE),"")</f>
        <v/>
      </c>
      <c r="H760" t="str">
        <f>IFERROR(VLOOKUP(G760,collectibles_database!G:H,2,FALSE),"")</f>
        <v/>
      </c>
      <c r="I760" t="str">
        <f>IFERROR(VLOOKUP(MIN(4,COUNTIF(G$2:G760,G760)),reference!$M$3:$N$6,2,FALSE)*VLOOKUP(MIN(5,H760),reference!$J$3:$K$7,2,FALSE),"")</f>
        <v/>
      </c>
    </row>
    <row r="761" spans="1:9" x14ac:dyDescent="0.25">
      <c r="A761" t="str">
        <f>IFERROR(INDEX(collectibles_database!A:A,MATCH(B761,collectibles_database!B:B,0)),"")</f>
        <v/>
      </c>
      <c r="C761" t="str">
        <f>IFERROR(VLOOKUP(B761,collectibles_database!B:C,2,FALSE),"")</f>
        <v/>
      </c>
      <c r="D761" t="str">
        <f>IFERROR(VLOOKUP(MIN(4,COUNTIF(B$2:B761,B761)),reference!$A$3:$B$6,2,FALSE),"")</f>
        <v/>
      </c>
      <c r="E761" t="str">
        <f>IFERROR(VLOOKUP(C761,reference!$D$3:$E$7,2,FALSE),"")</f>
        <v/>
      </c>
      <c r="H761" t="str">
        <f>IFERROR(VLOOKUP(G761,collectibles_database!G:H,2,FALSE),"")</f>
        <v/>
      </c>
      <c r="I761" t="str">
        <f>IFERROR(VLOOKUP(MIN(4,COUNTIF(G$2:G761,G761)),reference!$M$3:$N$6,2,FALSE)*VLOOKUP(MIN(5,H761),reference!$J$3:$K$7,2,FALSE),"")</f>
        <v/>
      </c>
    </row>
    <row r="762" spans="1:9" x14ac:dyDescent="0.25">
      <c r="A762" t="str">
        <f>IFERROR(INDEX(collectibles_database!A:A,MATCH(B762,collectibles_database!B:B,0)),"")</f>
        <v/>
      </c>
      <c r="C762" t="str">
        <f>IFERROR(VLOOKUP(B762,collectibles_database!B:C,2,FALSE),"")</f>
        <v/>
      </c>
      <c r="D762" t="str">
        <f>IFERROR(VLOOKUP(MIN(4,COUNTIF(B$2:B762,B762)),reference!$A$3:$B$6,2,FALSE),"")</f>
        <v/>
      </c>
      <c r="E762" t="str">
        <f>IFERROR(VLOOKUP(C762,reference!$D$3:$E$7,2,FALSE),"")</f>
        <v/>
      </c>
      <c r="H762" t="str">
        <f>IFERROR(VLOOKUP(G762,collectibles_database!G:H,2,FALSE),"")</f>
        <v/>
      </c>
      <c r="I762" t="str">
        <f>IFERROR(VLOOKUP(MIN(4,COUNTIF(G$2:G762,G762)),reference!$M$3:$N$6,2,FALSE)*VLOOKUP(MIN(5,H762),reference!$J$3:$K$7,2,FALSE),"")</f>
        <v/>
      </c>
    </row>
    <row r="763" spans="1:9" x14ac:dyDescent="0.25">
      <c r="A763" t="str">
        <f>IFERROR(INDEX(collectibles_database!A:A,MATCH(B763,collectibles_database!B:B,0)),"")</f>
        <v/>
      </c>
      <c r="C763" t="str">
        <f>IFERROR(VLOOKUP(B763,collectibles_database!B:C,2,FALSE),"")</f>
        <v/>
      </c>
      <c r="D763" t="str">
        <f>IFERROR(VLOOKUP(MIN(4,COUNTIF(B$2:B763,B763)),reference!$A$3:$B$6,2,FALSE),"")</f>
        <v/>
      </c>
      <c r="E763" t="str">
        <f>IFERROR(VLOOKUP(C763,reference!$D$3:$E$7,2,FALSE),"")</f>
        <v/>
      </c>
      <c r="H763" t="str">
        <f>IFERROR(VLOOKUP(G763,collectibles_database!G:H,2,FALSE),"")</f>
        <v/>
      </c>
      <c r="I763" t="str">
        <f>IFERROR(VLOOKUP(MIN(4,COUNTIF(G$2:G763,G763)),reference!$M$3:$N$6,2,FALSE)*VLOOKUP(MIN(5,H763),reference!$J$3:$K$7,2,FALSE),"")</f>
        <v/>
      </c>
    </row>
    <row r="764" spans="1:9" x14ac:dyDescent="0.25">
      <c r="A764" t="str">
        <f>IFERROR(INDEX(collectibles_database!A:A,MATCH(B764,collectibles_database!B:B,0)),"")</f>
        <v/>
      </c>
      <c r="C764" t="str">
        <f>IFERROR(VLOOKUP(B764,collectibles_database!B:C,2,FALSE),"")</f>
        <v/>
      </c>
      <c r="D764" t="str">
        <f>IFERROR(VLOOKUP(MIN(4,COUNTIF(B$2:B764,B764)),reference!$A$3:$B$6,2,FALSE),"")</f>
        <v/>
      </c>
      <c r="E764" t="str">
        <f>IFERROR(VLOOKUP(C764,reference!$D$3:$E$7,2,FALSE),"")</f>
        <v/>
      </c>
      <c r="H764" t="str">
        <f>IFERROR(VLOOKUP(G764,collectibles_database!G:H,2,FALSE),"")</f>
        <v/>
      </c>
      <c r="I764" t="str">
        <f>IFERROR(VLOOKUP(MIN(4,COUNTIF(G$2:G764,G764)),reference!$M$3:$N$6,2,FALSE)*VLOOKUP(MIN(5,H764),reference!$J$3:$K$7,2,FALSE),"")</f>
        <v/>
      </c>
    </row>
    <row r="765" spans="1:9" x14ac:dyDescent="0.25">
      <c r="A765" t="str">
        <f>IFERROR(INDEX(collectibles_database!A:A,MATCH(B765,collectibles_database!B:B,0)),"")</f>
        <v/>
      </c>
      <c r="C765" t="str">
        <f>IFERROR(VLOOKUP(B765,collectibles_database!B:C,2,FALSE),"")</f>
        <v/>
      </c>
      <c r="D765" t="str">
        <f>IFERROR(VLOOKUP(MIN(4,COUNTIF(B$2:B765,B765)),reference!$A$3:$B$6,2,FALSE),"")</f>
        <v/>
      </c>
      <c r="E765" t="str">
        <f>IFERROR(VLOOKUP(C765,reference!$D$3:$E$7,2,FALSE),"")</f>
        <v/>
      </c>
      <c r="H765" t="str">
        <f>IFERROR(VLOOKUP(G765,collectibles_database!G:H,2,FALSE),"")</f>
        <v/>
      </c>
      <c r="I765" t="str">
        <f>IFERROR(VLOOKUP(MIN(4,COUNTIF(G$2:G765,G765)),reference!$M$3:$N$6,2,FALSE)*VLOOKUP(MIN(5,H765),reference!$J$3:$K$7,2,FALSE),"")</f>
        <v/>
      </c>
    </row>
    <row r="766" spans="1:9" x14ac:dyDescent="0.25">
      <c r="A766" t="str">
        <f>IFERROR(INDEX(collectibles_database!A:A,MATCH(B766,collectibles_database!B:B,0)),"")</f>
        <v/>
      </c>
      <c r="C766" t="str">
        <f>IFERROR(VLOOKUP(B766,collectibles_database!B:C,2,FALSE),"")</f>
        <v/>
      </c>
      <c r="D766" t="str">
        <f>IFERROR(VLOOKUP(MIN(4,COUNTIF(B$2:B766,B766)),reference!$A$3:$B$6,2,FALSE),"")</f>
        <v/>
      </c>
      <c r="E766" t="str">
        <f>IFERROR(VLOOKUP(C766,reference!$D$3:$E$7,2,FALSE),"")</f>
        <v/>
      </c>
      <c r="H766" t="str">
        <f>IFERROR(VLOOKUP(G766,collectibles_database!G:H,2,FALSE),"")</f>
        <v/>
      </c>
      <c r="I766" t="str">
        <f>IFERROR(VLOOKUP(MIN(4,COUNTIF(G$2:G766,G766)),reference!$M$3:$N$6,2,FALSE)*VLOOKUP(MIN(5,H766),reference!$J$3:$K$7,2,FALSE),"")</f>
        <v/>
      </c>
    </row>
    <row r="767" spans="1:9" x14ac:dyDescent="0.25">
      <c r="A767" t="str">
        <f>IFERROR(INDEX(collectibles_database!A:A,MATCH(B767,collectibles_database!B:B,0)),"")</f>
        <v/>
      </c>
      <c r="C767" t="str">
        <f>IFERROR(VLOOKUP(B767,collectibles_database!B:C,2,FALSE),"")</f>
        <v/>
      </c>
      <c r="D767" t="str">
        <f>IFERROR(VLOOKUP(MIN(4,COUNTIF(B$2:B767,B767)),reference!$A$3:$B$6,2,FALSE),"")</f>
        <v/>
      </c>
      <c r="E767" t="str">
        <f>IFERROR(VLOOKUP(C767,reference!$D$3:$E$7,2,FALSE),"")</f>
        <v/>
      </c>
      <c r="H767" t="str">
        <f>IFERROR(VLOOKUP(G767,collectibles_database!G:H,2,FALSE),"")</f>
        <v/>
      </c>
      <c r="I767" t="str">
        <f>IFERROR(VLOOKUP(MIN(4,COUNTIF(G$2:G767,G767)),reference!$M$3:$N$6,2,FALSE)*VLOOKUP(MIN(5,H767),reference!$J$3:$K$7,2,FALSE),"")</f>
        <v/>
      </c>
    </row>
    <row r="768" spans="1:9" x14ac:dyDescent="0.25">
      <c r="A768" t="str">
        <f>IFERROR(INDEX(collectibles_database!A:A,MATCH(B768,collectibles_database!B:B,0)),"")</f>
        <v/>
      </c>
      <c r="C768" t="str">
        <f>IFERROR(VLOOKUP(B768,collectibles_database!B:C,2,FALSE),"")</f>
        <v/>
      </c>
      <c r="D768" t="str">
        <f>IFERROR(VLOOKUP(MIN(4,COUNTIF(B$2:B768,B768)),reference!$A$3:$B$6,2,FALSE),"")</f>
        <v/>
      </c>
      <c r="E768" t="str">
        <f>IFERROR(VLOOKUP(C768,reference!$D$3:$E$7,2,FALSE),"")</f>
        <v/>
      </c>
      <c r="H768" t="str">
        <f>IFERROR(VLOOKUP(G768,collectibles_database!G:H,2,FALSE),"")</f>
        <v/>
      </c>
      <c r="I768" t="str">
        <f>IFERROR(VLOOKUP(MIN(4,COUNTIF(G$2:G768,G768)),reference!$M$3:$N$6,2,FALSE)*VLOOKUP(MIN(5,H768),reference!$J$3:$K$7,2,FALSE),"")</f>
        <v/>
      </c>
    </row>
    <row r="769" spans="1:9" x14ac:dyDescent="0.25">
      <c r="A769" t="str">
        <f>IFERROR(INDEX(collectibles_database!A:A,MATCH(B769,collectibles_database!B:B,0)),"")</f>
        <v/>
      </c>
      <c r="C769" t="str">
        <f>IFERROR(VLOOKUP(B769,collectibles_database!B:C,2,FALSE),"")</f>
        <v/>
      </c>
      <c r="D769" t="str">
        <f>IFERROR(VLOOKUP(MIN(4,COUNTIF(B$2:B769,B769)),reference!$A$3:$B$6,2,FALSE),"")</f>
        <v/>
      </c>
      <c r="E769" t="str">
        <f>IFERROR(VLOOKUP(C769,reference!$D$3:$E$7,2,FALSE),"")</f>
        <v/>
      </c>
      <c r="H769" t="str">
        <f>IFERROR(VLOOKUP(G769,collectibles_database!G:H,2,FALSE),"")</f>
        <v/>
      </c>
      <c r="I769" t="str">
        <f>IFERROR(VLOOKUP(MIN(4,COUNTIF(G$2:G769,G769)),reference!$M$3:$N$6,2,FALSE)*VLOOKUP(MIN(5,H769),reference!$J$3:$K$7,2,FALSE),"")</f>
        <v/>
      </c>
    </row>
    <row r="770" spans="1:9" x14ac:dyDescent="0.25">
      <c r="A770" t="str">
        <f>IFERROR(INDEX(collectibles_database!A:A,MATCH(B770,collectibles_database!B:B,0)),"")</f>
        <v/>
      </c>
      <c r="C770" t="str">
        <f>IFERROR(VLOOKUP(B770,collectibles_database!B:C,2,FALSE),"")</f>
        <v/>
      </c>
      <c r="D770" t="str">
        <f>IFERROR(VLOOKUP(MIN(4,COUNTIF(B$2:B770,B770)),reference!$A$3:$B$6,2,FALSE),"")</f>
        <v/>
      </c>
      <c r="E770" t="str">
        <f>IFERROR(VLOOKUP(C770,reference!$D$3:$E$7,2,FALSE),"")</f>
        <v/>
      </c>
      <c r="H770" t="str">
        <f>IFERROR(VLOOKUP(G770,collectibles_database!G:H,2,FALSE),"")</f>
        <v/>
      </c>
      <c r="I770" t="str">
        <f>IFERROR(VLOOKUP(MIN(4,COUNTIF(G$2:G770,G770)),reference!$M$3:$N$6,2,FALSE)*VLOOKUP(MIN(5,H770),reference!$J$3:$K$7,2,FALSE),"")</f>
        <v/>
      </c>
    </row>
    <row r="771" spans="1:9" x14ac:dyDescent="0.25">
      <c r="A771" t="str">
        <f>IFERROR(INDEX(collectibles_database!A:A,MATCH(B771,collectibles_database!B:B,0)),"")</f>
        <v/>
      </c>
      <c r="C771" t="str">
        <f>IFERROR(VLOOKUP(B771,collectibles_database!B:C,2,FALSE),"")</f>
        <v/>
      </c>
      <c r="D771" t="str">
        <f>IFERROR(VLOOKUP(MIN(4,COUNTIF(B$2:B771,B771)),reference!$A$3:$B$6,2,FALSE),"")</f>
        <v/>
      </c>
      <c r="E771" t="str">
        <f>IFERROR(VLOOKUP(C771,reference!$D$3:$E$7,2,FALSE),"")</f>
        <v/>
      </c>
      <c r="H771" t="str">
        <f>IFERROR(VLOOKUP(G771,collectibles_database!G:H,2,FALSE),"")</f>
        <v/>
      </c>
      <c r="I771" t="str">
        <f>IFERROR(VLOOKUP(MIN(4,COUNTIF(G$2:G771,G771)),reference!$M$3:$N$6,2,FALSE)*VLOOKUP(MIN(5,H771),reference!$J$3:$K$7,2,FALSE),"")</f>
        <v/>
      </c>
    </row>
    <row r="772" spans="1:9" x14ac:dyDescent="0.25">
      <c r="A772" t="str">
        <f>IFERROR(INDEX(collectibles_database!A:A,MATCH(B772,collectibles_database!B:B,0)),"")</f>
        <v/>
      </c>
      <c r="C772" t="str">
        <f>IFERROR(VLOOKUP(B772,collectibles_database!B:C,2,FALSE),"")</f>
        <v/>
      </c>
      <c r="D772" t="str">
        <f>IFERROR(VLOOKUP(MIN(4,COUNTIF(B$2:B772,B772)),reference!$A$3:$B$6,2,FALSE),"")</f>
        <v/>
      </c>
      <c r="E772" t="str">
        <f>IFERROR(VLOOKUP(C772,reference!$D$3:$E$7,2,FALSE),"")</f>
        <v/>
      </c>
      <c r="H772" t="str">
        <f>IFERROR(VLOOKUP(G772,collectibles_database!G:H,2,FALSE),"")</f>
        <v/>
      </c>
      <c r="I772" t="str">
        <f>IFERROR(VLOOKUP(MIN(4,COUNTIF(G$2:G772,G772)),reference!$M$3:$N$6,2,FALSE)*VLOOKUP(MIN(5,H772),reference!$J$3:$K$7,2,FALSE),"")</f>
        <v/>
      </c>
    </row>
    <row r="773" spans="1:9" x14ac:dyDescent="0.25">
      <c r="A773" t="str">
        <f>IFERROR(INDEX(collectibles_database!A:A,MATCH(B773,collectibles_database!B:B,0)),"")</f>
        <v/>
      </c>
      <c r="C773" t="str">
        <f>IFERROR(VLOOKUP(B773,collectibles_database!B:C,2,FALSE),"")</f>
        <v/>
      </c>
      <c r="D773" t="str">
        <f>IFERROR(VLOOKUP(MIN(4,COUNTIF(B$2:B773,B773)),reference!$A$3:$B$6,2,FALSE),"")</f>
        <v/>
      </c>
      <c r="E773" t="str">
        <f>IFERROR(VLOOKUP(C773,reference!$D$3:$E$7,2,FALSE),"")</f>
        <v/>
      </c>
      <c r="H773" t="str">
        <f>IFERROR(VLOOKUP(G773,collectibles_database!G:H,2,FALSE),"")</f>
        <v/>
      </c>
      <c r="I773" t="str">
        <f>IFERROR(VLOOKUP(MIN(4,COUNTIF(G$2:G773,G773)),reference!$M$3:$N$6,2,FALSE)*VLOOKUP(MIN(5,H773),reference!$J$3:$K$7,2,FALSE),"")</f>
        <v/>
      </c>
    </row>
    <row r="774" spans="1:9" x14ac:dyDescent="0.25">
      <c r="A774" t="str">
        <f>IFERROR(INDEX(collectibles_database!A:A,MATCH(B774,collectibles_database!B:B,0)),"")</f>
        <v/>
      </c>
      <c r="C774" t="str">
        <f>IFERROR(VLOOKUP(B774,collectibles_database!B:C,2,FALSE),"")</f>
        <v/>
      </c>
      <c r="D774" t="str">
        <f>IFERROR(VLOOKUP(MIN(4,COUNTIF(B$2:B774,B774)),reference!$A$3:$B$6,2,FALSE),"")</f>
        <v/>
      </c>
      <c r="E774" t="str">
        <f>IFERROR(VLOOKUP(C774,reference!$D$3:$E$7,2,FALSE),"")</f>
        <v/>
      </c>
      <c r="H774" t="str">
        <f>IFERROR(VLOOKUP(G774,collectibles_database!G:H,2,FALSE),"")</f>
        <v/>
      </c>
      <c r="I774" t="str">
        <f>IFERROR(VLOOKUP(MIN(4,COUNTIF(G$2:G774,G774)),reference!$M$3:$N$6,2,FALSE)*VLOOKUP(MIN(5,H774),reference!$J$3:$K$7,2,FALSE),"")</f>
        <v/>
      </c>
    </row>
    <row r="775" spans="1:9" x14ac:dyDescent="0.25">
      <c r="A775" t="str">
        <f>IFERROR(INDEX(collectibles_database!A:A,MATCH(B775,collectibles_database!B:B,0)),"")</f>
        <v/>
      </c>
      <c r="C775" t="str">
        <f>IFERROR(VLOOKUP(B775,collectibles_database!B:C,2,FALSE),"")</f>
        <v/>
      </c>
      <c r="D775" t="str">
        <f>IFERROR(VLOOKUP(MIN(4,COUNTIF(B$2:B775,B775)),reference!$A$3:$B$6,2,FALSE),"")</f>
        <v/>
      </c>
      <c r="E775" t="str">
        <f>IFERROR(VLOOKUP(C775,reference!$D$3:$E$7,2,FALSE),"")</f>
        <v/>
      </c>
      <c r="H775" t="str">
        <f>IFERROR(VLOOKUP(G775,collectibles_database!G:H,2,FALSE),"")</f>
        <v/>
      </c>
      <c r="I775" t="str">
        <f>IFERROR(VLOOKUP(MIN(4,COUNTIF(G$2:G775,G775)),reference!$M$3:$N$6,2,FALSE)*VLOOKUP(MIN(5,H775),reference!$J$3:$K$7,2,FALSE),"")</f>
        <v/>
      </c>
    </row>
    <row r="776" spans="1:9" x14ac:dyDescent="0.25">
      <c r="A776" t="str">
        <f>IFERROR(INDEX(collectibles_database!A:A,MATCH(B776,collectibles_database!B:B,0)),"")</f>
        <v/>
      </c>
      <c r="C776" t="str">
        <f>IFERROR(VLOOKUP(B776,collectibles_database!B:C,2,FALSE),"")</f>
        <v/>
      </c>
      <c r="D776" t="str">
        <f>IFERROR(VLOOKUP(MIN(4,COUNTIF(B$2:B776,B776)),reference!$A$3:$B$6,2,FALSE),"")</f>
        <v/>
      </c>
      <c r="E776" t="str">
        <f>IFERROR(VLOOKUP(C776,reference!$D$3:$E$7,2,FALSE),"")</f>
        <v/>
      </c>
      <c r="H776" t="str">
        <f>IFERROR(VLOOKUP(G776,collectibles_database!G:H,2,FALSE),"")</f>
        <v/>
      </c>
      <c r="I776" t="str">
        <f>IFERROR(VLOOKUP(MIN(4,COUNTIF(G$2:G776,G776)),reference!$M$3:$N$6,2,FALSE)*VLOOKUP(MIN(5,H776),reference!$J$3:$K$7,2,FALSE),"")</f>
        <v/>
      </c>
    </row>
    <row r="777" spans="1:9" x14ac:dyDescent="0.25">
      <c r="A777" t="str">
        <f>IFERROR(INDEX(collectibles_database!A:A,MATCH(B777,collectibles_database!B:B,0)),"")</f>
        <v/>
      </c>
      <c r="C777" t="str">
        <f>IFERROR(VLOOKUP(B777,collectibles_database!B:C,2,FALSE),"")</f>
        <v/>
      </c>
      <c r="D777" t="str">
        <f>IFERROR(VLOOKUP(MIN(4,COUNTIF(B$2:B777,B777)),reference!$A$3:$B$6,2,FALSE),"")</f>
        <v/>
      </c>
      <c r="E777" t="str">
        <f>IFERROR(VLOOKUP(C777,reference!$D$3:$E$7,2,FALSE),"")</f>
        <v/>
      </c>
      <c r="H777" t="str">
        <f>IFERROR(VLOOKUP(G777,collectibles_database!G:H,2,FALSE),"")</f>
        <v/>
      </c>
      <c r="I777" t="str">
        <f>IFERROR(VLOOKUP(MIN(4,COUNTIF(G$2:G777,G777)),reference!$M$3:$N$6,2,FALSE)*VLOOKUP(MIN(5,H777),reference!$J$3:$K$7,2,FALSE),"")</f>
        <v/>
      </c>
    </row>
    <row r="778" spans="1:9" x14ac:dyDescent="0.25">
      <c r="A778" t="str">
        <f>IFERROR(INDEX(collectibles_database!A:A,MATCH(B778,collectibles_database!B:B,0)),"")</f>
        <v/>
      </c>
      <c r="C778" t="str">
        <f>IFERROR(VLOOKUP(B778,collectibles_database!B:C,2,FALSE),"")</f>
        <v/>
      </c>
      <c r="D778" t="str">
        <f>IFERROR(VLOOKUP(MIN(4,COUNTIF(B$2:B778,B778)),reference!$A$3:$B$6,2,FALSE),"")</f>
        <v/>
      </c>
      <c r="E778" t="str">
        <f>IFERROR(VLOOKUP(C778,reference!$D$3:$E$7,2,FALSE),"")</f>
        <v/>
      </c>
      <c r="H778" t="str">
        <f>IFERROR(VLOOKUP(G778,collectibles_database!G:H,2,FALSE),"")</f>
        <v/>
      </c>
      <c r="I778" t="str">
        <f>IFERROR(VLOOKUP(MIN(4,COUNTIF(G$2:G778,G778)),reference!$M$3:$N$6,2,FALSE)*VLOOKUP(MIN(5,H778),reference!$J$3:$K$7,2,FALSE),"")</f>
        <v/>
      </c>
    </row>
    <row r="779" spans="1:9" x14ac:dyDescent="0.25">
      <c r="A779" t="str">
        <f>IFERROR(INDEX(collectibles_database!A:A,MATCH(B779,collectibles_database!B:B,0)),"")</f>
        <v/>
      </c>
      <c r="C779" t="str">
        <f>IFERROR(VLOOKUP(B779,collectibles_database!B:C,2,FALSE),"")</f>
        <v/>
      </c>
      <c r="D779" t="str">
        <f>IFERROR(VLOOKUP(MIN(4,COUNTIF(B$2:B779,B779)),reference!$A$3:$B$6,2,FALSE),"")</f>
        <v/>
      </c>
      <c r="E779" t="str">
        <f>IFERROR(VLOOKUP(C779,reference!$D$3:$E$7,2,FALSE),"")</f>
        <v/>
      </c>
      <c r="H779" t="str">
        <f>IFERROR(VLOOKUP(G779,collectibles_database!G:H,2,FALSE),"")</f>
        <v/>
      </c>
      <c r="I779" t="str">
        <f>IFERROR(VLOOKUP(MIN(4,COUNTIF(G$2:G779,G779)),reference!$M$3:$N$6,2,FALSE)*VLOOKUP(MIN(5,H779),reference!$J$3:$K$7,2,FALSE),"")</f>
        <v/>
      </c>
    </row>
    <row r="780" spans="1:9" x14ac:dyDescent="0.25">
      <c r="A780" t="str">
        <f>IFERROR(INDEX(collectibles_database!A:A,MATCH(B780,collectibles_database!B:B,0)),"")</f>
        <v/>
      </c>
      <c r="C780" t="str">
        <f>IFERROR(VLOOKUP(B780,collectibles_database!B:C,2,FALSE),"")</f>
        <v/>
      </c>
      <c r="D780" t="str">
        <f>IFERROR(VLOOKUP(MIN(4,COUNTIF(B$2:B780,B780)),reference!$A$3:$B$6,2,FALSE),"")</f>
        <v/>
      </c>
      <c r="E780" t="str">
        <f>IFERROR(VLOOKUP(C780,reference!$D$3:$E$7,2,FALSE),"")</f>
        <v/>
      </c>
      <c r="H780" t="str">
        <f>IFERROR(VLOOKUP(G780,collectibles_database!G:H,2,FALSE),"")</f>
        <v/>
      </c>
      <c r="I780" t="str">
        <f>IFERROR(VLOOKUP(MIN(4,COUNTIF(G$2:G780,G780)),reference!$M$3:$N$6,2,FALSE)*VLOOKUP(MIN(5,H780),reference!$J$3:$K$7,2,FALSE),"")</f>
        <v/>
      </c>
    </row>
    <row r="781" spans="1:9" x14ac:dyDescent="0.25">
      <c r="A781" t="str">
        <f>IFERROR(INDEX(collectibles_database!A:A,MATCH(B781,collectibles_database!B:B,0)),"")</f>
        <v/>
      </c>
      <c r="C781" t="str">
        <f>IFERROR(VLOOKUP(B781,collectibles_database!B:C,2,FALSE),"")</f>
        <v/>
      </c>
      <c r="D781" t="str">
        <f>IFERROR(VLOOKUP(MIN(4,COUNTIF(B$2:B781,B781)),reference!$A$3:$B$6,2,FALSE),"")</f>
        <v/>
      </c>
      <c r="E781" t="str">
        <f>IFERROR(VLOOKUP(C781,reference!$D$3:$E$7,2,FALSE),"")</f>
        <v/>
      </c>
      <c r="H781" t="str">
        <f>IFERROR(VLOOKUP(G781,collectibles_database!G:H,2,FALSE),"")</f>
        <v/>
      </c>
      <c r="I781" t="str">
        <f>IFERROR(VLOOKUP(MIN(4,COUNTIF(G$2:G781,G781)),reference!$M$3:$N$6,2,FALSE)*VLOOKUP(MIN(5,H781),reference!$J$3:$K$7,2,FALSE),"")</f>
        <v/>
      </c>
    </row>
    <row r="782" spans="1:9" x14ac:dyDescent="0.25">
      <c r="A782" t="str">
        <f>IFERROR(INDEX(collectibles_database!A:A,MATCH(B782,collectibles_database!B:B,0)),"")</f>
        <v/>
      </c>
      <c r="C782" t="str">
        <f>IFERROR(VLOOKUP(B782,collectibles_database!B:C,2,FALSE),"")</f>
        <v/>
      </c>
      <c r="D782" t="str">
        <f>IFERROR(VLOOKUP(MIN(4,COUNTIF(B$2:B782,B782)),reference!$A$3:$B$6,2,FALSE),"")</f>
        <v/>
      </c>
      <c r="E782" t="str">
        <f>IFERROR(VLOOKUP(C782,reference!$D$3:$E$7,2,FALSE),"")</f>
        <v/>
      </c>
      <c r="H782" t="str">
        <f>IFERROR(VLOOKUP(G782,collectibles_database!G:H,2,FALSE),"")</f>
        <v/>
      </c>
      <c r="I782" t="str">
        <f>IFERROR(VLOOKUP(MIN(4,COUNTIF(G$2:G782,G782)),reference!$M$3:$N$6,2,FALSE)*VLOOKUP(MIN(5,H782),reference!$J$3:$K$7,2,FALSE),"")</f>
        <v/>
      </c>
    </row>
    <row r="783" spans="1:9" x14ac:dyDescent="0.25">
      <c r="A783" t="str">
        <f>IFERROR(INDEX(collectibles_database!A:A,MATCH(B783,collectibles_database!B:B,0)),"")</f>
        <v/>
      </c>
      <c r="C783" t="str">
        <f>IFERROR(VLOOKUP(B783,collectibles_database!B:C,2,FALSE),"")</f>
        <v/>
      </c>
      <c r="D783" t="str">
        <f>IFERROR(VLOOKUP(MIN(4,COUNTIF(B$2:B783,B783)),reference!$A$3:$B$6,2,FALSE),"")</f>
        <v/>
      </c>
      <c r="E783" t="str">
        <f>IFERROR(VLOOKUP(C783,reference!$D$3:$E$7,2,FALSE),"")</f>
        <v/>
      </c>
      <c r="H783" t="str">
        <f>IFERROR(VLOOKUP(G783,collectibles_database!G:H,2,FALSE),"")</f>
        <v/>
      </c>
      <c r="I783" t="str">
        <f>IFERROR(VLOOKUP(MIN(4,COUNTIF(G$2:G783,G783)),reference!$M$3:$N$6,2,FALSE)*VLOOKUP(MIN(5,H783),reference!$J$3:$K$7,2,FALSE),"")</f>
        <v/>
      </c>
    </row>
    <row r="784" spans="1:9" x14ac:dyDescent="0.25">
      <c r="A784" t="str">
        <f>IFERROR(INDEX(collectibles_database!A:A,MATCH(B784,collectibles_database!B:B,0)),"")</f>
        <v/>
      </c>
      <c r="C784" t="str">
        <f>IFERROR(VLOOKUP(B784,collectibles_database!B:C,2,FALSE),"")</f>
        <v/>
      </c>
      <c r="D784" t="str">
        <f>IFERROR(VLOOKUP(MIN(4,COUNTIF(B$2:B784,B784)),reference!$A$3:$B$6,2,FALSE),"")</f>
        <v/>
      </c>
      <c r="E784" t="str">
        <f>IFERROR(VLOOKUP(C784,reference!$D$3:$E$7,2,FALSE),"")</f>
        <v/>
      </c>
      <c r="H784" t="str">
        <f>IFERROR(VLOOKUP(G784,collectibles_database!G:H,2,FALSE),"")</f>
        <v/>
      </c>
      <c r="I784" t="str">
        <f>IFERROR(VLOOKUP(MIN(4,COUNTIF(G$2:G784,G784)),reference!$M$3:$N$6,2,FALSE)*VLOOKUP(MIN(5,H784),reference!$J$3:$K$7,2,FALSE),"")</f>
        <v/>
      </c>
    </row>
    <row r="785" spans="1:9" x14ac:dyDescent="0.25">
      <c r="A785" t="str">
        <f>IFERROR(INDEX(collectibles_database!A:A,MATCH(B785,collectibles_database!B:B,0)),"")</f>
        <v/>
      </c>
      <c r="C785" t="str">
        <f>IFERROR(VLOOKUP(B785,collectibles_database!B:C,2,FALSE),"")</f>
        <v/>
      </c>
      <c r="D785" t="str">
        <f>IFERROR(VLOOKUP(MIN(4,COUNTIF(B$2:B785,B785)),reference!$A$3:$B$6,2,FALSE),"")</f>
        <v/>
      </c>
      <c r="E785" t="str">
        <f>IFERROR(VLOOKUP(C785,reference!$D$3:$E$7,2,FALSE),"")</f>
        <v/>
      </c>
      <c r="H785" t="str">
        <f>IFERROR(VLOOKUP(G785,collectibles_database!G:H,2,FALSE),"")</f>
        <v/>
      </c>
      <c r="I785" t="str">
        <f>IFERROR(VLOOKUP(MIN(4,COUNTIF(G$2:G785,G785)),reference!$M$3:$N$6,2,FALSE)*VLOOKUP(MIN(5,H785),reference!$J$3:$K$7,2,FALSE),"")</f>
        <v/>
      </c>
    </row>
    <row r="786" spans="1:9" x14ac:dyDescent="0.25">
      <c r="A786" t="str">
        <f>IFERROR(INDEX(collectibles_database!A:A,MATCH(B786,collectibles_database!B:B,0)),"")</f>
        <v/>
      </c>
      <c r="C786" t="str">
        <f>IFERROR(VLOOKUP(B786,collectibles_database!B:C,2,FALSE),"")</f>
        <v/>
      </c>
      <c r="D786" t="str">
        <f>IFERROR(VLOOKUP(MIN(4,COUNTIF(B$2:B786,B786)),reference!$A$3:$B$6,2,FALSE),"")</f>
        <v/>
      </c>
      <c r="E786" t="str">
        <f>IFERROR(VLOOKUP(C786,reference!$D$3:$E$7,2,FALSE),"")</f>
        <v/>
      </c>
      <c r="H786" t="str">
        <f>IFERROR(VLOOKUP(G786,collectibles_database!G:H,2,FALSE),"")</f>
        <v/>
      </c>
      <c r="I786" t="str">
        <f>IFERROR(VLOOKUP(MIN(4,COUNTIF(G$2:G786,G786)),reference!$M$3:$N$6,2,FALSE)*VLOOKUP(MIN(5,H786),reference!$J$3:$K$7,2,FALSE),"")</f>
        <v/>
      </c>
    </row>
    <row r="787" spans="1:9" x14ac:dyDescent="0.25">
      <c r="A787" t="str">
        <f>IFERROR(INDEX(collectibles_database!A:A,MATCH(B787,collectibles_database!B:B,0)),"")</f>
        <v/>
      </c>
      <c r="C787" t="str">
        <f>IFERROR(VLOOKUP(B787,collectibles_database!B:C,2,FALSE),"")</f>
        <v/>
      </c>
      <c r="D787" t="str">
        <f>IFERROR(VLOOKUP(MIN(4,COUNTIF(B$2:B787,B787)),reference!$A$3:$B$6,2,FALSE),"")</f>
        <v/>
      </c>
      <c r="E787" t="str">
        <f>IFERROR(VLOOKUP(C787,reference!$D$3:$E$7,2,FALSE),"")</f>
        <v/>
      </c>
      <c r="H787" t="str">
        <f>IFERROR(VLOOKUP(G787,collectibles_database!G:H,2,FALSE),"")</f>
        <v/>
      </c>
      <c r="I787" t="str">
        <f>IFERROR(VLOOKUP(MIN(4,COUNTIF(G$2:G787,G787)),reference!$M$3:$N$6,2,FALSE)*VLOOKUP(MIN(5,H787),reference!$J$3:$K$7,2,FALSE),"")</f>
        <v/>
      </c>
    </row>
    <row r="788" spans="1:9" x14ac:dyDescent="0.25">
      <c r="A788" t="str">
        <f>IFERROR(INDEX(collectibles_database!A:A,MATCH(B788,collectibles_database!B:B,0)),"")</f>
        <v/>
      </c>
      <c r="C788" t="str">
        <f>IFERROR(VLOOKUP(B788,collectibles_database!B:C,2,FALSE),"")</f>
        <v/>
      </c>
      <c r="D788" t="str">
        <f>IFERROR(VLOOKUP(MIN(4,COUNTIF(B$2:B788,B788)),reference!$A$3:$B$6,2,FALSE),"")</f>
        <v/>
      </c>
      <c r="E788" t="str">
        <f>IFERROR(VLOOKUP(C788,reference!$D$3:$E$7,2,FALSE),"")</f>
        <v/>
      </c>
      <c r="H788" t="str">
        <f>IFERROR(VLOOKUP(G788,collectibles_database!G:H,2,FALSE),"")</f>
        <v/>
      </c>
      <c r="I788" t="str">
        <f>IFERROR(VLOOKUP(MIN(4,COUNTIF(G$2:G788,G788)),reference!$M$3:$N$6,2,FALSE)*VLOOKUP(MIN(5,H788),reference!$J$3:$K$7,2,FALSE),"")</f>
        <v/>
      </c>
    </row>
    <row r="789" spans="1:9" x14ac:dyDescent="0.25">
      <c r="A789" t="str">
        <f>IFERROR(INDEX(collectibles_database!A:A,MATCH(B789,collectibles_database!B:B,0)),"")</f>
        <v/>
      </c>
      <c r="C789" t="str">
        <f>IFERROR(VLOOKUP(B789,collectibles_database!B:C,2,FALSE),"")</f>
        <v/>
      </c>
      <c r="D789" t="str">
        <f>IFERROR(VLOOKUP(MIN(4,COUNTIF(B$2:B789,B789)),reference!$A$3:$B$6,2,FALSE),"")</f>
        <v/>
      </c>
      <c r="E789" t="str">
        <f>IFERROR(VLOOKUP(C789,reference!$D$3:$E$7,2,FALSE),"")</f>
        <v/>
      </c>
      <c r="H789" t="str">
        <f>IFERROR(VLOOKUP(G789,collectibles_database!G:H,2,FALSE),"")</f>
        <v/>
      </c>
      <c r="I789" t="str">
        <f>IFERROR(VLOOKUP(MIN(4,COUNTIF(G$2:G789,G789)),reference!$M$3:$N$6,2,FALSE)*VLOOKUP(MIN(5,H789),reference!$J$3:$K$7,2,FALSE),"")</f>
        <v/>
      </c>
    </row>
    <row r="790" spans="1:9" x14ac:dyDescent="0.25">
      <c r="A790" t="str">
        <f>IFERROR(INDEX(collectibles_database!A:A,MATCH(B790,collectibles_database!B:B,0)),"")</f>
        <v/>
      </c>
      <c r="C790" t="str">
        <f>IFERROR(VLOOKUP(B790,collectibles_database!B:C,2,FALSE),"")</f>
        <v/>
      </c>
      <c r="D790" t="str">
        <f>IFERROR(VLOOKUP(MIN(4,COUNTIF(B$2:B790,B790)),reference!$A$3:$B$6,2,FALSE),"")</f>
        <v/>
      </c>
      <c r="E790" t="str">
        <f>IFERROR(VLOOKUP(C790,reference!$D$3:$E$7,2,FALSE),"")</f>
        <v/>
      </c>
      <c r="H790" t="str">
        <f>IFERROR(VLOOKUP(G790,collectibles_database!G:H,2,FALSE),"")</f>
        <v/>
      </c>
      <c r="I790" t="str">
        <f>IFERROR(VLOOKUP(MIN(4,COUNTIF(G$2:G790,G790)),reference!$M$3:$N$6,2,FALSE)*VLOOKUP(MIN(5,H790),reference!$J$3:$K$7,2,FALSE),"")</f>
        <v/>
      </c>
    </row>
    <row r="791" spans="1:9" x14ac:dyDescent="0.25">
      <c r="A791" t="str">
        <f>IFERROR(INDEX(collectibles_database!A:A,MATCH(B791,collectibles_database!B:B,0)),"")</f>
        <v/>
      </c>
      <c r="C791" t="str">
        <f>IFERROR(VLOOKUP(B791,collectibles_database!B:C,2,FALSE),"")</f>
        <v/>
      </c>
      <c r="D791" t="str">
        <f>IFERROR(VLOOKUP(MIN(4,COUNTIF(B$2:B791,B791)),reference!$A$3:$B$6,2,FALSE),"")</f>
        <v/>
      </c>
      <c r="E791" t="str">
        <f>IFERROR(VLOOKUP(C791,reference!$D$3:$E$7,2,FALSE),"")</f>
        <v/>
      </c>
      <c r="H791" t="str">
        <f>IFERROR(VLOOKUP(G791,collectibles_database!G:H,2,FALSE),"")</f>
        <v/>
      </c>
      <c r="I791" t="str">
        <f>IFERROR(VLOOKUP(MIN(4,COUNTIF(G$2:G791,G791)),reference!$M$3:$N$6,2,FALSE)*VLOOKUP(MIN(5,H791),reference!$J$3:$K$7,2,FALSE),"")</f>
        <v/>
      </c>
    </row>
    <row r="792" spans="1:9" x14ac:dyDescent="0.25">
      <c r="A792" t="str">
        <f>IFERROR(INDEX(collectibles_database!A:A,MATCH(B792,collectibles_database!B:B,0)),"")</f>
        <v/>
      </c>
      <c r="C792" t="str">
        <f>IFERROR(VLOOKUP(B792,collectibles_database!B:C,2,FALSE),"")</f>
        <v/>
      </c>
      <c r="D792" t="str">
        <f>IFERROR(VLOOKUP(MIN(4,COUNTIF(B$2:B792,B792)),reference!$A$3:$B$6,2,FALSE),"")</f>
        <v/>
      </c>
      <c r="E792" t="str">
        <f>IFERROR(VLOOKUP(C792,reference!$D$3:$E$7,2,FALSE),"")</f>
        <v/>
      </c>
      <c r="H792" t="str">
        <f>IFERROR(VLOOKUP(G792,collectibles_database!G:H,2,FALSE),"")</f>
        <v/>
      </c>
      <c r="I792" t="str">
        <f>IFERROR(VLOOKUP(MIN(4,COUNTIF(G$2:G792,G792)),reference!$M$3:$N$6,2,FALSE)*VLOOKUP(MIN(5,H792),reference!$J$3:$K$7,2,FALSE),"")</f>
        <v/>
      </c>
    </row>
    <row r="793" spans="1:9" x14ac:dyDescent="0.25">
      <c r="A793" t="str">
        <f>IFERROR(INDEX(collectibles_database!A:A,MATCH(B793,collectibles_database!B:B,0)),"")</f>
        <v/>
      </c>
      <c r="C793" t="str">
        <f>IFERROR(VLOOKUP(B793,collectibles_database!B:C,2,FALSE),"")</f>
        <v/>
      </c>
      <c r="D793" t="str">
        <f>IFERROR(VLOOKUP(MIN(4,COUNTIF(B$2:B793,B793)),reference!$A$3:$B$6,2,FALSE),"")</f>
        <v/>
      </c>
      <c r="E793" t="str">
        <f>IFERROR(VLOOKUP(C793,reference!$D$3:$E$7,2,FALSE),"")</f>
        <v/>
      </c>
      <c r="H793" t="str">
        <f>IFERROR(VLOOKUP(G793,collectibles_database!G:H,2,FALSE),"")</f>
        <v/>
      </c>
      <c r="I793" t="str">
        <f>IFERROR(VLOOKUP(MIN(4,COUNTIF(G$2:G793,G793)),reference!$M$3:$N$6,2,FALSE)*VLOOKUP(MIN(5,H793),reference!$J$3:$K$7,2,FALSE),"")</f>
        <v/>
      </c>
    </row>
    <row r="794" spans="1:9" x14ac:dyDescent="0.25">
      <c r="A794" t="str">
        <f>IFERROR(INDEX(collectibles_database!A:A,MATCH(B794,collectibles_database!B:B,0)),"")</f>
        <v/>
      </c>
      <c r="C794" t="str">
        <f>IFERROR(VLOOKUP(B794,collectibles_database!B:C,2,FALSE),"")</f>
        <v/>
      </c>
      <c r="D794" t="str">
        <f>IFERROR(VLOOKUP(MIN(4,COUNTIF(B$2:B794,B794)),reference!$A$3:$B$6,2,FALSE),"")</f>
        <v/>
      </c>
      <c r="E794" t="str">
        <f>IFERROR(VLOOKUP(C794,reference!$D$3:$E$7,2,FALSE),"")</f>
        <v/>
      </c>
      <c r="H794" t="str">
        <f>IFERROR(VLOOKUP(G794,collectibles_database!G:H,2,FALSE),"")</f>
        <v/>
      </c>
      <c r="I794" t="str">
        <f>IFERROR(VLOOKUP(MIN(4,COUNTIF(G$2:G794,G794)),reference!$M$3:$N$6,2,FALSE)*VLOOKUP(MIN(5,H794),reference!$J$3:$K$7,2,FALSE),"")</f>
        <v/>
      </c>
    </row>
    <row r="795" spans="1:9" x14ac:dyDescent="0.25">
      <c r="A795" t="str">
        <f>IFERROR(INDEX(collectibles_database!A:A,MATCH(B795,collectibles_database!B:B,0)),"")</f>
        <v/>
      </c>
      <c r="C795" t="str">
        <f>IFERROR(VLOOKUP(B795,collectibles_database!B:C,2,FALSE),"")</f>
        <v/>
      </c>
      <c r="D795" t="str">
        <f>IFERROR(VLOOKUP(MIN(4,COUNTIF(B$2:B795,B795)),reference!$A$3:$B$6,2,FALSE),"")</f>
        <v/>
      </c>
      <c r="E795" t="str">
        <f>IFERROR(VLOOKUP(C795,reference!$D$3:$E$7,2,FALSE),"")</f>
        <v/>
      </c>
      <c r="H795" t="str">
        <f>IFERROR(VLOOKUP(G795,collectibles_database!G:H,2,FALSE),"")</f>
        <v/>
      </c>
      <c r="I795" t="str">
        <f>IFERROR(VLOOKUP(MIN(4,COUNTIF(G$2:G795,G795)),reference!$M$3:$N$6,2,FALSE)*VLOOKUP(MIN(5,H795),reference!$J$3:$K$7,2,FALSE),"")</f>
        <v/>
      </c>
    </row>
    <row r="796" spans="1:9" x14ac:dyDescent="0.25">
      <c r="A796" t="str">
        <f>IFERROR(INDEX(collectibles_database!A:A,MATCH(B796,collectibles_database!B:B,0)),"")</f>
        <v/>
      </c>
      <c r="C796" t="str">
        <f>IFERROR(VLOOKUP(B796,collectibles_database!B:C,2,FALSE),"")</f>
        <v/>
      </c>
      <c r="D796" t="str">
        <f>IFERROR(VLOOKUP(MIN(4,COUNTIF(B$2:B796,B796)),reference!$A$3:$B$6,2,FALSE),"")</f>
        <v/>
      </c>
      <c r="E796" t="str">
        <f>IFERROR(VLOOKUP(C796,reference!$D$3:$E$7,2,FALSE),"")</f>
        <v/>
      </c>
      <c r="H796" t="str">
        <f>IFERROR(VLOOKUP(G796,collectibles_database!G:H,2,FALSE),"")</f>
        <v/>
      </c>
      <c r="I796" t="str">
        <f>IFERROR(VLOOKUP(MIN(4,COUNTIF(G$2:G796,G796)),reference!$M$3:$N$6,2,FALSE)*VLOOKUP(MIN(5,H796),reference!$J$3:$K$7,2,FALSE),"")</f>
        <v/>
      </c>
    </row>
    <row r="797" spans="1:9" x14ac:dyDescent="0.25">
      <c r="A797" t="str">
        <f>IFERROR(INDEX(collectibles_database!A:A,MATCH(B797,collectibles_database!B:B,0)),"")</f>
        <v/>
      </c>
      <c r="C797" t="str">
        <f>IFERROR(VLOOKUP(B797,collectibles_database!B:C,2,FALSE),"")</f>
        <v/>
      </c>
      <c r="D797" t="str">
        <f>IFERROR(VLOOKUP(MIN(4,COUNTIF(B$2:B797,B797)),reference!$A$3:$B$6,2,FALSE),"")</f>
        <v/>
      </c>
      <c r="E797" t="str">
        <f>IFERROR(VLOOKUP(C797,reference!$D$3:$E$7,2,FALSE),"")</f>
        <v/>
      </c>
      <c r="H797" t="str">
        <f>IFERROR(VLOOKUP(G797,collectibles_database!G:H,2,FALSE),"")</f>
        <v/>
      </c>
      <c r="I797" t="str">
        <f>IFERROR(VLOOKUP(MIN(4,COUNTIF(G$2:G797,G797)),reference!$M$3:$N$6,2,FALSE)*VLOOKUP(MIN(5,H797),reference!$J$3:$K$7,2,FALSE),"")</f>
        <v/>
      </c>
    </row>
    <row r="798" spans="1:9" x14ac:dyDescent="0.25">
      <c r="A798" t="str">
        <f>IFERROR(INDEX(collectibles_database!A:A,MATCH(B798,collectibles_database!B:B,0)),"")</f>
        <v/>
      </c>
      <c r="C798" t="str">
        <f>IFERROR(VLOOKUP(B798,collectibles_database!B:C,2,FALSE),"")</f>
        <v/>
      </c>
      <c r="D798" t="str">
        <f>IFERROR(VLOOKUP(MIN(4,COUNTIF(B$2:B798,B798)),reference!$A$3:$B$6,2,FALSE),"")</f>
        <v/>
      </c>
      <c r="E798" t="str">
        <f>IFERROR(VLOOKUP(C798,reference!$D$3:$E$7,2,FALSE),"")</f>
        <v/>
      </c>
      <c r="H798" t="str">
        <f>IFERROR(VLOOKUP(G798,collectibles_database!G:H,2,FALSE),"")</f>
        <v/>
      </c>
      <c r="I798" t="str">
        <f>IFERROR(VLOOKUP(MIN(4,COUNTIF(G$2:G798,G798)),reference!$M$3:$N$6,2,FALSE)*VLOOKUP(MIN(5,H798),reference!$J$3:$K$7,2,FALSE),"")</f>
        <v/>
      </c>
    </row>
    <row r="799" spans="1:9" x14ac:dyDescent="0.25">
      <c r="A799" t="str">
        <f>IFERROR(INDEX(collectibles_database!A:A,MATCH(B799,collectibles_database!B:B,0)),"")</f>
        <v/>
      </c>
      <c r="C799" t="str">
        <f>IFERROR(VLOOKUP(B799,collectibles_database!B:C,2,FALSE),"")</f>
        <v/>
      </c>
      <c r="D799" t="str">
        <f>IFERROR(VLOOKUP(MIN(4,COUNTIF(B$2:B799,B799)),reference!$A$3:$B$6,2,FALSE),"")</f>
        <v/>
      </c>
      <c r="E799" t="str">
        <f>IFERROR(VLOOKUP(C799,reference!$D$3:$E$7,2,FALSE),"")</f>
        <v/>
      </c>
      <c r="H799" t="str">
        <f>IFERROR(VLOOKUP(G799,collectibles_database!G:H,2,FALSE),"")</f>
        <v/>
      </c>
      <c r="I799" t="str">
        <f>IFERROR(VLOOKUP(MIN(4,COUNTIF(G$2:G799,G799)),reference!$M$3:$N$6,2,FALSE)*VLOOKUP(MIN(5,H799),reference!$J$3:$K$7,2,FALSE),"")</f>
        <v/>
      </c>
    </row>
    <row r="800" spans="1:9" x14ac:dyDescent="0.25">
      <c r="A800" t="str">
        <f>IFERROR(INDEX(collectibles_database!A:A,MATCH(B800,collectibles_database!B:B,0)),"")</f>
        <v/>
      </c>
      <c r="C800" t="str">
        <f>IFERROR(VLOOKUP(B800,collectibles_database!B:C,2,FALSE),"")</f>
        <v/>
      </c>
      <c r="D800" t="str">
        <f>IFERROR(VLOOKUP(MIN(4,COUNTIF(B$2:B800,B800)),reference!$A$3:$B$6,2,FALSE),"")</f>
        <v/>
      </c>
      <c r="E800" t="str">
        <f>IFERROR(VLOOKUP(C800,reference!$D$3:$E$7,2,FALSE),"")</f>
        <v/>
      </c>
      <c r="H800" t="str">
        <f>IFERROR(VLOOKUP(G800,collectibles_database!G:H,2,FALSE),"")</f>
        <v/>
      </c>
      <c r="I800" t="str">
        <f>IFERROR(VLOOKUP(MIN(4,COUNTIF(G$2:G800,G800)),reference!$M$3:$N$6,2,FALSE)*VLOOKUP(MIN(5,H800),reference!$J$3:$K$7,2,FALSE),"")</f>
        <v/>
      </c>
    </row>
    <row r="801" spans="1:9" x14ac:dyDescent="0.25">
      <c r="A801" t="str">
        <f>IFERROR(INDEX(collectibles_database!A:A,MATCH(B801,collectibles_database!B:B,0)),"")</f>
        <v/>
      </c>
      <c r="C801" t="str">
        <f>IFERROR(VLOOKUP(B801,collectibles_database!B:C,2,FALSE),"")</f>
        <v/>
      </c>
      <c r="D801" t="str">
        <f>IFERROR(VLOOKUP(MIN(4,COUNTIF(B$2:B801,B801)),reference!$A$3:$B$6,2,FALSE),"")</f>
        <v/>
      </c>
      <c r="E801" t="str">
        <f>IFERROR(VLOOKUP(C801,reference!$D$3:$E$7,2,FALSE),"")</f>
        <v/>
      </c>
      <c r="H801" t="str">
        <f>IFERROR(VLOOKUP(G801,collectibles_database!G:H,2,FALSE),"")</f>
        <v/>
      </c>
      <c r="I801" t="str">
        <f>IFERROR(VLOOKUP(MIN(4,COUNTIF(G$2:G801,G801)),reference!$M$3:$N$6,2,FALSE)*VLOOKUP(MIN(5,H801),reference!$J$3:$K$7,2,FALSE),"")</f>
        <v/>
      </c>
    </row>
    <row r="802" spans="1:9" x14ac:dyDescent="0.25">
      <c r="A802" t="str">
        <f>IFERROR(INDEX(collectibles_database!A:A,MATCH(B802,collectibles_database!B:B,0)),"")</f>
        <v/>
      </c>
      <c r="C802" t="str">
        <f>IFERROR(VLOOKUP(B802,collectibles_database!B:C,2,FALSE),"")</f>
        <v/>
      </c>
      <c r="D802" t="str">
        <f>IFERROR(VLOOKUP(MIN(4,COUNTIF(B$2:B802,B802)),reference!$A$3:$B$6,2,FALSE),"")</f>
        <v/>
      </c>
      <c r="E802" t="str">
        <f>IFERROR(VLOOKUP(C802,reference!$D$3:$E$7,2,FALSE),"")</f>
        <v/>
      </c>
      <c r="H802" t="str">
        <f>IFERROR(VLOOKUP(G802,collectibles_database!G:H,2,FALSE),"")</f>
        <v/>
      </c>
      <c r="I802" t="str">
        <f>IFERROR(VLOOKUP(MIN(4,COUNTIF(G$2:G802,G802)),reference!$M$3:$N$6,2,FALSE)*VLOOKUP(MIN(5,H802),reference!$J$3:$K$7,2,FALSE),"")</f>
        <v/>
      </c>
    </row>
    <row r="803" spans="1:9" x14ac:dyDescent="0.25">
      <c r="A803" t="str">
        <f>IFERROR(INDEX(collectibles_database!A:A,MATCH(B803,collectibles_database!B:B,0)),"")</f>
        <v/>
      </c>
      <c r="C803" t="str">
        <f>IFERROR(VLOOKUP(B803,collectibles_database!B:C,2,FALSE),"")</f>
        <v/>
      </c>
      <c r="D803" t="str">
        <f>IFERROR(VLOOKUP(MIN(4,COUNTIF(B$2:B803,B803)),reference!$A$3:$B$6,2,FALSE),"")</f>
        <v/>
      </c>
      <c r="E803" t="str">
        <f>IFERROR(VLOOKUP(C803,reference!$D$3:$E$7,2,FALSE),"")</f>
        <v/>
      </c>
      <c r="H803" t="str">
        <f>IFERROR(VLOOKUP(G803,collectibles_database!G:H,2,FALSE),"")</f>
        <v/>
      </c>
      <c r="I803" t="str">
        <f>IFERROR(VLOOKUP(MIN(4,COUNTIF(G$2:G803,G803)),reference!$M$3:$N$6,2,FALSE)*VLOOKUP(MIN(5,H803),reference!$J$3:$K$7,2,FALSE),"")</f>
        <v/>
      </c>
    </row>
    <row r="804" spans="1:9" x14ac:dyDescent="0.25">
      <c r="A804" t="str">
        <f>IFERROR(INDEX(collectibles_database!A:A,MATCH(B804,collectibles_database!B:B,0)),"")</f>
        <v/>
      </c>
      <c r="C804" t="str">
        <f>IFERROR(VLOOKUP(B804,collectibles_database!B:C,2,FALSE),"")</f>
        <v/>
      </c>
      <c r="D804" t="str">
        <f>IFERROR(VLOOKUP(MIN(4,COUNTIF(B$2:B804,B804)),reference!$A$3:$B$6,2,FALSE),"")</f>
        <v/>
      </c>
      <c r="E804" t="str">
        <f>IFERROR(VLOOKUP(C804,reference!$D$3:$E$7,2,FALSE),"")</f>
        <v/>
      </c>
      <c r="H804" t="str">
        <f>IFERROR(VLOOKUP(G804,collectibles_database!G:H,2,FALSE),"")</f>
        <v/>
      </c>
      <c r="I804" t="str">
        <f>IFERROR(VLOOKUP(MIN(4,COUNTIF(G$2:G804,G804)),reference!$M$3:$N$6,2,FALSE)*VLOOKUP(MIN(5,H804),reference!$J$3:$K$7,2,FALSE),"")</f>
        <v/>
      </c>
    </row>
    <row r="805" spans="1:9" x14ac:dyDescent="0.25">
      <c r="A805" t="str">
        <f>IFERROR(INDEX(collectibles_database!A:A,MATCH(B805,collectibles_database!B:B,0)),"")</f>
        <v/>
      </c>
      <c r="C805" t="str">
        <f>IFERROR(VLOOKUP(B805,collectibles_database!B:C,2,FALSE),"")</f>
        <v/>
      </c>
      <c r="D805" t="str">
        <f>IFERROR(VLOOKUP(MIN(4,COUNTIF(B$2:B805,B805)),reference!$A$3:$B$6,2,FALSE),"")</f>
        <v/>
      </c>
      <c r="E805" t="str">
        <f>IFERROR(VLOOKUP(C805,reference!$D$3:$E$7,2,FALSE),"")</f>
        <v/>
      </c>
      <c r="H805" t="str">
        <f>IFERROR(VLOOKUP(G805,collectibles_database!G:H,2,FALSE),"")</f>
        <v/>
      </c>
      <c r="I805" t="str">
        <f>IFERROR(VLOOKUP(MIN(4,COUNTIF(G$2:G805,G805)),reference!$M$3:$N$6,2,FALSE)*VLOOKUP(MIN(5,H805),reference!$J$3:$K$7,2,FALSE),"")</f>
        <v/>
      </c>
    </row>
    <row r="806" spans="1:9" x14ac:dyDescent="0.25">
      <c r="A806" t="str">
        <f>IFERROR(INDEX(collectibles_database!A:A,MATCH(B806,collectibles_database!B:B,0)),"")</f>
        <v/>
      </c>
      <c r="C806" t="str">
        <f>IFERROR(VLOOKUP(B806,collectibles_database!B:C,2,FALSE),"")</f>
        <v/>
      </c>
      <c r="D806" t="str">
        <f>IFERROR(VLOOKUP(MIN(4,COUNTIF(B$2:B806,B806)),reference!$A$3:$B$6,2,FALSE),"")</f>
        <v/>
      </c>
      <c r="E806" t="str">
        <f>IFERROR(VLOOKUP(C806,reference!$D$3:$E$7,2,FALSE),"")</f>
        <v/>
      </c>
      <c r="H806" t="str">
        <f>IFERROR(VLOOKUP(G806,collectibles_database!G:H,2,FALSE),"")</f>
        <v/>
      </c>
      <c r="I806" t="str">
        <f>IFERROR(VLOOKUP(MIN(4,COUNTIF(G$2:G806,G806)),reference!$M$3:$N$6,2,FALSE)*VLOOKUP(MIN(5,H806),reference!$J$3:$K$7,2,FALSE),"")</f>
        <v/>
      </c>
    </row>
    <row r="807" spans="1:9" x14ac:dyDescent="0.25">
      <c r="A807" t="str">
        <f>IFERROR(INDEX(collectibles_database!A:A,MATCH(B807,collectibles_database!B:B,0)),"")</f>
        <v/>
      </c>
      <c r="C807" t="str">
        <f>IFERROR(VLOOKUP(B807,collectibles_database!B:C,2,FALSE),"")</f>
        <v/>
      </c>
      <c r="D807" t="str">
        <f>IFERROR(VLOOKUP(MIN(4,COUNTIF(B$2:B807,B807)),reference!$A$3:$B$6,2,FALSE),"")</f>
        <v/>
      </c>
      <c r="E807" t="str">
        <f>IFERROR(VLOOKUP(C807,reference!$D$3:$E$7,2,FALSE),"")</f>
        <v/>
      </c>
      <c r="H807" t="str">
        <f>IFERROR(VLOOKUP(G807,collectibles_database!G:H,2,FALSE),"")</f>
        <v/>
      </c>
      <c r="I807" t="str">
        <f>IFERROR(VLOOKUP(MIN(4,COUNTIF(G$2:G807,G807)),reference!$M$3:$N$6,2,FALSE)*VLOOKUP(MIN(5,H807),reference!$J$3:$K$7,2,FALSE),"")</f>
        <v/>
      </c>
    </row>
    <row r="808" spans="1:9" x14ac:dyDescent="0.25">
      <c r="A808" t="str">
        <f>IFERROR(INDEX(collectibles_database!A:A,MATCH(B808,collectibles_database!B:B,0)),"")</f>
        <v/>
      </c>
      <c r="C808" t="str">
        <f>IFERROR(VLOOKUP(B808,collectibles_database!B:C,2,FALSE),"")</f>
        <v/>
      </c>
      <c r="D808" t="str">
        <f>IFERROR(VLOOKUP(MIN(4,COUNTIF(B$2:B808,B808)),reference!$A$3:$B$6,2,FALSE),"")</f>
        <v/>
      </c>
      <c r="E808" t="str">
        <f>IFERROR(VLOOKUP(C808,reference!$D$3:$E$7,2,FALSE),"")</f>
        <v/>
      </c>
      <c r="H808" t="str">
        <f>IFERROR(VLOOKUP(G808,collectibles_database!G:H,2,FALSE),"")</f>
        <v/>
      </c>
      <c r="I808" t="str">
        <f>IFERROR(VLOOKUP(MIN(4,COUNTIF(G$2:G808,G808)),reference!$M$3:$N$6,2,FALSE)*VLOOKUP(MIN(5,H808),reference!$J$3:$K$7,2,FALSE),"")</f>
        <v/>
      </c>
    </row>
    <row r="809" spans="1:9" x14ac:dyDescent="0.25">
      <c r="A809" t="str">
        <f>IFERROR(INDEX(collectibles_database!A:A,MATCH(B809,collectibles_database!B:B,0)),"")</f>
        <v/>
      </c>
      <c r="C809" t="str">
        <f>IFERROR(VLOOKUP(B809,collectibles_database!B:C,2,FALSE),"")</f>
        <v/>
      </c>
      <c r="D809" t="str">
        <f>IFERROR(VLOOKUP(MIN(4,COUNTIF(B$2:B809,B809)),reference!$A$3:$B$6,2,FALSE),"")</f>
        <v/>
      </c>
      <c r="E809" t="str">
        <f>IFERROR(VLOOKUP(C809,reference!$D$3:$E$7,2,FALSE),"")</f>
        <v/>
      </c>
      <c r="H809" t="str">
        <f>IFERROR(VLOOKUP(G809,collectibles_database!G:H,2,FALSE),"")</f>
        <v/>
      </c>
      <c r="I809" t="str">
        <f>IFERROR(VLOOKUP(MIN(4,COUNTIF(G$2:G809,G809)),reference!$M$3:$N$6,2,FALSE)*VLOOKUP(MIN(5,H809),reference!$J$3:$K$7,2,FALSE),"")</f>
        <v/>
      </c>
    </row>
    <row r="810" spans="1:9" x14ac:dyDescent="0.25">
      <c r="A810" t="str">
        <f>IFERROR(INDEX(collectibles_database!A:A,MATCH(B810,collectibles_database!B:B,0)),"")</f>
        <v/>
      </c>
      <c r="C810" t="str">
        <f>IFERROR(VLOOKUP(B810,collectibles_database!B:C,2,FALSE),"")</f>
        <v/>
      </c>
      <c r="D810" t="str">
        <f>IFERROR(VLOOKUP(MIN(4,COUNTIF(B$2:B810,B810)),reference!$A$3:$B$6,2,FALSE),"")</f>
        <v/>
      </c>
      <c r="E810" t="str">
        <f>IFERROR(VLOOKUP(C810,reference!$D$3:$E$7,2,FALSE),"")</f>
        <v/>
      </c>
      <c r="H810" t="str">
        <f>IFERROR(VLOOKUP(G810,collectibles_database!G:H,2,FALSE),"")</f>
        <v/>
      </c>
      <c r="I810" t="str">
        <f>IFERROR(VLOOKUP(MIN(4,COUNTIF(G$2:G810,G810)),reference!$M$3:$N$6,2,FALSE)*VLOOKUP(MIN(5,H810),reference!$J$3:$K$7,2,FALSE),"")</f>
        <v/>
      </c>
    </row>
    <row r="811" spans="1:9" x14ac:dyDescent="0.25">
      <c r="A811" t="str">
        <f>IFERROR(INDEX(collectibles_database!A:A,MATCH(B811,collectibles_database!B:B,0)),"")</f>
        <v/>
      </c>
      <c r="C811" t="str">
        <f>IFERROR(VLOOKUP(B811,collectibles_database!B:C,2,FALSE),"")</f>
        <v/>
      </c>
      <c r="D811" t="str">
        <f>IFERROR(VLOOKUP(MIN(4,COUNTIF(B$2:B811,B811)),reference!$A$3:$B$6,2,FALSE),"")</f>
        <v/>
      </c>
      <c r="E811" t="str">
        <f>IFERROR(VLOOKUP(C811,reference!$D$3:$E$7,2,FALSE),"")</f>
        <v/>
      </c>
      <c r="H811" t="str">
        <f>IFERROR(VLOOKUP(G811,collectibles_database!G:H,2,FALSE),"")</f>
        <v/>
      </c>
      <c r="I811" t="str">
        <f>IFERROR(VLOOKUP(MIN(4,COUNTIF(G$2:G811,G811)),reference!$M$3:$N$6,2,FALSE)*VLOOKUP(MIN(5,H811),reference!$J$3:$K$7,2,FALSE),"")</f>
        <v/>
      </c>
    </row>
    <row r="812" spans="1:9" x14ac:dyDescent="0.25">
      <c r="A812" t="str">
        <f>IFERROR(INDEX(collectibles_database!A:A,MATCH(B812,collectibles_database!B:B,0)),"")</f>
        <v/>
      </c>
      <c r="C812" t="str">
        <f>IFERROR(VLOOKUP(B812,collectibles_database!B:C,2,FALSE),"")</f>
        <v/>
      </c>
      <c r="D812" t="str">
        <f>IFERROR(VLOOKUP(MIN(4,COUNTIF(B$2:B812,B812)),reference!$A$3:$B$6,2,FALSE),"")</f>
        <v/>
      </c>
      <c r="E812" t="str">
        <f>IFERROR(VLOOKUP(C812,reference!$D$3:$E$7,2,FALSE),"")</f>
        <v/>
      </c>
      <c r="H812" t="str">
        <f>IFERROR(VLOOKUP(G812,collectibles_database!G:H,2,FALSE),"")</f>
        <v/>
      </c>
      <c r="I812" t="str">
        <f>IFERROR(VLOOKUP(MIN(4,COUNTIF(G$2:G812,G812)),reference!$M$3:$N$6,2,FALSE)*VLOOKUP(MIN(5,H812),reference!$J$3:$K$7,2,FALSE),"")</f>
        <v/>
      </c>
    </row>
    <row r="813" spans="1:9" x14ac:dyDescent="0.25">
      <c r="A813" t="str">
        <f>IFERROR(INDEX(collectibles_database!A:A,MATCH(B813,collectibles_database!B:B,0)),"")</f>
        <v/>
      </c>
      <c r="C813" t="str">
        <f>IFERROR(VLOOKUP(B813,collectibles_database!B:C,2,FALSE),"")</f>
        <v/>
      </c>
      <c r="D813" t="str">
        <f>IFERROR(VLOOKUP(MIN(4,COUNTIF(B$2:B813,B813)),reference!$A$3:$B$6,2,FALSE),"")</f>
        <v/>
      </c>
      <c r="E813" t="str">
        <f>IFERROR(VLOOKUP(C813,reference!$D$3:$E$7,2,FALSE),"")</f>
        <v/>
      </c>
      <c r="H813" t="str">
        <f>IFERROR(VLOOKUP(G813,collectibles_database!G:H,2,FALSE),"")</f>
        <v/>
      </c>
      <c r="I813" t="str">
        <f>IFERROR(VLOOKUP(MIN(4,COUNTIF(G$2:G813,G813)),reference!$M$3:$N$6,2,FALSE)*VLOOKUP(MIN(5,H813),reference!$J$3:$K$7,2,FALSE),"")</f>
        <v/>
      </c>
    </row>
    <row r="814" spans="1:9" x14ac:dyDescent="0.25">
      <c r="A814" t="str">
        <f>IFERROR(INDEX(collectibles_database!A:A,MATCH(B814,collectibles_database!B:B,0)),"")</f>
        <v/>
      </c>
      <c r="C814" t="str">
        <f>IFERROR(VLOOKUP(B814,collectibles_database!B:C,2,FALSE),"")</f>
        <v/>
      </c>
      <c r="D814" t="str">
        <f>IFERROR(VLOOKUP(MIN(4,COUNTIF(B$2:B814,B814)),reference!$A$3:$B$6,2,FALSE),"")</f>
        <v/>
      </c>
      <c r="E814" t="str">
        <f>IFERROR(VLOOKUP(C814,reference!$D$3:$E$7,2,FALSE),"")</f>
        <v/>
      </c>
      <c r="H814" t="str">
        <f>IFERROR(VLOOKUP(G814,collectibles_database!G:H,2,FALSE),"")</f>
        <v/>
      </c>
      <c r="I814" t="str">
        <f>IFERROR(VLOOKUP(MIN(4,COUNTIF(G$2:G814,G814)),reference!$M$3:$N$6,2,FALSE)*VLOOKUP(MIN(5,H814),reference!$J$3:$K$7,2,FALSE),"")</f>
        <v/>
      </c>
    </row>
    <row r="815" spans="1:9" x14ac:dyDescent="0.25">
      <c r="A815" t="str">
        <f>IFERROR(INDEX(collectibles_database!A:A,MATCH(B815,collectibles_database!B:B,0)),"")</f>
        <v/>
      </c>
      <c r="C815" t="str">
        <f>IFERROR(VLOOKUP(B815,collectibles_database!B:C,2,FALSE),"")</f>
        <v/>
      </c>
      <c r="D815" t="str">
        <f>IFERROR(VLOOKUP(MIN(4,COUNTIF(B$2:B815,B815)),reference!$A$3:$B$6,2,FALSE),"")</f>
        <v/>
      </c>
      <c r="E815" t="str">
        <f>IFERROR(VLOOKUP(C815,reference!$D$3:$E$7,2,FALSE),"")</f>
        <v/>
      </c>
      <c r="H815" t="str">
        <f>IFERROR(VLOOKUP(G815,collectibles_database!G:H,2,FALSE),"")</f>
        <v/>
      </c>
      <c r="I815" t="str">
        <f>IFERROR(VLOOKUP(MIN(4,COUNTIF(G$2:G815,G815)),reference!$M$3:$N$6,2,FALSE)*VLOOKUP(MIN(5,H815),reference!$J$3:$K$7,2,FALSE),"")</f>
        <v/>
      </c>
    </row>
    <row r="816" spans="1:9" x14ac:dyDescent="0.25">
      <c r="A816" t="str">
        <f>IFERROR(INDEX(collectibles_database!A:A,MATCH(B816,collectibles_database!B:B,0)),"")</f>
        <v/>
      </c>
      <c r="C816" t="str">
        <f>IFERROR(VLOOKUP(B816,collectibles_database!B:C,2,FALSE),"")</f>
        <v/>
      </c>
      <c r="D816" t="str">
        <f>IFERROR(VLOOKUP(MIN(4,COUNTIF(B$2:B816,B816)),reference!$A$3:$B$6,2,FALSE),"")</f>
        <v/>
      </c>
      <c r="E816" t="str">
        <f>IFERROR(VLOOKUP(C816,reference!$D$3:$E$7,2,FALSE),"")</f>
        <v/>
      </c>
      <c r="H816" t="str">
        <f>IFERROR(VLOOKUP(G816,collectibles_database!G:H,2,FALSE),"")</f>
        <v/>
      </c>
      <c r="I816" t="str">
        <f>IFERROR(VLOOKUP(MIN(4,COUNTIF(G$2:G816,G816)),reference!$M$3:$N$6,2,FALSE)*VLOOKUP(MIN(5,H816),reference!$J$3:$K$7,2,FALSE),"")</f>
        <v/>
      </c>
    </row>
    <row r="817" spans="1:9" x14ac:dyDescent="0.25">
      <c r="A817" t="str">
        <f>IFERROR(INDEX(collectibles_database!A:A,MATCH(B817,collectibles_database!B:B,0)),"")</f>
        <v/>
      </c>
      <c r="C817" t="str">
        <f>IFERROR(VLOOKUP(B817,collectibles_database!B:C,2,FALSE),"")</f>
        <v/>
      </c>
      <c r="D817" t="str">
        <f>IFERROR(VLOOKUP(MIN(4,COUNTIF(B$2:B817,B817)),reference!$A$3:$B$6,2,FALSE),"")</f>
        <v/>
      </c>
      <c r="E817" t="str">
        <f>IFERROR(VLOOKUP(C817,reference!$D$3:$E$7,2,FALSE),"")</f>
        <v/>
      </c>
      <c r="H817" t="str">
        <f>IFERROR(VLOOKUP(G817,collectibles_database!G:H,2,FALSE),"")</f>
        <v/>
      </c>
      <c r="I817" t="str">
        <f>IFERROR(VLOOKUP(MIN(4,COUNTIF(G$2:G817,G817)),reference!$M$3:$N$6,2,FALSE)*VLOOKUP(MIN(5,H817),reference!$J$3:$K$7,2,FALSE),"")</f>
        <v/>
      </c>
    </row>
    <row r="818" spans="1:9" x14ac:dyDescent="0.25">
      <c r="A818" t="str">
        <f>IFERROR(INDEX(collectibles_database!A:A,MATCH(B818,collectibles_database!B:B,0)),"")</f>
        <v/>
      </c>
      <c r="C818" t="str">
        <f>IFERROR(VLOOKUP(B818,collectibles_database!B:C,2,FALSE),"")</f>
        <v/>
      </c>
      <c r="D818" t="str">
        <f>IFERROR(VLOOKUP(MIN(4,COUNTIF(B$2:B818,B818)),reference!$A$3:$B$6,2,FALSE),"")</f>
        <v/>
      </c>
      <c r="E818" t="str">
        <f>IFERROR(VLOOKUP(C818,reference!$D$3:$E$7,2,FALSE),"")</f>
        <v/>
      </c>
      <c r="H818" t="str">
        <f>IFERROR(VLOOKUP(G818,collectibles_database!G:H,2,FALSE),"")</f>
        <v/>
      </c>
      <c r="I818" t="str">
        <f>IFERROR(VLOOKUP(MIN(4,COUNTIF(G$2:G818,G818)),reference!$M$3:$N$6,2,FALSE)*VLOOKUP(MIN(5,H818),reference!$J$3:$K$7,2,FALSE),"")</f>
        <v/>
      </c>
    </row>
    <row r="819" spans="1:9" x14ac:dyDescent="0.25">
      <c r="A819" t="str">
        <f>IFERROR(INDEX(collectibles_database!A:A,MATCH(B819,collectibles_database!B:B,0)),"")</f>
        <v/>
      </c>
      <c r="C819" t="str">
        <f>IFERROR(VLOOKUP(B819,collectibles_database!B:C,2,FALSE),"")</f>
        <v/>
      </c>
      <c r="D819" t="str">
        <f>IFERROR(VLOOKUP(MIN(4,COUNTIF(B$2:B819,B819)),reference!$A$3:$B$6,2,FALSE),"")</f>
        <v/>
      </c>
      <c r="E819" t="str">
        <f>IFERROR(VLOOKUP(C819,reference!$D$3:$E$7,2,FALSE),"")</f>
        <v/>
      </c>
      <c r="H819" t="str">
        <f>IFERROR(VLOOKUP(G819,collectibles_database!G:H,2,FALSE),"")</f>
        <v/>
      </c>
      <c r="I819" t="str">
        <f>IFERROR(VLOOKUP(MIN(4,COUNTIF(G$2:G819,G819)),reference!$M$3:$N$6,2,FALSE)*VLOOKUP(MIN(5,H819),reference!$J$3:$K$7,2,FALSE),"")</f>
        <v/>
      </c>
    </row>
    <row r="820" spans="1:9" x14ac:dyDescent="0.25">
      <c r="A820" t="str">
        <f>IFERROR(INDEX(collectibles_database!A:A,MATCH(B820,collectibles_database!B:B,0)),"")</f>
        <v/>
      </c>
      <c r="C820" t="str">
        <f>IFERROR(VLOOKUP(B820,collectibles_database!B:C,2,FALSE),"")</f>
        <v/>
      </c>
      <c r="D820" t="str">
        <f>IFERROR(VLOOKUP(MIN(4,COUNTIF(B$2:B820,B820)),reference!$A$3:$B$6,2,FALSE),"")</f>
        <v/>
      </c>
      <c r="E820" t="str">
        <f>IFERROR(VLOOKUP(C820,reference!$D$3:$E$7,2,FALSE),"")</f>
        <v/>
      </c>
      <c r="H820" t="str">
        <f>IFERROR(VLOOKUP(G820,collectibles_database!G:H,2,FALSE),"")</f>
        <v/>
      </c>
      <c r="I820" t="str">
        <f>IFERROR(VLOOKUP(MIN(4,COUNTIF(G$2:G820,G820)),reference!$M$3:$N$6,2,FALSE)*VLOOKUP(MIN(5,H820),reference!$J$3:$K$7,2,FALSE),"")</f>
        <v/>
      </c>
    </row>
    <row r="821" spans="1:9" x14ac:dyDescent="0.25">
      <c r="A821" t="str">
        <f>IFERROR(INDEX(collectibles_database!A:A,MATCH(B821,collectibles_database!B:B,0)),"")</f>
        <v/>
      </c>
      <c r="C821" t="str">
        <f>IFERROR(VLOOKUP(B821,collectibles_database!B:C,2,FALSE),"")</f>
        <v/>
      </c>
      <c r="D821" t="str">
        <f>IFERROR(VLOOKUP(MIN(4,COUNTIF(B$2:B821,B821)),reference!$A$3:$B$6,2,FALSE),"")</f>
        <v/>
      </c>
      <c r="E821" t="str">
        <f>IFERROR(VLOOKUP(C821,reference!$D$3:$E$7,2,FALSE),"")</f>
        <v/>
      </c>
      <c r="H821" t="str">
        <f>IFERROR(VLOOKUP(G821,collectibles_database!G:H,2,FALSE),"")</f>
        <v/>
      </c>
      <c r="I821" t="str">
        <f>IFERROR(VLOOKUP(MIN(4,COUNTIF(G$2:G821,G821)),reference!$M$3:$N$6,2,FALSE)*VLOOKUP(MIN(5,H821),reference!$J$3:$K$7,2,FALSE),"")</f>
        <v/>
      </c>
    </row>
    <row r="822" spans="1:9" x14ac:dyDescent="0.25">
      <c r="A822" t="str">
        <f>IFERROR(INDEX(collectibles_database!A:A,MATCH(B822,collectibles_database!B:B,0)),"")</f>
        <v/>
      </c>
      <c r="C822" t="str">
        <f>IFERROR(VLOOKUP(B822,collectibles_database!B:C,2,FALSE),"")</f>
        <v/>
      </c>
      <c r="D822" t="str">
        <f>IFERROR(VLOOKUP(MIN(4,COUNTIF(B$2:B822,B822)),reference!$A$3:$B$6,2,FALSE),"")</f>
        <v/>
      </c>
      <c r="E822" t="str">
        <f>IFERROR(VLOOKUP(C822,reference!$D$3:$E$7,2,FALSE),"")</f>
        <v/>
      </c>
      <c r="H822" t="str">
        <f>IFERROR(VLOOKUP(G822,collectibles_database!G:H,2,FALSE),"")</f>
        <v/>
      </c>
      <c r="I822" t="str">
        <f>IFERROR(VLOOKUP(MIN(4,COUNTIF(G$2:G822,G822)),reference!$M$3:$N$6,2,FALSE)*VLOOKUP(MIN(5,H822),reference!$J$3:$K$7,2,FALSE),"")</f>
        <v/>
      </c>
    </row>
    <row r="823" spans="1:9" x14ac:dyDescent="0.25">
      <c r="A823" t="str">
        <f>IFERROR(INDEX(collectibles_database!A:A,MATCH(B823,collectibles_database!B:B,0)),"")</f>
        <v/>
      </c>
      <c r="C823" t="str">
        <f>IFERROR(VLOOKUP(B823,collectibles_database!B:C,2,FALSE),"")</f>
        <v/>
      </c>
      <c r="D823" t="str">
        <f>IFERROR(VLOOKUP(MIN(4,COUNTIF(B$2:B823,B823)),reference!$A$3:$B$6,2,FALSE),"")</f>
        <v/>
      </c>
      <c r="E823" t="str">
        <f>IFERROR(VLOOKUP(C823,reference!$D$3:$E$7,2,FALSE),"")</f>
        <v/>
      </c>
      <c r="H823" t="str">
        <f>IFERROR(VLOOKUP(G823,collectibles_database!G:H,2,FALSE),"")</f>
        <v/>
      </c>
      <c r="I823" t="str">
        <f>IFERROR(VLOOKUP(MIN(4,COUNTIF(G$2:G823,G823)),reference!$M$3:$N$6,2,FALSE)*VLOOKUP(MIN(5,H823),reference!$J$3:$K$7,2,FALSE),"")</f>
        <v/>
      </c>
    </row>
    <row r="824" spans="1:9" x14ac:dyDescent="0.25">
      <c r="A824" t="str">
        <f>IFERROR(INDEX(collectibles_database!A:A,MATCH(B824,collectibles_database!B:B,0)),"")</f>
        <v/>
      </c>
      <c r="C824" t="str">
        <f>IFERROR(VLOOKUP(B824,collectibles_database!B:C,2,FALSE),"")</f>
        <v/>
      </c>
      <c r="D824" t="str">
        <f>IFERROR(VLOOKUP(MIN(4,COUNTIF(B$2:B824,B824)),reference!$A$3:$B$6,2,FALSE),"")</f>
        <v/>
      </c>
      <c r="E824" t="str">
        <f>IFERROR(VLOOKUP(C824,reference!$D$3:$E$7,2,FALSE),"")</f>
        <v/>
      </c>
      <c r="H824" t="str">
        <f>IFERROR(VLOOKUP(G824,collectibles_database!G:H,2,FALSE),"")</f>
        <v/>
      </c>
      <c r="I824" t="str">
        <f>IFERROR(VLOOKUP(MIN(4,COUNTIF(G$2:G824,G824)),reference!$M$3:$N$6,2,FALSE)*VLOOKUP(MIN(5,H824),reference!$J$3:$K$7,2,FALSE),"")</f>
        <v/>
      </c>
    </row>
    <row r="825" spans="1:9" x14ac:dyDescent="0.25">
      <c r="A825" t="str">
        <f>IFERROR(INDEX(collectibles_database!A:A,MATCH(B825,collectibles_database!B:B,0)),"")</f>
        <v/>
      </c>
      <c r="C825" t="str">
        <f>IFERROR(VLOOKUP(B825,collectibles_database!B:C,2,FALSE),"")</f>
        <v/>
      </c>
      <c r="D825" t="str">
        <f>IFERROR(VLOOKUP(MIN(4,COUNTIF(B$2:B825,B825)),reference!$A$3:$B$6,2,FALSE),"")</f>
        <v/>
      </c>
      <c r="E825" t="str">
        <f>IFERROR(VLOOKUP(C825,reference!$D$3:$E$7,2,FALSE),"")</f>
        <v/>
      </c>
      <c r="H825" t="str">
        <f>IFERROR(VLOOKUP(G825,collectibles_database!G:H,2,FALSE),"")</f>
        <v/>
      </c>
      <c r="I825" t="str">
        <f>IFERROR(VLOOKUP(MIN(4,COUNTIF(G$2:G825,G825)),reference!$M$3:$N$6,2,FALSE)*VLOOKUP(MIN(5,H825),reference!$J$3:$K$7,2,FALSE),"")</f>
        <v/>
      </c>
    </row>
    <row r="826" spans="1:9" x14ac:dyDescent="0.25">
      <c r="A826" t="str">
        <f>IFERROR(INDEX(collectibles_database!A:A,MATCH(B826,collectibles_database!B:B,0)),"")</f>
        <v/>
      </c>
      <c r="C826" t="str">
        <f>IFERROR(VLOOKUP(B826,collectibles_database!B:C,2,FALSE),"")</f>
        <v/>
      </c>
      <c r="D826" t="str">
        <f>IFERROR(VLOOKUP(MIN(4,COUNTIF(B$2:B826,B826)),reference!$A$3:$B$6,2,FALSE),"")</f>
        <v/>
      </c>
      <c r="E826" t="str">
        <f>IFERROR(VLOOKUP(C826,reference!$D$3:$E$7,2,FALSE),"")</f>
        <v/>
      </c>
      <c r="H826" t="str">
        <f>IFERROR(VLOOKUP(G826,collectibles_database!G:H,2,FALSE),"")</f>
        <v/>
      </c>
      <c r="I826" t="str">
        <f>IFERROR(VLOOKUP(MIN(4,COUNTIF(G$2:G826,G826)),reference!$M$3:$N$6,2,FALSE)*VLOOKUP(MIN(5,H826),reference!$J$3:$K$7,2,FALSE),"")</f>
        <v/>
      </c>
    </row>
    <row r="827" spans="1:9" x14ac:dyDescent="0.25">
      <c r="A827" t="str">
        <f>IFERROR(INDEX(collectibles_database!A:A,MATCH(B827,collectibles_database!B:B,0)),"")</f>
        <v/>
      </c>
      <c r="C827" t="str">
        <f>IFERROR(VLOOKUP(B827,collectibles_database!B:C,2,FALSE),"")</f>
        <v/>
      </c>
      <c r="D827" t="str">
        <f>IFERROR(VLOOKUP(MIN(4,COUNTIF(B$2:B827,B827)),reference!$A$3:$B$6,2,FALSE),"")</f>
        <v/>
      </c>
      <c r="E827" t="str">
        <f>IFERROR(VLOOKUP(C827,reference!$D$3:$E$7,2,FALSE),"")</f>
        <v/>
      </c>
      <c r="H827" t="str">
        <f>IFERROR(VLOOKUP(G827,collectibles_database!G:H,2,FALSE),"")</f>
        <v/>
      </c>
      <c r="I827" t="str">
        <f>IFERROR(VLOOKUP(MIN(4,COUNTIF(G$2:G827,G827)),reference!$M$3:$N$6,2,FALSE)*VLOOKUP(MIN(5,H827),reference!$J$3:$K$7,2,FALSE),"")</f>
        <v/>
      </c>
    </row>
    <row r="828" spans="1:9" x14ac:dyDescent="0.25">
      <c r="A828" t="str">
        <f>IFERROR(INDEX(collectibles_database!A:A,MATCH(B828,collectibles_database!B:B,0)),"")</f>
        <v/>
      </c>
      <c r="C828" t="str">
        <f>IFERROR(VLOOKUP(B828,collectibles_database!B:C,2,FALSE),"")</f>
        <v/>
      </c>
      <c r="D828" t="str">
        <f>IFERROR(VLOOKUP(MIN(4,COUNTIF(B$2:B828,B828)),reference!$A$3:$B$6,2,FALSE),"")</f>
        <v/>
      </c>
      <c r="E828" t="str">
        <f>IFERROR(VLOOKUP(C828,reference!$D$3:$E$7,2,FALSE),"")</f>
        <v/>
      </c>
      <c r="H828" t="str">
        <f>IFERROR(VLOOKUP(G828,collectibles_database!G:H,2,FALSE),"")</f>
        <v/>
      </c>
      <c r="I828" t="str">
        <f>IFERROR(VLOOKUP(MIN(4,COUNTIF(G$2:G828,G828)),reference!$M$3:$N$6,2,FALSE)*VLOOKUP(MIN(5,H828),reference!$J$3:$K$7,2,FALSE),"")</f>
        <v/>
      </c>
    </row>
    <row r="829" spans="1:9" x14ac:dyDescent="0.25">
      <c r="A829" t="str">
        <f>IFERROR(INDEX(collectibles_database!A:A,MATCH(B829,collectibles_database!B:B,0)),"")</f>
        <v/>
      </c>
      <c r="C829" t="str">
        <f>IFERROR(VLOOKUP(B829,collectibles_database!B:C,2,FALSE),"")</f>
        <v/>
      </c>
      <c r="D829" t="str">
        <f>IFERROR(VLOOKUP(MIN(4,COUNTIF(B$2:B829,B829)),reference!$A$3:$B$6,2,FALSE),"")</f>
        <v/>
      </c>
      <c r="E829" t="str">
        <f>IFERROR(VLOOKUP(C829,reference!$D$3:$E$7,2,FALSE),"")</f>
        <v/>
      </c>
      <c r="H829" t="str">
        <f>IFERROR(VLOOKUP(G829,collectibles_database!G:H,2,FALSE),"")</f>
        <v/>
      </c>
      <c r="I829" t="str">
        <f>IFERROR(VLOOKUP(MIN(4,COUNTIF(G$2:G829,G829)),reference!$M$3:$N$6,2,FALSE)*VLOOKUP(MIN(5,H829),reference!$J$3:$K$7,2,FALSE),"")</f>
        <v/>
      </c>
    </row>
    <row r="830" spans="1:9" x14ac:dyDescent="0.25">
      <c r="A830" t="str">
        <f>IFERROR(INDEX(collectibles_database!A:A,MATCH(B830,collectibles_database!B:B,0)),"")</f>
        <v/>
      </c>
      <c r="C830" t="str">
        <f>IFERROR(VLOOKUP(B830,collectibles_database!B:C,2,FALSE),"")</f>
        <v/>
      </c>
      <c r="D830" t="str">
        <f>IFERROR(VLOOKUP(MIN(4,COUNTIF(B$2:B830,B830)),reference!$A$3:$B$6,2,FALSE),"")</f>
        <v/>
      </c>
      <c r="E830" t="str">
        <f>IFERROR(VLOOKUP(C830,reference!$D$3:$E$7,2,FALSE),"")</f>
        <v/>
      </c>
      <c r="H830" t="str">
        <f>IFERROR(VLOOKUP(G830,collectibles_database!G:H,2,FALSE),"")</f>
        <v/>
      </c>
      <c r="I830" t="str">
        <f>IFERROR(VLOOKUP(MIN(4,COUNTIF(G$2:G830,G830)),reference!$M$3:$N$6,2,FALSE)*VLOOKUP(MIN(5,H830),reference!$J$3:$K$7,2,FALSE),"")</f>
        <v/>
      </c>
    </row>
    <row r="831" spans="1:9" x14ac:dyDescent="0.25">
      <c r="A831" t="str">
        <f>IFERROR(INDEX(collectibles_database!A:A,MATCH(B831,collectibles_database!B:B,0)),"")</f>
        <v/>
      </c>
      <c r="C831" t="str">
        <f>IFERROR(VLOOKUP(B831,collectibles_database!B:C,2,FALSE),"")</f>
        <v/>
      </c>
      <c r="D831" t="str">
        <f>IFERROR(VLOOKUP(MIN(4,COUNTIF(B$2:B831,B831)),reference!$A$3:$B$6,2,FALSE),"")</f>
        <v/>
      </c>
      <c r="E831" t="str">
        <f>IFERROR(VLOOKUP(C831,reference!$D$3:$E$7,2,FALSE),"")</f>
        <v/>
      </c>
      <c r="H831" t="str">
        <f>IFERROR(VLOOKUP(G831,collectibles_database!G:H,2,FALSE),"")</f>
        <v/>
      </c>
      <c r="I831" t="str">
        <f>IFERROR(VLOOKUP(MIN(4,COUNTIF(G$2:G831,G831)),reference!$M$3:$N$6,2,FALSE)*VLOOKUP(MIN(5,H831),reference!$J$3:$K$7,2,FALSE),"")</f>
        <v/>
      </c>
    </row>
    <row r="832" spans="1:9" x14ac:dyDescent="0.25">
      <c r="A832" t="str">
        <f>IFERROR(INDEX(collectibles_database!A:A,MATCH(B832,collectibles_database!B:B,0)),"")</f>
        <v/>
      </c>
      <c r="C832" t="str">
        <f>IFERROR(VLOOKUP(B832,collectibles_database!B:C,2,FALSE),"")</f>
        <v/>
      </c>
      <c r="D832" t="str">
        <f>IFERROR(VLOOKUP(MIN(4,COUNTIF(B$2:B832,B832)),reference!$A$3:$B$6,2,FALSE),"")</f>
        <v/>
      </c>
      <c r="E832" t="str">
        <f>IFERROR(VLOOKUP(C832,reference!$D$3:$E$7,2,FALSE),"")</f>
        <v/>
      </c>
      <c r="H832" t="str">
        <f>IFERROR(VLOOKUP(G832,collectibles_database!G:H,2,FALSE),"")</f>
        <v/>
      </c>
      <c r="I832" t="str">
        <f>IFERROR(VLOOKUP(MIN(4,COUNTIF(G$2:G832,G832)),reference!$M$3:$N$6,2,FALSE)*VLOOKUP(MIN(5,H832),reference!$J$3:$K$7,2,FALSE),"")</f>
        <v/>
      </c>
    </row>
    <row r="833" spans="1:9" x14ac:dyDescent="0.25">
      <c r="A833" t="str">
        <f>IFERROR(INDEX(collectibles_database!A:A,MATCH(B833,collectibles_database!B:B,0)),"")</f>
        <v/>
      </c>
      <c r="C833" t="str">
        <f>IFERROR(VLOOKUP(B833,collectibles_database!B:C,2,FALSE),"")</f>
        <v/>
      </c>
      <c r="D833" t="str">
        <f>IFERROR(VLOOKUP(MIN(4,COUNTIF(B$2:B833,B833)),reference!$A$3:$B$6,2,FALSE),"")</f>
        <v/>
      </c>
      <c r="E833" t="str">
        <f>IFERROR(VLOOKUP(C833,reference!$D$3:$E$7,2,FALSE),"")</f>
        <v/>
      </c>
      <c r="H833" t="str">
        <f>IFERROR(VLOOKUP(G833,collectibles_database!G:H,2,FALSE),"")</f>
        <v/>
      </c>
      <c r="I833" t="str">
        <f>IFERROR(VLOOKUP(MIN(4,COUNTIF(G$2:G833,G833)),reference!$M$3:$N$6,2,FALSE)*VLOOKUP(MIN(5,H833),reference!$J$3:$K$7,2,FALSE),"")</f>
        <v/>
      </c>
    </row>
    <row r="834" spans="1:9" x14ac:dyDescent="0.25">
      <c r="A834" t="str">
        <f>IFERROR(INDEX(collectibles_database!A:A,MATCH(B834,collectibles_database!B:B,0)),"")</f>
        <v/>
      </c>
      <c r="C834" t="str">
        <f>IFERROR(VLOOKUP(B834,collectibles_database!B:C,2,FALSE),"")</f>
        <v/>
      </c>
      <c r="D834" t="str">
        <f>IFERROR(VLOOKUP(MIN(4,COUNTIF(B$2:B834,B834)),reference!$A$3:$B$6,2,FALSE),"")</f>
        <v/>
      </c>
      <c r="E834" t="str">
        <f>IFERROR(VLOOKUP(C834,reference!$D$3:$E$7,2,FALSE),"")</f>
        <v/>
      </c>
      <c r="H834" t="str">
        <f>IFERROR(VLOOKUP(G834,collectibles_database!G:H,2,FALSE),"")</f>
        <v/>
      </c>
      <c r="I834" t="str">
        <f>IFERROR(VLOOKUP(MIN(4,COUNTIF(G$2:G834,G834)),reference!$M$3:$N$6,2,FALSE)*VLOOKUP(MIN(5,H834),reference!$J$3:$K$7,2,FALSE),"")</f>
        <v/>
      </c>
    </row>
    <row r="835" spans="1:9" x14ac:dyDescent="0.25">
      <c r="A835" t="str">
        <f>IFERROR(INDEX(collectibles_database!A:A,MATCH(B835,collectibles_database!B:B,0)),"")</f>
        <v/>
      </c>
      <c r="C835" t="str">
        <f>IFERROR(VLOOKUP(B835,collectibles_database!B:C,2,FALSE),"")</f>
        <v/>
      </c>
      <c r="D835" t="str">
        <f>IFERROR(VLOOKUP(MIN(4,COUNTIF(B$2:B835,B835)),reference!$A$3:$B$6,2,FALSE),"")</f>
        <v/>
      </c>
      <c r="E835" t="str">
        <f>IFERROR(VLOOKUP(C835,reference!$D$3:$E$7,2,FALSE),"")</f>
        <v/>
      </c>
      <c r="H835" t="str">
        <f>IFERROR(VLOOKUP(G835,collectibles_database!G:H,2,FALSE),"")</f>
        <v/>
      </c>
      <c r="I835" t="str">
        <f>IFERROR(VLOOKUP(MIN(4,COUNTIF(G$2:G835,G835)),reference!$M$3:$N$6,2,FALSE)*VLOOKUP(MIN(5,H835),reference!$J$3:$K$7,2,FALSE),"")</f>
        <v/>
      </c>
    </row>
    <row r="836" spans="1:9" x14ac:dyDescent="0.25">
      <c r="A836" t="str">
        <f>IFERROR(INDEX(collectibles_database!A:A,MATCH(B836,collectibles_database!B:B,0)),"")</f>
        <v/>
      </c>
      <c r="C836" t="str">
        <f>IFERROR(VLOOKUP(B836,collectibles_database!B:C,2,FALSE),"")</f>
        <v/>
      </c>
      <c r="D836" t="str">
        <f>IFERROR(VLOOKUP(MIN(4,COUNTIF(B$2:B836,B836)),reference!$A$3:$B$6,2,FALSE),"")</f>
        <v/>
      </c>
      <c r="E836" t="str">
        <f>IFERROR(VLOOKUP(C836,reference!$D$3:$E$7,2,FALSE),"")</f>
        <v/>
      </c>
      <c r="H836" t="str">
        <f>IFERROR(VLOOKUP(G836,collectibles_database!G:H,2,FALSE),"")</f>
        <v/>
      </c>
      <c r="I836" t="str">
        <f>IFERROR(VLOOKUP(MIN(4,COUNTIF(G$2:G836,G836)),reference!$M$3:$N$6,2,FALSE)*VLOOKUP(MIN(5,H836),reference!$J$3:$K$7,2,FALSE),"")</f>
        <v/>
      </c>
    </row>
    <row r="837" spans="1:9" x14ac:dyDescent="0.25">
      <c r="A837" t="str">
        <f>IFERROR(INDEX(collectibles_database!A:A,MATCH(B837,collectibles_database!B:B,0)),"")</f>
        <v/>
      </c>
      <c r="C837" t="str">
        <f>IFERROR(VLOOKUP(B837,collectibles_database!B:C,2,FALSE),"")</f>
        <v/>
      </c>
      <c r="D837" t="str">
        <f>IFERROR(VLOOKUP(MIN(4,COUNTIF(B$2:B837,B837)),reference!$A$3:$B$6,2,FALSE),"")</f>
        <v/>
      </c>
      <c r="E837" t="str">
        <f>IFERROR(VLOOKUP(C837,reference!$D$3:$E$7,2,FALSE),"")</f>
        <v/>
      </c>
      <c r="H837" t="str">
        <f>IFERROR(VLOOKUP(G837,collectibles_database!G:H,2,FALSE),"")</f>
        <v/>
      </c>
      <c r="I837" t="str">
        <f>IFERROR(VLOOKUP(MIN(4,COUNTIF(G$2:G837,G837)),reference!$M$3:$N$6,2,FALSE)*VLOOKUP(MIN(5,H837),reference!$J$3:$K$7,2,FALSE),"")</f>
        <v/>
      </c>
    </row>
    <row r="838" spans="1:9" x14ac:dyDescent="0.25">
      <c r="A838" t="str">
        <f>IFERROR(INDEX(collectibles_database!A:A,MATCH(B838,collectibles_database!B:B,0)),"")</f>
        <v/>
      </c>
      <c r="C838" t="str">
        <f>IFERROR(VLOOKUP(B838,collectibles_database!B:C,2,FALSE),"")</f>
        <v/>
      </c>
      <c r="D838" t="str">
        <f>IFERROR(VLOOKUP(MIN(4,COUNTIF(B$2:B838,B838)),reference!$A$3:$B$6,2,FALSE),"")</f>
        <v/>
      </c>
      <c r="E838" t="str">
        <f>IFERROR(VLOOKUP(C838,reference!$D$3:$E$7,2,FALSE),"")</f>
        <v/>
      </c>
      <c r="H838" t="str">
        <f>IFERROR(VLOOKUP(G838,collectibles_database!G:H,2,FALSE),"")</f>
        <v/>
      </c>
      <c r="I838" t="str">
        <f>IFERROR(VLOOKUP(MIN(4,COUNTIF(G$2:G838,G838)),reference!$M$3:$N$6,2,FALSE)*VLOOKUP(MIN(5,H838),reference!$J$3:$K$7,2,FALSE),"")</f>
        <v/>
      </c>
    </row>
    <row r="839" spans="1:9" x14ac:dyDescent="0.25">
      <c r="A839" t="str">
        <f>IFERROR(INDEX(collectibles_database!A:A,MATCH(B839,collectibles_database!B:B,0)),"")</f>
        <v/>
      </c>
      <c r="C839" t="str">
        <f>IFERROR(VLOOKUP(B839,collectibles_database!B:C,2,FALSE),"")</f>
        <v/>
      </c>
      <c r="D839" t="str">
        <f>IFERROR(VLOOKUP(MIN(4,COUNTIF(B$2:B839,B839)),reference!$A$3:$B$6,2,FALSE),"")</f>
        <v/>
      </c>
      <c r="E839" t="str">
        <f>IFERROR(VLOOKUP(C839,reference!$D$3:$E$7,2,FALSE),"")</f>
        <v/>
      </c>
      <c r="H839" t="str">
        <f>IFERROR(VLOOKUP(G839,collectibles_database!G:H,2,FALSE),"")</f>
        <v/>
      </c>
      <c r="I839" t="str">
        <f>IFERROR(VLOOKUP(MIN(4,COUNTIF(G$2:G839,G839)),reference!$M$3:$N$6,2,FALSE)*VLOOKUP(MIN(5,H839),reference!$J$3:$K$7,2,FALSE),"")</f>
        <v/>
      </c>
    </row>
    <row r="840" spans="1:9" x14ac:dyDescent="0.25">
      <c r="A840" t="str">
        <f>IFERROR(INDEX(collectibles_database!A:A,MATCH(B840,collectibles_database!B:B,0)),"")</f>
        <v/>
      </c>
      <c r="C840" t="str">
        <f>IFERROR(VLOOKUP(B840,collectibles_database!B:C,2,FALSE),"")</f>
        <v/>
      </c>
      <c r="D840" t="str">
        <f>IFERROR(VLOOKUP(MIN(4,COUNTIF(B$2:B840,B840)),reference!$A$3:$B$6,2,FALSE),"")</f>
        <v/>
      </c>
      <c r="E840" t="str">
        <f>IFERROR(VLOOKUP(C840,reference!$D$3:$E$7,2,FALSE),"")</f>
        <v/>
      </c>
      <c r="H840" t="str">
        <f>IFERROR(VLOOKUP(G840,collectibles_database!G:H,2,FALSE),"")</f>
        <v/>
      </c>
      <c r="I840" t="str">
        <f>IFERROR(VLOOKUP(MIN(4,COUNTIF(G$2:G840,G840)),reference!$M$3:$N$6,2,FALSE)*VLOOKUP(MIN(5,H840),reference!$J$3:$K$7,2,FALSE),"")</f>
        <v/>
      </c>
    </row>
    <row r="841" spans="1:9" x14ac:dyDescent="0.25">
      <c r="A841" t="str">
        <f>IFERROR(INDEX(collectibles_database!A:A,MATCH(B841,collectibles_database!B:B,0)),"")</f>
        <v/>
      </c>
      <c r="C841" t="str">
        <f>IFERROR(VLOOKUP(B841,collectibles_database!B:C,2,FALSE),"")</f>
        <v/>
      </c>
      <c r="D841" t="str">
        <f>IFERROR(VLOOKUP(MIN(4,COUNTIF(B$2:B841,B841)),reference!$A$3:$B$6,2,FALSE),"")</f>
        <v/>
      </c>
      <c r="E841" t="str">
        <f>IFERROR(VLOOKUP(C841,reference!$D$3:$E$7,2,FALSE),"")</f>
        <v/>
      </c>
      <c r="H841" t="str">
        <f>IFERROR(VLOOKUP(G841,collectibles_database!G:H,2,FALSE),"")</f>
        <v/>
      </c>
      <c r="I841" t="str">
        <f>IFERROR(VLOOKUP(MIN(4,COUNTIF(G$2:G841,G841)),reference!$M$3:$N$6,2,FALSE)*VLOOKUP(MIN(5,H841),reference!$J$3:$K$7,2,FALSE),"")</f>
        <v/>
      </c>
    </row>
    <row r="842" spans="1:9" x14ac:dyDescent="0.25">
      <c r="A842" t="str">
        <f>IFERROR(INDEX(collectibles_database!A:A,MATCH(B842,collectibles_database!B:B,0)),"")</f>
        <v/>
      </c>
      <c r="C842" t="str">
        <f>IFERROR(VLOOKUP(B842,collectibles_database!B:C,2,FALSE),"")</f>
        <v/>
      </c>
      <c r="D842" t="str">
        <f>IFERROR(VLOOKUP(MIN(4,COUNTIF(B$2:B842,B842)),reference!$A$3:$B$6,2,FALSE),"")</f>
        <v/>
      </c>
      <c r="E842" t="str">
        <f>IFERROR(VLOOKUP(C842,reference!$D$3:$E$7,2,FALSE),"")</f>
        <v/>
      </c>
      <c r="H842" t="str">
        <f>IFERROR(VLOOKUP(G842,collectibles_database!G:H,2,FALSE),"")</f>
        <v/>
      </c>
      <c r="I842" t="str">
        <f>IFERROR(VLOOKUP(MIN(4,COUNTIF(G$2:G842,G842)),reference!$M$3:$N$6,2,FALSE)*VLOOKUP(MIN(5,H842),reference!$J$3:$K$7,2,FALSE),"")</f>
        <v/>
      </c>
    </row>
    <row r="843" spans="1:9" x14ac:dyDescent="0.25">
      <c r="A843" t="str">
        <f>IFERROR(INDEX(collectibles_database!A:A,MATCH(B843,collectibles_database!B:B,0)),"")</f>
        <v/>
      </c>
      <c r="C843" t="str">
        <f>IFERROR(VLOOKUP(B843,collectibles_database!B:C,2,FALSE),"")</f>
        <v/>
      </c>
      <c r="D843" t="str">
        <f>IFERROR(VLOOKUP(MIN(4,COUNTIF(B$2:B843,B843)),reference!$A$3:$B$6,2,FALSE),"")</f>
        <v/>
      </c>
      <c r="E843" t="str">
        <f>IFERROR(VLOOKUP(C843,reference!$D$3:$E$7,2,FALSE),"")</f>
        <v/>
      </c>
      <c r="H843" t="str">
        <f>IFERROR(VLOOKUP(G843,collectibles_database!G:H,2,FALSE),"")</f>
        <v/>
      </c>
      <c r="I843" t="str">
        <f>IFERROR(VLOOKUP(MIN(4,COUNTIF(G$2:G843,G843)),reference!$M$3:$N$6,2,FALSE)*VLOOKUP(MIN(5,H843),reference!$J$3:$K$7,2,FALSE),"")</f>
        <v/>
      </c>
    </row>
    <row r="844" spans="1:9" x14ac:dyDescent="0.25">
      <c r="A844" t="str">
        <f>IFERROR(INDEX(collectibles_database!A:A,MATCH(B844,collectibles_database!B:B,0)),"")</f>
        <v/>
      </c>
      <c r="C844" t="str">
        <f>IFERROR(VLOOKUP(B844,collectibles_database!B:C,2,FALSE),"")</f>
        <v/>
      </c>
      <c r="D844" t="str">
        <f>IFERROR(VLOOKUP(MIN(4,COUNTIF(B$2:B844,B844)),reference!$A$3:$B$6,2,FALSE),"")</f>
        <v/>
      </c>
      <c r="E844" t="str">
        <f>IFERROR(VLOOKUP(C844,reference!$D$3:$E$7,2,FALSE),"")</f>
        <v/>
      </c>
      <c r="H844" t="str">
        <f>IFERROR(VLOOKUP(G844,collectibles_database!G:H,2,FALSE),"")</f>
        <v/>
      </c>
      <c r="I844" t="str">
        <f>IFERROR(VLOOKUP(MIN(4,COUNTIF(G$2:G844,G844)),reference!$M$3:$N$6,2,FALSE)*VLOOKUP(MIN(5,H844),reference!$J$3:$K$7,2,FALSE),"")</f>
        <v/>
      </c>
    </row>
    <row r="845" spans="1:9" x14ac:dyDescent="0.25">
      <c r="A845" t="str">
        <f>IFERROR(INDEX(collectibles_database!A:A,MATCH(B845,collectibles_database!B:B,0)),"")</f>
        <v/>
      </c>
      <c r="C845" t="str">
        <f>IFERROR(VLOOKUP(B845,collectibles_database!B:C,2,FALSE),"")</f>
        <v/>
      </c>
      <c r="D845" t="str">
        <f>IFERROR(VLOOKUP(MIN(4,COUNTIF(B$2:B845,B845)),reference!$A$3:$B$6,2,FALSE),"")</f>
        <v/>
      </c>
      <c r="E845" t="str">
        <f>IFERROR(VLOOKUP(C845,reference!$D$3:$E$7,2,FALSE),"")</f>
        <v/>
      </c>
      <c r="H845" t="str">
        <f>IFERROR(VLOOKUP(G845,collectibles_database!G:H,2,FALSE),"")</f>
        <v/>
      </c>
      <c r="I845" t="str">
        <f>IFERROR(VLOOKUP(MIN(4,COUNTIF(G$2:G845,G845)),reference!$M$3:$N$6,2,FALSE)*VLOOKUP(MIN(5,H845),reference!$J$3:$K$7,2,FALSE),"")</f>
        <v/>
      </c>
    </row>
    <row r="846" spans="1:9" x14ac:dyDescent="0.25">
      <c r="A846" t="str">
        <f>IFERROR(INDEX(collectibles_database!A:A,MATCH(B846,collectibles_database!B:B,0)),"")</f>
        <v/>
      </c>
      <c r="C846" t="str">
        <f>IFERROR(VLOOKUP(B846,collectibles_database!B:C,2,FALSE),"")</f>
        <v/>
      </c>
      <c r="D846" t="str">
        <f>IFERROR(VLOOKUP(MIN(4,COUNTIF(B$2:B846,B846)),reference!$A$3:$B$6,2,FALSE),"")</f>
        <v/>
      </c>
      <c r="E846" t="str">
        <f>IFERROR(VLOOKUP(C846,reference!$D$3:$E$7,2,FALSE),"")</f>
        <v/>
      </c>
      <c r="H846" t="str">
        <f>IFERROR(VLOOKUP(G846,collectibles_database!G:H,2,FALSE),"")</f>
        <v/>
      </c>
      <c r="I846" t="str">
        <f>IFERROR(VLOOKUP(MIN(4,COUNTIF(G$2:G846,G846)),reference!$M$3:$N$6,2,FALSE)*VLOOKUP(MIN(5,H846),reference!$J$3:$K$7,2,FALSE),"")</f>
        <v/>
      </c>
    </row>
    <row r="847" spans="1:9" x14ac:dyDescent="0.25">
      <c r="A847" t="str">
        <f>IFERROR(INDEX(collectibles_database!A:A,MATCH(B847,collectibles_database!B:B,0)),"")</f>
        <v/>
      </c>
      <c r="C847" t="str">
        <f>IFERROR(VLOOKUP(B847,collectibles_database!B:C,2,FALSE),"")</f>
        <v/>
      </c>
      <c r="D847" t="str">
        <f>IFERROR(VLOOKUP(MIN(4,COUNTIF(B$2:B847,B847)),reference!$A$3:$B$6,2,FALSE),"")</f>
        <v/>
      </c>
      <c r="E847" t="str">
        <f>IFERROR(VLOOKUP(C847,reference!$D$3:$E$7,2,FALSE),"")</f>
        <v/>
      </c>
      <c r="H847" t="str">
        <f>IFERROR(VLOOKUP(G847,collectibles_database!G:H,2,FALSE),"")</f>
        <v/>
      </c>
      <c r="I847" t="str">
        <f>IFERROR(VLOOKUP(MIN(4,COUNTIF(G$2:G847,G847)),reference!$M$3:$N$6,2,FALSE)*VLOOKUP(MIN(5,H847),reference!$J$3:$K$7,2,FALSE),"")</f>
        <v/>
      </c>
    </row>
    <row r="848" spans="1:9" x14ac:dyDescent="0.25">
      <c r="A848" t="str">
        <f>IFERROR(INDEX(collectibles_database!A:A,MATCH(B848,collectibles_database!B:B,0)),"")</f>
        <v/>
      </c>
      <c r="C848" t="str">
        <f>IFERROR(VLOOKUP(B848,collectibles_database!B:C,2,FALSE),"")</f>
        <v/>
      </c>
      <c r="D848" t="str">
        <f>IFERROR(VLOOKUP(MIN(4,COUNTIF(B$2:B848,B848)),reference!$A$3:$B$6,2,FALSE),"")</f>
        <v/>
      </c>
      <c r="E848" t="str">
        <f>IFERROR(VLOOKUP(C848,reference!$D$3:$E$7,2,FALSE),"")</f>
        <v/>
      </c>
      <c r="H848" t="str">
        <f>IFERROR(VLOOKUP(G848,collectibles_database!G:H,2,FALSE),"")</f>
        <v/>
      </c>
      <c r="I848" t="str">
        <f>IFERROR(VLOOKUP(MIN(4,COUNTIF(G$2:G848,G848)),reference!$M$3:$N$6,2,FALSE)*VLOOKUP(MIN(5,H848),reference!$J$3:$K$7,2,FALSE),"")</f>
        <v/>
      </c>
    </row>
    <row r="849" spans="1:9" x14ac:dyDescent="0.25">
      <c r="A849" t="str">
        <f>IFERROR(INDEX(collectibles_database!A:A,MATCH(B849,collectibles_database!B:B,0)),"")</f>
        <v/>
      </c>
      <c r="C849" t="str">
        <f>IFERROR(VLOOKUP(B849,collectibles_database!B:C,2,FALSE),"")</f>
        <v/>
      </c>
      <c r="D849" t="str">
        <f>IFERROR(VLOOKUP(MIN(4,COUNTIF(B$2:B849,B849)),reference!$A$3:$B$6,2,FALSE),"")</f>
        <v/>
      </c>
      <c r="E849" t="str">
        <f>IFERROR(VLOOKUP(C849,reference!$D$3:$E$7,2,FALSE),"")</f>
        <v/>
      </c>
      <c r="H849" t="str">
        <f>IFERROR(VLOOKUP(G849,collectibles_database!G:H,2,FALSE),"")</f>
        <v/>
      </c>
      <c r="I849" t="str">
        <f>IFERROR(VLOOKUP(MIN(4,COUNTIF(G$2:G849,G849)),reference!$M$3:$N$6,2,FALSE)*VLOOKUP(MIN(5,H849),reference!$J$3:$K$7,2,FALSE),"")</f>
        <v/>
      </c>
    </row>
    <row r="850" spans="1:9" x14ac:dyDescent="0.25">
      <c r="A850" t="str">
        <f>IFERROR(INDEX(collectibles_database!A:A,MATCH(B850,collectibles_database!B:B,0)),"")</f>
        <v/>
      </c>
      <c r="C850" t="str">
        <f>IFERROR(VLOOKUP(B850,collectibles_database!B:C,2,FALSE),"")</f>
        <v/>
      </c>
      <c r="D850" t="str">
        <f>IFERROR(VLOOKUP(MIN(4,COUNTIF(B$2:B850,B850)),reference!$A$3:$B$6,2,FALSE),"")</f>
        <v/>
      </c>
      <c r="E850" t="str">
        <f>IFERROR(VLOOKUP(C850,reference!$D$3:$E$7,2,FALSE),"")</f>
        <v/>
      </c>
      <c r="H850" t="str">
        <f>IFERROR(VLOOKUP(G850,collectibles_database!G:H,2,FALSE),"")</f>
        <v/>
      </c>
      <c r="I850" t="str">
        <f>IFERROR(VLOOKUP(MIN(4,COUNTIF(G$2:G850,G850)),reference!$M$3:$N$6,2,FALSE)*VLOOKUP(MIN(5,H850),reference!$J$3:$K$7,2,FALSE),"")</f>
        <v/>
      </c>
    </row>
    <row r="851" spans="1:9" x14ac:dyDescent="0.25">
      <c r="A851" t="str">
        <f>IFERROR(INDEX(collectibles_database!A:A,MATCH(B851,collectibles_database!B:B,0)),"")</f>
        <v/>
      </c>
      <c r="C851" t="str">
        <f>IFERROR(VLOOKUP(B851,collectibles_database!B:C,2,FALSE),"")</f>
        <v/>
      </c>
      <c r="D851" t="str">
        <f>IFERROR(VLOOKUP(MIN(4,COUNTIF(B$2:B851,B851)),reference!$A$3:$B$6,2,FALSE),"")</f>
        <v/>
      </c>
      <c r="E851" t="str">
        <f>IFERROR(VLOOKUP(C851,reference!$D$3:$E$7,2,FALSE),"")</f>
        <v/>
      </c>
      <c r="H851" t="str">
        <f>IFERROR(VLOOKUP(G851,collectibles_database!G:H,2,FALSE),"")</f>
        <v/>
      </c>
      <c r="I851" t="str">
        <f>IFERROR(VLOOKUP(MIN(4,COUNTIF(G$2:G851,G851)),reference!$M$3:$N$6,2,FALSE)*VLOOKUP(MIN(5,H851),reference!$J$3:$K$7,2,FALSE),"")</f>
        <v/>
      </c>
    </row>
    <row r="852" spans="1:9" x14ac:dyDescent="0.25">
      <c r="A852" t="str">
        <f>IFERROR(INDEX(collectibles_database!A:A,MATCH(B852,collectibles_database!B:B,0)),"")</f>
        <v/>
      </c>
      <c r="C852" t="str">
        <f>IFERROR(VLOOKUP(B852,collectibles_database!B:C,2,FALSE),"")</f>
        <v/>
      </c>
      <c r="D852" t="str">
        <f>IFERROR(VLOOKUP(MIN(4,COUNTIF(B$2:B852,B852)),reference!$A$3:$B$6,2,FALSE),"")</f>
        <v/>
      </c>
      <c r="E852" t="str">
        <f>IFERROR(VLOOKUP(C852,reference!$D$3:$E$7,2,FALSE),"")</f>
        <v/>
      </c>
      <c r="H852" t="str">
        <f>IFERROR(VLOOKUP(G852,collectibles_database!G:H,2,FALSE),"")</f>
        <v/>
      </c>
      <c r="I852" t="str">
        <f>IFERROR(VLOOKUP(MIN(4,COUNTIF(G$2:G852,G852)),reference!$M$3:$N$6,2,FALSE)*VLOOKUP(MIN(5,H852),reference!$J$3:$K$7,2,FALSE),"")</f>
        <v/>
      </c>
    </row>
    <row r="853" spans="1:9" x14ac:dyDescent="0.25">
      <c r="A853" t="str">
        <f>IFERROR(INDEX(collectibles_database!A:A,MATCH(B853,collectibles_database!B:B,0)),"")</f>
        <v/>
      </c>
      <c r="C853" t="str">
        <f>IFERROR(VLOOKUP(B853,collectibles_database!B:C,2,FALSE),"")</f>
        <v/>
      </c>
      <c r="D853" t="str">
        <f>IFERROR(VLOOKUP(MIN(4,COUNTIF(B$2:B853,B853)),reference!$A$3:$B$6,2,FALSE),"")</f>
        <v/>
      </c>
      <c r="E853" t="str">
        <f>IFERROR(VLOOKUP(C853,reference!$D$3:$E$7,2,FALSE),"")</f>
        <v/>
      </c>
      <c r="H853" t="str">
        <f>IFERROR(VLOOKUP(G853,collectibles_database!G:H,2,FALSE),"")</f>
        <v/>
      </c>
      <c r="I853" t="str">
        <f>IFERROR(VLOOKUP(MIN(4,COUNTIF(G$2:G853,G853)),reference!$M$3:$N$6,2,FALSE)*VLOOKUP(MIN(5,H853),reference!$J$3:$K$7,2,FALSE),"")</f>
        <v/>
      </c>
    </row>
    <row r="854" spans="1:9" x14ac:dyDescent="0.25">
      <c r="A854" t="str">
        <f>IFERROR(INDEX(collectibles_database!A:A,MATCH(B854,collectibles_database!B:B,0)),"")</f>
        <v/>
      </c>
      <c r="C854" t="str">
        <f>IFERROR(VLOOKUP(B854,collectibles_database!B:C,2,FALSE),"")</f>
        <v/>
      </c>
      <c r="D854" t="str">
        <f>IFERROR(VLOOKUP(MIN(4,COUNTIF(B$2:B854,B854)),reference!$A$3:$B$6,2,FALSE),"")</f>
        <v/>
      </c>
      <c r="E854" t="str">
        <f>IFERROR(VLOOKUP(C854,reference!$D$3:$E$7,2,FALSE),"")</f>
        <v/>
      </c>
      <c r="H854" t="str">
        <f>IFERROR(VLOOKUP(G854,collectibles_database!G:H,2,FALSE),"")</f>
        <v/>
      </c>
      <c r="I854" t="str">
        <f>IFERROR(VLOOKUP(MIN(4,COUNTIF(G$2:G854,G854)),reference!$M$3:$N$6,2,FALSE)*VLOOKUP(MIN(5,H854),reference!$J$3:$K$7,2,FALSE),"")</f>
        <v/>
      </c>
    </row>
    <row r="855" spans="1:9" x14ac:dyDescent="0.25">
      <c r="A855" t="str">
        <f>IFERROR(INDEX(collectibles_database!A:A,MATCH(B855,collectibles_database!B:B,0)),"")</f>
        <v/>
      </c>
      <c r="C855" t="str">
        <f>IFERROR(VLOOKUP(B855,collectibles_database!B:C,2,FALSE),"")</f>
        <v/>
      </c>
      <c r="D855" t="str">
        <f>IFERROR(VLOOKUP(MIN(4,COUNTIF(B$2:B855,B855)),reference!$A$3:$B$6,2,FALSE),"")</f>
        <v/>
      </c>
      <c r="E855" t="str">
        <f>IFERROR(VLOOKUP(C855,reference!$D$3:$E$7,2,FALSE),"")</f>
        <v/>
      </c>
      <c r="H855" t="str">
        <f>IFERROR(VLOOKUP(G855,collectibles_database!G:H,2,FALSE),"")</f>
        <v/>
      </c>
      <c r="I855" t="str">
        <f>IFERROR(VLOOKUP(MIN(4,COUNTIF(G$2:G855,G855)),reference!$M$3:$N$6,2,FALSE)*VLOOKUP(MIN(5,H855),reference!$J$3:$K$7,2,FALSE),"")</f>
        <v/>
      </c>
    </row>
    <row r="856" spans="1:9" x14ac:dyDescent="0.25">
      <c r="A856" t="str">
        <f>IFERROR(INDEX(collectibles_database!A:A,MATCH(B856,collectibles_database!B:B,0)),"")</f>
        <v/>
      </c>
      <c r="C856" t="str">
        <f>IFERROR(VLOOKUP(B856,collectibles_database!B:C,2,FALSE),"")</f>
        <v/>
      </c>
      <c r="D856" t="str">
        <f>IFERROR(VLOOKUP(MIN(4,COUNTIF(B$2:B856,B856)),reference!$A$3:$B$6,2,FALSE),"")</f>
        <v/>
      </c>
      <c r="E856" t="str">
        <f>IFERROR(VLOOKUP(C856,reference!$D$3:$E$7,2,FALSE),"")</f>
        <v/>
      </c>
      <c r="H856" t="str">
        <f>IFERROR(VLOOKUP(G856,collectibles_database!G:H,2,FALSE),"")</f>
        <v/>
      </c>
      <c r="I856" t="str">
        <f>IFERROR(VLOOKUP(MIN(4,COUNTIF(G$2:G856,G856)),reference!$M$3:$N$6,2,FALSE)*VLOOKUP(MIN(5,H856),reference!$J$3:$K$7,2,FALSE),"")</f>
        <v/>
      </c>
    </row>
    <row r="857" spans="1:9" x14ac:dyDescent="0.25">
      <c r="A857" t="str">
        <f>IFERROR(INDEX(collectibles_database!A:A,MATCH(B857,collectibles_database!B:B,0)),"")</f>
        <v/>
      </c>
      <c r="C857" t="str">
        <f>IFERROR(VLOOKUP(B857,collectibles_database!B:C,2,FALSE),"")</f>
        <v/>
      </c>
      <c r="D857" t="str">
        <f>IFERROR(VLOOKUP(MIN(4,COUNTIF(B$2:B857,B857)),reference!$A$3:$B$6,2,FALSE),"")</f>
        <v/>
      </c>
      <c r="E857" t="str">
        <f>IFERROR(VLOOKUP(C857,reference!$D$3:$E$7,2,FALSE),"")</f>
        <v/>
      </c>
      <c r="H857" t="str">
        <f>IFERROR(VLOOKUP(G857,collectibles_database!G:H,2,FALSE),"")</f>
        <v/>
      </c>
      <c r="I857" t="str">
        <f>IFERROR(VLOOKUP(MIN(4,COUNTIF(G$2:G857,G857)),reference!$M$3:$N$6,2,FALSE)*VLOOKUP(MIN(5,H857),reference!$J$3:$K$7,2,FALSE),"")</f>
        <v/>
      </c>
    </row>
    <row r="858" spans="1:9" x14ac:dyDescent="0.25">
      <c r="A858" t="str">
        <f>IFERROR(INDEX(collectibles_database!A:A,MATCH(B858,collectibles_database!B:B,0)),"")</f>
        <v/>
      </c>
      <c r="C858" t="str">
        <f>IFERROR(VLOOKUP(B858,collectibles_database!B:C,2,FALSE),"")</f>
        <v/>
      </c>
      <c r="D858" t="str">
        <f>IFERROR(VLOOKUP(MIN(4,COUNTIF(B$2:B858,B858)),reference!$A$3:$B$6,2,FALSE),"")</f>
        <v/>
      </c>
      <c r="E858" t="str">
        <f>IFERROR(VLOOKUP(C858,reference!$D$3:$E$7,2,FALSE),"")</f>
        <v/>
      </c>
      <c r="H858" t="str">
        <f>IFERROR(VLOOKUP(G858,collectibles_database!G:H,2,FALSE),"")</f>
        <v/>
      </c>
      <c r="I858" t="str">
        <f>IFERROR(VLOOKUP(MIN(4,COUNTIF(G$2:G858,G858)),reference!$M$3:$N$6,2,FALSE)*VLOOKUP(MIN(5,H858),reference!$J$3:$K$7,2,FALSE),"")</f>
        <v/>
      </c>
    </row>
    <row r="859" spans="1:9" x14ac:dyDescent="0.25">
      <c r="A859" t="str">
        <f>IFERROR(INDEX(collectibles_database!A:A,MATCH(B859,collectibles_database!B:B,0)),"")</f>
        <v/>
      </c>
      <c r="C859" t="str">
        <f>IFERROR(VLOOKUP(B859,collectibles_database!B:C,2,FALSE),"")</f>
        <v/>
      </c>
      <c r="D859" t="str">
        <f>IFERROR(VLOOKUP(MIN(4,COUNTIF(B$2:B859,B859)),reference!$A$3:$B$6,2,FALSE),"")</f>
        <v/>
      </c>
      <c r="E859" t="str">
        <f>IFERROR(VLOOKUP(C859,reference!$D$3:$E$7,2,FALSE),"")</f>
        <v/>
      </c>
      <c r="H859" t="str">
        <f>IFERROR(VLOOKUP(G859,collectibles_database!G:H,2,FALSE),"")</f>
        <v/>
      </c>
      <c r="I859" t="str">
        <f>IFERROR(VLOOKUP(MIN(4,COUNTIF(G$2:G859,G859)),reference!$M$3:$N$6,2,FALSE)*VLOOKUP(MIN(5,H859),reference!$J$3:$K$7,2,FALSE),"")</f>
        <v/>
      </c>
    </row>
    <row r="860" spans="1:9" x14ac:dyDescent="0.25">
      <c r="A860" t="str">
        <f>IFERROR(INDEX(collectibles_database!A:A,MATCH(B860,collectibles_database!B:B,0)),"")</f>
        <v/>
      </c>
      <c r="C860" t="str">
        <f>IFERROR(VLOOKUP(B860,collectibles_database!B:C,2,FALSE),"")</f>
        <v/>
      </c>
      <c r="D860" t="str">
        <f>IFERROR(VLOOKUP(MIN(4,COUNTIF(B$2:B860,B860)),reference!$A$3:$B$6,2,FALSE),"")</f>
        <v/>
      </c>
      <c r="E860" t="str">
        <f>IFERROR(VLOOKUP(C860,reference!$D$3:$E$7,2,FALSE),"")</f>
        <v/>
      </c>
      <c r="H860" t="str">
        <f>IFERROR(VLOOKUP(G860,collectibles_database!G:H,2,FALSE),"")</f>
        <v/>
      </c>
      <c r="I860" t="str">
        <f>IFERROR(VLOOKUP(MIN(4,COUNTIF(G$2:G860,G860)),reference!$M$3:$N$6,2,FALSE)*VLOOKUP(MIN(5,H860),reference!$J$3:$K$7,2,FALSE),"")</f>
        <v/>
      </c>
    </row>
    <row r="861" spans="1:9" x14ac:dyDescent="0.25">
      <c r="A861" t="str">
        <f>IFERROR(INDEX(collectibles_database!A:A,MATCH(B861,collectibles_database!B:B,0)),"")</f>
        <v/>
      </c>
      <c r="C861" t="str">
        <f>IFERROR(VLOOKUP(B861,collectibles_database!B:C,2,FALSE),"")</f>
        <v/>
      </c>
      <c r="D861" t="str">
        <f>IFERROR(VLOOKUP(MIN(4,COUNTIF(B$2:B861,B861)),reference!$A$3:$B$6,2,FALSE),"")</f>
        <v/>
      </c>
      <c r="E861" t="str">
        <f>IFERROR(VLOOKUP(C861,reference!$D$3:$E$7,2,FALSE),"")</f>
        <v/>
      </c>
      <c r="H861" t="str">
        <f>IFERROR(VLOOKUP(G861,collectibles_database!G:H,2,FALSE),"")</f>
        <v/>
      </c>
      <c r="I861" t="str">
        <f>IFERROR(VLOOKUP(MIN(4,COUNTIF(G$2:G861,G861)),reference!$M$3:$N$6,2,FALSE)*VLOOKUP(MIN(5,H861),reference!$J$3:$K$7,2,FALSE),"")</f>
        <v/>
      </c>
    </row>
    <row r="862" spans="1:9" x14ac:dyDescent="0.25">
      <c r="A862" t="str">
        <f>IFERROR(INDEX(collectibles_database!A:A,MATCH(B862,collectibles_database!B:B,0)),"")</f>
        <v/>
      </c>
      <c r="C862" t="str">
        <f>IFERROR(VLOOKUP(B862,collectibles_database!B:C,2,FALSE),"")</f>
        <v/>
      </c>
      <c r="D862" t="str">
        <f>IFERROR(VLOOKUP(MIN(4,COUNTIF(B$2:B862,B862)),reference!$A$3:$B$6,2,FALSE),"")</f>
        <v/>
      </c>
      <c r="E862" t="str">
        <f>IFERROR(VLOOKUP(C862,reference!$D$3:$E$7,2,FALSE),"")</f>
        <v/>
      </c>
      <c r="H862" t="str">
        <f>IFERROR(VLOOKUP(G862,collectibles_database!G:H,2,FALSE),"")</f>
        <v/>
      </c>
      <c r="I862" t="str">
        <f>IFERROR(VLOOKUP(MIN(4,COUNTIF(G$2:G862,G862)),reference!$M$3:$N$6,2,FALSE)*VLOOKUP(MIN(5,H862),reference!$J$3:$K$7,2,FALSE),"")</f>
        <v/>
      </c>
    </row>
    <row r="863" spans="1:9" x14ac:dyDescent="0.25">
      <c r="A863" t="str">
        <f>IFERROR(INDEX(collectibles_database!A:A,MATCH(B863,collectibles_database!B:B,0)),"")</f>
        <v/>
      </c>
      <c r="C863" t="str">
        <f>IFERROR(VLOOKUP(B863,collectibles_database!B:C,2,FALSE),"")</f>
        <v/>
      </c>
      <c r="D863" t="str">
        <f>IFERROR(VLOOKUP(MIN(4,COUNTIF(B$2:B863,B863)),reference!$A$3:$B$6,2,FALSE),"")</f>
        <v/>
      </c>
      <c r="E863" t="str">
        <f>IFERROR(VLOOKUP(C863,reference!$D$3:$E$7,2,FALSE),"")</f>
        <v/>
      </c>
      <c r="H863" t="str">
        <f>IFERROR(VLOOKUP(G863,collectibles_database!G:H,2,FALSE),"")</f>
        <v/>
      </c>
      <c r="I863" t="str">
        <f>IFERROR(VLOOKUP(MIN(4,COUNTIF(G$2:G863,G863)),reference!$M$3:$N$6,2,FALSE)*VLOOKUP(MIN(5,H863),reference!$J$3:$K$7,2,FALSE),"")</f>
        <v/>
      </c>
    </row>
    <row r="864" spans="1:9" x14ac:dyDescent="0.25">
      <c r="A864" t="str">
        <f>IFERROR(INDEX(collectibles_database!A:A,MATCH(B864,collectibles_database!B:B,0)),"")</f>
        <v/>
      </c>
      <c r="C864" t="str">
        <f>IFERROR(VLOOKUP(B864,collectibles_database!B:C,2,FALSE),"")</f>
        <v/>
      </c>
      <c r="D864" t="str">
        <f>IFERROR(VLOOKUP(MIN(4,COUNTIF(B$2:B864,B864)),reference!$A$3:$B$6,2,FALSE),"")</f>
        <v/>
      </c>
      <c r="E864" t="str">
        <f>IFERROR(VLOOKUP(C864,reference!$D$3:$E$7,2,FALSE),"")</f>
        <v/>
      </c>
      <c r="H864" t="str">
        <f>IFERROR(VLOOKUP(G864,collectibles_database!G:H,2,FALSE),"")</f>
        <v/>
      </c>
      <c r="I864" t="str">
        <f>IFERROR(VLOOKUP(MIN(4,COUNTIF(G$2:G864,G864)),reference!$M$3:$N$6,2,FALSE)*VLOOKUP(MIN(5,H864),reference!$J$3:$K$7,2,FALSE),"")</f>
        <v/>
      </c>
    </row>
    <row r="865" spans="1:9" x14ac:dyDescent="0.25">
      <c r="A865" t="str">
        <f>IFERROR(INDEX(collectibles_database!A:A,MATCH(B865,collectibles_database!B:B,0)),"")</f>
        <v/>
      </c>
      <c r="C865" t="str">
        <f>IFERROR(VLOOKUP(B865,collectibles_database!B:C,2,FALSE),"")</f>
        <v/>
      </c>
      <c r="D865" t="str">
        <f>IFERROR(VLOOKUP(MIN(4,COUNTIF(B$2:B865,B865)),reference!$A$3:$B$6,2,FALSE),"")</f>
        <v/>
      </c>
      <c r="E865" t="str">
        <f>IFERROR(VLOOKUP(C865,reference!$D$3:$E$7,2,FALSE),"")</f>
        <v/>
      </c>
      <c r="H865" t="str">
        <f>IFERROR(VLOOKUP(G865,collectibles_database!G:H,2,FALSE),"")</f>
        <v/>
      </c>
      <c r="I865" t="str">
        <f>IFERROR(VLOOKUP(MIN(4,COUNTIF(G$2:G865,G865)),reference!$M$3:$N$6,2,FALSE)*VLOOKUP(MIN(5,H865),reference!$J$3:$K$7,2,FALSE),"")</f>
        <v/>
      </c>
    </row>
    <row r="866" spans="1:9" x14ac:dyDescent="0.25">
      <c r="A866" t="str">
        <f>IFERROR(INDEX(collectibles_database!A:A,MATCH(B866,collectibles_database!B:B,0)),"")</f>
        <v/>
      </c>
      <c r="C866" t="str">
        <f>IFERROR(VLOOKUP(B866,collectibles_database!B:C,2,FALSE),"")</f>
        <v/>
      </c>
      <c r="D866" t="str">
        <f>IFERROR(VLOOKUP(MIN(4,COUNTIF(B$2:B866,B866)),reference!$A$3:$B$6,2,FALSE),"")</f>
        <v/>
      </c>
      <c r="E866" t="str">
        <f>IFERROR(VLOOKUP(C866,reference!$D$3:$E$7,2,FALSE),"")</f>
        <v/>
      </c>
      <c r="H866" t="str">
        <f>IFERROR(VLOOKUP(G866,collectibles_database!G:H,2,FALSE),"")</f>
        <v/>
      </c>
      <c r="I866" t="str">
        <f>IFERROR(VLOOKUP(MIN(4,COUNTIF(G$2:G866,G866)),reference!$M$3:$N$6,2,FALSE)*VLOOKUP(MIN(5,H866),reference!$J$3:$K$7,2,FALSE),"")</f>
        <v/>
      </c>
    </row>
    <row r="867" spans="1:9" x14ac:dyDescent="0.25">
      <c r="A867" t="str">
        <f>IFERROR(INDEX(collectibles_database!A:A,MATCH(B867,collectibles_database!B:B,0)),"")</f>
        <v/>
      </c>
      <c r="C867" t="str">
        <f>IFERROR(VLOOKUP(B867,collectibles_database!B:C,2,FALSE),"")</f>
        <v/>
      </c>
      <c r="D867" t="str">
        <f>IFERROR(VLOOKUP(MIN(4,COUNTIF(B$2:B867,B867)),reference!$A$3:$B$6,2,FALSE),"")</f>
        <v/>
      </c>
      <c r="E867" t="str">
        <f>IFERROR(VLOOKUP(C867,reference!$D$3:$E$7,2,FALSE),"")</f>
        <v/>
      </c>
      <c r="H867" t="str">
        <f>IFERROR(VLOOKUP(G867,collectibles_database!G:H,2,FALSE),"")</f>
        <v/>
      </c>
      <c r="I867" t="str">
        <f>IFERROR(VLOOKUP(MIN(4,COUNTIF(G$2:G867,G867)),reference!$M$3:$N$6,2,FALSE)*VLOOKUP(MIN(5,H867),reference!$J$3:$K$7,2,FALSE),"")</f>
        <v/>
      </c>
    </row>
    <row r="868" spans="1:9" x14ac:dyDescent="0.25">
      <c r="A868" t="str">
        <f>IFERROR(INDEX(collectibles_database!A:A,MATCH(B868,collectibles_database!B:B,0)),"")</f>
        <v/>
      </c>
      <c r="C868" t="str">
        <f>IFERROR(VLOOKUP(B868,collectibles_database!B:C,2,FALSE),"")</f>
        <v/>
      </c>
      <c r="D868" t="str">
        <f>IFERROR(VLOOKUP(MIN(4,COUNTIF(B$2:B868,B868)),reference!$A$3:$B$6,2,FALSE),"")</f>
        <v/>
      </c>
      <c r="E868" t="str">
        <f>IFERROR(VLOOKUP(C868,reference!$D$3:$E$7,2,FALSE),"")</f>
        <v/>
      </c>
      <c r="H868" t="str">
        <f>IFERROR(VLOOKUP(G868,collectibles_database!G:H,2,FALSE),"")</f>
        <v/>
      </c>
      <c r="I868" t="str">
        <f>IFERROR(VLOOKUP(MIN(4,COUNTIF(G$2:G868,G868)),reference!$M$3:$N$6,2,FALSE)*VLOOKUP(MIN(5,H868),reference!$J$3:$K$7,2,FALSE),"")</f>
        <v/>
      </c>
    </row>
    <row r="869" spans="1:9" x14ac:dyDescent="0.25">
      <c r="A869" t="str">
        <f>IFERROR(INDEX(collectibles_database!A:A,MATCH(B869,collectibles_database!B:B,0)),"")</f>
        <v/>
      </c>
      <c r="C869" t="str">
        <f>IFERROR(VLOOKUP(B869,collectibles_database!B:C,2,FALSE),"")</f>
        <v/>
      </c>
      <c r="D869" t="str">
        <f>IFERROR(VLOOKUP(MIN(4,COUNTIF(B$2:B869,B869)),reference!$A$3:$B$6,2,FALSE),"")</f>
        <v/>
      </c>
      <c r="E869" t="str">
        <f>IFERROR(VLOOKUP(C869,reference!$D$3:$E$7,2,FALSE),"")</f>
        <v/>
      </c>
      <c r="H869" t="str">
        <f>IFERROR(VLOOKUP(G869,collectibles_database!G:H,2,FALSE),"")</f>
        <v/>
      </c>
      <c r="I869" t="str">
        <f>IFERROR(VLOOKUP(MIN(4,COUNTIF(G$2:G869,G869)),reference!$M$3:$N$6,2,FALSE)*VLOOKUP(MIN(5,H869),reference!$J$3:$K$7,2,FALSE),"")</f>
        <v/>
      </c>
    </row>
    <row r="870" spans="1:9" x14ac:dyDescent="0.25">
      <c r="A870" t="str">
        <f>IFERROR(INDEX(collectibles_database!A:A,MATCH(B870,collectibles_database!B:B,0)),"")</f>
        <v/>
      </c>
      <c r="C870" t="str">
        <f>IFERROR(VLOOKUP(B870,collectibles_database!B:C,2,FALSE),"")</f>
        <v/>
      </c>
      <c r="D870" t="str">
        <f>IFERROR(VLOOKUP(MIN(4,COUNTIF(B$2:B870,B870)),reference!$A$3:$B$6,2,FALSE),"")</f>
        <v/>
      </c>
      <c r="E870" t="str">
        <f>IFERROR(VLOOKUP(C870,reference!$D$3:$E$7,2,FALSE),"")</f>
        <v/>
      </c>
      <c r="H870" t="str">
        <f>IFERROR(VLOOKUP(G870,collectibles_database!G:H,2,FALSE),"")</f>
        <v/>
      </c>
      <c r="I870" t="str">
        <f>IFERROR(VLOOKUP(MIN(4,COUNTIF(G$2:G870,G870)),reference!$M$3:$N$6,2,FALSE)*VLOOKUP(MIN(5,H870),reference!$J$3:$K$7,2,FALSE),"")</f>
        <v/>
      </c>
    </row>
    <row r="871" spans="1:9" x14ac:dyDescent="0.25">
      <c r="A871" t="str">
        <f>IFERROR(INDEX(collectibles_database!A:A,MATCH(B871,collectibles_database!B:B,0)),"")</f>
        <v/>
      </c>
      <c r="C871" t="str">
        <f>IFERROR(VLOOKUP(B871,collectibles_database!B:C,2,FALSE),"")</f>
        <v/>
      </c>
      <c r="D871" t="str">
        <f>IFERROR(VLOOKUP(MIN(4,COUNTIF(B$2:B871,B871)),reference!$A$3:$B$6,2,FALSE),"")</f>
        <v/>
      </c>
      <c r="E871" t="str">
        <f>IFERROR(VLOOKUP(C871,reference!$D$3:$E$7,2,FALSE),"")</f>
        <v/>
      </c>
      <c r="H871" t="str">
        <f>IFERROR(VLOOKUP(G871,collectibles_database!G:H,2,FALSE),"")</f>
        <v/>
      </c>
      <c r="I871" t="str">
        <f>IFERROR(VLOOKUP(MIN(4,COUNTIF(G$2:G871,G871)),reference!$M$3:$N$6,2,FALSE)*VLOOKUP(MIN(5,H871),reference!$J$3:$K$7,2,FALSE),"")</f>
        <v/>
      </c>
    </row>
    <row r="872" spans="1:9" x14ac:dyDescent="0.25">
      <c r="A872" t="str">
        <f>IFERROR(INDEX(collectibles_database!A:A,MATCH(B872,collectibles_database!B:B,0)),"")</f>
        <v/>
      </c>
      <c r="C872" t="str">
        <f>IFERROR(VLOOKUP(B872,collectibles_database!B:C,2,FALSE),"")</f>
        <v/>
      </c>
      <c r="D872" t="str">
        <f>IFERROR(VLOOKUP(MIN(4,COUNTIF(B$2:B872,B872)),reference!$A$3:$B$6,2,FALSE),"")</f>
        <v/>
      </c>
      <c r="E872" t="str">
        <f>IFERROR(VLOOKUP(C872,reference!$D$3:$E$7,2,FALSE),"")</f>
        <v/>
      </c>
      <c r="H872" t="str">
        <f>IFERROR(VLOOKUP(G872,collectibles_database!G:H,2,FALSE),"")</f>
        <v/>
      </c>
      <c r="I872" t="str">
        <f>IFERROR(VLOOKUP(MIN(4,COUNTIF(G$2:G872,G872)),reference!$M$3:$N$6,2,FALSE)*VLOOKUP(MIN(5,H872),reference!$J$3:$K$7,2,FALSE),"")</f>
        <v/>
      </c>
    </row>
    <row r="873" spans="1:9" x14ac:dyDescent="0.25">
      <c r="A873" t="str">
        <f>IFERROR(INDEX(collectibles_database!A:A,MATCH(B873,collectibles_database!B:B,0)),"")</f>
        <v/>
      </c>
      <c r="C873" t="str">
        <f>IFERROR(VLOOKUP(B873,collectibles_database!B:C,2,FALSE),"")</f>
        <v/>
      </c>
      <c r="D873" t="str">
        <f>IFERROR(VLOOKUP(MIN(4,COUNTIF(B$2:B873,B873)),reference!$A$3:$B$6,2,FALSE),"")</f>
        <v/>
      </c>
      <c r="E873" t="str">
        <f>IFERROR(VLOOKUP(C873,reference!$D$3:$E$7,2,FALSE),"")</f>
        <v/>
      </c>
      <c r="H873" t="str">
        <f>IFERROR(VLOOKUP(G873,collectibles_database!G:H,2,FALSE),"")</f>
        <v/>
      </c>
      <c r="I873" t="str">
        <f>IFERROR(VLOOKUP(MIN(4,COUNTIF(G$2:G873,G873)),reference!$M$3:$N$6,2,FALSE)*VLOOKUP(MIN(5,H873),reference!$J$3:$K$7,2,FALSE),"")</f>
        <v/>
      </c>
    </row>
    <row r="874" spans="1:9" x14ac:dyDescent="0.25">
      <c r="A874" t="str">
        <f>IFERROR(INDEX(collectibles_database!A:A,MATCH(B874,collectibles_database!B:B,0)),"")</f>
        <v/>
      </c>
      <c r="C874" t="str">
        <f>IFERROR(VLOOKUP(B874,collectibles_database!B:C,2,FALSE),"")</f>
        <v/>
      </c>
      <c r="D874" t="str">
        <f>IFERROR(VLOOKUP(MIN(4,COUNTIF(B$2:B874,B874)),reference!$A$3:$B$6,2,FALSE),"")</f>
        <v/>
      </c>
      <c r="E874" t="str">
        <f>IFERROR(VLOOKUP(C874,reference!$D$3:$E$7,2,FALSE),"")</f>
        <v/>
      </c>
      <c r="H874" t="str">
        <f>IFERROR(VLOOKUP(G874,collectibles_database!G:H,2,FALSE),"")</f>
        <v/>
      </c>
      <c r="I874" t="str">
        <f>IFERROR(VLOOKUP(MIN(4,COUNTIF(G$2:G874,G874)),reference!$M$3:$N$6,2,FALSE)*VLOOKUP(MIN(5,H874),reference!$J$3:$K$7,2,FALSE),"")</f>
        <v/>
      </c>
    </row>
    <row r="875" spans="1:9" x14ac:dyDescent="0.25">
      <c r="A875" t="str">
        <f>IFERROR(INDEX(collectibles_database!A:A,MATCH(B875,collectibles_database!B:B,0)),"")</f>
        <v/>
      </c>
      <c r="C875" t="str">
        <f>IFERROR(VLOOKUP(B875,collectibles_database!B:C,2,FALSE),"")</f>
        <v/>
      </c>
      <c r="D875" t="str">
        <f>IFERROR(VLOOKUP(MIN(4,COUNTIF(B$2:B875,B875)),reference!$A$3:$B$6,2,FALSE),"")</f>
        <v/>
      </c>
      <c r="E875" t="str">
        <f>IFERROR(VLOOKUP(C875,reference!$D$3:$E$7,2,FALSE),"")</f>
        <v/>
      </c>
      <c r="H875" t="str">
        <f>IFERROR(VLOOKUP(G875,collectibles_database!G:H,2,FALSE),"")</f>
        <v/>
      </c>
      <c r="I875" t="str">
        <f>IFERROR(VLOOKUP(MIN(4,COUNTIF(G$2:G875,G875)),reference!$M$3:$N$6,2,FALSE)*VLOOKUP(MIN(5,H875),reference!$J$3:$K$7,2,FALSE),"")</f>
        <v/>
      </c>
    </row>
    <row r="876" spans="1:9" x14ac:dyDescent="0.25">
      <c r="A876" t="str">
        <f>IFERROR(INDEX(collectibles_database!A:A,MATCH(B876,collectibles_database!B:B,0)),"")</f>
        <v/>
      </c>
      <c r="C876" t="str">
        <f>IFERROR(VLOOKUP(B876,collectibles_database!B:C,2,FALSE),"")</f>
        <v/>
      </c>
      <c r="D876" t="str">
        <f>IFERROR(VLOOKUP(MIN(4,COUNTIF(B$2:B876,B876)),reference!$A$3:$B$6,2,FALSE),"")</f>
        <v/>
      </c>
      <c r="E876" t="str">
        <f>IFERROR(VLOOKUP(C876,reference!$D$3:$E$7,2,FALSE),"")</f>
        <v/>
      </c>
      <c r="H876" t="str">
        <f>IFERROR(VLOOKUP(G876,collectibles_database!G:H,2,FALSE),"")</f>
        <v/>
      </c>
      <c r="I876" t="str">
        <f>IFERROR(VLOOKUP(MIN(4,COUNTIF(G$2:G876,G876)),reference!$M$3:$N$6,2,FALSE)*VLOOKUP(MIN(5,H876),reference!$J$3:$K$7,2,FALSE),"")</f>
        <v/>
      </c>
    </row>
    <row r="877" spans="1:9" x14ac:dyDescent="0.25">
      <c r="A877" t="str">
        <f>IFERROR(INDEX(collectibles_database!A:A,MATCH(B877,collectibles_database!B:B,0)),"")</f>
        <v/>
      </c>
      <c r="C877" t="str">
        <f>IFERROR(VLOOKUP(B877,collectibles_database!B:C,2,FALSE),"")</f>
        <v/>
      </c>
      <c r="D877" t="str">
        <f>IFERROR(VLOOKUP(MIN(4,COUNTIF(B$2:B877,B877)),reference!$A$3:$B$6,2,FALSE),"")</f>
        <v/>
      </c>
      <c r="E877" t="str">
        <f>IFERROR(VLOOKUP(C877,reference!$D$3:$E$7,2,FALSE),"")</f>
        <v/>
      </c>
      <c r="H877" t="str">
        <f>IFERROR(VLOOKUP(G877,collectibles_database!G:H,2,FALSE),"")</f>
        <v/>
      </c>
      <c r="I877" t="str">
        <f>IFERROR(VLOOKUP(MIN(4,COUNTIF(G$2:G877,G877)),reference!$M$3:$N$6,2,FALSE)*VLOOKUP(MIN(5,H877),reference!$J$3:$K$7,2,FALSE),"")</f>
        <v/>
      </c>
    </row>
    <row r="878" spans="1:9" x14ac:dyDescent="0.25">
      <c r="A878" t="str">
        <f>IFERROR(INDEX(collectibles_database!A:A,MATCH(B878,collectibles_database!B:B,0)),"")</f>
        <v/>
      </c>
      <c r="C878" t="str">
        <f>IFERROR(VLOOKUP(B878,collectibles_database!B:C,2,FALSE),"")</f>
        <v/>
      </c>
      <c r="D878" t="str">
        <f>IFERROR(VLOOKUP(MIN(4,COUNTIF(B$2:B878,B878)),reference!$A$3:$B$6,2,FALSE),"")</f>
        <v/>
      </c>
      <c r="E878" t="str">
        <f>IFERROR(VLOOKUP(C878,reference!$D$3:$E$7,2,FALSE),"")</f>
        <v/>
      </c>
      <c r="H878" t="str">
        <f>IFERROR(VLOOKUP(G878,collectibles_database!G:H,2,FALSE),"")</f>
        <v/>
      </c>
      <c r="I878" t="str">
        <f>IFERROR(VLOOKUP(MIN(4,COUNTIF(G$2:G878,G878)),reference!$M$3:$N$6,2,FALSE)*VLOOKUP(MIN(5,H878),reference!$J$3:$K$7,2,FALSE),"")</f>
        <v/>
      </c>
    </row>
    <row r="879" spans="1:9" x14ac:dyDescent="0.25">
      <c r="A879" t="str">
        <f>IFERROR(INDEX(collectibles_database!A:A,MATCH(B879,collectibles_database!B:B,0)),"")</f>
        <v/>
      </c>
      <c r="C879" t="str">
        <f>IFERROR(VLOOKUP(B879,collectibles_database!B:C,2,FALSE),"")</f>
        <v/>
      </c>
      <c r="D879" t="str">
        <f>IFERROR(VLOOKUP(MIN(4,COUNTIF(B$2:B879,B879)),reference!$A$3:$B$6,2,FALSE),"")</f>
        <v/>
      </c>
      <c r="E879" t="str">
        <f>IFERROR(VLOOKUP(C879,reference!$D$3:$E$7,2,FALSE),"")</f>
        <v/>
      </c>
      <c r="H879" t="str">
        <f>IFERROR(VLOOKUP(G879,collectibles_database!G:H,2,FALSE),"")</f>
        <v/>
      </c>
      <c r="I879" t="str">
        <f>IFERROR(VLOOKUP(MIN(4,COUNTIF(G$2:G879,G879)),reference!$M$3:$N$6,2,FALSE)*VLOOKUP(MIN(5,H879),reference!$J$3:$K$7,2,FALSE),"")</f>
        <v/>
      </c>
    </row>
    <row r="880" spans="1:9" x14ac:dyDescent="0.25">
      <c r="A880" t="str">
        <f>IFERROR(INDEX(collectibles_database!A:A,MATCH(B880,collectibles_database!B:B,0)),"")</f>
        <v/>
      </c>
      <c r="C880" t="str">
        <f>IFERROR(VLOOKUP(B880,collectibles_database!B:C,2,FALSE),"")</f>
        <v/>
      </c>
      <c r="D880" t="str">
        <f>IFERROR(VLOOKUP(MIN(4,COUNTIF(B$2:B880,B880)),reference!$A$3:$B$6,2,FALSE),"")</f>
        <v/>
      </c>
      <c r="E880" t="str">
        <f>IFERROR(VLOOKUP(C880,reference!$D$3:$E$7,2,FALSE),"")</f>
        <v/>
      </c>
      <c r="H880" t="str">
        <f>IFERROR(VLOOKUP(G880,collectibles_database!G:H,2,FALSE),"")</f>
        <v/>
      </c>
      <c r="I880" t="str">
        <f>IFERROR(VLOOKUP(MIN(4,COUNTIF(G$2:G880,G880)),reference!$M$3:$N$6,2,FALSE)*VLOOKUP(MIN(5,H880),reference!$J$3:$K$7,2,FALSE),"")</f>
        <v/>
      </c>
    </row>
    <row r="881" spans="1:9" x14ac:dyDescent="0.25">
      <c r="A881" t="str">
        <f>IFERROR(INDEX(collectibles_database!A:A,MATCH(B881,collectibles_database!B:B,0)),"")</f>
        <v/>
      </c>
      <c r="C881" t="str">
        <f>IFERROR(VLOOKUP(B881,collectibles_database!B:C,2,FALSE),"")</f>
        <v/>
      </c>
      <c r="D881" t="str">
        <f>IFERROR(VLOOKUP(MIN(4,COUNTIF(B$2:B881,B881)),reference!$A$3:$B$6,2,FALSE),"")</f>
        <v/>
      </c>
      <c r="E881" t="str">
        <f>IFERROR(VLOOKUP(C881,reference!$D$3:$E$7,2,FALSE),"")</f>
        <v/>
      </c>
      <c r="H881" t="str">
        <f>IFERROR(VLOOKUP(G881,collectibles_database!G:H,2,FALSE),"")</f>
        <v/>
      </c>
      <c r="I881" t="str">
        <f>IFERROR(VLOOKUP(MIN(4,COUNTIF(G$2:G881,G881)),reference!$M$3:$N$6,2,FALSE)*VLOOKUP(MIN(5,H881),reference!$J$3:$K$7,2,FALSE),"")</f>
        <v/>
      </c>
    </row>
    <row r="882" spans="1:9" x14ac:dyDescent="0.25">
      <c r="A882" t="str">
        <f>IFERROR(INDEX(collectibles_database!A:A,MATCH(B882,collectibles_database!B:B,0)),"")</f>
        <v/>
      </c>
      <c r="C882" t="str">
        <f>IFERROR(VLOOKUP(B882,collectibles_database!B:C,2,FALSE),"")</f>
        <v/>
      </c>
      <c r="D882" t="str">
        <f>IFERROR(VLOOKUP(MIN(4,COUNTIF(B$2:B882,B882)),reference!$A$3:$B$6,2,FALSE),"")</f>
        <v/>
      </c>
      <c r="E882" t="str">
        <f>IFERROR(VLOOKUP(C882,reference!$D$3:$E$7,2,FALSE),"")</f>
        <v/>
      </c>
      <c r="H882" t="str">
        <f>IFERROR(VLOOKUP(G882,collectibles_database!G:H,2,FALSE),"")</f>
        <v/>
      </c>
      <c r="I882" t="str">
        <f>IFERROR(VLOOKUP(MIN(4,COUNTIF(G$2:G882,G882)),reference!$M$3:$N$6,2,FALSE)*VLOOKUP(MIN(5,H882),reference!$J$3:$K$7,2,FALSE),"")</f>
        <v/>
      </c>
    </row>
    <row r="883" spans="1:9" x14ac:dyDescent="0.25">
      <c r="A883" t="str">
        <f>IFERROR(INDEX(collectibles_database!A:A,MATCH(B883,collectibles_database!B:B,0)),"")</f>
        <v/>
      </c>
      <c r="C883" t="str">
        <f>IFERROR(VLOOKUP(B883,collectibles_database!B:C,2,FALSE),"")</f>
        <v/>
      </c>
      <c r="D883" t="str">
        <f>IFERROR(VLOOKUP(MIN(4,COUNTIF(B$2:B883,B883)),reference!$A$3:$B$6,2,FALSE),"")</f>
        <v/>
      </c>
      <c r="E883" t="str">
        <f>IFERROR(VLOOKUP(C883,reference!$D$3:$E$7,2,FALSE),"")</f>
        <v/>
      </c>
      <c r="H883" t="str">
        <f>IFERROR(VLOOKUP(G883,collectibles_database!G:H,2,FALSE),"")</f>
        <v/>
      </c>
      <c r="I883" t="str">
        <f>IFERROR(VLOOKUP(MIN(4,COUNTIF(G$2:G883,G883)),reference!$M$3:$N$6,2,FALSE)*VLOOKUP(MIN(5,H883),reference!$J$3:$K$7,2,FALSE),"")</f>
        <v/>
      </c>
    </row>
    <row r="884" spans="1:9" x14ac:dyDescent="0.25">
      <c r="A884" t="str">
        <f>IFERROR(INDEX(collectibles_database!A:A,MATCH(B884,collectibles_database!B:B,0)),"")</f>
        <v/>
      </c>
      <c r="C884" t="str">
        <f>IFERROR(VLOOKUP(B884,collectibles_database!B:C,2,FALSE),"")</f>
        <v/>
      </c>
      <c r="D884" t="str">
        <f>IFERROR(VLOOKUP(MIN(4,COUNTIF(B$2:B884,B884)),reference!$A$3:$B$6,2,FALSE),"")</f>
        <v/>
      </c>
      <c r="E884" t="str">
        <f>IFERROR(VLOOKUP(C884,reference!$D$3:$E$7,2,FALSE),"")</f>
        <v/>
      </c>
      <c r="H884" t="str">
        <f>IFERROR(VLOOKUP(G884,collectibles_database!G:H,2,FALSE),"")</f>
        <v/>
      </c>
      <c r="I884" t="str">
        <f>IFERROR(VLOOKUP(MIN(4,COUNTIF(G$2:G884,G884)),reference!$M$3:$N$6,2,FALSE)*VLOOKUP(MIN(5,H884),reference!$J$3:$K$7,2,FALSE),"")</f>
        <v/>
      </c>
    </row>
    <row r="885" spans="1:9" x14ac:dyDescent="0.25">
      <c r="A885" t="str">
        <f>IFERROR(INDEX(collectibles_database!A:A,MATCH(B885,collectibles_database!B:B,0)),"")</f>
        <v/>
      </c>
      <c r="C885" t="str">
        <f>IFERROR(VLOOKUP(B885,collectibles_database!B:C,2,FALSE),"")</f>
        <v/>
      </c>
      <c r="D885" t="str">
        <f>IFERROR(VLOOKUP(MIN(4,COUNTIF(B$2:B885,B885)),reference!$A$3:$B$6,2,FALSE),"")</f>
        <v/>
      </c>
      <c r="E885" t="str">
        <f>IFERROR(VLOOKUP(C885,reference!$D$3:$E$7,2,FALSE),"")</f>
        <v/>
      </c>
      <c r="H885" t="str">
        <f>IFERROR(VLOOKUP(G885,collectibles_database!G:H,2,FALSE),"")</f>
        <v/>
      </c>
      <c r="I885" t="str">
        <f>IFERROR(VLOOKUP(MIN(4,COUNTIF(G$2:G885,G885)),reference!$M$3:$N$6,2,FALSE)*VLOOKUP(MIN(5,H885),reference!$J$3:$K$7,2,FALSE),"")</f>
        <v/>
      </c>
    </row>
    <row r="886" spans="1:9" x14ac:dyDescent="0.25">
      <c r="A886" t="str">
        <f>IFERROR(INDEX(collectibles_database!A:A,MATCH(B886,collectibles_database!B:B,0)),"")</f>
        <v/>
      </c>
      <c r="C886" t="str">
        <f>IFERROR(VLOOKUP(B886,collectibles_database!B:C,2,FALSE),"")</f>
        <v/>
      </c>
      <c r="D886" t="str">
        <f>IFERROR(VLOOKUP(MIN(4,COUNTIF(B$2:B886,B886)),reference!$A$3:$B$6,2,FALSE),"")</f>
        <v/>
      </c>
      <c r="E886" t="str">
        <f>IFERROR(VLOOKUP(C886,reference!$D$3:$E$7,2,FALSE),"")</f>
        <v/>
      </c>
      <c r="H886" t="str">
        <f>IFERROR(VLOOKUP(G886,collectibles_database!G:H,2,FALSE),"")</f>
        <v/>
      </c>
      <c r="I886" t="str">
        <f>IFERROR(VLOOKUP(MIN(4,COUNTIF(G$2:G886,G886)),reference!$M$3:$N$6,2,FALSE)*VLOOKUP(MIN(5,H886),reference!$J$3:$K$7,2,FALSE),"")</f>
        <v/>
      </c>
    </row>
    <row r="887" spans="1:9" x14ac:dyDescent="0.25">
      <c r="A887" t="str">
        <f>IFERROR(INDEX(collectibles_database!A:A,MATCH(B887,collectibles_database!B:B,0)),"")</f>
        <v/>
      </c>
      <c r="C887" t="str">
        <f>IFERROR(VLOOKUP(B887,collectibles_database!B:C,2,FALSE),"")</f>
        <v/>
      </c>
      <c r="D887" t="str">
        <f>IFERROR(VLOOKUP(MIN(4,COUNTIF(B$2:B887,B887)),reference!$A$3:$B$6,2,FALSE),"")</f>
        <v/>
      </c>
      <c r="E887" t="str">
        <f>IFERROR(VLOOKUP(C887,reference!$D$3:$E$7,2,FALSE),"")</f>
        <v/>
      </c>
      <c r="H887" t="str">
        <f>IFERROR(VLOOKUP(G887,collectibles_database!G:H,2,FALSE),"")</f>
        <v/>
      </c>
      <c r="I887" t="str">
        <f>IFERROR(VLOOKUP(MIN(4,COUNTIF(G$2:G887,G887)),reference!$M$3:$N$6,2,FALSE)*VLOOKUP(MIN(5,H887),reference!$J$3:$K$7,2,FALSE),"")</f>
        <v/>
      </c>
    </row>
    <row r="888" spans="1:9" x14ac:dyDescent="0.25">
      <c r="A888" t="str">
        <f>IFERROR(INDEX(collectibles_database!A:A,MATCH(B888,collectibles_database!B:B,0)),"")</f>
        <v/>
      </c>
      <c r="C888" t="str">
        <f>IFERROR(VLOOKUP(B888,collectibles_database!B:C,2,FALSE),"")</f>
        <v/>
      </c>
      <c r="D888" t="str">
        <f>IFERROR(VLOOKUP(MIN(4,COUNTIF(B$2:B888,B888)),reference!$A$3:$B$6,2,FALSE),"")</f>
        <v/>
      </c>
      <c r="E888" t="str">
        <f>IFERROR(VLOOKUP(C888,reference!$D$3:$E$7,2,FALSE),"")</f>
        <v/>
      </c>
      <c r="H888" t="str">
        <f>IFERROR(VLOOKUP(G888,collectibles_database!G:H,2,FALSE),"")</f>
        <v/>
      </c>
      <c r="I888" t="str">
        <f>IFERROR(VLOOKUP(MIN(4,COUNTIF(G$2:G888,G888)),reference!$M$3:$N$6,2,FALSE)*VLOOKUP(MIN(5,H888),reference!$J$3:$K$7,2,FALSE),"")</f>
        <v/>
      </c>
    </row>
    <row r="889" spans="1:9" x14ac:dyDescent="0.25">
      <c r="A889" t="str">
        <f>IFERROR(INDEX(collectibles_database!A:A,MATCH(B889,collectibles_database!B:B,0)),"")</f>
        <v/>
      </c>
      <c r="C889" t="str">
        <f>IFERROR(VLOOKUP(B889,collectibles_database!B:C,2,FALSE),"")</f>
        <v/>
      </c>
      <c r="D889" t="str">
        <f>IFERROR(VLOOKUP(MIN(4,COUNTIF(B$2:B889,B889)),reference!$A$3:$B$6,2,FALSE),"")</f>
        <v/>
      </c>
      <c r="E889" t="str">
        <f>IFERROR(VLOOKUP(C889,reference!$D$3:$E$7,2,FALSE),"")</f>
        <v/>
      </c>
      <c r="H889" t="str">
        <f>IFERROR(VLOOKUP(G889,collectibles_database!G:H,2,FALSE),"")</f>
        <v/>
      </c>
      <c r="I889" t="str">
        <f>IFERROR(VLOOKUP(MIN(4,COUNTIF(G$2:G889,G889)),reference!$M$3:$N$6,2,FALSE)*VLOOKUP(MIN(5,H889),reference!$J$3:$K$7,2,FALSE),"")</f>
        <v/>
      </c>
    </row>
    <row r="890" spans="1:9" x14ac:dyDescent="0.25">
      <c r="A890" t="str">
        <f>IFERROR(INDEX(collectibles_database!A:A,MATCH(B890,collectibles_database!B:B,0)),"")</f>
        <v/>
      </c>
      <c r="C890" t="str">
        <f>IFERROR(VLOOKUP(B890,collectibles_database!B:C,2,FALSE),"")</f>
        <v/>
      </c>
      <c r="D890" t="str">
        <f>IFERROR(VLOOKUP(MIN(4,COUNTIF(B$2:B890,B890)),reference!$A$3:$B$6,2,FALSE),"")</f>
        <v/>
      </c>
      <c r="E890" t="str">
        <f>IFERROR(VLOOKUP(C890,reference!$D$3:$E$7,2,FALSE),"")</f>
        <v/>
      </c>
      <c r="H890" t="str">
        <f>IFERROR(VLOOKUP(G890,collectibles_database!G:H,2,FALSE),"")</f>
        <v/>
      </c>
      <c r="I890" t="str">
        <f>IFERROR(VLOOKUP(MIN(4,COUNTIF(G$2:G890,G890)),reference!$M$3:$N$6,2,FALSE)*VLOOKUP(MIN(5,H890),reference!$J$3:$K$7,2,FALSE),"")</f>
        <v/>
      </c>
    </row>
    <row r="891" spans="1:9" x14ac:dyDescent="0.25">
      <c r="A891" t="str">
        <f>IFERROR(INDEX(collectibles_database!A:A,MATCH(B891,collectibles_database!B:B,0)),"")</f>
        <v/>
      </c>
      <c r="C891" t="str">
        <f>IFERROR(VLOOKUP(B891,collectibles_database!B:C,2,FALSE),"")</f>
        <v/>
      </c>
      <c r="D891" t="str">
        <f>IFERROR(VLOOKUP(MIN(4,COUNTIF(B$2:B891,B891)),reference!$A$3:$B$6,2,FALSE),"")</f>
        <v/>
      </c>
      <c r="E891" t="str">
        <f>IFERROR(VLOOKUP(C891,reference!$D$3:$E$7,2,FALSE),"")</f>
        <v/>
      </c>
      <c r="H891" t="str">
        <f>IFERROR(VLOOKUP(G891,collectibles_database!G:H,2,FALSE),"")</f>
        <v/>
      </c>
      <c r="I891" t="str">
        <f>IFERROR(VLOOKUP(MIN(4,COUNTIF(G$2:G891,G891)),reference!$M$3:$N$6,2,FALSE)*VLOOKUP(MIN(5,H891),reference!$J$3:$K$7,2,FALSE),"")</f>
        <v/>
      </c>
    </row>
    <row r="892" spans="1:9" x14ac:dyDescent="0.25">
      <c r="A892" t="str">
        <f>IFERROR(INDEX(collectibles_database!A:A,MATCH(B892,collectibles_database!B:B,0)),"")</f>
        <v/>
      </c>
      <c r="C892" t="str">
        <f>IFERROR(VLOOKUP(B892,collectibles_database!B:C,2,FALSE),"")</f>
        <v/>
      </c>
      <c r="D892" t="str">
        <f>IFERROR(VLOOKUP(MIN(4,COUNTIF(B$2:B892,B892)),reference!$A$3:$B$6,2,FALSE),"")</f>
        <v/>
      </c>
      <c r="E892" t="str">
        <f>IFERROR(VLOOKUP(C892,reference!$D$3:$E$7,2,FALSE),"")</f>
        <v/>
      </c>
      <c r="H892" t="str">
        <f>IFERROR(VLOOKUP(G892,collectibles_database!G:H,2,FALSE),"")</f>
        <v/>
      </c>
      <c r="I892" t="str">
        <f>IFERROR(VLOOKUP(MIN(4,COUNTIF(G$2:G892,G892)),reference!$M$3:$N$6,2,FALSE)*VLOOKUP(MIN(5,H892),reference!$J$3:$K$7,2,FALSE),"")</f>
        <v/>
      </c>
    </row>
    <row r="893" spans="1:9" x14ac:dyDescent="0.25">
      <c r="A893" t="str">
        <f>IFERROR(INDEX(collectibles_database!A:A,MATCH(B893,collectibles_database!B:B,0)),"")</f>
        <v/>
      </c>
      <c r="C893" t="str">
        <f>IFERROR(VLOOKUP(B893,collectibles_database!B:C,2,FALSE),"")</f>
        <v/>
      </c>
      <c r="D893" t="str">
        <f>IFERROR(VLOOKUP(MIN(4,COUNTIF(B$2:B893,B893)),reference!$A$3:$B$6,2,FALSE),"")</f>
        <v/>
      </c>
      <c r="E893" t="str">
        <f>IFERROR(VLOOKUP(C893,reference!$D$3:$E$7,2,FALSE),"")</f>
        <v/>
      </c>
      <c r="H893" t="str">
        <f>IFERROR(VLOOKUP(G893,collectibles_database!G:H,2,FALSE),"")</f>
        <v/>
      </c>
      <c r="I893" t="str">
        <f>IFERROR(VLOOKUP(MIN(4,COUNTIF(G$2:G893,G893)),reference!$M$3:$N$6,2,FALSE)*VLOOKUP(MIN(5,H893),reference!$J$3:$K$7,2,FALSE),"")</f>
        <v/>
      </c>
    </row>
    <row r="894" spans="1:9" x14ac:dyDescent="0.25">
      <c r="A894" t="str">
        <f>IFERROR(INDEX(collectibles_database!A:A,MATCH(B894,collectibles_database!B:B,0)),"")</f>
        <v/>
      </c>
      <c r="C894" t="str">
        <f>IFERROR(VLOOKUP(B894,collectibles_database!B:C,2,FALSE),"")</f>
        <v/>
      </c>
      <c r="D894" t="str">
        <f>IFERROR(VLOOKUP(MIN(4,COUNTIF(B$2:B894,B894)),reference!$A$3:$B$6,2,FALSE),"")</f>
        <v/>
      </c>
      <c r="E894" t="str">
        <f>IFERROR(VLOOKUP(C894,reference!$D$3:$E$7,2,FALSE),"")</f>
        <v/>
      </c>
      <c r="H894" t="str">
        <f>IFERROR(VLOOKUP(G894,collectibles_database!G:H,2,FALSE),"")</f>
        <v/>
      </c>
      <c r="I894" t="str">
        <f>IFERROR(VLOOKUP(MIN(4,COUNTIF(G$2:G894,G894)),reference!$M$3:$N$6,2,FALSE)*VLOOKUP(MIN(5,H894),reference!$J$3:$K$7,2,FALSE),"")</f>
        <v/>
      </c>
    </row>
    <row r="895" spans="1:9" x14ac:dyDescent="0.25">
      <c r="A895" t="str">
        <f>IFERROR(INDEX(collectibles_database!A:A,MATCH(B895,collectibles_database!B:B,0)),"")</f>
        <v/>
      </c>
      <c r="C895" t="str">
        <f>IFERROR(VLOOKUP(B895,collectibles_database!B:C,2,FALSE),"")</f>
        <v/>
      </c>
      <c r="D895" t="str">
        <f>IFERROR(VLOOKUP(MIN(4,COUNTIF(B$2:B895,B895)),reference!$A$3:$B$6,2,FALSE),"")</f>
        <v/>
      </c>
      <c r="E895" t="str">
        <f>IFERROR(VLOOKUP(C895,reference!$D$3:$E$7,2,FALSE),"")</f>
        <v/>
      </c>
      <c r="H895" t="str">
        <f>IFERROR(VLOOKUP(G895,collectibles_database!G:H,2,FALSE),"")</f>
        <v/>
      </c>
      <c r="I895" t="str">
        <f>IFERROR(VLOOKUP(MIN(4,COUNTIF(G$2:G895,G895)),reference!$M$3:$N$6,2,FALSE)*VLOOKUP(MIN(5,H895),reference!$J$3:$K$7,2,FALSE),"")</f>
        <v/>
      </c>
    </row>
    <row r="896" spans="1:9" x14ac:dyDescent="0.25">
      <c r="A896" t="str">
        <f>IFERROR(INDEX(collectibles_database!A:A,MATCH(B896,collectibles_database!B:B,0)),"")</f>
        <v/>
      </c>
      <c r="C896" t="str">
        <f>IFERROR(VLOOKUP(B896,collectibles_database!B:C,2,FALSE),"")</f>
        <v/>
      </c>
      <c r="D896" t="str">
        <f>IFERROR(VLOOKUP(MIN(4,COUNTIF(B$2:B896,B896)),reference!$A$3:$B$6,2,FALSE),"")</f>
        <v/>
      </c>
      <c r="E896" t="str">
        <f>IFERROR(VLOOKUP(C896,reference!$D$3:$E$7,2,FALSE),"")</f>
        <v/>
      </c>
      <c r="H896" t="str">
        <f>IFERROR(VLOOKUP(G896,collectibles_database!G:H,2,FALSE),"")</f>
        <v/>
      </c>
      <c r="I896" t="str">
        <f>IFERROR(VLOOKUP(MIN(4,COUNTIF(G$2:G896,G896)),reference!$M$3:$N$6,2,FALSE)*VLOOKUP(MIN(5,H896),reference!$J$3:$K$7,2,FALSE),"")</f>
        <v/>
      </c>
    </row>
    <row r="897" spans="1:9" x14ac:dyDescent="0.25">
      <c r="A897" t="str">
        <f>IFERROR(INDEX(collectibles_database!A:A,MATCH(B897,collectibles_database!B:B,0)),"")</f>
        <v/>
      </c>
      <c r="C897" t="str">
        <f>IFERROR(VLOOKUP(B897,collectibles_database!B:C,2,FALSE),"")</f>
        <v/>
      </c>
      <c r="D897" t="str">
        <f>IFERROR(VLOOKUP(MIN(4,COUNTIF(B$2:B897,B897)),reference!$A$3:$B$6,2,FALSE),"")</f>
        <v/>
      </c>
      <c r="E897" t="str">
        <f>IFERROR(VLOOKUP(C897,reference!$D$3:$E$7,2,FALSE),"")</f>
        <v/>
      </c>
      <c r="H897" t="str">
        <f>IFERROR(VLOOKUP(G897,collectibles_database!G:H,2,FALSE),"")</f>
        <v/>
      </c>
      <c r="I897" t="str">
        <f>IFERROR(VLOOKUP(MIN(4,COUNTIF(G$2:G897,G897)),reference!$M$3:$N$6,2,FALSE)*VLOOKUP(MIN(5,H897),reference!$J$3:$K$7,2,FALSE),"")</f>
        <v/>
      </c>
    </row>
    <row r="898" spans="1:9" x14ac:dyDescent="0.25">
      <c r="A898" t="str">
        <f>IFERROR(INDEX(collectibles_database!A:A,MATCH(B898,collectibles_database!B:B,0)),"")</f>
        <v/>
      </c>
      <c r="C898" t="str">
        <f>IFERROR(VLOOKUP(B898,collectibles_database!B:C,2,FALSE),"")</f>
        <v/>
      </c>
      <c r="D898" t="str">
        <f>IFERROR(VLOOKUP(MIN(4,COUNTIF(B$2:B898,B898)),reference!$A$3:$B$6,2,FALSE),"")</f>
        <v/>
      </c>
      <c r="E898" t="str">
        <f>IFERROR(VLOOKUP(C898,reference!$D$3:$E$7,2,FALSE),"")</f>
        <v/>
      </c>
      <c r="H898" t="str">
        <f>IFERROR(VLOOKUP(G898,collectibles_database!G:H,2,FALSE),"")</f>
        <v/>
      </c>
      <c r="I898" t="str">
        <f>IFERROR(VLOOKUP(MIN(4,COUNTIF(G$2:G898,G898)),reference!$M$3:$N$6,2,FALSE)*VLOOKUP(MIN(5,H898),reference!$J$3:$K$7,2,FALSE),"")</f>
        <v/>
      </c>
    </row>
    <row r="899" spans="1:9" x14ac:dyDescent="0.25">
      <c r="A899" t="str">
        <f>IFERROR(INDEX(collectibles_database!A:A,MATCH(B899,collectibles_database!B:B,0)),"")</f>
        <v/>
      </c>
      <c r="C899" t="str">
        <f>IFERROR(VLOOKUP(B899,collectibles_database!B:C,2,FALSE),"")</f>
        <v/>
      </c>
      <c r="D899" t="str">
        <f>IFERROR(VLOOKUP(MIN(4,COUNTIF(B$2:B899,B899)),reference!$A$3:$B$6,2,FALSE),"")</f>
        <v/>
      </c>
      <c r="E899" t="str">
        <f>IFERROR(VLOOKUP(C899,reference!$D$3:$E$7,2,FALSE),"")</f>
        <v/>
      </c>
      <c r="H899" t="str">
        <f>IFERROR(VLOOKUP(G899,collectibles_database!G:H,2,FALSE),"")</f>
        <v/>
      </c>
      <c r="I899" t="str">
        <f>IFERROR(VLOOKUP(MIN(4,COUNTIF(G$2:G899,G899)),reference!$M$3:$N$6,2,FALSE)*VLOOKUP(MIN(5,H899),reference!$J$3:$K$7,2,FALSE),"")</f>
        <v/>
      </c>
    </row>
    <row r="900" spans="1:9" x14ac:dyDescent="0.25">
      <c r="A900" t="str">
        <f>IFERROR(INDEX(collectibles_database!A:A,MATCH(B900,collectibles_database!B:B,0)),"")</f>
        <v/>
      </c>
      <c r="C900" t="str">
        <f>IFERROR(VLOOKUP(B900,collectibles_database!B:C,2,FALSE),"")</f>
        <v/>
      </c>
      <c r="D900" t="str">
        <f>IFERROR(VLOOKUP(MIN(4,COUNTIF(B$2:B900,B900)),reference!$A$3:$B$6,2,FALSE),"")</f>
        <v/>
      </c>
      <c r="E900" t="str">
        <f>IFERROR(VLOOKUP(C900,reference!$D$3:$E$7,2,FALSE),"")</f>
        <v/>
      </c>
      <c r="H900" t="str">
        <f>IFERROR(VLOOKUP(G900,collectibles_database!G:H,2,FALSE),"")</f>
        <v/>
      </c>
      <c r="I900" t="str">
        <f>IFERROR(VLOOKUP(MIN(4,COUNTIF(G$2:G900,G900)),reference!$M$3:$N$6,2,FALSE)*VLOOKUP(MIN(5,H900),reference!$J$3:$K$7,2,FALSE),"")</f>
        <v/>
      </c>
    </row>
    <row r="901" spans="1:9" x14ac:dyDescent="0.25">
      <c r="A901" t="str">
        <f>IFERROR(INDEX(collectibles_database!A:A,MATCH(B901,collectibles_database!B:B,0)),"")</f>
        <v/>
      </c>
      <c r="C901" t="str">
        <f>IFERROR(VLOOKUP(B901,collectibles_database!B:C,2,FALSE),"")</f>
        <v/>
      </c>
      <c r="D901" t="str">
        <f>IFERROR(VLOOKUP(MIN(4,COUNTIF(B$2:B901,B901)),reference!$A$3:$B$6,2,FALSE),"")</f>
        <v/>
      </c>
      <c r="E901" t="str">
        <f>IFERROR(VLOOKUP(C901,reference!$D$3:$E$7,2,FALSE),"")</f>
        <v/>
      </c>
      <c r="H901" t="str">
        <f>IFERROR(VLOOKUP(G901,collectibles_database!G:H,2,FALSE),"")</f>
        <v/>
      </c>
      <c r="I901" t="str">
        <f>IFERROR(VLOOKUP(MIN(4,COUNTIF(G$2:G901,G901)),reference!$M$3:$N$6,2,FALSE)*VLOOKUP(MIN(5,H901),reference!$J$3:$K$7,2,FALSE),"")</f>
        <v/>
      </c>
    </row>
    <row r="902" spans="1:9" x14ac:dyDescent="0.25">
      <c r="A902" t="str">
        <f>IFERROR(INDEX(collectibles_database!A:A,MATCH(B902,collectibles_database!B:B,0)),"")</f>
        <v/>
      </c>
      <c r="C902" t="str">
        <f>IFERROR(VLOOKUP(B902,collectibles_database!B:C,2,FALSE),"")</f>
        <v/>
      </c>
      <c r="D902" t="str">
        <f>IFERROR(VLOOKUP(MIN(4,COUNTIF(B$2:B902,B902)),reference!$A$3:$B$6,2,FALSE),"")</f>
        <v/>
      </c>
      <c r="E902" t="str">
        <f>IFERROR(VLOOKUP(C902,reference!$D$3:$E$7,2,FALSE),"")</f>
        <v/>
      </c>
      <c r="H902" t="str">
        <f>IFERROR(VLOOKUP(G902,collectibles_database!G:H,2,FALSE),"")</f>
        <v/>
      </c>
      <c r="I902" t="str">
        <f>IFERROR(VLOOKUP(MIN(4,COUNTIF(G$2:G902,G902)),reference!$M$3:$N$6,2,FALSE)*VLOOKUP(MIN(5,H902),reference!$J$3:$K$7,2,FALSE),"")</f>
        <v/>
      </c>
    </row>
    <row r="903" spans="1:9" x14ac:dyDescent="0.25">
      <c r="A903" t="str">
        <f>IFERROR(INDEX(collectibles_database!A:A,MATCH(B903,collectibles_database!B:B,0)),"")</f>
        <v/>
      </c>
      <c r="C903" t="str">
        <f>IFERROR(VLOOKUP(B903,collectibles_database!B:C,2,FALSE),"")</f>
        <v/>
      </c>
      <c r="D903" t="str">
        <f>IFERROR(VLOOKUP(MIN(4,COUNTIF(B$2:B903,B903)),reference!$A$3:$B$6,2,FALSE),"")</f>
        <v/>
      </c>
      <c r="E903" t="str">
        <f>IFERROR(VLOOKUP(C903,reference!$D$3:$E$7,2,FALSE),"")</f>
        <v/>
      </c>
      <c r="H903" t="str">
        <f>IFERROR(VLOOKUP(G903,collectibles_database!G:H,2,FALSE),"")</f>
        <v/>
      </c>
      <c r="I903" t="str">
        <f>IFERROR(VLOOKUP(MIN(4,COUNTIF(G$2:G903,G903)),reference!$M$3:$N$6,2,FALSE)*VLOOKUP(MIN(5,H903),reference!$J$3:$K$7,2,FALSE),"")</f>
        <v/>
      </c>
    </row>
    <row r="904" spans="1:9" x14ac:dyDescent="0.25">
      <c r="A904" t="str">
        <f>IFERROR(INDEX(collectibles_database!A:A,MATCH(B904,collectibles_database!B:B,0)),"")</f>
        <v/>
      </c>
      <c r="C904" t="str">
        <f>IFERROR(VLOOKUP(B904,collectibles_database!B:C,2,FALSE),"")</f>
        <v/>
      </c>
      <c r="D904" t="str">
        <f>IFERROR(VLOOKUP(MIN(4,COUNTIF(B$2:B904,B904)),reference!$A$3:$B$6,2,FALSE),"")</f>
        <v/>
      </c>
      <c r="E904" t="str">
        <f>IFERROR(VLOOKUP(C904,reference!$D$3:$E$7,2,FALSE),"")</f>
        <v/>
      </c>
      <c r="H904" t="str">
        <f>IFERROR(VLOOKUP(G904,collectibles_database!G:H,2,FALSE),"")</f>
        <v/>
      </c>
      <c r="I904" t="str">
        <f>IFERROR(VLOOKUP(MIN(4,COUNTIF(G$2:G904,G904)),reference!$M$3:$N$6,2,FALSE)*VLOOKUP(MIN(5,H904),reference!$J$3:$K$7,2,FALSE),"")</f>
        <v/>
      </c>
    </row>
    <row r="905" spans="1:9" x14ac:dyDescent="0.25">
      <c r="A905" t="str">
        <f>IFERROR(INDEX(collectibles_database!A:A,MATCH(B905,collectibles_database!B:B,0)),"")</f>
        <v/>
      </c>
      <c r="C905" t="str">
        <f>IFERROR(VLOOKUP(B905,collectibles_database!B:C,2,FALSE),"")</f>
        <v/>
      </c>
      <c r="D905" t="str">
        <f>IFERROR(VLOOKUP(MIN(4,COUNTIF(B$2:B905,B905)),reference!$A$3:$B$6,2,FALSE),"")</f>
        <v/>
      </c>
      <c r="E905" t="str">
        <f>IFERROR(VLOOKUP(C905,reference!$D$3:$E$7,2,FALSE),"")</f>
        <v/>
      </c>
      <c r="H905" t="str">
        <f>IFERROR(VLOOKUP(G905,collectibles_database!G:H,2,FALSE),"")</f>
        <v/>
      </c>
      <c r="I905" t="str">
        <f>IFERROR(VLOOKUP(MIN(4,COUNTIF(G$2:G905,G905)),reference!$M$3:$N$6,2,FALSE)*VLOOKUP(MIN(5,H905),reference!$J$3:$K$7,2,FALSE),"")</f>
        <v/>
      </c>
    </row>
    <row r="906" spans="1:9" x14ac:dyDescent="0.25">
      <c r="A906" t="str">
        <f>IFERROR(INDEX(collectibles_database!A:A,MATCH(B906,collectibles_database!B:B,0)),"")</f>
        <v/>
      </c>
      <c r="C906" t="str">
        <f>IFERROR(VLOOKUP(B906,collectibles_database!B:C,2,FALSE),"")</f>
        <v/>
      </c>
      <c r="D906" t="str">
        <f>IFERROR(VLOOKUP(MIN(4,COUNTIF(B$2:B906,B906)),reference!$A$3:$B$6,2,FALSE),"")</f>
        <v/>
      </c>
      <c r="E906" t="str">
        <f>IFERROR(VLOOKUP(C906,reference!$D$3:$E$7,2,FALSE),"")</f>
        <v/>
      </c>
      <c r="H906" t="str">
        <f>IFERROR(VLOOKUP(G906,collectibles_database!G:H,2,FALSE),"")</f>
        <v/>
      </c>
      <c r="I906" t="str">
        <f>IFERROR(VLOOKUP(MIN(4,COUNTIF(G$2:G906,G906)),reference!$M$3:$N$6,2,FALSE)*VLOOKUP(MIN(5,H906),reference!$J$3:$K$7,2,FALSE),"")</f>
        <v/>
      </c>
    </row>
    <row r="907" spans="1:9" x14ac:dyDescent="0.25">
      <c r="A907" t="str">
        <f>IFERROR(INDEX(collectibles_database!A:A,MATCH(B907,collectibles_database!B:B,0)),"")</f>
        <v/>
      </c>
      <c r="C907" t="str">
        <f>IFERROR(VLOOKUP(B907,collectibles_database!B:C,2,FALSE),"")</f>
        <v/>
      </c>
      <c r="D907" t="str">
        <f>IFERROR(VLOOKUP(MIN(4,COUNTIF(B$2:B907,B907)),reference!$A$3:$B$6,2,FALSE),"")</f>
        <v/>
      </c>
      <c r="E907" t="str">
        <f>IFERROR(VLOOKUP(C907,reference!$D$3:$E$7,2,FALSE),"")</f>
        <v/>
      </c>
      <c r="H907" t="str">
        <f>IFERROR(VLOOKUP(G907,collectibles_database!G:H,2,FALSE),"")</f>
        <v/>
      </c>
      <c r="I907" t="str">
        <f>IFERROR(VLOOKUP(MIN(4,COUNTIF(G$2:G907,G907)),reference!$M$3:$N$6,2,FALSE)*VLOOKUP(MIN(5,H907),reference!$J$3:$K$7,2,FALSE),"")</f>
        <v/>
      </c>
    </row>
    <row r="908" spans="1:9" x14ac:dyDescent="0.25">
      <c r="A908" t="str">
        <f>IFERROR(INDEX(collectibles_database!A:A,MATCH(B908,collectibles_database!B:B,0)),"")</f>
        <v/>
      </c>
      <c r="C908" t="str">
        <f>IFERROR(VLOOKUP(B908,collectibles_database!B:C,2,FALSE),"")</f>
        <v/>
      </c>
      <c r="D908" t="str">
        <f>IFERROR(VLOOKUP(MIN(4,COUNTIF(B$2:B908,B908)),reference!$A$3:$B$6,2,FALSE),"")</f>
        <v/>
      </c>
      <c r="E908" t="str">
        <f>IFERROR(VLOOKUP(C908,reference!$D$3:$E$7,2,FALSE),"")</f>
        <v/>
      </c>
      <c r="H908" t="str">
        <f>IFERROR(VLOOKUP(G908,collectibles_database!G:H,2,FALSE),"")</f>
        <v/>
      </c>
      <c r="I908" t="str">
        <f>IFERROR(VLOOKUP(MIN(4,COUNTIF(G$2:G908,G908)),reference!$M$3:$N$6,2,FALSE)*VLOOKUP(MIN(5,H908),reference!$J$3:$K$7,2,FALSE),"")</f>
        <v/>
      </c>
    </row>
    <row r="909" spans="1:9" x14ac:dyDescent="0.25">
      <c r="A909" t="str">
        <f>IFERROR(INDEX(collectibles_database!A:A,MATCH(B909,collectibles_database!B:B,0)),"")</f>
        <v/>
      </c>
      <c r="C909" t="str">
        <f>IFERROR(VLOOKUP(B909,collectibles_database!B:C,2,FALSE),"")</f>
        <v/>
      </c>
      <c r="D909" t="str">
        <f>IFERROR(VLOOKUP(MIN(4,COUNTIF(B$2:B909,B909)),reference!$A$3:$B$6,2,FALSE),"")</f>
        <v/>
      </c>
      <c r="E909" t="str">
        <f>IFERROR(VLOOKUP(C909,reference!$D$3:$E$7,2,FALSE),"")</f>
        <v/>
      </c>
      <c r="H909" t="str">
        <f>IFERROR(VLOOKUP(G909,collectibles_database!G:H,2,FALSE),"")</f>
        <v/>
      </c>
      <c r="I909" t="str">
        <f>IFERROR(VLOOKUP(MIN(4,COUNTIF(G$2:G909,G909)),reference!$M$3:$N$6,2,FALSE)*VLOOKUP(MIN(5,H909),reference!$J$3:$K$7,2,FALSE),"")</f>
        <v/>
      </c>
    </row>
    <row r="910" spans="1:9" x14ac:dyDescent="0.25">
      <c r="A910" t="str">
        <f>IFERROR(INDEX(collectibles_database!A:A,MATCH(B910,collectibles_database!B:B,0)),"")</f>
        <v/>
      </c>
      <c r="C910" t="str">
        <f>IFERROR(VLOOKUP(B910,collectibles_database!B:C,2,FALSE),"")</f>
        <v/>
      </c>
      <c r="D910" t="str">
        <f>IFERROR(VLOOKUP(MIN(4,COUNTIF(B$2:B910,B910)),reference!$A$3:$B$6,2,FALSE),"")</f>
        <v/>
      </c>
      <c r="E910" t="str">
        <f>IFERROR(VLOOKUP(C910,reference!$D$3:$E$7,2,FALSE),"")</f>
        <v/>
      </c>
      <c r="H910" t="str">
        <f>IFERROR(VLOOKUP(G910,collectibles_database!G:H,2,FALSE),"")</f>
        <v/>
      </c>
      <c r="I910" t="str">
        <f>IFERROR(VLOOKUP(MIN(4,COUNTIF(G$2:G910,G910)),reference!$M$3:$N$6,2,FALSE)*VLOOKUP(MIN(5,H910),reference!$J$3:$K$7,2,FALSE),"")</f>
        <v/>
      </c>
    </row>
    <row r="911" spans="1:9" x14ac:dyDescent="0.25">
      <c r="A911" t="str">
        <f>IFERROR(INDEX(collectibles_database!A:A,MATCH(B911,collectibles_database!B:B,0)),"")</f>
        <v/>
      </c>
      <c r="C911" t="str">
        <f>IFERROR(VLOOKUP(B911,collectibles_database!B:C,2,FALSE),"")</f>
        <v/>
      </c>
      <c r="D911" t="str">
        <f>IFERROR(VLOOKUP(MIN(4,COUNTIF(B$2:B911,B911)),reference!$A$3:$B$6,2,FALSE),"")</f>
        <v/>
      </c>
      <c r="E911" t="str">
        <f>IFERROR(VLOOKUP(C911,reference!$D$3:$E$7,2,FALSE),"")</f>
        <v/>
      </c>
      <c r="H911" t="str">
        <f>IFERROR(VLOOKUP(G911,collectibles_database!G:H,2,FALSE),"")</f>
        <v/>
      </c>
      <c r="I911" t="str">
        <f>IFERROR(VLOOKUP(MIN(4,COUNTIF(G$2:G911,G911)),reference!$M$3:$N$6,2,FALSE)*VLOOKUP(MIN(5,H911),reference!$J$3:$K$7,2,FALSE),"")</f>
        <v/>
      </c>
    </row>
    <row r="912" spans="1:9" x14ac:dyDescent="0.25">
      <c r="A912" t="str">
        <f>IFERROR(INDEX(collectibles_database!A:A,MATCH(B912,collectibles_database!B:B,0)),"")</f>
        <v/>
      </c>
      <c r="C912" t="str">
        <f>IFERROR(VLOOKUP(B912,collectibles_database!B:C,2,FALSE),"")</f>
        <v/>
      </c>
      <c r="D912" t="str">
        <f>IFERROR(VLOOKUP(MIN(4,COUNTIF(B$2:B912,B912)),reference!$A$3:$B$6,2,FALSE),"")</f>
        <v/>
      </c>
      <c r="E912" t="str">
        <f>IFERROR(VLOOKUP(C912,reference!$D$3:$E$7,2,FALSE),"")</f>
        <v/>
      </c>
      <c r="H912" t="str">
        <f>IFERROR(VLOOKUP(G912,collectibles_database!G:H,2,FALSE),"")</f>
        <v/>
      </c>
      <c r="I912" t="str">
        <f>IFERROR(VLOOKUP(MIN(4,COUNTIF(G$2:G912,G912)),reference!$M$3:$N$6,2,FALSE)*VLOOKUP(MIN(5,H912),reference!$J$3:$K$7,2,FALSE),"")</f>
        <v/>
      </c>
    </row>
    <row r="913" spans="1:9" x14ac:dyDescent="0.25">
      <c r="A913" t="str">
        <f>IFERROR(INDEX(collectibles_database!A:A,MATCH(B913,collectibles_database!B:B,0)),"")</f>
        <v/>
      </c>
      <c r="C913" t="str">
        <f>IFERROR(VLOOKUP(B913,collectibles_database!B:C,2,FALSE),"")</f>
        <v/>
      </c>
      <c r="D913" t="str">
        <f>IFERROR(VLOOKUP(MIN(4,COUNTIF(B$2:B913,B913)),reference!$A$3:$B$6,2,FALSE),"")</f>
        <v/>
      </c>
      <c r="E913" t="str">
        <f>IFERROR(VLOOKUP(C913,reference!$D$3:$E$7,2,FALSE),"")</f>
        <v/>
      </c>
      <c r="H913" t="str">
        <f>IFERROR(VLOOKUP(G913,collectibles_database!G:H,2,FALSE),"")</f>
        <v/>
      </c>
      <c r="I913" t="str">
        <f>IFERROR(VLOOKUP(MIN(4,COUNTIF(G$2:G913,G913)),reference!$M$3:$N$6,2,FALSE)*VLOOKUP(MIN(5,H913),reference!$J$3:$K$7,2,FALSE),"")</f>
        <v/>
      </c>
    </row>
    <row r="914" spans="1:9" x14ac:dyDescent="0.25">
      <c r="A914" t="str">
        <f>IFERROR(INDEX(collectibles_database!A:A,MATCH(B914,collectibles_database!B:B,0)),"")</f>
        <v/>
      </c>
      <c r="C914" t="str">
        <f>IFERROR(VLOOKUP(B914,collectibles_database!B:C,2,FALSE),"")</f>
        <v/>
      </c>
      <c r="D914" t="str">
        <f>IFERROR(VLOOKUP(MIN(4,COUNTIF(B$2:B914,B914)),reference!$A$3:$B$6,2,FALSE),"")</f>
        <v/>
      </c>
      <c r="E914" t="str">
        <f>IFERROR(VLOOKUP(C914,reference!$D$3:$E$7,2,FALSE),"")</f>
        <v/>
      </c>
      <c r="H914" t="str">
        <f>IFERROR(VLOOKUP(G914,collectibles_database!G:H,2,FALSE),"")</f>
        <v/>
      </c>
      <c r="I914" t="str">
        <f>IFERROR(VLOOKUP(MIN(4,COUNTIF(G$2:G914,G914)),reference!$M$3:$N$6,2,FALSE)*VLOOKUP(MIN(5,H914),reference!$J$3:$K$7,2,FALSE),"")</f>
        <v/>
      </c>
    </row>
    <row r="915" spans="1:9" x14ac:dyDescent="0.25">
      <c r="A915" t="str">
        <f>IFERROR(INDEX(collectibles_database!A:A,MATCH(B915,collectibles_database!B:B,0)),"")</f>
        <v/>
      </c>
      <c r="C915" t="str">
        <f>IFERROR(VLOOKUP(B915,collectibles_database!B:C,2,FALSE),"")</f>
        <v/>
      </c>
      <c r="D915" t="str">
        <f>IFERROR(VLOOKUP(MIN(4,COUNTIF(B$2:B915,B915)),reference!$A$3:$B$6,2,FALSE),"")</f>
        <v/>
      </c>
      <c r="E915" t="str">
        <f>IFERROR(VLOOKUP(C915,reference!$D$3:$E$7,2,FALSE),"")</f>
        <v/>
      </c>
      <c r="H915" t="str">
        <f>IFERROR(VLOOKUP(G915,collectibles_database!G:H,2,FALSE),"")</f>
        <v/>
      </c>
      <c r="I915" t="str">
        <f>IFERROR(VLOOKUP(MIN(4,COUNTIF(G$2:G915,G915)),reference!$M$3:$N$6,2,FALSE)*VLOOKUP(MIN(5,H915),reference!$J$3:$K$7,2,FALSE),"")</f>
        <v/>
      </c>
    </row>
    <row r="916" spans="1:9" x14ac:dyDescent="0.25">
      <c r="A916" t="str">
        <f>IFERROR(INDEX(collectibles_database!A:A,MATCH(B916,collectibles_database!B:B,0)),"")</f>
        <v/>
      </c>
      <c r="C916" t="str">
        <f>IFERROR(VLOOKUP(B916,collectibles_database!B:C,2,FALSE),"")</f>
        <v/>
      </c>
      <c r="D916" t="str">
        <f>IFERROR(VLOOKUP(MIN(4,COUNTIF(B$2:B916,B916)),reference!$A$3:$B$6,2,FALSE),"")</f>
        <v/>
      </c>
      <c r="E916" t="str">
        <f>IFERROR(VLOOKUP(C916,reference!$D$3:$E$7,2,FALSE),"")</f>
        <v/>
      </c>
      <c r="H916" t="str">
        <f>IFERROR(VLOOKUP(G916,collectibles_database!G:H,2,FALSE),"")</f>
        <v/>
      </c>
      <c r="I916" t="str">
        <f>IFERROR(VLOOKUP(MIN(4,COUNTIF(G$2:G916,G916)),reference!$M$3:$N$6,2,FALSE)*VLOOKUP(MIN(5,H916),reference!$J$3:$K$7,2,FALSE),"")</f>
        <v/>
      </c>
    </row>
    <row r="917" spans="1:9" x14ac:dyDescent="0.25">
      <c r="A917" t="str">
        <f>IFERROR(INDEX(collectibles_database!A:A,MATCH(B917,collectibles_database!B:B,0)),"")</f>
        <v/>
      </c>
      <c r="C917" t="str">
        <f>IFERROR(VLOOKUP(B917,collectibles_database!B:C,2,FALSE),"")</f>
        <v/>
      </c>
      <c r="D917" t="str">
        <f>IFERROR(VLOOKUP(MIN(4,COUNTIF(B$2:B917,B917)),reference!$A$3:$B$6,2,FALSE),"")</f>
        <v/>
      </c>
      <c r="E917" t="str">
        <f>IFERROR(VLOOKUP(C917,reference!$D$3:$E$7,2,FALSE),"")</f>
        <v/>
      </c>
      <c r="H917" t="str">
        <f>IFERROR(VLOOKUP(G917,collectibles_database!G:H,2,FALSE),"")</f>
        <v/>
      </c>
      <c r="I917" t="str">
        <f>IFERROR(VLOOKUP(MIN(4,COUNTIF(G$2:G917,G917)),reference!$M$3:$N$6,2,FALSE)*VLOOKUP(MIN(5,H917),reference!$J$3:$K$7,2,FALSE),"")</f>
        <v/>
      </c>
    </row>
    <row r="918" spans="1:9" x14ac:dyDescent="0.25">
      <c r="A918" t="str">
        <f>IFERROR(INDEX(collectibles_database!A:A,MATCH(B918,collectibles_database!B:B,0)),"")</f>
        <v/>
      </c>
      <c r="C918" t="str">
        <f>IFERROR(VLOOKUP(B918,collectibles_database!B:C,2,FALSE),"")</f>
        <v/>
      </c>
      <c r="D918" t="str">
        <f>IFERROR(VLOOKUP(MIN(4,COUNTIF(B$2:B918,B918)),reference!$A$3:$B$6,2,FALSE),"")</f>
        <v/>
      </c>
      <c r="E918" t="str">
        <f>IFERROR(VLOOKUP(C918,reference!$D$3:$E$7,2,FALSE),"")</f>
        <v/>
      </c>
      <c r="H918" t="str">
        <f>IFERROR(VLOOKUP(G918,collectibles_database!G:H,2,FALSE),"")</f>
        <v/>
      </c>
      <c r="I918" t="str">
        <f>IFERROR(VLOOKUP(MIN(4,COUNTIF(G$2:G918,G918)),reference!$M$3:$N$6,2,FALSE)*VLOOKUP(MIN(5,H918),reference!$J$3:$K$7,2,FALSE),"")</f>
        <v/>
      </c>
    </row>
    <row r="919" spans="1:9" x14ac:dyDescent="0.25">
      <c r="A919" t="str">
        <f>IFERROR(INDEX(collectibles_database!A:A,MATCH(B919,collectibles_database!B:B,0)),"")</f>
        <v/>
      </c>
      <c r="C919" t="str">
        <f>IFERROR(VLOOKUP(B919,collectibles_database!B:C,2,FALSE),"")</f>
        <v/>
      </c>
      <c r="D919" t="str">
        <f>IFERROR(VLOOKUP(MIN(4,COUNTIF(B$2:B919,B919)),reference!$A$3:$B$6,2,FALSE),"")</f>
        <v/>
      </c>
      <c r="E919" t="str">
        <f>IFERROR(VLOOKUP(C919,reference!$D$3:$E$7,2,FALSE),"")</f>
        <v/>
      </c>
      <c r="H919" t="str">
        <f>IFERROR(VLOOKUP(G919,collectibles_database!G:H,2,FALSE),"")</f>
        <v/>
      </c>
      <c r="I919" t="str">
        <f>IFERROR(VLOOKUP(MIN(4,COUNTIF(G$2:G919,G919)),reference!$M$3:$N$6,2,FALSE)*VLOOKUP(MIN(5,H919),reference!$J$3:$K$7,2,FALSE),"")</f>
        <v/>
      </c>
    </row>
    <row r="920" spans="1:9" x14ac:dyDescent="0.25">
      <c r="A920" t="str">
        <f>IFERROR(INDEX(collectibles_database!A:A,MATCH(B920,collectibles_database!B:B,0)),"")</f>
        <v/>
      </c>
      <c r="C920" t="str">
        <f>IFERROR(VLOOKUP(B920,collectibles_database!B:C,2,FALSE),"")</f>
        <v/>
      </c>
      <c r="D920" t="str">
        <f>IFERROR(VLOOKUP(MIN(4,COUNTIF(B$2:B920,B920)),reference!$A$3:$B$6,2,FALSE),"")</f>
        <v/>
      </c>
      <c r="E920" t="str">
        <f>IFERROR(VLOOKUP(C920,reference!$D$3:$E$7,2,FALSE),"")</f>
        <v/>
      </c>
      <c r="H920" t="str">
        <f>IFERROR(VLOOKUP(G920,collectibles_database!G:H,2,FALSE),"")</f>
        <v/>
      </c>
      <c r="I920" t="str">
        <f>IFERROR(VLOOKUP(MIN(4,COUNTIF(G$2:G920,G920)),reference!$M$3:$N$6,2,FALSE)*VLOOKUP(MIN(5,H920),reference!$J$3:$K$7,2,FALSE),"")</f>
        <v/>
      </c>
    </row>
    <row r="921" spans="1:9" x14ac:dyDescent="0.25">
      <c r="A921" t="str">
        <f>IFERROR(INDEX(collectibles_database!A:A,MATCH(B921,collectibles_database!B:B,0)),"")</f>
        <v/>
      </c>
      <c r="C921" t="str">
        <f>IFERROR(VLOOKUP(B921,collectibles_database!B:C,2,FALSE),"")</f>
        <v/>
      </c>
      <c r="D921" t="str">
        <f>IFERROR(VLOOKUP(MIN(4,COUNTIF(B$2:B921,B921)),reference!$A$3:$B$6,2,FALSE),"")</f>
        <v/>
      </c>
      <c r="E921" t="str">
        <f>IFERROR(VLOOKUP(C921,reference!$D$3:$E$7,2,FALSE),"")</f>
        <v/>
      </c>
      <c r="H921" t="str">
        <f>IFERROR(VLOOKUP(G921,collectibles_database!G:H,2,FALSE),"")</f>
        <v/>
      </c>
      <c r="I921" t="str">
        <f>IFERROR(VLOOKUP(MIN(4,COUNTIF(G$2:G921,G921)),reference!$M$3:$N$6,2,FALSE)*VLOOKUP(MIN(5,H921),reference!$J$3:$K$7,2,FALSE),"")</f>
        <v/>
      </c>
    </row>
    <row r="922" spans="1:9" x14ac:dyDescent="0.25">
      <c r="A922" t="str">
        <f>IFERROR(INDEX(collectibles_database!A:A,MATCH(B922,collectibles_database!B:B,0)),"")</f>
        <v/>
      </c>
      <c r="C922" t="str">
        <f>IFERROR(VLOOKUP(B922,collectibles_database!B:C,2,FALSE),"")</f>
        <v/>
      </c>
      <c r="D922" t="str">
        <f>IFERROR(VLOOKUP(MIN(4,COUNTIF(B$2:B922,B922)),reference!$A$3:$B$6,2,FALSE),"")</f>
        <v/>
      </c>
      <c r="E922" t="str">
        <f>IFERROR(VLOOKUP(C922,reference!$D$3:$E$7,2,FALSE),"")</f>
        <v/>
      </c>
      <c r="H922" t="str">
        <f>IFERROR(VLOOKUP(G922,collectibles_database!G:H,2,FALSE),"")</f>
        <v/>
      </c>
      <c r="I922" t="str">
        <f>IFERROR(VLOOKUP(MIN(4,COUNTIF(G$2:G922,G922)),reference!$M$3:$N$6,2,FALSE)*VLOOKUP(MIN(5,H922),reference!$J$3:$K$7,2,FALSE),"")</f>
        <v/>
      </c>
    </row>
    <row r="923" spans="1:9" x14ac:dyDescent="0.25">
      <c r="A923" t="str">
        <f>IFERROR(INDEX(collectibles_database!A:A,MATCH(B923,collectibles_database!B:B,0)),"")</f>
        <v/>
      </c>
      <c r="C923" t="str">
        <f>IFERROR(VLOOKUP(B923,collectibles_database!B:C,2,FALSE),"")</f>
        <v/>
      </c>
      <c r="D923" t="str">
        <f>IFERROR(VLOOKUP(MIN(4,COUNTIF(B$2:B923,B923)),reference!$A$3:$B$6,2,FALSE),"")</f>
        <v/>
      </c>
      <c r="E923" t="str">
        <f>IFERROR(VLOOKUP(C923,reference!$D$3:$E$7,2,FALSE),"")</f>
        <v/>
      </c>
      <c r="H923" t="str">
        <f>IFERROR(VLOOKUP(G923,collectibles_database!G:H,2,FALSE),"")</f>
        <v/>
      </c>
      <c r="I923" t="str">
        <f>IFERROR(VLOOKUP(MIN(4,COUNTIF(G$2:G923,G923)),reference!$M$3:$N$6,2,FALSE)*VLOOKUP(MIN(5,H923),reference!$J$3:$K$7,2,FALSE),"")</f>
        <v/>
      </c>
    </row>
    <row r="924" spans="1:9" x14ac:dyDescent="0.25">
      <c r="A924" t="str">
        <f>IFERROR(INDEX(collectibles_database!A:A,MATCH(B924,collectibles_database!B:B,0)),"")</f>
        <v/>
      </c>
      <c r="C924" t="str">
        <f>IFERROR(VLOOKUP(B924,collectibles_database!B:C,2,FALSE),"")</f>
        <v/>
      </c>
      <c r="D924" t="str">
        <f>IFERROR(VLOOKUP(MIN(4,COUNTIF(B$2:B924,B924)),reference!$A$3:$B$6,2,FALSE),"")</f>
        <v/>
      </c>
      <c r="E924" t="str">
        <f>IFERROR(VLOOKUP(C924,reference!$D$3:$E$7,2,FALSE),"")</f>
        <v/>
      </c>
      <c r="H924" t="str">
        <f>IFERROR(VLOOKUP(G924,collectibles_database!G:H,2,FALSE),"")</f>
        <v/>
      </c>
      <c r="I924" t="str">
        <f>IFERROR(VLOOKUP(MIN(4,COUNTIF(G$2:G924,G924)),reference!$M$3:$N$6,2,FALSE)*VLOOKUP(MIN(5,H924),reference!$J$3:$K$7,2,FALSE),"")</f>
        <v/>
      </c>
    </row>
    <row r="925" spans="1:9" x14ac:dyDescent="0.25">
      <c r="A925" t="str">
        <f>IFERROR(INDEX(collectibles_database!A:A,MATCH(B925,collectibles_database!B:B,0)),"")</f>
        <v/>
      </c>
      <c r="C925" t="str">
        <f>IFERROR(VLOOKUP(B925,collectibles_database!B:C,2,FALSE),"")</f>
        <v/>
      </c>
      <c r="D925" t="str">
        <f>IFERROR(VLOOKUP(MIN(4,COUNTIF(B$2:B925,B925)),reference!$A$3:$B$6,2,FALSE),"")</f>
        <v/>
      </c>
      <c r="E925" t="str">
        <f>IFERROR(VLOOKUP(C925,reference!$D$3:$E$7,2,FALSE),"")</f>
        <v/>
      </c>
      <c r="H925" t="str">
        <f>IFERROR(VLOOKUP(G925,collectibles_database!G:H,2,FALSE),"")</f>
        <v/>
      </c>
      <c r="I925" t="str">
        <f>IFERROR(VLOOKUP(MIN(4,COUNTIF(G$2:G925,G925)),reference!$M$3:$N$6,2,FALSE)*VLOOKUP(MIN(5,H925),reference!$J$3:$K$7,2,FALSE),"")</f>
        <v/>
      </c>
    </row>
    <row r="926" spans="1:9" x14ac:dyDescent="0.25">
      <c r="A926" t="str">
        <f>IFERROR(INDEX(collectibles_database!A:A,MATCH(B926,collectibles_database!B:B,0)),"")</f>
        <v/>
      </c>
      <c r="C926" t="str">
        <f>IFERROR(VLOOKUP(B926,collectibles_database!B:C,2,FALSE),"")</f>
        <v/>
      </c>
      <c r="D926" t="str">
        <f>IFERROR(VLOOKUP(MIN(4,COUNTIF(B$2:B926,B926)),reference!$A$3:$B$6,2,FALSE),"")</f>
        <v/>
      </c>
      <c r="E926" t="str">
        <f>IFERROR(VLOOKUP(C926,reference!$D$3:$E$7,2,FALSE),"")</f>
        <v/>
      </c>
      <c r="H926" t="str">
        <f>IFERROR(VLOOKUP(G926,collectibles_database!G:H,2,FALSE),"")</f>
        <v/>
      </c>
      <c r="I926" t="str">
        <f>IFERROR(VLOOKUP(MIN(4,COUNTIF(G$2:G926,G926)),reference!$M$3:$N$6,2,FALSE)*VLOOKUP(MIN(5,H926),reference!$J$3:$K$7,2,FALSE),"")</f>
        <v/>
      </c>
    </row>
    <row r="927" spans="1:9" x14ac:dyDescent="0.25">
      <c r="A927" t="str">
        <f>IFERROR(INDEX(collectibles_database!A:A,MATCH(B927,collectibles_database!B:B,0)),"")</f>
        <v/>
      </c>
      <c r="C927" t="str">
        <f>IFERROR(VLOOKUP(B927,collectibles_database!B:C,2,FALSE),"")</f>
        <v/>
      </c>
      <c r="D927" t="str">
        <f>IFERROR(VLOOKUP(MIN(4,COUNTIF(B$2:B927,B927)),reference!$A$3:$B$6,2,FALSE),"")</f>
        <v/>
      </c>
      <c r="E927" t="str">
        <f>IFERROR(VLOOKUP(C927,reference!$D$3:$E$7,2,FALSE),"")</f>
        <v/>
      </c>
      <c r="H927" t="str">
        <f>IFERROR(VLOOKUP(G927,collectibles_database!G:H,2,FALSE),"")</f>
        <v/>
      </c>
      <c r="I927" t="str">
        <f>IFERROR(VLOOKUP(MIN(4,COUNTIF(G$2:G927,G927)),reference!$M$3:$N$6,2,FALSE)*VLOOKUP(MIN(5,H927),reference!$J$3:$K$7,2,FALSE),"")</f>
        <v/>
      </c>
    </row>
    <row r="928" spans="1:9" x14ac:dyDescent="0.25">
      <c r="A928" t="str">
        <f>IFERROR(INDEX(collectibles_database!A:A,MATCH(B928,collectibles_database!B:B,0)),"")</f>
        <v/>
      </c>
      <c r="C928" t="str">
        <f>IFERROR(VLOOKUP(B928,collectibles_database!B:C,2,FALSE),"")</f>
        <v/>
      </c>
      <c r="D928" t="str">
        <f>IFERROR(VLOOKUP(MIN(4,COUNTIF(B$2:B928,B928)),reference!$A$3:$B$6,2,FALSE),"")</f>
        <v/>
      </c>
      <c r="E928" t="str">
        <f>IFERROR(VLOOKUP(C928,reference!$D$3:$E$7,2,FALSE),"")</f>
        <v/>
      </c>
      <c r="H928" t="str">
        <f>IFERROR(VLOOKUP(G928,collectibles_database!G:H,2,FALSE),"")</f>
        <v/>
      </c>
      <c r="I928" t="str">
        <f>IFERROR(VLOOKUP(MIN(4,COUNTIF(G$2:G928,G928)),reference!$M$3:$N$6,2,FALSE)*VLOOKUP(MIN(5,H928),reference!$J$3:$K$7,2,FALSE),"")</f>
        <v/>
      </c>
    </row>
    <row r="929" spans="1:9" x14ac:dyDescent="0.25">
      <c r="A929" t="str">
        <f>IFERROR(INDEX(collectibles_database!A:A,MATCH(B929,collectibles_database!B:B,0)),"")</f>
        <v/>
      </c>
      <c r="C929" t="str">
        <f>IFERROR(VLOOKUP(B929,collectibles_database!B:C,2,FALSE),"")</f>
        <v/>
      </c>
      <c r="D929" t="str">
        <f>IFERROR(VLOOKUP(MIN(4,COUNTIF(B$2:B929,B929)),reference!$A$3:$B$6,2,FALSE),"")</f>
        <v/>
      </c>
      <c r="E929" t="str">
        <f>IFERROR(VLOOKUP(C929,reference!$D$3:$E$7,2,FALSE),"")</f>
        <v/>
      </c>
      <c r="H929" t="str">
        <f>IFERROR(VLOOKUP(G929,collectibles_database!G:H,2,FALSE),"")</f>
        <v/>
      </c>
      <c r="I929" t="str">
        <f>IFERROR(VLOOKUP(MIN(4,COUNTIF(G$2:G929,G929)),reference!$M$3:$N$6,2,FALSE)*VLOOKUP(MIN(5,H929),reference!$J$3:$K$7,2,FALSE),"")</f>
        <v/>
      </c>
    </row>
    <row r="930" spans="1:9" x14ac:dyDescent="0.25">
      <c r="A930" t="str">
        <f>IFERROR(INDEX(collectibles_database!A:A,MATCH(B930,collectibles_database!B:B,0)),"")</f>
        <v/>
      </c>
      <c r="C930" t="str">
        <f>IFERROR(VLOOKUP(B930,collectibles_database!B:C,2,FALSE),"")</f>
        <v/>
      </c>
      <c r="D930" t="str">
        <f>IFERROR(VLOOKUP(MIN(4,COUNTIF(B$2:B930,B930)),reference!$A$3:$B$6,2,FALSE),"")</f>
        <v/>
      </c>
      <c r="E930" t="str">
        <f>IFERROR(VLOOKUP(C930,reference!$D$3:$E$7,2,FALSE),"")</f>
        <v/>
      </c>
      <c r="H930" t="str">
        <f>IFERROR(VLOOKUP(G930,collectibles_database!G:H,2,FALSE),"")</f>
        <v/>
      </c>
      <c r="I930" t="str">
        <f>IFERROR(VLOOKUP(MIN(4,COUNTIF(G$2:G930,G930)),reference!$M$3:$N$6,2,FALSE)*VLOOKUP(MIN(5,H930),reference!$J$3:$K$7,2,FALSE),"")</f>
        <v/>
      </c>
    </row>
    <row r="931" spans="1:9" x14ac:dyDescent="0.25">
      <c r="A931" t="str">
        <f>IFERROR(INDEX(collectibles_database!A:A,MATCH(B931,collectibles_database!B:B,0)),"")</f>
        <v/>
      </c>
      <c r="C931" t="str">
        <f>IFERROR(VLOOKUP(B931,collectibles_database!B:C,2,FALSE),"")</f>
        <v/>
      </c>
      <c r="D931" t="str">
        <f>IFERROR(VLOOKUP(MIN(4,COUNTIF(B$2:B931,B931)),reference!$A$3:$B$6,2,FALSE),"")</f>
        <v/>
      </c>
      <c r="E931" t="str">
        <f>IFERROR(VLOOKUP(C931,reference!$D$3:$E$7,2,FALSE),"")</f>
        <v/>
      </c>
      <c r="H931" t="str">
        <f>IFERROR(VLOOKUP(G931,collectibles_database!G:H,2,FALSE),"")</f>
        <v/>
      </c>
      <c r="I931" t="str">
        <f>IFERROR(VLOOKUP(MIN(4,COUNTIF(G$2:G931,G931)),reference!$M$3:$N$6,2,FALSE)*VLOOKUP(MIN(5,H931),reference!$J$3:$K$7,2,FALSE),"")</f>
        <v/>
      </c>
    </row>
    <row r="932" spans="1:9" x14ac:dyDescent="0.25">
      <c r="A932" t="str">
        <f>IFERROR(INDEX(collectibles_database!A:A,MATCH(B932,collectibles_database!B:B,0)),"")</f>
        <v/>
      </c>
      <c r="C932" t="str">
        <f>IFERROR(VLOOKUP(B932,collectibles_database!B:C,2,FALSE),"")</f>
        <v/>
      </c>
      <c r="D932" t="str">
        <f>IFERROR(VLOOKUP(MIN(4,COUNTIF(B$2:B932,B932)),reference!$A$3:$B$6,2,FALSE),"")</f>
        <v/>
      </c>
      <c r="E932" t="str">
        <f>IFERROR(VLOOKUP(C932,reference!$D$3:$E$7,2,FALSE),"")</f>
        <v/>
      </c>
      <c r="H932" t="str">
        <f>IFERROR(VLOOKUP(G932,collectibles_database!G:H,2,FALSE),"")</f>
        <v/>
      </c>
      <c r="I932" t="str">
        <f>IFERROR(VLOOKUP(MIN(4,COUNTIF(G$2:G932,G932)),reference!$M$3:$N$6,2,FALSE)*VLOOKUP(MIN(5,H932),reference!$J$3:$K$7,2,FALSE),"")</f>
        <v/>
      </c>
    </row>
    <row r="933" spans="1:9" x14ac:dyDescent="0.25">
      <c r="A933" t="str">
        <f>IFERROR(INDEX(collectibles_database!A:A,MATCH(B933,collectibles_database!B:B,0)),"")</f>
        <v/>
      </c>
      <c r="C933" t="str">
        <f>IFERROR(VLOOKUP(B933,collectibles_database!B:C,2,FALSE),"")</f>
        <v/>
      </c>
      <c r="D933" t="str">
        <f>IFERROR(VLOOKUP(MIN(4,COUNTIF(B$2:B933,B933)),reference!$A$3:$B$6,2,FALSE),"")</f>
        <v/>
      </c>
      <c r="E933" t="str">
        <f>IFERROR(VLOOKUP(C933,reference!$D$3:$E$7,2,FALSE),"")</f>
        <v/>
      </c>
      <c r="H933" t="str">
        <f>IFERROR(VLOOKUP(G933,collectibles_database!G:H,2,FALSE),"")</f>
        <v/>
      </c>
      <c r="I933" t="str">
        <f>IFERROR(VLOOKUP(MIN(4,COUNTIF(G$2:G933,G933)),reference!$M$3:$N$6,2,FALSE)*VLOOKUP(MIN(5,H933),reference!$J$3:$K$7,2,FALSE),"")</f>
        <v/>
      </c>
    </row>
    <row r="934" spans="1:9" x14ac:dyDescent="0.25">
      <c r="A934" t="str">
        <f>IFERROR(INDEX(collectibles_database!A:A,MATCH(B934,collectibles_database!B:B,0)),"")</f>
        <v/>
      </c>
      <c r="C934" t="str">
        <f>IFERROR(VLOOKUP(B934,collectibles_database!B:C,2,FALSE),"")</f>
        <v/>
      </c>
      <c r="D934" t="str">
        <f>IFERROR(VLOOKUP(MIN(4,COUNTIF(B$2:B934,B934)),reference!$A$3:$B$6,2,FALSE),"")</f>
        <v/>
      </c>
      <c r="E934" t="str">
        <f>IFERROR(VLOOKUP(C934,reference!$D$3:$E$7,2,FALSE),"")</f>
        <v/>
      </c>
      <c r="H934" t="str">
        <f>IFERROR(VLOOKUP(G934,collectibles_database!G:H,2,FALSE),"")</f>
        <v/>
      </c>
      <c r="I934" t="str">
        <f>IFERROR(VLOOKUP(MIN(4,COUNTIF(G$2:G934,G934)),reference!$M$3:$N$6,2,FALSE)*VLOOKUP(MIN(5,H934),reference!$J$3:$K$7,2,FALSE),"")</f>
        <v/>
      </c>
    </row>
    <row r="935" spans="1:9" x14ac:dyDescent="0.25">
      <c r="A935" t="str">
        <f>IFERROR(INDEX(collectibles_database!A:A,MATCH(B935,collectibles_database!B:B,0)),"")</f>
        <v/>
      </c>
      <c r="C935" t="str">
        <f>IFERROR(VLOOKUP(B935,collectibles_database!B:C,2,FALSE),"")</f>
        <v/>
      </c>
      <c r="D935" t="str">
        <f>IFERROR(VLOOKUP(MIN(4,COUNTIF(B$2:B935,B935)),reference!$A$3:$B$6,2,FALSE),"")</f>
        <v/>
      </c>
      <c r="E935" t="str">
        <f>IFERROR(VLOOKUP(C935,reference!$D$3:$E$7,2,FALSE),"")</f>
        <v/>
      </c>
      <c r="H935" t="str">
        <f>IFERROR(VLOOKUP(G935,collectibles_database!G:H,2,FALSE),"")</f>
        <v/>
      </c>
      <c r="I935" t="str">
        <f>IFERROR(VLOOKUP(MIN(4,COUNTIF(G$2:G935,G935)),reference!$M$3:$N$6,2,FALSE)*VLOOKUP(MIN(5,H935),reference!$J$3:$K$7,2,FALSE),"")</f>
        <v/>
      </c>
    </row>
    <row r="936" spans="1:9" x14ac:dyDescent="0.25">
      <c r="A936" t="str">
        <f>IFERROR(INDEX(collectibles_database!A:A,MATCH(B936,collectibles_database!B:B,0)),"")</f>
        <v/>
      </c>
      <c r="C936" t="str">
        <f>IFERROR(VLOOKUP(B936,collectibles_database!B:C,2,FALSE),"")</f>
        <v/>
      </c>
      <c r="D936" t="str">
        <f>IFERROR(VLOOKUP(MIN(4,COUNTIF(B$2:B936,B936)),reference!$A$3:$B$6,2,FALSE),"")</f>
        <v/>
      </c>
      <c r="E936" t="str">
        <f>IFERROR(VLOOKUP(C936,reference!$D$3:$E$7,2,FALSE),"")</f>
        <v/>
      </c>
      <c r="H936" t="str">
        <f>IFERROR(VLOOKUP(G936,collectibles_database!G:H,2,FALSE),"")</f>
        <v/>
      </c>
      <c r="I936" t="str">
        <f>IFERROR(VLOOKUP(MIN(4,COUNTIF(G$2:G936,G936)),reference!$M$3:$N$6,2,FALSE)*VLOOKUP(MIN(5,H936),reference!$J$3:$K$7,2,FALSE),"")</f>
        <v/>
      </c>
    </row>
    <row r="937" spans="1:9" x14ac:dyDescent="0.25">
      <c r="A937" t="str">
        <f>IFERROR(INDEX(collectibles_database!A:A,MATCH(B937,collectibles_database!B:B,0)),"")</f>
        <v/>
      </c>
      <c r="C937" t="str">
        <f>IFERROR(VLOOKUP(B937,collectibles_database!B:C,2,FALSE),"")</f>
        <v/>
      </c>
      <c r="D937" t="str">
        <f>IFERROR(VLOOKUP(MIN(4,COUNTIF(B$2:B937,B937)),reference!$A$3:$B$6,2,FALSE),"")</f>
        <v/>
      </c>
      <c r="E937" t="str">
        <f>IFERROR(VLOOKUP(C937,reference!$D$3:$E$7,2,FALSE),"")</f>
        <v/>
      </c>
      <c r="H937" t="str">
        <f>IFERROR(VLOOKUP(G937,collectibles_database!G:H,2,FALSE),"")</f>
        <v/>
      </c>
      <c r="I937" t="str">
        <f>IFERROR(VLOOKUP(MIN(4,COUNTIF(G$2:G937,G937)),reference!$M$3:$N$6,2,FALSE)*VLOOKUP(MIN(5,H937),reference!$J$3:$K$7,2,FALSE),"")</f>
        <v/>
      </c>
    </row>
    <row r="938" spans="1:9" x14ac:dyDescent="0.25">
      <c r="A938" t="str">
        <f>IFERROR(INDEX(collectibles_database!A:A,MATCH(B938,collectibles_database!B:B,0)),"")</f>
        <v/>
      </c>
      <c r="C938" t="str">
        <f>IFERROR(VLOOKUP(B938,collectibles_database!B:C,2,FALSE),"")</f>
        <v/>
      </c>
      <c r="D938" t="str">
        <f>IFERROR(VLOOKUP(MIN(4,COUNTIF(B$2:B938,B938)),reference!$A$3:$B$6,2,FALSE),"")</f>
        <v/>
      </c>
      <c r="E938" t="str">
        <f>IFERROR(VLOOKUP(C938,reference!$D$3:$E$7,2,FALSE),"")</f>
        <v/>
      </c>
      <c r="H938" t="str">
        <f>IFERROR(VLOOKUP(G938,collectibles_database!G:H,2,FALSE),"")</f>
        <v/>
      </c>
      <c r="I938" t="str">
        <f>IFERROR(VLOOKUP(MIN(4,COUNTIF(G$2:G938,G938)),reference!$M$3:$N$6,2,FALSE)*VLOOKUP(MIN(5,H938),reference!$J$3:$K$7,2,FALSE),"")</f>
        <v/>
      </c>
    </row>
    <row r="939" spans="1:9" x14ac:dyDescent="0.25">
      <c r="A939" t="str">
        <f>IFERROR(INDEX(collectibles_database!A:A,MATCH(B939,collectibles_database!B:B,0)),"")</f>
        <v/>
      </c>
      <c r="C939" t="str">
        <f>IFERROR(VLOOKUP(B939,collectibles_database!B:C,2,FALSE),"")</f>
        <v/>
      </c>
      <c r="D939" t="str">
        <f>IFERROR(VLOOKUP(MIN(4,COUNTIF(B$2:B939,B939)),reference!$A$3:$B$6,2,FALSE),"")</f>
        <v/>
      </c>
      <c r="E939" t="str">
        <f>IFERROR(VLOOKUP(C939,reference!$D$3:$E$7,2,FALSE),"")</f>
        <v/>
      </c>
      <c r="H939" t="str">
        <f>IFERROR(VLOOKUP(G939,collectibles_database!G:H,2,FALSE),"")</f>
        <v/>
      </c>
      <c r="I939" t="str">
        <f>IFERROR(VLOOKUP(MIN(4,COUNTIF(G$2:G939,G939)),reference!$M$3:$N$6,2,FALSE)*VLOOKUP(MIN(5,H939),reference!$J$3:$K$7,2,FALSE),"")</f>
        <v/>
      </c>
    </row>
    <row r="940" spans="1:9" x14ac:dyDescent="0.25">
      <c r="A940" t="str">
        <f>IFERROR(INDEX(collectibles_database!A:A,MATCH(B940,collectibles_database!B:B,0)),"")</f>
        <v/>
      </c>
      <c r="C940" t="str">
        <f>IFERROR(VLOOKUP(B940,collectibles_database!B:C,2,FALSE),"")</f>
        <v/>
      </c>
      <c r="D940" t="str">
        <f>IFERROR(VLOOKUP(MIN(4,COUNTIF(B$2:B940,B940)),reference!$A$3:$B$6,2,FALSE),"")</f>
        <v/>
      </c>
      <c r="E940" t="str">
        <f>IFERROR(VLOOKUP(C940,reference!$D$3:$E$7,2,FALSE),"")</f>
        <v/>
      </c>
      <c r="H940" t="str">
        <f>IFERROR(VLOOKUP(G940,collectibles_database!G:H,2,FALSE),"")</f>
        <v/>
      </c>
      <c r="I940" t="str">
        <f>IFERROR(VLOOKUP(MIN(4,COUNTIF(G$2:G940,G940)),reference!$M$3:$N$6,2,FALSE)*VLOOKUP(MIN(5,H940),reference!$J$3:$K$7,2,FALSE),"")</f>
        <v/>
      </c>
    </row>
    <row r="941" spans="1:9" x14ac:dyDescent="0.25">
      <c r="A941" t="str">
        <f>IFERROR(INDEX(collectibles_database!A:A,MATCH(B941,collectibles_database!B:B,0)),"")</f>
        <v/>
      </c>
      <c r="C941" t="str">
        <f>IFERROR(VLOOKUP(B941,collectibles_database!B:C,2,FALSE),"")</f>
        <v/>
      </c>
      <c r="D941" t="str">
        <f>IFERROR(VLOOKUP(MIN(4,COUNTIF(B$2:B941,B941)),reference!$A$3:$B$6,2,FALSE),"")</f>
        <v/>
      </c>
      <c r="E941" t="str">
        <f>IFERROR(VLOOKUP(C941,reference!$D$3:$E$7,2,FALSE),"")</f>
        <v/>
      </c>
      <c r="H941" t="str">
        <f>IFERROR(VLOOKUP(G941,collectibles_database!G:H,2,FALSE),"")</f>
        <v/>
      </c>
      <c r="I941" t="str">
        <f>IFERROR(VLOOKUP(MIN(4,COUNTIF(G$2:G941,G941)),reference!$M$3:$N$6,2,FALSE)*VLOOKUP(MIN(5,H941),reference!$J$3:$K$7,2,FALSE),"")</f>
        <v/>
      </c>
    </row>
    <row r="942" spans="1:9" x14ac:dyDescent="0.25">
      <c r="A942" t="str">
        <f>IFERROR(INDEX(collectibles_database!A:A,MATCH(B942,collectibles_database!B:B,0)),"")</f>
        <v/>
      </c>
      <c r="C942" t="str">
        <f>IFERROR(VLOOKUP(B942,collectibles_database!B:C,2,FALSE),"")</f>
        <v/>
      </c>
      <c r="D942" t="str">
        <f>IFERROR(VLOOKUP(MIN(4,COUNTIF(B$2:B942,B942)),reference!$A$3:$B$6,2,FALSE),"")</f>
        <v/>
      </c>
      <c r="E942" t="str">
        <f>IFERROR(VLOOKUP(C942,reference!$D$3:$E$7,2,FALSE),"")</f>
        <v/>
      </c>
      <c r="H942" t="str">
        <f>IFERROR(VLOOKUP(G942,collectibles_database!G:H,2,FALSE),"")</f>
        <v/>
      </c>
      <c r="I942" t="str">
        <f>IFERROR(VLOOKUP(MIN(4,COUNTIF(G$2:G942,G942)),reference!$M$3:$N$6,2,FALSE)*VLOOKUP(MIN(5,H942),reference!$J$3:$K$7,2,FALSE),"")</f>
        <v/>
      </c>
    </row>
    <row r="943" spans="1:9" x14ac:dyDescent="0.25">
      <c r="A943" t="str">
        <f>IFERROR(INDEX(collectibles_database!A:A,MATCH(B943,collectibles_database!B:B,0)),"")</f>
        <v/>
      </c>
      <c r="C943" t="str">
        <f>IFERROR(VLOOKUP(B943,collectibles_database!B:C,2,FALSE),"")</f>
        <v/>
      </c>
      <c r="D943" t="str">
        <f>IFERROR(VLOOKUP(MIN(4,COUNTIF(B$2:B943,B943)),reference!$A$3:$B$6,2,FALSE),"")</f>
        <v/>
      </c>
      <c r="E943" t="str">
        <f>IFERROR(VLOOKUP(C943,reference!$D$3:$E$7,2,FALSE),"")</f>
        <v/>
      </c>
      <c r="H943" t="str">
        <f>IFERROR(VLOOKUP(G943,collectibles_database!G:H,2,FALSE),"")</f>
        <v/>
      </c>
      <c r="I943" t="str">
        <f>IFERROR(VLOOKUP(MIN(4,COUNTIF(G$2:G943,G943)),reference!$M$3:$N$6,2,FALSE)*VLOOKUP(MIN(5,H943),reference!$J$3:$K$7,2,FALSE),"")</f>
        <v/>
      </c>
    </row>
    <row r="944" spans="1:9" x14ac:dyDescent="0.25">
      <c r="A944" t="str">
        <f>IFERROR(INDEX(collectibles_database!A:A,MATCH(B944,collectibles_database!B:B,0)),"")</f>
        <v/>
      </c>
      <c r="C944" t="str">
        <f>IFERROR(VLOOKUP(B944,collectibles_database!B:C,2,FALSE),"")</f>
        <v/>
      </c>
      <c r="D944" t="str">
        <f>IFERROR(VLOOKUP(MIN(4,COUNTIF(B$2:B944,B944)),reference!$A$3:$B$6,2,FALSE),"")</f>
        <v/>
      </c>
      <c r="E944" t="str">
        <f>IFERROR(VLOOKUP(C944,reference!$D$3:$E$7,2,FALSE),"")</f>
        <v/>
      </c>
      <c r="H944" t="str">
        <f>IFERROR(VLOOKUP(G944,collectibles_database!G:H,2,FALSE),"")</f>
        <v/>
      </c>
      <c r="I944" t="str">
        <f>IFERROR(VLOOKUP(MIN(4,COUNTIF(G$2:G944,G944)),reference!$M$3:$N$6,2,FALSE)*VLOOKUP(MIN(5,H944),reference!$J$3:$K$7,2,FALSE),"")</f>
        <v/>
      </c>
    </row>
    <row r="945" spans="1:9" x14ac:dyDescent="0.25">
      <c r="A945" t="str">
        <f>IFERROR(INDEX(collectibles_database!A:A,MATCH(B945,collectibles_database!B:B,0)),"")</f>
        <v/>
      </c>
      <c r="C945" t="str">
        <f>IFERROR(VLOOKUP(B945,collectibles_database!B:C,2,FALSE),"")</f>
        <v/>
      </c>
      <c r="D945" t="str">
        <f>IFERROR(VLOOKUP(MIN(4,COUNTIF(B$2:B945,B945)),reference!$A$3:$B$6,2,FALSE),"")</f>
        <v/>
      </c>
      <c r="E945" t="str">
        <f>IFERROR(VLOOKUP(C945,reference!$D$3:$E$7,2,FALSE),"")</f>
        <v/>
      </c>
      <c r="H945" t="str">
        <f>IFERROR(VLOOKUP(G945,collectibles_database!G:H,2,FALSE),"")</f>
        <v/>
      </c>
      <c r="I945" t="str">
        <f>IFERROR(VLOOKUP(MIN(4,COUNTIF(G$2:G945,G945)),reference!$M$3:$N$6,2,FALSE)*VLOOKUP(MIN(5,H945),reference!$J$3:$K$7,2,FALSE),"")</f>
        <v/>
      </c>
    </row>
    <row r="946" spans="1:9" x14ac:dyDescent="0.25">
      <c r="A946" t="str">
        <f>IFERROR(INDEX(collectibles_database!A:A,MATCH(B946,collectibles_database!B:B,0)),"")</f>
        <v/>
      </c>
      <c r="C946" t="str">
        <f>IFERROR(VLOOKUP(B946,collectibles_database!B:C,2,FALSE),"")</f>
        <v/>
      </c>
      <c r="D946" t="str">
        <f>IFERROR(VLOOKUP(MIN(4,COUNTIF(B$2:B946,B946)),reference!$A$3:$B$6,2,FALSE),"")</f>
        <v/>
      </c>
      <c r="E946" t="str">
        <f>IFERROR(VLOOKUP(C946,reference!$D$3:$E$7,2,FALSE),"")</f>
        <v/>
      </c>
      <c r="H946" t="str">
        <f>IFERROR(VLOOKUP(G946,collectibles_database!G:H,2,FALSE),"")</f>
        <v/>
      </c>
      <c r="I946" t="str">
        <f>IFERROR(VLOOKUP(MIN(4,COUNTIF(G$2:G946,G946)),reference!$M$3:$N$6,2,FALSE)*VLOOKUP(MIN(5,H946),reference!$J$3:$K$7,2,FALSE),"")</f>
        <v/>
      </c>
    </row>
    <row r="947" spans="1:9" x14ac:dyDescent="0.25">
      <c r="A947" t="str">
        <f>IFERROR(INDEX(collectibles_database!A:A,MATCH(B947,collectibles_database!B:B,0)),"")</f>
        <v/>
      </c>
      <c r="C947" t="str">
        <f>IFERROR(VLOOKUP(B947,collectibles_database!B:C,2,FALSE),"")</f>
        <v/>
      </c>
      <c r="D947" t="str">
        <f>IFERROR(VLOOKUP(MIN(4,COUNTIF(B$2:B947,B947)),reference!$A$3:$B$6,2,FALSE),"")</f>
        <v/>
      </c>
      <c r="E947" t="str">
        <f>IFERROR(VLOOKUP(C947,reference!$D$3:$E$7,2,FALSE),"")</f>
        <v/>
      </c>
      <c r="H947" t="str">
        <f>IFERROR(VLOOKUP(G947,collectibles_database!G:H,2,FALSE),"")</f>
        <v/>
      </c>
      <c r="I947" t="str">
        <f>IFERROR(VLOOKUP(MIN(4,COUNTIF(G$2:G947,G947)),reference!$M$3:$N$6,2,FALSE)*VLOOKUP(MIN(5,H947),reference!$J$3:$K$7,2,FALSE),"")</f>
        <v/>
      </c>
    </row>
    <row r="948" spans="1:9" x14ac:dyDescent="0.25">
      <c r="A948" t="str">
        <f>IFERROR(INDEX(collectibles_database!A:A,MATCH(B948,collectibles_database!B:B,0)),"")</f>
        <v/>
      </c>
      <c r="C948" t="str">
        <f>IFERROR(VLOOKUP(B948,collectibles_database!B:C,2,FALSE),"")</f>
        <v/>
      </c>
      <c r="D948" t="str">
        <f>IFERROR(VLOOKUP(MIN(4,COUNTIF(B$2:B948,B948)),reference!$A$3:$B$6,2,FALSE),"")</f>
        <v/>
      </c>
      <c r="E948" t="str">
        <f>IFERROR(VLOOKUP(C948,reference!$D$3:$E$7,2,FALSE),"")</f>
        <v/>
      </c>
      <c r="H948" t="str">
        <f>IFERROR(VLOOKUP(G948,collectibles_database!G:H,2,FALSE),"")</f>
        <v/>
      </c>
      <c r="I948" t="str">
        <f>IFERROR(VLOOKUP(MIN(4,COUNTIF(G$2:G948,G948)),reference!$M$3:$N$6,2,FALSE)*VLOOKUP(MIN(5,H948),reference!$J$3:$K$7,2,FALSE),"")</f>
        <v/>
      </c>
    </row>
    <row r="949" spans="1:9" x14ac:dyDescent="0.25">
      <c r="A949" t="str">
        <f>IFERROR(INDEX(collectibles_database!A:A,MATCH(B949,collectibles_database!B:B,0)),"")</f>
        <v/>
      </c>
      <c r="C949" t="str">
        <f>IFERROR(VLOOKUP(B949,collectibles_database!B:C,2,FALSE),"")</f>
        <v/>
      </c>
      <c r="D949" t="str">
        <f>IFERROR(VLOOKUP(MIN(4,COUNTIF(B$2:B949,B949)),reference!$A$3:$B$6,2,FALSE),"")</f>
        <v/>
      </c>
      <c r="E949" t="str">
        <f>IFERROR(VLOOKUP(C949,reference!$D$3:$E$7,2,FALSE),"")</f>
        <v/>
      </c>
      <c r="H949" t="str">
        <f>IFERROR(VLOOKUP(G949,collectibles_database!G:H,2,FALSE),"")</f>
        <v/>
      </c>
      <c r="I949" t="str">
        <f>IFERROR(VLOOKUP(MIN(4,COUNTIF(G$2:G949,G949)),reference!$M$3:$N$6,2,FALSE)*VLOOKUP(MIN(5,H949),reference!$J$3:$K$7,2,FALSE),"")</f>
        <v/>
      </c>
    </row>
    <row r="950" spans="1:9" x14ac:dyDescent="0.25">
      <c r="A950" t="str">
        <f>IFERROR(INDEX(collectibles_database!A:A,MATCH(B950,collectibles_database!B:B,0)),"")</f>
        <v/>
      </c>
      <c r="C950" t="str">
        <f>IFERROR(VLOOKUP(B950,collectibles_database!B:C,2,FALSE),"")</f>
        <v/>
      </c>
      <c r="D950" t="str">
        <f>IFERROR(VLOOKUP(MIN(4,COUNTIF(B$2:B950,B950)),reference!$A$3:$B$6,2,FALSE),"")</f>
        <v/>
      </c>
      <c r="E950" t="str">
        <f>IFERROR(VLOOKUP(C950,reference!$D$3:$E$7,2,FALSE),"")</f>
        <v/>
      </c>
      <c r="H950" t="str">
        <f>IFERROR(VLOOKUP(G950,collectibles_database!G:H,2,FALSE),"")</f>
        <v/>
      </c>
      <c r="I950" t="str">
        <f>IFERROR(VLOOKUP(MIN(4,COUNTIF(G$2:G950,G950)),reference!$M$3:$N$6,2,FALSE)*VLOOKUP(MIN(5,H950),reference!$J$3:$K$7,2,FALSE),"")</f>
        <v/>
      </c>
    </row>
    <row r="951" spans="1:9" x14ac:dyDescent="0.25">
      <c r="A951" t="str">
        <f>IFERROR(INDEX(collectibles_database!A:A,MATCH(B951,collectibles_database!B:B,0)),"")</f>
        <v/>
      </c>
      <c r="C951" t="str">
        <f>IFERROR(VLOOKUP(B951,collectibles_database!B:C,2,FALSE),"")</f>
        <v/>
      </c>
      <c r="D951" t="str">
        <f>IFERROR(VLOOKUP(MIN(4,COUNTIF(B$2:B951,B951)),reference!$A$3:$B$6,2,FALSE),"")</f>
        <v/>
      </c>
      <c r="E951" t="str">
        <f>IFERROR(VLOOKUP(C951,reference!$D$3:$E$7,2,FALSE),"")</f>
        <v/>
      </c>
      <c r="H951" t="str">
        <f>IFERROR(VLOOKUP(G951,collectibles_database!G:H,2,FALSE),"")</f>
        <v/>
      </c>
      <c r="I951" t="str">
        <f>IFERROR(VLOOKUP(MIN(4,COUNTIF(G$2:G951,G951)),reference!$M$3:$N$6,2,FALSE)*VLOOKUP(MIN(5,H951),reference!$J$3:$K$7,2,FALSE),"")</f>
        <v/>
      </c>
    </row>
    <row r="952" spans="1:9" x14ac:dyDescent="0.25">
      <c r="A952" t="str">
        <f>IFERROR(INDEX(collectibles_database!A:A,MATCH(B952,collectibles_database!B:B,0)),"")</f>
        <v/>
      </c>
      <c r="C952" t="str">
        <f>IFERROR(VLOOKUP(B952,collectibles_database!B:C,2,FALSE),"")</f>
        <v/>
      </c>
      <c r="D952" t="str">
        <f>IFERROR(VLOOKUP(MIN(4,COUNTIF(B$2:B952,B952)),reference!$A$3:$B$6,2,FALSE),"")</f>
        <v/>
      </c>
      <c r="E952" t="str">
        <f>IFERROR(VLOOKUP(C952,reference!$D$3:$E$7,2,FALSE),"")</f>
        <v/>
      </c>
      <c r="H952" t="str">
        <f>IFERROR(VLOOKUP(G952,collectibles_database!G:H,2,FALSE),"")</f>
        <v/>
      </c>
      <c r="I952" t="str">
        <f>IFERROR(VLOOKUP(MIN(4,COUNTIF(G$2:G952,G952)),reference!$M$3:$N$6,2,FALSE)*VLOOKUP(MIN(5,H952),reference!$J$3:$K$7,2,FALSE),"")</f>
        <v/>
      </c>
    </row>
    <row r="953" spans="1:9" x14ac:dyDescent="0.25">
      <c r="A953" t="str">
        <f>IFERROR(INDEX(collectibles_database!A:A,MATCH(B953,collectibles_database!B:B,0)),"")</f>
        <v/>
      </c>
      <c r="C953" t="str">
        <f>IFERROR(VLOOKUP(B953,collectibles_database!B:C,2,FALSE),"")</f>
        <v/>
      </c>
      <c r="D953" t="str">
        <f>IFERROR(VLOOKUP(MIN(4,COUNTIF(B$2:B953,B953)),reference!$A$3:$B$6,2,FALSE),"")</f>
        <v/>
      </c>
      <c r="E953" t="str">
        <f>IFERROR(VLOOKUP(C953,reference!$D$3:$E$7,2,FALSE),"")</f>
        <v/>
      </c>
      <c r="H953" t="str">
        <f>IFERROR(VLOOKUP(G953,collectibles_database!G:H,2,FALSE),"")</f>
        <v/>
      </c>
      <c r="I953" t="str">
        <f>IFERROR(VLOOKUP(MIN(4,COUNTIF(G$2:G953,G953)),reference!$M$3:$N$6,2,FALSE)*VLOOKUP(MIN(5,H953),reference!$J$3:$K$7,2,FALSE),"")</f>
        <v/>
      </c>
    </row>
    <row r="954" spans="1:9" x14ac:dyDescent="0.25">
      <c r="A954" t="str">
        <f>IFERROR(INDEX(collectibles_database!A:A,MATCH(B954,collectibles_database!B:B,0)),"")</f>
        <v/>
      </c>
      <c r="C954" t="str">
        <f>IFERROR(VLOOKUP(B954,collectibles_database!B:C,2,FALSE),"")</f>
        <v/>
      </c>
      <c r="D954" t="str">
        <f>IFERROR(VLOOKUP(MIN(4,COUNTIF(B$2:B954,B954)),reference!$A$3:$B$6,2,FALSE),"")</f>
        <v/>
      </c>
      <c r="E954" t="str">
        <f>IFERROR(VLOOKUP(C954,reference!$D$3:$E$7,2,FALSE),"")</f>
        <v/>
      </c>
      <c r="H954" t="str">
        <f>IFERROR(VLOOKUP(G954,collectibles_database!G:H,2,FALSE),"")</f>
        <v/>
      </c>
      <c r="I954" t="str">
        <f>IFERROR(VLOOKUP(MIN(4,COUNTIF(G$2:G954,G954)),reference!$M$3:$N$6,2,FALSE)*VLOOKUP(MIN(5,H954),reference!$J$3:$K$7,2,FALSE),"")</f>
        <v/>
      </c>
    </row>
    <row r="955" spans="1:9" x14ac:dyDescent="0.25">
      <c r="A955" t="str">
        <f>IFERROR(INDEX(collectibles_database!A:A,MATCH(B955,collectibles_database!B:B,0)),"")</f>
        <v/>
      </c>
      <c r="C955" t="str">
        <f>IFERROR(VLOOKUP(B955,collectibles_database!B:C,2,FALSE),"")</f>
        <v/>
      </c>
      <c r="D955" t="str">
        <f>IFERROR(VLOOKUP(MIN(4,COUNTIF(B$2:B955,B955)),reference!$A$3:$B$6,2,FALSE),"")</f>
        <v/>
      </c>
      <c r="E955" t="str">
        <f>IFERROR(VLOOKUP(C955,reference!$D$3:$E$7,2,FALSE),"")</f>
        <v/>
      </c>
      <c r="H955" t="str">
        <f>IFERROR(VLOOKUP(G955,collectibles_database!G:H,2,FALSE),"")</f>
        <v/>
      </c>
      <c r="I955" t="str">
        <f>IFERROR(VLOOKUP(MIN(4,COUNTIF(G$2:G955,G955)),reference!$M$3:$N$6,2,FALSE)*VLOOKUP(MIN(5,H955),reference!$J$3:$K$7,2,FALSE),"")</f>
        <v/>
      </c>
    </row>
    <row r="956" spans="1:9" x14ac:dyDescent="0.25">
      <c r="A956" t="str">
        <f>IFERROR(INDEX(collectibles_database!A:A,MATCH(B956,collectibles_database!B:B,0)),"")</f>
        <v/>
      </c>
      <c r="C956" t="str">
        <f>IFERROR(VLOOKUP(B956,collectibles_database!B:C,2,FALSE),"")</f>
        <v/>
      </c>
      <c r="D956" t="str">
        <f>IFERROR(VLOOKUP(MIN(4,COUNTIF(B$2:B956,B956)),reference!$A$3:$B$6,2,FALSE),"")</f>
        <v/>
      </c>
      <c r="E956" t="str">
        <f>IFERROR(VLOOKUP(C956,reference!$D$3:$E$7,2,FALSE),"")</f>
        <v/>
      </c>
      <c r="H956" t="str">
        <f>IFERROR(VLOOKUP(G956,collectibles_database!G:H,2,FALSE),"")</f>
        <v/>
      </c>
      <c r="I956" t="str">
        <f>IFERROR(VLOOKUP(MIN(4,COUNTIF(G$2:G956,G956)),reference!$M$3:$N$6,2,FALSE)*VLOOKUP(MIN(5,H956),reference!$J$3:$K$7,2,FALSE),"")</f>
        <v/>
      </c>
    </row>
    <row r="957" spans="1:9" x14ac:dyDescent="0.25">
      <c r="A957" t="str">
        <f>IFERROR(INDEX(collectibles_database!A:A,MATCH(B957,collectibles_database!B:B,0)),"")</f>
        <v/>
      </c>
      <c r="C957" t="str">
        <f>IFERROR(VLOOKUP(B957,collectibles_database!B:C,2,FALSE),"")</f>
        <v/>
      </c>
      <c r="D957" t="str">
        <f>IFERROR(VLOOKUP(MIN(4,COUNTIF(B$2:B957,B957)),reference!$A$3:$B$6,2,FALSE),"")</f>
        <v/>
      </c>
      <c r="E957" t="str">
        <f>IFERROR(VLOOKUP(C957,reference!$D$3:$E$7,2,FALSE),"")</f>
        <v/>
      </c>
      <c r="H957" t="str">
        <f>IFERROR(VLOOKUP(G957,collectibles_database!G:H,2,FALSE),"")</f>
        <v/>
      </c>
      <c r="I957" t="str">
        <f>IFERROR(VLOOKUP(MIN(4,COUNTIF(G$2:G957,G957)),reference!$M$3:$N$6,2,FALSE)*VLOOKUP(MIN(5,H957),reference!$J$3:$K$7,2,FALSE),"")</f>
        <v/>
      </c>
    </row>
    <row r="958" spans="1:9" x14ac:dyDescent="0.25">
      <c r="A958" t="str">
        <f>IFERROR(INDEX(collectibles_database!A:A,MATCH(B958,collectibles_database!B:B,0)),"")</f>
        <v/>
      </c>
      <c r="C958" t="str">
        <f>IFERROR(VLOOKUP(B958,collectibles_database!B:C,2,FALSE),"")</f>
        <v/>
      </c>
      <c r="D958" t="str">
        <f>IFERROR(VLOOKUP(MIN(4,COUNTIF(B$2:B958,B958)),reference!$A$3:$B$6,2,FALSE),"")</f>
        <v/>
      </c>
      <c r="E958" t="str">
        <f>IFERROR(VLOOKUP(C958,reference!$D$3:$E$7,2,FALSE),"")</f>
        <v/>
      </c>
      <c r="H958" t="str">
        <f>IFERROR(VLOOKUP(G958,collectibles_database!G:H,2,FALSE),"")</f>
        <v/>
      </c>
      <c r="I958" t="str">
        <f>IFERROR(VLOOKUP(MIN(4,COUNTIF(G$2:G958,G958)),reference!$M$3:$N$6,2,FALSE)*VLOOKUP(MIN(5,H958),reference!$J$3:$K$7,2,FALSE),"")</f>
        <v/>
      </c>
    </row>
    <row r="959" spans="1:9" x14ac:dyDescent="0.25">
      <c r="A959" t="str">
        <f>IFERROR(INDEX(collectibles_database!A:A,MATCH(B959,collectibles_database!B:B,0)),"")</f>
        <v/>
      </c>
      <c r="C959" t="str">
        <f>IFERROR(VLOOKUP(B959,collectibles_database!B:C,2,FALSE),"")</f>
        <v/>
      </c>
      <c r="D959" t="str">
        <f>IFERROR(VLOOKUP(MIN(4,COUNTIF(B$2:B959,B959)),reference!$A$3:$B$6,2,FALSE),"")</f>
        <v/>
      </c>
      <c r="E959" t="str">
        <f>IFERROR(VLOOKUP(C959,reference!$D$3:$E$7,2,FALSE),"")</f>
        <v/>
      </c>
      <c r="H959" t="str">
        <f>IFERROR(VLOOKUP(G959,collectibles_database!G:H,2,FALSE),"")</f>
        <v/>
      </c>
      <c r="I959" t="str">
        <f>IFERROR(VLOOKUP(MIN(4,COUNTIF(G$2:G959,G959)),reference!$M$3:$N$6,2,FALSE)*VLOOKUP(MIN(5,H959),reference!$J$3:$K$7,2,FALSE),"")</f>
        <v/>
      </c>
    </row>
    <row r="960" spans="1:9" x14ac:dyDescent="0.25">
      <c r="A960" t="str">
        <f>IFERROR(INDEX(collectibles_database!A:A,MATCH(B960,collectibles_database!B:B,0)),"")</f>
        <v/>
      </c>
      <c r="C960" t="str">
        <f>IFERROR(VLOOKUP(B960,collectibles_database!B:C,2,FALSE),"")</f>
        <v/>
      </c>
      <c r="D960" t="str">
        <f>IFERROR(VLOOKUP(MIN(4,COUNTIF(B$2:B960,B960)),reference!$A$3:$B$6,2,FALSE),"")</f>
        <v/>
      </c>
      <c r="E960" t="str">
        <f>IFERROR(VLOOKUP(C960,reference!$D$3:$E$7,2,FALSE),"")</f>
        <v/>
      </c>
      <c r="H960" t="str">
        <f>IFERROR(VLOOKUP(G960,collectibles_database!G:H,2,FALSE),"")</f>
        <v/>
      </c>
      <c r="I960" t="str">
        <f>IFERROR(VLOOKUP(MIN(4,COUNTIF(G$2:G960,G960)),reference!$M$3:$N$6,2,FALSE)*VLOOKUP(MIN(5,H960),reference!$J$3:$K$7,2,FALSE),"")</f>
        <v/>
      </c>
    </row>
    <row r="961" spans="1:9" x14ac:dyDescent="0.25">
      <c r="A961" t="str">
        <f>IFERROR(INDEX(collectibles_database!A:A,MATCH(B961,collectibles_database!B:B,0)),"")</f>
        <v/>
      </c>
      <c r="C961" t="str">
        <f>IFERROR(VLOOKUP(B961,collectibles_database!B:C,2,FALSE),"")</f>
        <v/>
      </c>
      <c r="D961" t="str">
        <f>IFERROR(VLOOKUP(MIN(4,COUNTIF(B$2:B961,B961)),reference!$A$3:$B$6,2,FALSE),"")</f>
        <v/>
      </c>
      <c r="E961" t="str">
        <f>IFERROR(VLOOKUP(C961,reference!$D$3:$E$7,2,FALSE),"")</f>
        <v/>
      </c>
      <c r="H961" t="str">
        <f>IFERROR(VLOOKUP(G961,collectibles_database!G:H,2,FALSE),"")</f>
        <v/>
      </c>
      <c r="I961" t="str">
        <f>IFERROR(VLOOKUP(MIN(4,COUNTIF(G$2:G961,G961)),reference!$M$3:$N$6,2,FALSE)*VLOOKUP(MIN(5,H961),reference!$J$3:$K$7,2,FALSE),"")</f>
        <v/>
      </c>
    </row>
    <row r="962" spans="1:9" x14ac:dyDescent="0.25">
      <c r="A962" t="str">
        <f>IFERROR(INDEX(collectibles_database!A:A,MATCH(B962,collectibles_database!B:B,0)),"")</f>
        <v/>
      </c>
      <c r="C962" t="str">
        <f>IFERROR(VLOOKUP(B962,collectibles_database!B:C,2,FALSE),"")</f>
        <v/>
      </c>
      <c r="D962" t="str">
        <f>IFERROR(VLOOKUP(MIN(4,COUNTIF(B$2:B962,B962)),reference!$A$3:$B$6,2,FALSE),"")</f>
        <v/>
      </c>
      <c r="E962" t="str">
        <f>IFERROR(VLOOKUP(C962,reference!$D$3:$E$7,2,FALSE),"")</f>
        <v/>
      </c>
      <c r="H962" t="str">
        <f>IFERROR(VLOOKUP(G962,collectibles_database!G:H,2,FALSE),"")</f>
        <v/>
      </c>
      <c r="I962" t="str">
        <f>IFERROR(VLOOKUP(MIN(4,COUNTIF(G$2:G962,G962)),reference!$M$3:$N$6,2,FALSE)*VLOOKUP(MIN(5,H962),reference!$J$3:$K$7,2,FALSE),"")</f>
        <v/>
      </c>
    </row>
    <row r="963" spans="1:9" x14ac:dyDescent="0.25">
      <c r="A963" t="str">
        <f>IFERROR(INDEX(collectibles_database!A:A,MATCH(B963,collectibles_database!B:B,0)),"")</f>
        <v/>
      </c>
      <c r="C963" t="str">
        <f>IFERROR(VLOOKUP(B963,collectibles_database!B:C,2,FALSE),"")</f>
        <v/>
      </c>
      <c r="D963" t="str">
        <f>IFERROR(VLOOKUP(MIN(4,COUNTIF(B$2:B963,B963)),reference!$A$3:$B$6,2,FALSE),"")</f>
        <v/>
      </c>
      <c r="E963" t="str">
        <f>IFERROR(VLOOKUP(C963,reference!$D$3:$E$7,2,FALSE),"")</f>
        <v/>
      </c>
      <c r="H963" t="str">
        <f>IFERROR(VLOOKUP(G963,collectibles_database!G:H,2,FALSE),"")</f>
        <v/>
      </c>
      <c r="I963" t="str">
        <f>IFERROR(VLOOKUP(MIN(4,COUNTIF(G$2:G963,G963)),reference!$M$3:$N$6,2,FALSE)*VLOOKUP(MIN(5,H963),reference!$J$3:$K$7,2,FALSE),"")</f>
        <v/>
      </c>
    </row>
    <row r="964" spans="1:9" x14ac:dyDescent="0.25">
      <c r="A964" t="str">
        <f>IFERROR(INDEX(collectibles_database!A:A,MATCH(B964,collectibles_database!B:B,0)),"")</f>
        <v/>
      </c>
      <c r="C964" t="str">
        <f>IFERROR(VLOOKUP(B964,collectibles_database!B:C,2,FALSE),"")</f>
        <v/>
      </c>
      <c r="D964" t="str">
        <f>IFERROR(VLOOKUP(MIN(4,COUNTIF(B$2:B964,B964)),reference!$A$3:$B$6,2,FALSE),"")</f>
        <v/>
      </c>
      <c r="E964" t="str">
        <f>IFERROR(VLOOKUP(C964,reference!$D$3:$E$7,2,FALSE),"")</f>
        <v/>
      </c>
      <c r="H964" t="str">
        <f>IFERROR(VLOOKUP(G964,collectibles_database!G:H,2,FALSE),"")</f>
        <v/>
      </c>
      <c r="I964" t="str">
        <f>IFERROR(VLOOKUP(MIN(4,COUNTIF(G$2:G964,G964)),reference!$M$3:$N$6,2,FALSE)*VLOOKUP(MIN(5,H964),reference!$J$3:$K$7,2,FALSE),"")</f>
        <v/>
      </c>
    </row>
    <row r="965" spans="1:9" x14ac:dyDescent="0.25">
      <c r="A965" t="str">
        <f>IFERROR(INDEX(collectibles_database!A:A,MATCH(B965,collectibles_database!B:B,0)),"")</f>
        <v/>
      </c>
      <c r="C965" t="str">
        <f>IFERROR(VLOOKUP(B965,collectibles_database!B:C,2,FALSE),"")</f>
        <v/>
      </c>
      <c r="D965" t="str">
        <f>IFERROR(VLOOKUP(MIN(4,COUNTIF(B$2:B965,B965)),reference!$A$3:$B$6,2,FALSE),"")</f>
        <v/>
      </c>
      <c r="E965" t="str">
        <f>IFERROR(VLOOKUP(C965,reference!$D$3:$E$7,2,FALSE),"")</f>
        <v/>
      </c>
      <c r="H965" t="str">
        <f>IFERROR(VLOOKUP(G965,collectibles_database!G:H,2,FALSE),"")</f>
        <v/>
      </c>
      <c r="I965" t="str">
        <f>IFERROR(VLOOKUP(MIN(4,COUNTIF(G$2:G965,G965)),reference!$M$3:$N$6,2,FALSE)*VLOOKUP(MIN(5,H965),reference!$J$3:$K$7,2,FALSE),"")</f>
        <v/>
      </c>
    </row>
    <row r="966" spans="1:9" x14ac:dyDescent="0.25">
      <c r="A966" t="str">
        <f>IFERROR(INDEX(collectibles_database!A:A,MATCH(B966,collectibles_database!B:B,0)),"")</f>
        <v/>
      </c>
      <c r="C966" t="str">
        <f>IFERROR(VLOOKUP(B966,collectibles_database!B:C,2,FALSE),"")</f>
        <v/>
      </c>
      <c r="D966" t="str">
        <f>IFERROR(VLOOKUP(MIN(4,COUNTIF(B$2:B966,B966)),reference!$A$3:$B$6,2,FALSE),"")</f>
        <v/>
      </c>
      <c r="E966" t="str">
        <f>IFERROR(VLOOKUP(C966,reference!$D$3:$E$7,2,FALSE),"")</f>
        <v/>
      </c>
      <c r="H966" t="str">
        <f>IFERROR(VLOOKUP(G966,collectibles_database!G:H,2,FALSE),"")</f>
        <v/>
      </c>
      <c r="I966" t="str">
        <f>IFERROR(VLOOKUP(MIN(4,COUNTIF(G$2:G966,G966)),reference!$M$3:$N$6,2,FALSE)*VLOOKUP(MIN(5,H966),reference!$J$3:$K$7,2,FALSE),"")</f>
        <v/>
      </c>
    </row>
    <row r="967" spans="1:9" x14ac:dyDescent="0.25">
      <c r="A967" t="str">
        <f>IFERROR(INDEX(collectibles_database!A:A,MATCH(B967,collectibles_database!B:B,0)),"")</f>
        <v/>
      </c>
      <c r="C967" t="str">
        <f>IFERROR(VLOOKUP(B967,collectibles_database!B:C,2,FALSE),"")</f>
        <v/>
      </c>
      <c r="D967" t="str">
        <f>IFERROR(VLOOKUP(MIN(4,COUNTIF(B$2:B967,B967)),reference!$A$3:$B$6,2,FALSE),"")</f>
        <v/>
      </c>
      <c r="E967" t="str">
        <f>IFERROR(VLOOKUP(C967,reference!$D$3:$E$7,2,FALSE),"")</f>
        <v/>
      </c>
      <c r="H967" t="str">
        <f>IFERROR(VLOOKUP(G967,collectibles_database!G:H,2,FALSE),"")</f>
        <v/>
      </c>
      <c r="I967" t="str">
        <f>IFERROR(VLOOKUP(MIN(4,COUNTIF(G$2:G967,G967)),reference!$M$3:$N$6,2,FALSE)*VLOOKUP(MIN(5,H967),reference!$J$3:$K$7,2,FALSE),"")</f>
        <v/>
      </c>
    </row>
    <row r="968" spans="1:9" x14ac:dyDescent="0.25">
      <c r="A968" t="str">
        <f>IFERROR(INDEX(collectibles_database!A:A,MATCH(B968,collectibles_database!B:B,0)),"")</f>
        <v/>
      </c>
      <c r="C968" t="str">
        <f>IFERROR(VLOOKUP(B968,collectibles_database!B:C,2,FALSE),"")</f>
        <v/>
      </c>
      <c r="D968" t="str">
        <f>IFERROR(VLOOKUP(MIN(4,COUNTIF(B$2:B968,B968)),reference!$A$3:$B$6,2,FALSE),"")</f>
        <v/>
      </c>
      <c r="E968" t="str">
        <f>IFERROR(VLOOKUP(C968,reference!$D$3:$E$7,2,FALSE),"")</f>
        <v/>
      </c>
      <c r="H968" t="str">
        <f>IFERROR(VLOOKUP(G968,collectibles_database!G:H,2,FALSE),"")</f>
        <v/>
      </c>
      <c r="I968" t="str">
        <f>IFERROR(VLOOKUP(MIN(4,COUNTIF(G$2:G968,G968)),reference!$M$3:$N$6,2,FALSE)*VLOOKUP(MIN(5,H968),reference!$J$3:$K$7,2,FALSE),"")</f>
        <v/>
      </c>
    </row>
    <row r="969" spans="1:9" x14ac:dyDescent="0.25">
      <c r="A969" t="str">
        <f>IFERROR(INDEX(collectibles_database!A:A,MATCH(B969,collectibles_database!B:B,0)),"")</f>
        <v/>
      </c>
      <c r="C969" t="str">
        <f>IFERROR(VLOOKUP(B969,collectibles_database!B:C,2,FALSE),"")</f>
        <v/>
      </c>
      <c r="D969" t="str">
        <f>IFERROR(VLOOKUP(MIN(4,COUNTIF(B$2:B969,B969)),reference!$A$3:$B$6,2,FALSE),"")</f>
        <v/>
      </c>
      <c r="E969" t="str">
        <f>IFERROR(VLOOKUP(C969,reference!$D$3:$E$7,2,FALSE),"")</f>
        <v/>
      </c>
      <c r="H969" t="str">
        <f>IFERROR(VLOOKUP(G969,collectibles_database!G:H,2,FALSE),"")</f>
        <v/>
      </c>
      <c r="I969" t="str">
        <f>IFERROR(VLOOKUP(MIN(4,COUNTIF(G$2:G969,G969)),reference!$M$3:$N$6,2,FALSE)*VLOOKUP(MIN(5,H969),reference!$J$3:$K$7,2,FALSE),"")</f>
        <v/>
      </c>
    </row>
    <row r="970" spans="1:9" x14ac:dyDescent="0.25">
      <c r="A970" t="str">
        <f>IFERROR(INDEX(collectibles_database!A:A,MATCH(B970,collectibles_database!B:B,0)),"")</f>
        <v/>
      </c>
      <c r="C970" t="str">
        <f>IFERROR(VLOOKUP(B970,collectibles_database!B:C,2,FALSE),"")</f>
        <v/>
      </c>
      <c r="D970" t="str">
        <f>IFERROR(VLOOKUP(MIN(4,COUNTIF(B$2:B970,B970)),reference!$A$3:$B$6,2,FALSE),"")</f>
        <v/>
      </c>
      <c r="E970" t="str">
        <f>IFERROR(VLOOKUP(C970,reference!$D$3:$E$7,2,FALSE),"")</f>
        <v/>
      </c>
      <c r="H970" t="str">
        <f>IFERROR(VLOOKUP(G970,collectibles_database!G:H,2,FALSE),"")</f>
        <v/>
      </c>
      <c r="I970" t="str">
        <f>IFERROR(VLOOKUP(MIN(4,COUNTIF(G$2:G970,G970)),reference!$M$3:$N$6,2,FALSE)*VLOOKUP(MIN(5,H970),reference!$J$3:$K$7,2,FALSE),"")</f>
        <v/>
      </c>
    </row>
    <row r="971" spans="1:9" x14ac:dyDescent="0.25">
      <c r="A971" t="str">
        <f>IFERROR(INDEX(collectibles_database!A:A,MATCH(B971,collectibles_database!B:B,0)),"")</f>
        <v/>
      </c>
      <c r="C971" t="str">
        <f>IFERROR(VLOOKUP(B971,collectibles_database!B:C,2,FALSE),"")</f>
        <v/>
      </c>
      <c r="D971" t="str">
        <f>IFERROR(VLOOKUP(MIN(4,COUNTIF(B$2:B971,B971)),reference!$A$3:$B$6,2,FALSE),"")</f>
        <v/>
      </c>
      <c r="E971" t="str">
        <f>IFERROR(VLOOKUP(C971,reference!$D$3:$E$7,2,FALSE),"")</f>
        <v/>
      </c>
      <c r="H971" t="str">
        <f>IFERROR(VLOOKUP(G971,collectibles_database!G:H,2,FALSE),"")</f>
        <v/>
      </c>
      <c r="I971" t="str">
        <f>IFERROR(VLOOKUP(MIN(4,COUNTIF(G$2:G971,G971)),reference!$M$3:$N$6,2,FALSE)*VLOOKUP(MIN(5,H971),reference!$J$3:$K$7,2,FALSE),"")</f>
        <v/>
      </c>
    </row>
    <row r="972" spans="1:9" x14ac:dyDescent="0.25">
      <c r="A972" t="str">
        <f>IFERROR(INDEX(collectibles_database!A:A,MATCH(B972,collectibles_database!B:B,0)),"")</f>
        <v/>
      </c>
      <c r="C972" t="str">
        <f>IFERROR(VLOOKUP(B972,collectibles_database!B:C,2,FALSE),"")</f>
        <v/>
      </c>
      <c r="D972" t="str">
        <f>IFERROR(VLOOKUP(MIN(4,COUNTIF(B$2:B972,B972)),reference!$A$3:$B$6,2,FALSE),"")</f>
        <v/>
      </c>
      <c r="E972" t="str">
        <f>IFERROR(VLOOKUP(C972,reference!$D$3:$E$7,2,FALSE),"")</f>
        <v/>
      </c>
      <c r="H972" t="str">
        <f>IFERROR(VLOOKUP(G972,collectibles_database!G:H,2,FALSE),"")</f>
        <v/>
      </c>
      <c r="I972" t="str">
        <f>IFERROR(VLOOKUP(MIN(4,COUNTIF(G$2:G972,G972)),reference!$M$3:$N$6,2,FALSE)*VLOOKUP(MIN(5,H972),reference!$J$3:$K$7,2,FALSE),"")</f>
        <v/>
      </c>
    </row>
    <row r="973" spans="1:9" x14ac:dyDescent="0.25">
      <c r="A973" t="str">
        <f>IFERROR(INDEX(collectibles_database!A:A,MATCH(B973,collectibles_database!B:B,0)),"")</f>
        <v/>
      </c>
      <c r="C973" t="str">
        <f>IFERROR(VLOOKUP(B973,collectibles_database!B:C,2,FALSE),"")</f>
        <v/>
      </c>
      <c r="D973" t="str">
        <f>IFERROR(VLOOKUP(MIN(4,COUNTIF(B$2:B973,B973)),reference!$A$3:$B$6,2,FALSE),"")</f>
        <v/>
      </c>
      <c r="E973" t="str">
        <f>IFERROR(VLOOKUP(C973,reference!$D$3:$E$7,2,FALSE),"")</f>
        <v/>
      </c>
      <c r="H973" t="str">
        <f>IFERROR(VLOOKUP(G973,collectibles_database!G:H,2,FALSE),"")</f>
        <v/>
      </c>
      <c r="I973" t="str">
        <f>IFERROR(VLOOKUP(MIN(4,COUNTIF(G$2:G973,G973)),reference!$M$3:$N$6,2,FALSE)*VLOOKUP(MIN(5,H973),reference!$J$3:$K$7,2,FALSE),"")</f>
        <v/>
      </c>
    </row>
    <row r="974" spans="1:9" x14ac:dyDescent="0.25">
      <c r="A974" t="str">
        <f>IFERROR(INDEX(collectibles_database!A:A,MATCH(B974,collectibles_database!B:B,0)),"")</f>
        <v/>
      </c>
      <c r="C974" t="str">
        <f>IFERROR(VLOOKUP(B974,collectibles_database!B:C,2,FALSE),"")</f>
        <v/>
      </c>
      <c r="D974" t="str">
        <f>IFERROR(VLOOKUP(MIN(4,COUNTIF(B$2:B974,B974)),reference!$A$3:$B$6,2,FALSE),"")</f>
        <v/>
      </c>
      <c r="E974" t="str">
        <f>IFERROR(VLOOKUP(C974,reference!$D$3:$E$7,2,FALSE),"")</f>
        <v/>
      </c>
      <c r="H974" t="str">
        <f>IFERROR(VLOOKUP(G974,collectibles_database!G:H,2,FALSE),"")</f>
        <v/>
      </c>
      <c r="I974" t="str">
        <f>IFERROR(VLOOKUP(MIN(4,COUNTIF(G$2:G974,G974)),reference!$M$3:$N$6,2,FALSE)*VLOOKUP(MIN(5,H974),reference!$J$3:$K$7,2,FALSE),"")</f>
        <v/>
      </c>
    </row>
    <row r="975" spans="1:9" x14ac:dyDescent="0.25">
      <c r="A975" t="str">
        <f>IFERROR(INDEX(collectibles_database!A:A,MATCH(B975,collectibles_database!B:B,0)),"")</f>
        <v/>
      </c>
      <c r="C975" t="str">
        <f>IFERROR(VLOOKUP(B975,collectibles_database!B:C,2,FALSE),"")</f>
        <v/>
      </c>
      <c r="D975" t="str">
        <f>IFERROR(VLOOKUP(MIN(4,COUNTIF(B$2:B975,B975)),reference!$A$3:$B$6,2,FALSE),"")</f>
        <v/>
      </c>
      <c r="E975" t="str">
        <f>IFERROR(VLOOKUP(C975,reference!$D$3:$E$7,2,FALSE),"")</f>
        <v/>
      </c>
      <c r="H975" t="str">
        <f>IFERROR(VLOOKUP(G975,collectibles_database!G:H,2,FALSE),"")</f>
        <v/>
      </c>
      <c r="I975" t="str">
        <f>IFERROR(VLOOKUP(MIN(4,COUNTIF(G$2:G975,G975)),reference!$M$3:$N$6,2,FALSE)*VLOOKUP(MIN(5,H975),reference!$J$3:$K$7,2,FALSE),"")</f>
        <v/>
      </c>
    </row>
    <row r="976" spans="1:9" x14ac:dyDescent="0.25">
      <c r="A976" t="str">
        <f>IFERROR(INDEX(collectibles_database!A:A,MATCH(B976,collectibles_database!B:B,0)),"")</f>
        <v/>
      </c>
      <c r="C976" t="str">
        <f>IFERROR(VLOOKUP(B976,collectibles_database!B:C,2,FALSE),"")</f>
        <v/>
      </c>
      <c r="D976" t="str">
        <f>IFERROR(VLOOKUP(MIN(4,COUNTIF(B$2:B976,B976)),reference!$A$3:$B$6,2,FALSE),"")</f>
        <v/>
      </c>
      <c r="E976" t="str">
        <f>IFERROR(VLOOKUP(C976,reference!$D$3:$E$7,2,FALSE),"")</f>
        <v/>
      </c>
      <c r="H976" t="str">
        <f>IFERROR(VLOOKUP(G976,collectibles_database!G:H,2,FALSE),"")</f>
        <v/>
      </c>
      <c r="I976" t="str">
        <f>IFERROR(VLOOKUP(MIN(4,COUNTIF(G$2:G976,G976)),reference!$M$3:$N$6,2,FALSE)*VLOOKUP(MIN(5,H976),reference!$J$3:$K$7,2,FALSE),"")</f>
        <v/>
      </c>
    </row>
    <row r="977" spans="1:9" x14ac:dyDescent="0.25">
      <c r="A977" t="str">
        <f>IFERROR(INDEX(collectibles_database!A:A,MATCH(B977,collectibles_database!B:B,0)),"")</f>
        <v/>
      </c>
      <c r="C977" t="str">
        <f>IFERROR(VLOOKUP(B977,collectibles_database!B:C,2,FALSE),"")</f>
        <v/>
      </c>
      <c r="D977" t="str">
        <f>IFERROR(VLOOKUP(MIN(4,COUNTIF(B$2:B977,B977)),reference!$A$3:$B$6,2,FALSE),"")</f>
        <v/>
      </c>
      <c r="E977" t="str">
        <f>IFERROR(VLOOKUP(C977,reference!$D$3:$E$7,2,FALSE),"")</f>
        <v/>
      </c>
      <c r="H977" t="str">
        <f>IFERROR(VLOOKUP(G977,collectibles_database!G:H,2,FALSE),"")</f>
        <v/>
      </c>
      <c r="I977" t="str">
        <f>IFERROR(VLOOKUP(MIN(4,COUNTIF(G$2:G977,G977)),reference!$M$3:$N$6,2,FALSE)*VLOOKUP(MIN(5,H977),reference!$J$3:$K$7,2,FALSE),"")</f>
        <v/>
      </c>
    </row>
    <row r="978" spans="1:9" x14ac:dyDescent="0.25">
      <c r="A978" t="str">
        <f>IFERROR(INDEX(collectibles_database!A:A,MATCH(B978,collectibles_database!B:B,0)),"")</f>
        <v/>
      </c>
      <c r="C978" t="str">
        <f>IFERROR(VLOOKUP(B978,collectibles_database!B:C,2,FALSE),"")</f>
        <v/>
      </c>
      <c r="D978" t="str">
        <f>IFERROR(VLOOKUP(MIN(4,COUNTIF(B$2:B978,B978)),reference!$A$3:$B$6,2,FALSE),"")</f>
        <v/>
      </c>
      <c r="E978" t="str">
        <f>IFERROR(VLOOKUP(C978,reference!$D$3:$E$7,2,FALSE),"")</f>
        <v/>
      </c>
      <c r="H978" t="str">
        <f>IFERROR(VLOOKUP(G978,collectibles_database!G:H,2,FALSE),"")</f>
        <v/>
      </c>
      <c r="I978" t="str">
        <f>IFERROR(VLOOKUP(MIN(4,COUNTIF(G$2:G978,G978)),reference!$M$3:$N$6,2,FALSE)*VLOOKUP(MIN(5,H978),reference!$J$3:$K$7,2,FALSE),"")</f>
        <v/>
      </c>
    </row>
    <row r="979" spans="1:9" x14ac:dyDescent="0.25">
      <c r="A979" t="str">
        <f>IFERROR(INDEX(collectibles_database!A:A,MATCH(B979,collectibles_database!B:B,0)),"")</f>
        <v/>
      </c>
      <c r="C979" t="str">
        <f>IFERROR(VLOOKUP(B979,collectibles_database!B:C,2,FALSE),"")</f>
        <v/>
      </c>
      <c r="D979" t="str">
        <f>IFERROR(VLOOKUP(MIN(4,COUNTIF(B$2:B979,B979)),reference!$A$3:$B$6,2,FALSE),"")</f>
        <v/>
      </c>
      <c r="E979" t="str">
        <f>IFERROR(VLOOKUP(C979,reference!$D$3:$E$7,2,FALSE),"")</f>
        <v/>
      </c>
      <c r="H979" t="str">
        <f>IFERROR(VLOOKUP(G979,collectibles_database!G:H,2,FALSE),"")</f>
        <v/>
      </c>
      <c r="I979" t="str">
        <f>IFERROR(VLOOKUP(MIN(4,COUNTIF(G$2:G979,G979)),reference!$M$3:$N$6,2,FALSE)*VLOOKUP(MIN(5,H979),reference!$J$3:$K$7,2,FALSE),"")</f>
        <v/>
      </c>
    </row>
    <row r="980" spans="1:9" x14ac:dyDescent="0.25">
      <c r="A980" t="str">
        <f>IFERROR(INDEX(collectibles_database!A:A,MATCH(B980,collectibles_database!B:B,0)),"")</f>
        <v/>
      </c>
      <c r="C980" t="str">
        <f>IFERROR(VLOOKUP(B980,collectibles_database!B:C,2,FALSE),"")</f>
        <v/>
      </c>
      <c r="D980" t="str">
        <f>IFERROR(VLOOKUP(MIN(4,COUNTIF(B$2:B980,B980)),reference!$A$3:$B$6,2,FALSE),"")</f>
        <v/>
      </c>
      <c r="E980" t="str">
        <f>IFERROR(VLOOKUP(C980,reference!$D$3:$E$7,2,FALSE),"")</f>
        <v/>
      </c>
      <c r="H980" t="str">
        <f>IFERROR(VLOOKUP(G980,collectibles_database!G:H,2,FALSE),"")</f>
        <v/>
      </c>
      <c r="I980" t="str">
        <f>IFERROR(VLOOKUP(MIN(4,COUNTIF(G$2:G980,G980)),reference!$M$3:$N$6,2,FALSE)*VLOOKUP(MIN(5,H980),reference!$J$3:$K$7,2,FALSE),"")</f>
        <v/>
      </c>
    </row>
    <row r="981" spans="1:9" x14ac:dyDescent="0.25">
      <c r="A981" t="str">
        <f>IFERROR(INDEX(collectibles_database!A:A,MATCH(B981,collectibles_database!B:B,0)),"")</f>
        <v/>
      </c>
      <c r="C981" t="str">
        <f>IFERROR(VLOOKUP(B981,collectibles_database!B:C,2,FALSE),"")</f>
        <v/>
      </c>
      <c r="D981" t="str">
        <f>IFERROR(VLOOKUP(MIN(4,COUNTIF(B$2:B981,B981)),reference!$A$3:$B$6,2,FALSE),"")</f>
        <v/>
      </c>
      <c r="E981" t="str">
        <f>IFERROR(VLOOKUP(C981,reference!$D$3:$E$7,2,FALSE),"")</f>
        <v/>
      </c>
      <c r="H981" t="str">
        <f>IFERROR(VLOOKUP(G981,collectibles_database!G:H,2,FALSE),"")</f>
        <v/>
      </c>
      <c r="I981" t="str">
        <f>IFERROR(VLOOKUP(MIN(4,COUNTIF(G$2:G981,G981)),reference!$M$3:$N$6,2,FALSE)*VLOOKUP(MIN(5,H981),reference!$J$3:$K$7,2,FALSE),"")</f>
        <v/>
      </c>
    </row>
    <row r="982" spans="1:9" x14ac:dyDescent="0.25">
      <c r="A982" t="str">
        <f>IFERROR(INDEX(collectibles_database!A:A,MATCH(B982,collectibles_database!B:B,0)),"")</f>
        <v/>
      </c>
      <c r="C982" t="str">
        <f>IFERROR(VLOOKUP(B982,collectibles_database!B:C,2,FALSE),"")</f>
        <v/>
      </c>
      <c r="D982" t="str">
        <f>IFERROR(VLOOKUP(MIN(4,COUNTIF(B$2:B982,B982)),reference!$A$3:$B$6,2,FALSE),"")</f>
        <v/>
      </c>
      <c r="E982" t="str">
        <f>IFERROR(VLOOKUP(C982,reference!$D$3:$E$7,2,FALSE),"")</f>
        <v/>
      </c>
      <c r="H982" t="str">
        <f>IFERROR(VLOOKUP(G982,collectibles_database!G:H,2,FALSE),"")</f>
        <v/>
      </c>
      <c r="I982" t="str">
        <f>IFERROR(VLOOKUP(MIN(4,COUNTIF(G$2:G982,G982)),reference!$M$3:$N$6,2,FALSE)*VLOOKUP(MIN(5,H982),reference!$J$3:$K$7,2,FALSE),"")</f>
        <v/>
      </c>
    </row>
    <row r="983" spans="1:9" x14ac:dyDescent="0.25">
      <c r="A983" t="str">
        <f>IFERROR(INDEX(collectibles_database!A:A,MATCH(B983,collectibles_database!B:B,0)),"")</f>
        <v/>
      </c>
      <c r="C983" t="str">
        <f>IFERROR(VLOOKUP(B983,collectibles_database!B:C,2,FALSE),"")</f>
        <v/>
      </c>
      <c r="D983" t="str">
        <f>IFERROR(VLOOKUP(MIN(4,COUNTIF(B$2:B983,B983)),reference!$A$3:$B$6,2,FALSE),"")</f>
        <v/>
      </c>
      <c r="E983" t="str">
        <f>IFERROR(VLOOKUP(C983,reference!$D$3:$E$7,2,FALSE),"")</f>
        <v/>
      </c>
      <c r="H983" t="str">
        <f>IFERROR(VLOOKUP(G983,collectibles_database!G:H,2,FALSE),"")</f>
        <v/>
      </c>
      <c r="I983" t="str">
        <f>IFERROR(VLOOKUP(MIN(4,COUNTIF(G$2:G983,G983)),reference!$M$3:$N$6,2,FALSE)*VLOOKUP(MIN(5,H983),reference!$J$3:$K$7,2,FALSE),"")</f>
        <v/>
      </c>
    </row>
    <row r="984" spans="1:9" x14ac:dyDescent="0.25">
      <c r="A984" t="str">
        <f>IFERROR(INDEX(collectibles_database!A:A,MATCH(B984,collectibles_database!B:B,0)),"")</f>
        <v/>
      </c>
      <c r="C984" t="str">
        <f>IFERROR(VLOOKUP(B984,collectibles_database!B:C,2,FALSE),"")</f>
        <v/>
      </c>
      <c r="D984" t="str">
        <f>IFERROR(VLOOKUP(MIN(4,COUNTIF(B$2:B984,B984)),reference!$A$3:$B$6,2,FALSE),"")</f>
        <v/>
      </c>
      <c r="E984" t="str">
        <f>IFERROR(VLOOKUP(C984,reference!$D$3:$E$7,2,FALSE),"")</f>
        <v/>
      </c>
      <c r="H984" t="str">
        <f>IFERROR(VLOOKUP(G984,collectibles_database!G:H,2,FALSE),"")</f>
        <v/>
      </c>
      <c r="I984" t="str">
        <f>IFERROR(VLOOKUP(MIN(4,COUNTIF(G$2:G984,G984)),reference!$M$3:$N$6,2,FALSE)*VLOOKUP(MIN(5,H984),reference!$J$3:$K$7,2,FALSE),"")</f>
        <v/>
      </c>
    </row>
    <row r="985" spans="1:9" x14ac:dyDescent="0.25">
      <c r="A985" t="str">
        <f>IFERROR(INDEX(collectibles_database!A:A,MATCH(B985,collectibles_database!B:B,0)),"")</f>
        <v/>
      </c>
      <c r="C985" t="str">
        <f>IFERROR(VLOOKUP(B985,collectibles_database!B:C,2,FALSE),"")</f>
        <v/>
      </c>
      <c r="D985" t="str">
        <f>IFERROR(VLOOKUP(MIN(4,COUNTIF(B$2:B985,B985)),reference!$A$3:$B$6,2,FALSE),"")</f>
        <v/>
      </c>
      <c r="E985" t="str">
        <f>IFERROR(VLOOKUP(C985,reference!$D$3:$E$7,2,FALSE),"")</f>
        <v/>
      </c>
      <c r="H985" t="str">
        <f>IFERROR(VLOOKUP(G985,collectibles_database!G:H,2,FALSE),"")</f>
        <v/>
      </c>
      <c r="I985" t="str">
        <f>IFERROR(VLOOKUP(MIN(4,COUNTIF(G$2:G985,G985)),reference!$M$3:$N$6,2,FALSE)*VLOOKUP(MIN(5,H985),reference!$J$3:$K$7,2,FALSE),"")</f>
        <v/>
      </c>
    </row>
    <row r="986" spans="1:9" x14ac:dyDescent="0.25">
      <c r="A986" t="str">
        <f>IFERROR(INDEX(collectibles_database!A:A,MATCH(B986,collectibles_database!B:B,0)),"")</f>
        <v/>
      </c>
      <c r="C986" t="str">
        <f>IFERROR(VLOOKUP(B986,collectibles_database!B:C,2,FALSE),"")</f>
        <v/>
      </c>
      <c r="D986" t="str">
        <f>IFERROR(VLOOKUP(MIN(4,COUNTIF(B$2:B986,B986)),reference!$A$3:$B$6,2,FALSE),"")</f>
        <v/>
      </c>
      <c r="E986" t="str">
        <f>IFERROR(VLOOKUP(C986,reference!$D$3:$E$7,2,FALSE),"")</f>
        <v/>
      </c>
      <c r="H986" t="str">
        <f>IFERROR(VLOOKUP(G986,collectibles_database!G:H,2,FALSE),"")</f>
        <v/>
      </c>
      <c r="I986" t="str">
        <f>IFERROR(VLOOKUP(MIN(4,COUNTIF(G$2:G986,G986)),reference!$M$3:$N$6,2,FALSE)*VLOOKUP(MIN(5,H986),reference!$J$3:$K$7,2,FALSE),"")</f>
        <v/>
      </c>
    </row>
    <row r="987" spans="1:9" x14ac:dyDescent="0.25">
      <c r="A987" t="str">
        <f>IFERROR(INDEX(collectibles_database!A:A,MATCH(B987,collectibles_database!B:B,0)),"")</f>
        <v/>
      </c>
      <c r="C987" t="str">
        <f>IFERROR(VLOOKUP(B987,collectibles_database!B:C,2,FALSE),"")</f>
        <v/>
      </c>
      <c r="D987" t="str">
        <f>IFERROR(VLOOKUP(MIN(4,COUNTIF(B$2:B987,B987)),reference!$A$3:$B$6,2,FALSE),"")</f>
        <v/>
      </c>
      <c r="E987" t="str">
        <f>IFERROR(VLOOKUP(C987,reference!$D$3:$E$7,2,FALSE),"")</f>
        <v/>
      </c>
      <c r="H987" t="str">
        <f>IFERROR(VLOOKUP(G987,collectibles_database!G:H,2,FALSE),"")</f>
        <v/>
      </c>
      <c r="I987" t="str">
        <f>IFERROR(VLOOKUP(MIN(4,COUNTIF(G$2:G987,G987)),reference!$M$3:$N$6,2,FALSE)*VLOOKUP(MIN(5,H987),reference!$J$3:$K$7,2,FALSE),"")</f>
        <v/>
      </c>
    </row>
    <row r="988" spans="1:9" x14ac:dyDescent="0.25">
      <c r="A988" t="str">
        <f>IFERROR(INDEX(collectibles_database!A:A,MATCH(B988,collectibles_database!B:B,0)),"")</f>
        <v/>
      </c>
      <c r="C988" t="str">
        <f>IFERROR(VLOOKUP(B988,collectibles_database!B:C,2,FALSE),"")</f>
        <v/>
      </c>
      <c r="D988" t="str">
        <f>IFERROR(VLOOKUP(MIN(4,COUNTIF(B$2:B988,B988)),reference!$A$3:$B$6,2,FALSE),"")</f>
        <v/>
      </c>
      <c r="E988" t="str">
        <f>IFERROR(VLOOKUP(C988,reference!$D$3:$E$7,2,FALSE),"")</f>
        <v/>
      </c>
      <c r="H988" t="str">
        <f>IFERROR(VLOOKUP(G988,collectibles_database!G:H,2,FALSE),"")</f>
        <v/>
      </c>
      <c r="I988" t="str">
        <f>IFERROR(VLOOKUP(MIN(4,COUNTIF(G$2:G988,G988)),reference!$M$3:$N$6,2,FALSE)*VLOOKUP(MIN(5,H988),reference!$J$3:$K$7,2,FALSE),"")</f>
        <v/>
      </c>
    </row>
    <row r="989" spans="1:9" x14ac:dyDescent="0.25">
      <c r="A989" t="str">
        <f>IFERROR(INDEX(collectibles_database!A:A,MATCH(B989,collectibles_database!B:B,0)),"")</f>
        <v/>
      </c>
      <c r="C989" t="str">
        <f>IFERROR(VLOOKUP(B989,collectibles_database!B:C,2,FALSE),"")</f>
        <v/>
      </c>
      <c r="D989" t="str">
        <f>IFERROR(VLOOKUP(MIN(4,COUNTIF(B$2:B989,B989)),reference!$A$3:$B$6,2,FALSE),"")</f>
        <v/>
      </c>
      <c r="E989" t="str">
        <f>IFERROR(VLOOKUP(C989,reference!$D$3:$E$7,2,FALSE),"")</f>
        <v/>
      </c>
      <c r="H989" t="str">
        <f>IFERROR(VLOOKUP(G989,collectibles_database!G:H,2,FALSE),"")</f>
        <v/>
      </c>
      <c r="I989" t="str">
        <f>IFERROR(VLOOKUP(MIN(4,COUNTIF(G$2:G989,G989)),reference!$M$3:$N$6,2,FALSE)*VLOOKUP(MIN(5,H989),reference!$J$3:$K$7,2,FALSE),"")</f>
        <v/>
      </c>
    </row>
    <row r="990" spans="1:9" x14ac:dyDescent="0.25">
      <c r="A990" t="str">
        <f>IFERROR(INDEX(collectibles_database!A:A,MATCH(B990,collectibles_database!B:B,0)),"")</f>
        <v/>
      </c>
      <c r="C990" t="str">
        <f>IFERROR(VLOOKUP(B990,collectibles_database!B:C,2,FALSE),"")</f>
        <v/>
      </c>
      <c r="D990" t="str">
        <f>IFERROR(VLOOKUP(MIN(4,COUNTIF(B$2:B990,B990)),reference!$A$3:$B$6,2,FALSE),"")</f>
        <v/>
      </c>
      <c r="E990" t="str">
        <f>IFERROR(VLOOKUP(C990,reference!$D$3:$E$7,2,FALSE),"")</f>
        <v/>
      </c>
      <c r="H990" t="str">
        <f>IFERROR(VLOOKUP(G990,collectibles_database!G:H,2,FALSE),"")</f>
        <v/>
      </c>
      <c r="I990" t="str">
        <f>IFERROR(VLOOKUP(MIN(4,COUNTIF(G$2:G990,G990)),reference!$M$3:$N$6,2,FALSE)*VLOOKUP(MIN(5,H990),reference!$J$3:$K$7,2,FALSE),"")</f>
        <v/>
      </c>
    </row>
    <row r="991" spans="1:9" x14ac:dyDescent="0.25">
      <c r="A991" t="str">
        <f>IFERROR(INDEX(collectibles_database!A:A,MATCH(B991,collectibles_database!B:B,0)),"")</f>
        <v/>
      </c>
      <c r="C991" t="str">
        <f>IFERROR(VLOOKUP(B991,collectibles_database!B:C,2,FALSE),"")</f>
        <v/>
      </c>
      <c r="D991" t="str">
        <f>IFERROR(VLOOKUP(MIN(4,COUNTIF(B$2:B991,B991)),reference!$A$3:$B$6,2,FALSE),"")</f>
        <v/>
      </c>
      <c r="E991" t="str">
        <f>IFERROR(VLOOKUP(C991,reference!$D$3:$E$7,2,FALSE),"")</f>
        <v/>
      </c>
      <c r="H991" t="str">
        <f>IFERROR(VLOOKUP(G991,collectibles_database!G:H,2,FALSE),"")</f>
        <v/>
      </c>
      <c r="I991" t="str">
        <f>IFERROR(VLOOKUP(MIN(4,COUNTIF(G$2:G991,G991)),reference!$M$3:$N$6,2,FALSE)*VLOOKUP(MIN(5,H991),reference!$J$3:$K$7,2,FALSE),"")</f>
        <v/>
      </c>
    </row>
    <row r="992" spans="1:9" x14ac:dyDescent="0.25">
      <c r="A992" t="str">
        <f>IFERROR(INDEX(collectibles_database!A:A,MATCH(B992,collectibles_database!B:B,0)),"")</f>
        <v/>
      </c>
      <c r="C992" t="str">
        <f>IFERROR(VLOOKUP(B992,collectibles_database!B:C,2,FALSE),"")</f>
        <v/>
      </c>
      <c r="D992" t="str">
        <f>IFERROR(VLOOKUP(MIN(4,COUNTIF(B$2:B992,B992)),reference!$A$3:$B$6,2,FALSE),"")</f>
        <v/>
      </c>
      <c r="E992" t="str">
        <f>IFERROR(VLOOKUP(C992,reference!$D$3:$E$7,2,FALSE),"")</f>
        <v/>
      </c>
      <c r="H992" t="str">
        <f>IFERROR(VLOOKUP(G992,collectibles_database!G:H,2,FALSE),"")</f>
        <v/>
      </c>
      <c r="I992" t="str">
        <f>IFERROR(VLOOKUP(MIN(4,COUNTIF(G$2:G992,G992)),reference!$M$3:$N$6,2,FALSE)*VLOOKUP(MIN(5,H992),reference!$J$3:$K$7,2,FALSE),"")</f>
        <v/>
      </c>
    </row>
    <row r="993" spans="1:9" x14ac:dyDescent="0.25">
      <c r="A993" t="str">
        <f>IFERROR(INDEX(collectibles_database!A:A,MATCH(B993,collectibles_database!B:B,0)),"")</f>
        <v/>
      </c>
      <c r="C993" t="str">
        <f>IFERROR(VLOOKUP(B993,collectibles_database!B:C,2,FALSE),"")</f>
        <v/>
      </c>
      <c r="D993" t="str">
        <f>IFERROR(VLOOKUP(MIN(4,COUNTIF(B$2:B993,B993)),reference!$A$3:$B$6,2,FALSE),"")</f>
        <v/>
      </c>
      <c r="E993" t="str">
        <f>IFERROR(VLOOKUP(C993,reference!$D$3:$E$7,2,FALSE),"")</f>
        <v/>
      </c>
      <c r="H993" t="str">
        <f>IFERROR(VLOOKUP(G993,collectibles_database!G:H,2,FALSE),"")</f>
        <v/>
      </c>
      <c r="I993" t="str">
        <f>IFERROR(VLOOKUP(MIN(4,COUNTIF(G$2:G993,G993)),reference!$M$3:$N$6,2,FALSE)*VLOOKUP(MIN(5,H993),reference!$J$3:$K$7,2,FALSE),"")</f>
        <v/>
      </c>
    </row>
    <row r="994" spans="1:9" x14ac:dyDescent="0.25">
      <c r="A994" t="str">
        <f>IFERROR(INDEX(collectibles_database!A:A,MATCH(B994,collectibles_database!B:B,0)),"")</f>
        <v/>
      </c>
      <c r="C994" t="str">
        <f>IFERROR(VLOOKUP(B994,collectibles_database!B:C,2,FALSE),"")</f>
        <v/>
      </c>
      <c r="D994" t="str">
        <f>IFERROR(VLOOKUP(MIN(4,COUNTIF(B$2:B994,B994)),reference!$A$3:$B$6,2,FALSE),"")</f>
        <v/>
      </c>
      <c r="E994" t="str">
        <f>IFERROR(VLOOKUP(C994,reference!$D$3:$E$7,2,FALSE),"")</f>
        <v/>
      </c>
      <c r="H994" t="str">
        <f>IFERROR(VLOOKUP(G994,collectibles_database!G:H,2,FALSE),"")</f>
        <v/>
      </c>
      <c r="I994" t="str">
        <f>IFERROR(VLOOKUP(MIN(4,COUNTIF(G$2:G994,G994)),reference!$M$3:$N$6,2,FALSE)*VLOOKUP(MIN(5,H994),reference!$J$3:$K$7,2,FALSE),"")</f>
        <v/>
      </c>
    </row>
    <row r="995" spans="1:9" x14ac:dyDescent="0.25">
      <c r="A995" t="str">
        <f>IFERROR(INDEX(collectibles_database!A:A,MATCH(B995,collectibles_database!B:B,0)),"")</f>
        <v/>
      </c>
      <c r="C995" t="str">
        <f>IFERROR(VLOOKUP(B995,collectibles_database!B:C,2,FALSE),"")</f>
        <v/>
      </c>
      <c r="D995" t="str">
        <f>IFERROR(VLOOKUP(MIN(4,COUNTIF(B$2:B995,B995)),reference!$A$3:$B$6,2,FALSE),"")</f>
        <v/>
      </c>
      <c r="E995" t="str">
        <f>IFERROR(VLOOKUP(C995,reference!$D$3:$E$7,2,FALSE),"")</f>
        <v/>
      </c>
      <c r="H995" t="str">
        <f>IFERROR(VLOOKUP(G995,collectibles_database!G:H,2,FALSE),"")</f>
        <v/>
      </c>
      <c r="I995" t="str">
        <f>IFERROR(VLOOKUP(MIN(4,COUNTIF(G$2:G995,G995)),reference!$M$3:$N$6,2,FALSE)*VLOOKUP(MIN(5,H995),reference!$J$3:$K$7,2,FALSE),"")</f>
        <v/>
      </c>
    </row>
    <row r="996" spans="1:9" x14ac:dyDescent="0.25">
      <c r="A996" t="str">
        <f>IFERROR(INDEX(collectibles_database!A:A,MATCH(B996,collectibles_database!B:B,0)),"")</f>
        <v/>
      </c>
      <c r="C996" t="str">
        <f>IFERROR(VLOOKUP(B996,collectibles_database!B:C,2,FALSE),"")</f>
        <v/>
      </c>
      <c r="D996" t="str">
        <f>IFERROR(VLOOKUP(MIN(4,COUNTIF(B$2:B996,B996)),reference!$A$3:$B$6,2,FALSE),"")</f>
        <v/>
      </c>
      <c r="E996" t="str">
        <f>IFERROR(VLOOKUP(C996,reference!$D$3:$E$7,2,FALSE),"")</f>
        <v/>
      </c>
      <c r="H996" t="str">
        <f>IFERROR(VLOOKUP(G996,collectibles_database!G:H,2,FALSE),"")</f>
        <v/>
      </c>
      <c r="I996" t="str">
        <f>IFERROR(VLOOKUP(MIN(4,COUNTIF(G$2:G996,G996)),reference!$M$3:$N$6,2,FALSE)*VLOOKUP(MIN(5,H996),reference!$J$3:$K$7,2,FALSE),"")</f>
        <v/>
      </c>
    </row>
    <row r="997" spans="1:9" x14ac:dyDescent="0.25">
      <c r="A997" t="str">
        <f>IFERROR(INDEX(collectibles_database!A:A,MATCH(B997,collectibles_database!B:B,0)),"")</f>
        <v/>
      </c>
      <c r="C997" t="str">
        <f>IFERROR(VLOOKUP(B997,collectibles_database!B:C,2,FALSE),"")</f>
        <v/>
      </c>
      <c r="D997" t="str">
        <f>IFERROR(VLOOKUP(MIN(4,COUNTIF(B$2:B997,B997)),reference!$A$3:$B$6,2,FALSE),"")</f>
        <v/>
      </c>
      <c r="E997" t="str">
        <f>IFERROR(VLOOKUP(C997,reference!$D$3:$E$7,2,FALSE),"")</f>
        <v/>
      </c>
      <c r="H997" t="str">
        <f>IFERROR(VLOOKUP(G997,collectibles_database!G:H,2,FALSE),"")</f>
        <v/>
      </c>
      <c r="I997" t="str">
        <f>IFERROR(VLOOKUP(MIN(4,COUNTIF(G$2:G997,G997)),reference!$M$3:$N$6,2,FALSE)*VLOOKUP(MIN(5,H997),reference!$J$3:$K$7,2,FALSE),"")</f>
        <v/>
      </c>
    </row>
    <row r="998" spans="1:9" x14ac:dyDescent="0.25">
      <c r="A998" t="str">
        <f>IFERROR(INDEX(collectibles_database!A:A,MATCH(B998,collectibles_database!B:B,0)),"")</f>
        <v/>
      </c>
      <c r="C998" t="str">
        <f>IFERROR(VLOOKUP(B998,collectibles_database!B:C,2,FALSE),"")</f>
        <v/>
      </c>
      <c r="D998" t="str">
        <f>IFERROR(VLOOKUP(MIN(4,COUNTIF(B$2:B998,B998)),reference!$A$3:$B$6,2,FALSE),"")</f>
        <v/>
      </c>
      <c r="E998" t="str">
        <f>IFERROR(VLOOKUP(C998,reference!$D$3:$E$7,2,FALSE),"")</f>
        <v/>
      </c>
      <c r="H998" t="str">
        <f>IFERROR(VLOOKUP(G998,collectibles_database!G:H,2,FALSE),"")</f>
        <v/>
      </c>
      <c r="I998" t="str">
        <f>IFERROR(VLOOKUP(MIN(4,COUNTIF(G$2:G998,G998)),reference!$M$3:$N$6,2,FALSE)*VLOOKUP(MIN(5,H998),reference!$J$3:$K$7,2,FALSE),"")</f>
        <v/>
      </c>
    </row>
    <row r="999" spans="1:9" x14ac:dyDescent="0.25">
      <c r="A999" t="str">
        <f>IFERROR(INDEX(collectibles_database!A:A,MATCH(B999,collectibles_database!B:B,0)),"")</f>
        <v/>
      </c>
      <c r="C999" t="str">
        <f>IFERROR(VLOOKUP(B999,collectibles_database!B:C,2,FALSE),"")</f>
        <v/>
      </c>
      <c r="D999" t="str">
        <f>IFERROR(VLOOKUP(MIN(4,COUNTIF(B$2:B999,B999)),reference!$A$3:$B$6,2,FALSE),"")</f>
        <v/>
      </c>
      <c r="E999" t="str">
        <f>IFERROR(VLOOKUP(C999,reference!$D$3:$E$7,2,FALSE),"")</f>
        <v/>
      </c>
      <c r="H999" t="str">
        <f>IFERROR(VLOOKUP(G999,collectibles_database!G:H,2,FALSE),"")</f>
        <v/>
      </c>
      <c r="I999" t="str">
        <f>IFERROR(VLOOKUP(MIN(4,COUNTIF(G$2:G999,G999)),reference!$M$3:$N$6,2,FALSE)*VLOOKUP(MIN(5,H999),reference!$J$3:$K$7,2,FALSE),"")</f>
        <v/>
      </c>
    </row>
    <row r="1000" spans="1:9" x14ac:dyDescent="0.25">
      <c r="A1000" t="str">
        <f>IFERROR(INDEX(collectibles_database!A:A,MATCH(B1000,collectibles_database!B:B,0)),"")</f>
        <v/>
      </c>
      <c r="C1000" t="str">
        <f>IFERROR(VLOOKUP(B1000,collectibles_database!B:C,2,FALSE),"")</f>
        <v/>
      </c>
      <c r="D1000" t="str">
        <f>IFERROR(VLOOKUP(MIN(4,COUNTIF(B$2:B1000,B1000)),reference!$A$3:$B$6,2,FALSE),"")</f>
        <v/>
      </c>
      <c r="E1000" t="str">
        <f>IFERROR(VLOOKUP(C1000,reference!$D$3:$E$7,2,FALSE),"")</f>
        <v/>
      </c>
      <c r="H1000" t="str">
        <f>IFERROR(VLOOKUP(G1000,collectibles_database!G:H,2,FALSE),"")</f>
        <v/>
      </c>
      <c r="I1000" t="str">
        <f>IFERROR(VLOOKUP(MIN(4,COUNTIF(G$2:G1000,G1000)),reference!$M$3:$N$6,2,FALSE)*VLOOKUP(MIN(5,H1000),reference!$J$3:$K$7,2,FALSE),"")</f>
        <v/>
      </c>
    </row>
  </sheetData>
  <sheetProtection algorithmName="SHA-512" hashValue="V69uxFeopgsVdrddiKqZOQHfx95F5/oonEVIf1x23qofspImhlUJ/r2d8ctgnvTao7REJ8TocaPVlNlTgJ+3gw==" saltValue="AxgdiExGBJf8mNyuSbRe2w==" spinCount="100000" sheet="1" objects="1" scenarios="1"/>
  <protectedRanges>
    <protectedRange sqref="G2:G1000" name="Sets"/>
    <protectedRange sqref="B2:B1000" name="Character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Missing Character Info" error="If the character doesn't EXACTLY match the database, data will not populate" xr:uid="{3957CE33-96F0-42FD-BD2E-0BDD2F834F41}">
          <x14:formula1>
            <xm:f>collectibles_database!$B$3:$B$201</xm:f>
          </x14:formula1>
          <xm:sqref>B2:B1000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A6B2-62C1-473E-A8AE-29ACD8089809}">
  <sheetPr>
    <tabColor theme="1" tint="0.499984740745262"/>
  </sheetPr>
  <dimension ref="A1:H117"/>
  <sheetViews>
    <sheetView workbookViewId="0">
      <pane ySplit="2" topLeftCell="A3" activePane="bottomLeft" state="frozen"/>
      <selection activeCell="B3" sqref="B3"/>
      <selection pane="bottomLeft" activeCell="B3" sqref="B3"/>
    </sheetView>
  </sheetViews>
  <sheetFormatPr defaultRowHeight="15" x14ac:dyDescent="0.25"/>
  <cols>
    <col min="1" max="1" width="23.140625" bestFit="1" customWidth="1"/>
    <col min="2" max="2" width="38.7109375" bestFit="1" customWidth="1"/>
    <col min="3" max="3" width="11.140625" bestFit="1" customWidth="1"/>
    <col min="4" max="4" width="11.140625" style="23" bestFit="1" customWidth="1"/>
    <col min="6" max="6" width="23.140625" bestFit="1" customWidth="1"/>
    <col min="7" max="7" width="12.140625" style="23" bestFit="1" customWidth="1"/>
    <col min="8" max="8" width="12.42578125" style="23" bestFit="1" customWidth="1"/>
  </cols>
  <sheetData>
    <row r="1" spans="1:8" x14ac:dyDescent="0.25">
      <c r="A1" s="3" t="s">
        <v>54</v>
      </c>
    </row>
    <row r="2" spans="1:8" x14ac:dyDescent="0.25">
      <c r="A2" s="1" t="s">
        <v>42</v>
      </c>
      <c r="B2" s="1" t="s">
        <v>41</v>
      </c>
      <c r="C2" s="1" t="s">
        <v>9</v>
      </c>
      <c r="D2" s="24" t="s">
        <v>29</v>
      </c>
      <c r="F2" s="1" t="s">
        <v>42</v>
      </c>
      <c r="G2" s="24" t="s">
        <v>43</v>
      </c>
      <c r="H2" s="24" t="s">
        <v>45</v>
      </c>
    </row>
    <row r="3" spans="1:8" x14ac:dyDescent="0.25">
      <c r="A3" t="str">
        <f>IFERROR(LEFT(B3,FIND("#",B3)-1),LEFT(B3,FIND(":",B3)-1))</f>
        <v>Marvel Comics</v>
      </c>
      <c r="B3" t="s">
        <v>248</v>
      </c>
      <c r="C3" t="s">
        <v>10</v>
      </c>
      <c r="D3" s="23">
        <v>1</v>
      </c>
      <c r="F3" t="s">
        <v>358</v>
      </c>
      <c r="G3" s="23">
        <f>COUNTIF(A:A,F3)/5</f>
        <v>1</v>
      </c>
      <c r="H3" s="23" t="str">
        <f>IF(G3&gt;=3,5,"-")</f>
        <v>-</v>
      </c>
    </row>
    <row r="4" spans="1:8" x14ac:dyDescent="0.25">
      <c r="A4" t="str">
        <f t="shared" ref="A4:A67" si="0">IFERROR(LEFT(B4,FIND("#",B4)-1),LEFT(B4,FIND(":",B4)-1))</f>
        <v>Marvel Comics</v>
      </c>
      <c r="B4" t="s">
        <v>249</v>
      </c>
      <c r="C4" t="s">
        <v>15</v>
      </c>
      <c r="D4" s="23">
        <v>1</v>
      </c>
      <c r="F4" t="s">
        <v>359</v>
      </c>
      <c r="G4" s="23">
        <f t="shared" ref="G4:G22" si="1">COUNTIF(A:A,F4)/5</f>
        <v>1</v>
      </c>
      <c r="H4" s="23" t="str">
        <f t="shared" ref="H4:H22" si="2">IF(G4&gt;=3,5,"-")</f>
        <v>-</v>
      </c>
    </row>
    <row r="5" spans="1:8" x14ac:dyDescent="0.25">
      <c r="A5" t="str">
        <f t="shared" si="0"/>
        <v>Marvel Comics</v>
      </c>
      <c r="B5" t="s">
        <v>250</v>
      </c>
      <c r="C5" t="s">
        <v>12</v>
      </c>
      <c r="D5" s="23">
        <v>1</v>
      </c>
      <c r="F5" t="s">
        <v>360</v>
      </c>
      <c r="G5" s="23">
        <f t="shared" si="1"/>
        <v>2</v>
      </c>
      <c r="H5" s="23" t="str">
        <f t="shared" si="2"/>
        <v>-</v>
      </c>
    </row>
    <row r="6" spans="1:8" x14ac:dyDescent="0.25">
      <c r="A6" t="str">
        <f t="shared" si="0"/>
        <v>Marvel Comics</v>
      </c>
      <c r="B6" t="s">
        <v>251</v>
      </c>
      <c r="C6" t="s">
        <v>11</v>
      </c>
      <c r="D6" s="23">
        <v>1</v>
      </c>
      <c r="F6" t="s">
        <v>361</v>
      </c>
      <c r="G6" s="23">
        <f t="shared" si="1"/>
        <v>1</v>
      </c>
      <c r="H6" s="23" t="str">
        <f t="shared" si="2"/>
        <v>-</v>
      </c>
    </row>
    <row r="7" spans="1:8" x14ac:dyDescent="0.25">
      <c r="A7" t="str">
        <f t="shared" si="0"/>
        <v>Marvel Comics</v>
      </c>
      <c r="B7" t="s">
        <v>252</v>
      </c>
      <c r="C7" t="s">
        <v>14</v>
      </c>
      <c r="D7" s="23">
        <v>1</v>
      </c>
      <c r="F7" t="s">
        <v>362</v>
      </c>
      <c r="G7" s="23">
        <f t="shared" si="1"/>
        <v>1</v>
      </c>
      <c r="H7" s="23" t="str">
        <f t="shared" si="2"/>
        <v>-</v>
      </c>
    </row>
    <row r="8" spans="1:8" x14ac:dyDescent="0.25">
      <c r="A8" t="str">
        <f t="shared" si="0"/>
        <v>Journey Into Mystery</v>
      </c>
      <c r="B8" t="s">
        <v>253</v>
      </c>
      <c r="C8" t="s">
        <v>10</v>
      </c>
      <c r="D8" s="23">
        <v>1</v>
      </c>
      <c r="F8" t="s">
        <v>363</v>
      </c>
      <c r="G8" s="23">
        <f t="shared" si="1"/>
        <v>1</v>
      </c>
      <c r="H8" s="23" t="str">
        <f t="shared" si="2"/>
        <v>-</v>
      </c>
    </row>
    <row r="9" spans="1:8" x14ac:dyDescent="0.25">
      <c r="A9" t="str">
        <f t="shared" si="0"/>
        <v>Journey Into Mystery</v>
      </c>
      <c r="B9" t="s">
        <v>254</v>
      </c>
      <c r="C9" t="s">
        <v>15</v>
      </c>
      <c r="D9" s="23">
        <v>1</v>
      </c>
      <c r="F9" t="s">
        <v>364</v>
      </c>
      <c r="G9" s="23">
        <f t="shared" si="1"/>
        <v>1</v>
      </c>
      <c r="H9" s="23" t="str">
        <f t="shared" si="2"/>
        <v>-</v>
      </c>
    </row>
    <row r="10" spans="1:8" x14ac:dyDescent="0.25">
      <c r="A10" t="str">
        <f t="shared" si="0"/>
        <v>Journey Into Mystery</v>
      </c>
      <c r="B10" t="s">
        <v>255</v>
      </c>
      <c r="C10" t="s">
        <v>12</v>
      </c>
      <c r="D10" s="23">
        <v>1</v>
      </c>
      <c r="F10" t="s">
        <v>365</v>
      </c>
      <c r="G10" s="23">
        <f t="shared" si="1"/>
        <v>1</v>
      </c>
      <c r="H10" s="23" t="str">
        <f t="shared" si="2"/>
        <v>-</v>
      </c>
    </row>
    <row r="11" spans="1:8" x14ac:dyDescent="0.25">
      <c r="A11" t="str">
        <f t="shared" si="0"/>
        <v>Journey Into Mystery</v>
      </c>
      <c r="B11" t="s">
        <v>256</v>
      </c>
      <c r="C11" t="s">
        <v>11</v>
      </c>
      <c r="D11" s="23">
        <v>1</v>
      </c>
      <c r="F11" t="s">
        <v>366</v>
      </c>
      <c r="G11" s="23">
        <f t="shared" si="1"/>
        <v>1</v>
      </c>
      <c r="H11" s="23" t="str">
        <f t="shared" si="2"/>
        <v>-</v>
      </c>
    </row>
    <row r="12" spans="1:8" x14ac:dyDescent="0.25">
      <c r="A12" t="str">
        <f t="shared" si="0"/>
        <v>Journey Into Mystery</v>
      </c>
      <c r="B12" t="s">
        <v>257</v>
      </c>
      <c r="C12" t="s">
        <v>14</v>
      </c>
      <c r="D12" s="23">
        <v>1</v>
      </c>
      <c r="F12" t="s">
        <v>367</v>
      </c>
      <c r="G12" s="23">
        <f t="shared" si="1"/>
        <v>1</v>
      </c>
      <c r="H12" s="23" t="str">
        <f t="shared" si="2"/>
        <v>-</v>
      </c>
    </row>
    <row r="13" spans="1:8" x14ac:dyDescent="0.25">
      <c r="A13" t="str">
        <f t="shared" si="0"/>
        <v xml:space="preserve">Fantastic Four </v>
      </c>
      <c r="B13" t="s">
        <v>258</v>
      </c>
      <c r="C13" t="s">
        <v>10</v>
      </c>
      <c r="D13" s="23">
        <v>1</v>
      </c>
      <c r="F13" t="s">
        <v>368</v>
      </c>
      <c r="G13" s="23">
        <f t="shared" si="1"/>
        <v>1</v>
      </c>
      <c r="H13" s="23" t="str">
        <f t="shared" si="2"/>
        <v>-</v>
      </c>
    </row>
    <row r="14" spans="1:8" x14ac:dyDescent="0.25">
      <c r="A14" t="str">
        <f t="shared" si="0"/>
        <v xml:space="preserve">Fantastic Four </v>
      </c>
      <c r="B14" t="s">
        <v>259</v>
      </c>
      <c r="C14" t="s">
        <v>15</v>
      </c>
      <c r="D14" s="23">
        <v>1</v>
      </c>
      <c r="F14" t="s">
        <v>369</v>
      </c>
      <c r="G14" s="23">
        <f t="shared" si="1"/>
        <v>1</v>
      </c>
      <c r="H14" s="23" t="str">
        <f t="shared" si="2"/>
        <v>-</v>
      </c>
    </row>
    <row r="15" spans="1:8" x14ac:dyDescent="0.25">
      <c r="A15" t="str">
        <f t="shared" si="0"/>
        <v xml:space="preserve">Fantastic Four </v>
      </c>
      <c r="B15" t="s">
        <v>260</v>
      </c>
      <c r="C15" t="s">
        <v>12</v>
      </c>
      <c r="D15" s="23">
        <v>1</v>
      </c>
      <c r="F15" t="s">
        <v>370</v>
      </c>
      <c r="G15" s="23">
        <f t="shared" si="1"/>
        <v>1</v>
      </c>
      <c r="H15" s="23" t="str">
        <f t="shared" si="2"/>
        <v>-</v>
      </c>
    </row>
    <row r="16" spans="1:8" x14ac:dyDescent="0.25">
      <c r="A16" t="str">
        <f t="shared" si="0"/>
        <v xml:space="preserve">Fantastic Four </v>
      </c>
      <c r="B16" t="s">
        <v>261</v>
      </c>
      <c r="C16" t="s">
        <v>11</v>
      </c>
      <c r="D16" s="23">
        <v>1</v>
      </c>
      <c r="F16" t="s">
        <v>371</v>
      </c>
      <c r="G16" s="23">
        <f t="shared" si="1"/>
        <v>3</v>
      </c>
      <c r="H16" s="23">
        <f t="shared" si="2"/>
        <v>5</v>
      </c>
    </row>
    <row r="17" spans="1:8" x14ac:dyDescent="0.25">
      <c r="A17" t="str">
        <f t="shared" si="0"/>
        <v xml:space="preserve">Fantastic Four </v>
      </c>
      <c r="B17" t="s">
        <v>262</v>
      </c>
      <c r="C17" t="s">
        <v>14</v>
      </c>
      <c r="D17" s="23">
        <v>1</v>
      </c>
      <c r="F17" t="s">
        <v>372</v>
      </c>
      <c r="G17" s="23">
        <f t="shared" si="1"/>
        <v>1</v>
      </c>
      <c r="H17" s="23" t="str">
        <f t="shared" si="2"/>
        <v>-</v>
      </c>
    </row>
    <row r="18" spans="1:8" x14ac:dyDescent="0.25">
      <c r="A18" t="str">
        <f t="shared" si="0"/>
        <v>New Mutants</v>
      </c>
      <c r="B18" t="s">
        <v>263</v>
      </c>
      <c r="C18" t="s">
        <v>10</v>
      </c>
      <c r="D18" s="23">
        <v>1</v>
      </c>
      <c r="F18" t="s">
        <v>373</v>
      </c>
      <c r="G18" s="23">
        <f t="shared" si="1"/>
        <v>1</v>
      </c>
      <c r="H18" s="23" t="str">
        <f t="shared" si="2"/>
        <v>-</v>
      </c>
    </row>
    <row r="19" spans="1:8" x14ac:dyDescent="0.25">
      <c r="A19" t="str">
        <f t="shared" si="0"/>
        <v>New Mutants</v>
      </c>
      <c r="B19" t="s">
        <v>264</v>
      </c>
      <c r="C19" t="s">
        <v>15</v>
      </c>
      <c r="D19" s="23">
        <v>1</v>
      </c>
      <c r="F19" t="s">
        <v>374</v>
      </c>
      <c r="G19" s="23">
        <f t="shared" si="1"/>
        <v>1</v>
      </c>
      <c r="H19" s="23" t="str">
        <f t="shared" si="2"/>
        <v>-</v>
      </c>
    </row>
    <row r="20" spans="1:8" x14ac:dyDescent="0.25">
      <c r="A20" t="str">
        <f t="shared" si="0"/>
        <v>New Mutants</v>
      </c>
      <c r="B20" t="s">
        <v>265</v>
      </c>
      <c r="C20" t="s">
        <v>12</v>
      </c>
      <c r="D20" s="23">
        <v>1</v>
      </c>
      <c r="F20" t="s">
        <v>375</v>
      </c>
      <c r="G20" s="23">
        <f t="shared" si="1"/>
        <v>1</v>
      </c>
      <c r="H20" s="23" t="str">
        <f t="shared" si="2"/>
        <v>-</v>
      </c>
    </row>
    <row r="21" spans="1:8" x14ac:dyDescent="0.25">
      <c r="A21" t="str">
        <f t="shared" si="0"/>
        <v>New Mutants</v>
      </c>
      <c r="B21" t="s">
        <v>266</v>
      </c>
      <c r="C21" t="s">
        <v>11</v>
      </c>
      <c r="D21" s="23">
        <v>1</v>
      </c>
      <c r="F21" t="s">
        <v>376</v>
      </c>
      <c r="G21" s="23">
        <f t="shared" si="1"/>
        <v>1</v>
      </c>
      <c r="H21" s="23" t="str">
        <f t="shared" si="2"/>
        <v>-</v>
      </c>
    </row>
    <row r="22" spans="1:8" x14ac:dyDescent="0.25">
      <c r="A22" t="str">
        <f t="shared" si="0"/>
        <v>New Mutants</v>
      </c>
      <c r="B22" t="s">
        <v>267</v>
      </c>
      <c r="C22" t="s">
        <v>14</v>
      </c>
      <c r="D22" s="23">
        <v>1</v>
      </c>
      <c r="F22" t="s">
        <v>377</v>
      </c>
      <c r="G22" s="23">
        <f t="shared" si="1"/>
        <v>1</v>
      </c>
      <c r="H22" s="23" t="str">
        <f t="shared" si="2"/>
        <v>-</v>
      </c>
    </row>
    <row r="23" spans="1:8" x14ac:dyDescent="0.25">
      <c r="A23" t="str">
        <f t="shared" si="0"/>
        <v>House of X</v>
      </c>
      <c r="B23" t="s">
        <v>268</v>
      </c>
      <c r="C23" t="s">
        <v>10</v>
      </c>
      <c r="D23" s="23">
        <v>1</v>
      </c>
    </row>
    <row r="24" spans="1:8" x14ac:dyDescent="0.25">
      <c r="A24" t="str">
        <f t="shared" si="0"/>
        <v>House of X</v>
      </c>
      <c r="B24" t="s">
        <v>269</v>
      </c>
      <c r="C24" t="s">
        <v>15</v>
      </c>
      <c r="D24" s="23">
        <v>1</v>
      </c>
    </row>
    <row r="25" spans="1:8" x14ac:dyDescent="0.25">
      <c r="A25" t="str">
        <f t="shared" si="0"/>
        <v>House of X</v>
      </c>
      <c r="B25" t="s">
        <v>270</v>
      </c>
      <c r="C25" t="s">
        <v>12</v>
      </c>
      <c r="D25" s="23">
        <v>1</v>
      </c>
    </row>
    <row r="26" spans="1:8" x14ac:dyDescent="0.25">
      <c r="A26" t="str">
        <f t="shared" si="0"/>
        <v>House of X</v>
      </c>
      <c r="B26" t="s">
        <v>271</v>
      </c>
      <c r="C26" t="s">
        <v>11</v>
      </c>
      <c r="D26" s="23">
        <v>1</v>
      </c>
    </row>
    <row r="27" spans="1:8" x14ac:dyDescent="0.25">
      <c r="A27" t="str">
        <f t="shared" si="0"/>
        <v>House of X</v>
      </c>
      <c r="B27" t="s">
        <v>272</v>
      </c>
      <c r="C27" t="s">
        <v>14</v>
      </c>
      <c r="D27" s="23">
        <v>1</v>
      </c>
    </row>
    <row r="28" spans="1:8" x14ac:dyDescent="0.25">
      <c r="A28" t="str">
        <f t="shared" si="0"/>
        <v>Marvels</v>
      </c>
      <c r="B28" t="s">
        <v>273</v>
      </c>
      <c r="C28" t="s">
        <v>10</v>
      </c>
      <c r="D28" s="23">
        <v>1</v>
      </c>
    </row>
    <row r="29" spans="1:8" x14ac:dyDescent="0.25">
      <c r="A29" t="str">
        <f t="shared" si="0"/>
        <v>Marvels</v>
      </c>
      <c r="B29" t="s">
        <v>274</v>
      </c>
      <c r="C29" t="s">
        <v>15</v>
      </c>
      <c r="D29" s="23">
        <v>1</v>
      </c>
    </row>
    <row r="30" spans="1:8" x14ac:dyDescent="0.25">
      <c r="A30" t="str">
        <f t="shared" si="0"/>
        <v>Marvels</v>
      </c>
      <c r="B30" t="s">
        <v>275</v>
      </c>
      <c r="C30" t="s">
        <v>12</v>
      </c>
      <c r="D30" s="23">
        <v>1</v>
      </c>
    </row>
    <row r="31" spans="1:8" x14ac:dyDescent="0.25">
      <c r="A31" t="str">
        <f t="shared" si="0"/>
        <v>Marvels</v>
      </c>
      <c r="B31" t="s">
        <v>276</v>
      </c>
      <c r="C31" t="s">
        <v>11</v>
      </c>
      <c r="D31" s="23">
        <v>1</v>
      </c>
    </row>
    <row r="32" spans="1:8" x14ac:dyDescent="0.25">
      <c r="A32" t="str">
        <f t="shared" si="0"/>
        <v>Marvels</v>
      </c>
      <c r="B32" t="s">
        <v>277</v>
      </c>
      <c r="C32" t="s">
        <v>14</v>
      </c>
      <c r="D32" s="23">
        <v>1</v>
      </c>
    </row>
    <row r="33" spans="1:4" x14ac:dyDescent="0.25">
      <c r="A33" t="str">
        <f t="shared" si="0"/>
        <v xml:space="preserve">Amazing Spider-Man </v>
      </c>
      <c r="B33" t="s">
        <v>378</v>
      </c>
      <c r="C33" t="s">
        <v>10</v>
      </c>
      <c r="D33" s="23">
        <v>1</v>
      </c>
    </row>
    <row r="34" spans="1:4" x14ac:dyDescent="0.25">
      <c r="A34" t="str">
        <f t="shared" si="0"/>
        <v xml:space="preserve">Amazing Spider-Man </v>
      </c>
      <c r="B34" t="s">
        <v>379</v>
      </c>
      <c r="C34" t="s">
        <v>15</v>
      </c>
      <c r="D34" s="23">
        <v>1</v>
      </c>
    </row>
    <row r="35" spans="1:4" x14ac:dyDescent="0.25">
      <c r="A35" t="str">
        <f t="shared" si="0"/>
        <v xml:space="preserve">Amazing Spider-Man </v>
      </c>
      <c r="B35" t="s">
        <v>380</v>
      </c>
      <c r="C35" t="s">
        <v>12</v>
      </c>
      <c r="D35" s="23">
        <v>1</v>
      </c>
    </row>
    <row r="36" spans="1:4" x14ac:dyDescent="0.25">
      <c r="A36" t="str">
        <f t="shared" si="0"/>
        <v xml:space="preserve">Amazing Spider-Man </v>
      </c>
      <c r="B36" t="s">
        <v>381</v>
      </c>
      <c r="C36" t="s">
        <v>11</v>
      </c>
      <c r="D36" s="23">
        <v>1</v>
      </c>
    </row>
    <row r="37" spans="1:4" x14ac:dyDescent="0.25">
      <c r="A37" t="str">
        <f t="shared" si="0"/>
        <v xml:space="preserve">Amazing Spider-Man </v>
      </c>
      <c r="B37" t="s">
        <v>382</v>
      </c>
      <c r="C37" t="s">
        <v>14</v>
      </c>
      <c r="D37" s="23">
        <v>1</v>
      </c>
    </row>
    <row r="38" spans="1:4" x14ac:dyDescent="0.25">
      <c r="A38" t="str">
        <f t="shared" si="0"/>
        <v>What If</v>
      </c>
      <c r="B38" t="s">
        <v>278</v>
      </c>
      <c r="C38" t="s">
        <v>10</v>
      </c>
      <c r="D38" s="23">
        <v>1</v>
      </c>
    </row>
    <row r="39" spans="1:4" x14ac:dyDescent="0.25">
      <c r="A39" t="str">
        <f t="shared" si="0"/>
        <v>What If</v>
      </c>
      <c r="B39" t="s">
        <v>279</v>
      </c>
      <c r="C39" t="s">
        <v>15</v>
      </c>
      <c r="D39" s="23">
        <v>1</v>
      </c>
    </row>
    <row r="40" spans="1:4" x14ac:dyDescent="0.25">
      <c r="A40" t="str">
        <f t="shared" si="0"/>
        <v>What If</v>
      </c>
      <c r="B40" t="s">
        <v>280</v>
      </c>
      <c r="C40" t="s">
        <v>12</v>
      </c>
      <c r="D40" s="23">
        <v>1</v>
      </c>
    </row>
    <row r="41" spans="1:4" x14ac:dyDescent="0.25">
      <c r="A41" t="str">
        <f t="shared" si="0"/>
        <v>What If</v>
      </c>
      <c r="B41" t="s">
        <v>281</v>
      </c>
      <c r="C41" t="s">
        <v>11</v>
      </c>
      <c r="D41" s="23">
        <v>1</v>
      </c>
    </row>
    <row r="42" spans="1:4" x14ac:dyDescent="0.25">
      <c r="A42" t="str">
        <f t="shared" si="0"/>
        <v>What If</v>
      </c>
      <c r="B42" t="s">
        <v>282</v>
      </c>
      <c r="C42" t="s">
        <v>14</v>
      </c>
      <c r="D42" s="23">
        <v>1</v>
      </c>
    </row>
    <row r="43" spans="1:4" x14ac:dyDescent="0.25">
      <c r="A43" t="str">
        <f t="shared" si="0"/>
        <v>Hulk</v>
      </c>
      <c r="B43" t="s">
        <v>283</v>
      </c>
      <c r="C43" t="s">
        <v>10</v>
      </c>
      <c r="D43" s="23">
        <v>1</v>
      </c>
    </row>
    <row r="44" spans="1:4" x14ac:dyDescent="0.25">
      <c r="A44" t="str">
        <f t="shared" si="0"/>
        <v>Hulk</v>
      </c>
      <c r="B44" t="s">
        <v>284</v>
      </c>
      <c r="C44" t="s">
        <v>15</v>
      </c>
      <c r="D44" s="23">
        <v>1</v>
      </c>
    </row>
    <row r="45" spans="1:4" x14ac:dyDescent="0.25">
      <c r="A45" t="str">
        <f t="shared" si="0"/>
        <v>Hulk</v>
      </c>
      <c r="B45" t="s">
        <v>285</v>
      </c>
      <c r="C45" t="s">
        <v>12</v>
      </c>
      <c r="D45" s="23">
        <v>1</v>
      </c>
    </row>
    <row r="46" spans="1:4" x14ac:dyDescent="0.25">
      <c r="A46" t="str">
        <f t="shared" si="0"/>
        <v>Hulk</v>
      </c>
      <c r="B46" t="s">
        <v>286</v>
      </c>
      <c r="C46" t="s">
        <v>11</v>
      </c>
      <c r="D46" s="23">
        <v>1</v>
      </c>
    </row>
    <row r="47" spans="1:4" x14ac:dyDescent="0.25">
      <c r="A47" t="str">
        <f t="shared" si="0"/>
        <v>Hulk</v>
      </c>
      <c r="B47" t="s">
        <v>287</v>
      </c>
      <c r="C47" t="s">
        <v>14</v>
      </c>
      <c r="D47" s="23">
        <v>1</v>
      </c>
    </row>
    <row r="48" spans="1:4" x14ac:dyDescent="0.25">
      <c r="A48" t="str">
        <f t="shared" si="0"/>
        <v xml:space="preserve">Avengers </v>
      </c>
      <c r="B48" t="s">
        <v>288</v>
      </c>
      <c r="C48" t="s">
        <v>10</v>
      </c>
      <c r="D48" s="23">
        <v>1</v>
      </c>
    </row>
    <row r="49" spans="1:4" x14ac:dyDescent="0.25">
      <c r="A49" t="str">
        <f t="shared" si="0"/>
        <v xml:space="preserve">Avengers </v>
      </c>
      <c r="B49" t="s">
        <v>289</v>
      </c>
      <c r="C49" t="s">
        <v>15</v>
      </c>
      <c r="D49" s="23">
        <v>1</v>
      </c>
    </row>
    <row r="50" spans="1:4" x14ac:dyDescent="0.25">
      <c r="A50" t="str">
        <f t="shared" si="0"/>
        <v xml:space="preserve">Avengers </v>
      </c>
      <c r="B50" t="s">
        <v>290</v>
      </c>
      <c r="C50" t="s">
        <v>12</v>
      </c>
      <c r="D50" s="23">
        <v>1</v>
      </c>
    </row>
    <row r="51" spans="1:4" x14ac:dyDescent="0.25">
      <c r="A51" t="str">
        <f t="shared" si="0"/>
        <v xml:space="preserve">Avengers </v>
      </c>
      <c r="B51" t="s">
        <v>291</v>
      </c>
      <c r="C51" t="s">
        <v>11</v>
      </c>
      <c r="D51" s="23">
        <v>1</v>
      </c>
    </row>
    <row r="52" spans="1:4" x14ac:dyDescent="0.25">
      <c r="A52" t="str">
        <f t="shared" si="0"/>
        <v xml:space="preserve">Avengers </v>
      </c>
      <c r="B52" t="s">
        <v>292</v>
      </c>
      <c r="C52" t="s">
        <v>14</v>
      </c>
      <c r="D52" s="23">
        <v>1</v>
      </c>
    </row>
    <row r="53" spans="1:4" x14ac:dyDescent="0.25">
      <c r="A53" t="str">
        <f t="shared" si="0"/>
        <v>Tales of Suspense</v>
      </c>
      <c r="B53" t="s">
        <v>293</v>
      </c>
      <c r="C53" t="s">
        <v>10</v>
      </c>
      <c r="D53" s="23">
        <v>1</v>
      </c>
    </row>
    <row r="54" spans="1:4" x14ac:dyDescent="0.25">
      <c r="A54" t="str">
        <f t="shared" si="0"/>
        <v>Tales of Suspense</v>
      </c>
      <c r="B54" t="s">
        <v>294</v>
      </c>
      <c r="C54" t="s">
        <v>15</v>
      </c>
      <c r="D54" s="23">
        <v>1</v>
      </c>
    </row>
    <row r="55" spans="1:4" x14ac:dyDescent="0.25">
      <c r="A55" t="str">
        <f t="shared" si="0"/>
        <v>Tales of Suspense</v>
      </c>
      <c r="B55" t="s">
        <v>295</v>
      </c>
      <c r="C55" t="s">
        <v>12</v>
      </c>
      <c r="D55" s="23">
        <v>1</v>
      </c>
    </row>
    <row r="56" spans="1:4" x14ac:dyDescent="0.25">
      <c r="A56" t="str">
        <f t="shared" si="0"/>
        <v>Tales of Suspense</v>
      </c>
      <c r="B56" t="s">
        <v>296</v>
      </c>
      <c r="C56" t="s">
        <v>11</v>
      </c>
      <c r="D56" s="23">
        <v>1</v>
      </c>
    </row>
    <row r="57" spans="1:4" x14ac:dyDescent="0.25">
      <c r="A57" t="str">
        <f t="shared" si="0"/>
        <v>Tales of Suspense</v>
      </c>
      <c r="B57" t="s">
        <v>297</v>
      </c>
      <c r="C57" t="s">
        <v>14</v>
      </c>
      <c r="D57" s="23">
        <v>1</v>
      </c>
    </row>
    <row r="58" spans="1:4" x14ac:dyDescent="0.25">
      <c r="A58" t="str">
        <f t="shared" si="0"/>
        <v>Immortal Hulk</v>
      </c>
      <c r="B58" t="s">
        <v>298</v>
      </c>
      <c r="C58" t="s">
        <v>10</v>
      </c>
      <c r="D58" s="23">
        <v>1</v>
      </c>
    </row>
    <row r="59" spans="1:4" x14ac:dyDescent="0.25">
      <c r="A59" t="str">
        <f t="shared" si="0"/>
        <v>Immortal Hulk</v>
      </c>
      <c r="B59" t="s">
        <v>299</v>
      </c>
      <c r="C59" t="s">
        <v>15</v>
      </c>
      <c r="D59" s="23">
        <v>1</v>
      </c>
    </row>
    <row r="60" spans="1:4" x14ac:dyDescent="0.25">
      <c r="A60" t="str">
        <f t="shared" si="0"/>
        <v>Immortal Hulk</v>
      </c>
      <c r="B60" t="s">
        <v>300</v>
      </c>
      <c r="C60" t="s">
        <v>12</v>
      </c>
      <c r="D60" s="23">
        <v>1</v>
      </c>
    </row>
    <row r="61" spans="1:4" x14ac:dyDescent="0.25">
      <c r="A61" t="str">
        <f t="shared" si="0"/>
        <v>Immortal Hulk</v>
      </c>
      <c r="B61" t="s">
        <v>301</v>
      </c>
      <c r="C61" t="s">
        <v>11</v>
      </c>
      <c r="D61" s="23">
        <v>1</v>
      </c>
    </row>
    <row r="62" spans="1:4" x14ac:dyDescent="0.25">
      <c r="A62" t="str">
        <f t="shared" si="0"/>
        <v>Immortal Hulk</v>
      </c>
      <c r="B62" t="s">
        <v>302</v>
      </c>
      <c r="C62" t="s">
        <v>14</v>
      </c>
      <c r="D62" s="23">
        <v>1</v>
      </c>
    </row>
    <row r="63" spans="1:4" x14ac:dyDescent="0.25">
      <c r="A63" t="str">
        <f t="shared" si="0"/>
        <v>Captain America Sam</v>
      </c>
      <c r="B63" t="s">
        <v>303</v>
      </c>
      <c r="C63" t="s">
        <v>10</v>
      </c>
      <c r="D63" s="23">
        <v>1</v>
      </c>
    </row>
    <row r="64" spans="1:4" x14ac:dyDescent="0.25">
      <c r="A64" t="str">
        <f t="shared" si="0"/>
        <v>Captain America Sam</v>
      </c>
      <c r="B64" t="s">
        <v>304</v>
      </c>
      <c r="C64" t="s">
        <v>15</v>
      </c>
      <c r="D64" s="23">
        <v>1</v>
      </c>
    </row>
    <row r="65" spans="1:4" x14ac:dyDescent="0.25">
      <c r="A65" t="str">
        <f t="shared" si="0"/>
        <v>Captain America Sam</v>
      </c>
      <c r="B65" t="s">
        <v>305</v>
      </c>
      <c r="C65" t="s">
        <v>12</v>
      </c>
      <c r="D65" s="23">
        <v>1</v>
      </c>
    </row>
    <row r="66" spans="1:4" x14ac:dyDescent="0.25">
      <c r="A66" t="str">
        <f t="shared" si="0"/>
        <v>Captain America Sam</v>
      </c>
      <c r="B66" t="s">
        <v>306</v>
      </c>
      <c r="C66" t="s">
        <v>11</v>
      </c>
      <c r="D66" s="23">
        <v>1</v>
      </c>
    </row>
    <row r="67" spans="1:4" x14ac:dyDescent="0.25">
      <c r="A67" t="str">
        <f t="shared" si="0"/>
        <v>Captain America Sam</v>
      </c>
      <c r="B67" t="s">
        <v>307</v>
      </c>
      <c r="C67" t="s">
        <v>14</v>
      </c>
      <c r="D67" s="23">
        <v>1</v>
      </c>
    </row>
    <row r="68" spans="1:4" x14ac:dyDescent="0.25">
      <c r="A68" t="str">
        <f t="shared" ref="A68:A117" si="3">IFERROR(LEFT(B68,FIND("#",B68)-1),LEFT(B68,FIND(":",B68)-1))</f>
        <v>X-Men</v>
      </c>
      <c r="B68" t="s">
        <v>308</v>
      </c>
      <c r="C68" t="s">
        <v>10</v>
      </c>
      <c r="D68" s="23">
        <v>1</v>
      </c>
    </row>
    <row r="69" spans="1:4" x14ac:dyDescent="0.25">
      <c r="A69" t="str">
        <f t="shared" si="3"/>
        <v>X-Men</v>
      </c>
      <c r="B69" t="s">
        <v>309</v>
      </c>
      <c r="C69" t="s">
        <v>15</v>
      </c>
      <c r="D69" s="23">
        <v>1</v>
      </c>
    </row>
    <row r="70" spans="1:4" x14ac:dyDescent="0.25">
      <c r="A70" t="str">
        <f t="shared" si="3"/>
        <v>X-Men</v>
      </c>
      <c r="B70" t="s">
        <v>310</v>
      </c>
      <c r="C70" t="s">
        <v>12</v>
      </c>
      <c r="D70" s="23">
        <v>1</v>
      </c>
    </row>
    <row r="71" spans="1:4" x14ac:dyDescent="0.25">
      <c r="A71" t="str">
        <f t="shared" si="3"/>
        <v>X-Men</v>
      </c>
      <c r="B71" t="s">
        <v>311</v>
      </c>
      <c r="C71" t="s">
        <v>11</v>
      </c>
      <c r="D71" s="23">
        <v>1</v>
      </c>
    </row>
    <row r="72" spans="1:4" x14ac:dyDescent="0.25">
      <c r="A72" t="str">
        <f t="shared" si="3"/>
        <v>X-Men</v>
      </c>
      <c r="B72" t="s">
        <v>312</v>
      </c>
      <c r="C72" t="s">
        <v>14</v>
      </c>
      <c r="D72" s="23">
        <v>1</v>
      </c>
    </row>
    <row r="73" spans="1:4" x14ac:dyDescent="0.25">
      <c r="A73" t="str">
        <f t="shared" si="3"/>
        <v xml:space="preserve">Amazing Spider-Man </v>
      </c>
      <c r="B73" t="s">
        <v>313</v>
      </c>
      <c r="C73" t="s">
        <v>10</v>
      </c>
      <c r="D73" s="23">
        <v>1</v>
      </c>
    </row>
    <row r="74" spans="1:4" x14ac:dyDescent="0.25">
      <c r="A74" t="str">
        <f t="shared" si="3"/>
        <v xml:space="preserve">Amazing Spider-Man </v>
      </c>
      <c r="B74" t="s">
        <v>314</v>
      </c>
      <c r="C74" t="s">
        <v>15</v>
      </c>
      <c r="D74" s="23">
        <v>1</v>
      </c>
    </row>
    <row r="75" spans="1:4" x14ac:dyDescent="0.25">
      <c r="A75" t="str">
        <f t="shared" si="3"/>
        <v xml:space="preserve">Amazing Spider-Man </v>
      </c>
      <c r="B75" t="s">
        <v>315</v>
      </c>
      <c r="C75" t="s">
        <v>12</v>
      </c>
      <c r="D75" s="23">
        <v>1</v>
      </c>
    </row>
    <row r="76" spans="1:4" x14ac:dyDescent="0.25">
      <c r="A76" t="str">
        <f t="shared" si="3"/>
        <v xml:space="preserve">Amazing Spider-Man </v>
      </c>
      <c r="B76" t="s">
        <v>316</v>
      </c>
      <c r="C76" t="s">
        <v>11</v>
      </c>
      <c r="D76" s="23">
        <v>1</v>
      </c>
    </row>
    <row r="77" spans="1:4" x14ac:dyDescent="0.25">
      <c r="A77" t="str">
        <f t="shared" si="3"/>
        <v xml:space="preserve">Amazing Spider-Man </v>
      </c>
      <c r="B77" t="s">
        <v>317</v>
      </c>
      <c r="C77" t="s">
        <v>14</v>
      </c>
      <c r="D77" s="23">
        <v>1</v>
      </c>
    </row>
    <row r="78" spans="1:4" x14ac:dyDescent="0.25">
      <c r="A78" t="str">
        <f t="shared" si="3"/>
        <v xml:space="preserve">Fantastic Four </v>
      </c>
      <c r="B78" t="s">
        <v>318</v>
      </c>
      <c r="C78" t="s">
        <v>10</v>
      </c>
      <c r="D78" s="23">
        <v>1</v>
      </c>
    </row>
    <row r="79" spans="1:4" x14ac:dyDescent="0.25">
      <c r="A79" t="str">
        <f t="shared" si="3"/>
        <v xml:space="preserve">Fantastic Four </v>
      </c>
      <c r="B79" t="s">
        <v>319</v>
      </c>
      <c r="C79" t="s">
        <v>15</v>
      </c>
      <c r="D79" s="23">
        <v>1</v>
      </c>
    </row>
    <row r="80" spans="1:4" x14ac:dyDescent="0.25">
      <c r="A80" t="str">
        <f t="shared" si="3"/>
        <v xml:space="preserve">Fantastic Four </v>
      </c>
      <c r="B80" t="s">
        <v>320</v>
      </c>
      <c r="C80" t="s">
        <v>12</v>
      </c>
      <c r="D80" s="23">
        <v>1</v>
      </c>
    </row>
    <row r="81" spans="1:4" x14ac:dyDescent="0.25">
      <c r="A81" t="str">
        <f t="shared" si="3"/>
        <v xml:space="preserve">Fantastic Four </v>
      </c>
      <c r="B81" t="s">
        <v>321</v>
      </c>
      <c r="C81" t="s">
        <v>11</v>
      </c>
      <c r="D81" s="23">
        <v>1</v>
      </c>
    </row>
    <row r="82" spans="1:4" x14ac:dyDescent="0.25">
      <c r="A82" t="str">
        <f t="shared" si="3"/>
        <v xml:space="preserve">Fantastic Four </v>
      </c>
      <c r="B82" t="s">
        <v>322</v>
      </c>
      <c r="C82" t="s">
        <v>14</v>
      </c>
      <c r="D82" s="23">
        <v>1</v>
      </c>
    </row>
    <row r="83" spans="1:4" x14ac:dyDescent="0.25">
      <c r="A83" t="str">
        <f t="shared" si="3"/>
        <v xml:space="preserve">Daredevil </v>
      </c>
      <c r="B83" t="s">
        <v>323</v>
      </c>
      <c r="C83" t="s">
        <v>10</v>
      </c>
      <c r="D83" s="23">
        <v>1</v>
      </c>
    </row>
    <row r="84" spans="1:4" x14ac:dyDescent="0.25">
      <c r="A84" t="str">
        <f t="shared" si="3"/>
        <v xml:space="preserve">Daredevil </v>
      </c>
      <c r="B84" t="s">
        <v>324</v>
      </c>
      <c r="C84" t="s">
        <v>15</v>
      </c>
      <c r="D84" s="23">
        <v>1</v>
      </c>
    </row>
    <row r="85" spans="1:4" x14ac:dyDescent="0.25">
      <c r="A85" t="str">
        <f t="shared" si="3"/>
        <v xml:space="preserve">Daredevil </v>
      </c>
      <c r="B85" t="s">
        <v>325</v>
      </c>
      <c r="C85" t="s">
        <v>12</v>
      </c>
      <c r="D85" s="23">
        <v>1</v>
      </c>
    </row>
    <row r="86" spans="1:4" x14ac:dyDescent="0.25">
      <c r="A86" t="str">
        <f t="shared" si="3"/>
        <v xml:space="preserve">Daredevil </v>
      </c>
      <c r="B86" t="s">
        <v>326</v>
      </c>
      <c r="C86" t="s">
        <v>11</v>
      </c>
      <c r="D86" s="23">
        <v>1</v>
      </c>
    </row>
    <row r="87" spans="1:4" x14ac:dyDescent="0.25">
      <c r="A87" t="str">
        <f t="shared" si="3"/>
        <v xml:space="preserve">Daredevil </v>
      </c>
      <c r="B87" t="s">
        <v>327</v>
      </c>
      <c r="C87" t="s">
        <v>14</v>
      </c>
      <c r="D87" s="23">
        <v>1</v>
      </c>
    </row>
    <row r="88" spans="1:4" x14ac:dyDescent="0.25">
      <c r="A88" t="str">
        <f t="shared" si="3"/>
        <v xml:space="preserve">Thanos </v>
      </c>
      <c r="B88" t="s">
        <v>328</v>
      </c>
      <c r="C88" t="s">
        <v>10</v>
      </c>
      <c r="D88" s="23">
        <v>1</v>
      </c>
    </row>
    <row r="89" spans="1:4" x14ac:dyDescent="0.25">
      <c r="A89" t="str">
        <f t="shared" si="3"/>
        <v xml:space="preserve">Thanos </v>
      </c>
      <c r="B89" t="s">
        <v>329</v>
      </c>
      <c r="C89" t="s">
        <v>15</v>
      </c>
      <c r="D89" s="23">
        <v>1</v>
      </c>
    </row>
    <row r="90" spans="1:4" x14ac:dyDescent="0.25">
      <c r="A90" t="str">
        <f t="shared" si="3"/>
        <v xml:space="preserve">Thanos </v>
      </c>
      <c r="B90" t="s">
        <v>330</v>
      </c>
      <c r="C90" t="s">
        <v>12</v>
      </c>
      <c r="D90" s="23">
        <v>1</v>
      </c>
    </row>
    <row r="91" spans="1:4" x14ac:dyDescent="0.25">
      <c r="A91" t="str">
        <f t="shared" si="3"/>
        <v xml:space="preserve">Thanos </v>
      </c>
      <c r="B91" t="s">
        <v>331</v>
      </c>
      <c r="C91" t="s">
        <v>11</v>
      </c>
      <c r="D91" s="23">
        <v>1</v>
      </c>
    </row>
    <row r="92" spans="1:4" x14ac:dyDescent="0.25">
      <c r="A92" t="str">
        <f t="shared" si="3"/>
        <v xml:space="preserve">Thanos </v>
      </c>
      <c r="B92" t="s">
        <v>332</v>
      </c>
      <c r="C92" t="s">
        <v>14</v>
      </c>
      <c r="D92" s="23">
        <v>1</v>
      </c>
    </row>
    <row r="93" spans="1:4" x14ac:dyDescent="0.25">
      <c r="A93" t="str">
        <f t="shared" si="3"/>
        <v xml:space="preserve">Ultimate Fallout </v>
      </c>
      <c r="B93" t="s">
        <v>333</v>
      </c>
      <c r="C93" t="s">
        <v>10</v>
      </c>
      <c r="D93" s="23">
        <v>1</v>
      </c>
    </row>
    <row r="94" spans="1:4" x14ac:dyDescent="0.25">
      <c r="A94" t="str">
        <f t="shared" si="3"/>
        <v xml:space="preserve">Ultimate Fallout </v>
      </c>
      <c r="B94" t="s">
        <v>334</v>
      </c>
      <c r="C94" t="s">
        <v>15</v>
      </c>
      <c r="D94" s="23">
        <v>1</v>
      </c>
    </row>
    <row r="95" spans="1:4" x14ac:dyDescent="0.25">
      <c r="A95" t="str">
        <f t="shared" si="3"/>
        <v xml:space="preserve">Ultimate Fallout </v>
      </c>
      <c r="B95" t="s">
        <v>335</v>
      </c>
      <c r="C95" t="s">
        <v>12</v>
      </c>
      <c r="D95" s="23">
        <v>1</v>
      </c>
    </row>
    <row r="96" spans="1:4" x14ac:dyDescent="0.25">
      <c r="A96" t="str">
        <f t="shared" si="3"/>
        <v xml:space="preserve">Ultimate Fallout </v>
      </c>
      <c r="B96" t="s">
        <v>336</v>
      </c>
      <c r="C96" t="s">
        <v>11</v>
      </c>
      <c r="D96" s="23">
        <v>1</v>
      </c>
    </row>
    <row r="97" spans="1:4" x14ac:dyDescent="0.25">
      <c r="A97" t="str">
        <f t="shared" si="3"/>
        <v xml:space="preserve">Ultimate Fallout </v>
      </c>
      <c r="B97" t="s">
        <v>337</v>
      </c>
      <c r="C97" t="s">
        <v>14</v>
      </c>
      <c r="D97" s="23">
        <v>1</v>
      </c>
    </row>
    <row r="98" spans="1:4" x14ac:dyDescent="0.25">
      <c r="A98" t="str">
        <f t="shared" si="3"/>
        <v xml:space="preserve">Thor </v>
      </c>
      <c r="B98" t="s">
        <v>338</v>
      </c>
      <c r="C98" t="s">
        <v>10</v>
      </c>
      <c r="D98" s="23">
        <v>1</v>
      </c>
    </row>
    <row r="99" spans="1:4" x14ac:dyDescent="0.25">
      <c r="A99" t="str">
        <f t="shared" si="3"/>
        <v xml:space="preserve">Thor </v>
      </c>
      <c r="B99" t="s">
        <v>339</v>
      </c>
      <c r="C99" t="s">
        <v>15</v>
      </c>
      <c r="D99" s="23">
        <v>1</v>
      </c>
    </row>
    <row r="100" spans="1:4" x14ac:dyDescent="0.25">
      <c r="A100" t="str">
        <f t="shared" si="3"/>
        <v xml:space="preserve">Thor </v>
      </c>
      <c r="B100" t="s">
        <v>340</v>
      </c>
      <c r="C100" t="s">
        <v>12</v>
      </c>
      <c r="D100" s="23">
        <v>1</v>
      </c>
    </row>
    <row r="101" spans="1:4" x14ac:dyDescent="0.25">
      <c r="A101" t="str">
        <f t="shared" si="3"/>
        <v xml:space="preserve">Thor </v>
      </c>
      <c r="B101" t="s">
        <v>341</v>
      </c>
      <c r="C101" t="s">
        <v>11</v>
      </c>
      <c r="D101" s="23">
        <v>1</v>
      </c>
    </row>
    <row r="102" spans="1:4" x14ac:dyDescent="0.25">
      <c r="A102" t="str">
        <f t="shared" si="3"/>
        <v xml:space="preserve">Thor </v>
      </c>
      <c r="B102" t="s">
        <v>342</v>
      </c>
      <c r="C102" t="s">
        <v>14</v>
      </c>
      <c r="D102" s="23">
        <v>1</v>
      </c>
    </row>
    <row r="103" spans="1:4" x14ac:dyDescent="0.25">
      <c r="A103" t="str">
        <f t="shared" si="3"/>
        <v xml:space="preserve">Amazing Spider-Man </v>
      </c>
      <c r="B103" t="s">
        <v>343</v>
      </c>
      <c r="C103" t="s">
        <v>10</v>
      </c>
      <c r="D103" s="23">
        <v>1</v>
      </c>
    </row>
    <row r="104" spans="1:4" x14ac:dyDescent="0.25">
      <c r="A104" t="str">
        <f t="shared" si="3"/>
        <v xml:space="preserve">Amazing Spider-Man </v>
      </c>
      <c r="B104" t="s">
        <v>344</v>
      </c>
      <c r="C104" t="s">
        <v>15</v>
      </c>
      <c r="D104" s="23">
        <v>1</v>
      </c>
    </row>
    <row r="105" spans="1:4" x14ac:dyDescent="0.25">
      <c r="A105" t="str">
        <f t="shared" si="3"/>
        <v xml:space="preserve">Amazing Spider-Man </v>
      </c>
      <c r="B105" t="s">
        <v>345</v>
      </c>
      <c r="C105" t="s">
        <v>12</v>
      </c>
      <c r="D105" s="23">
        <v>1</v>
      </c>
    </row>
    <row r="106" spans="1:4" x14ac:dyDescent="0.25">
      <c r="A106" t="str">
        <f t="shared" si="3"/>
        <v xml:space="preserve">Amazing Spider-Man </v>
      </c>
      <c r="B106" t="s">
        <v>346</v>
      </c>
      <c r="C106" t="s">
        <v>11</v>
      </c>
      <c r="D106" s="23">
        <v>1</v>
      </c>
    </row>
    <row r="107" spans="1:4" x14ac:dyDescent="0.25">
      <c r="A107" t="str">
        <f t="shared" si="3"/>
        <v xml:space="preserve">Amazing Spider-Man </v>
      </c>
      <c r="B107" t="s">
        <v>347</v>
      </c>
      <c r="C107" t="s">
        <v>14</v>
      </c>
      <c r="D107" s="23">
        <v>1</v>
      </c>
    </row>
    <row r="108" spans="1:4" x14ac:dyDescent="0.25">
      <c r="A108" t="str">
        <f t="shared" si="3"/>
        <v xml:space="preserve">Web of Spider-Man </v>
      </c>
      <c r="B108" t="s">
        <v>348</v>
      </c>
      <c r="C108" t="s">
        <v>10</v>
      </c>
      <c r="D108" s="23">
        <v>1</v>
      </c>
    </row>
    <row r="109" spans="1:4" x14ac:dyDescent="0.25">
      <c r="A109" t="str">
        <f t="shared" si="3"/>
        <v xml:space="preserve">Web of Spider-Man </v>
      </c>
      <c r="B109" t="s">
        <v>349</v>
      </c>
      <c r="C109" t="s">
        <v>15</v>
      </c>
      <c r="D109" s="23">
        <v>1</v>
      </c>
    </row>
    <row r="110" spans="1:4" x14ac:dyDescent="0.25">
      <c r="A110" t="str">
        <f t="shared" si="3"/>
        <v xml:space="preserve">Web of Spider-Man </v>
      </c>
      <c r="B110" t="s">
        <v>350</v>
      </c>
      <c r="C110" t="s">
        <v>12</v>
      </c>
      <c r="D110" s="23">
        <v>1</v>
      </c>
    </row>
    <row r="111" spans="1:4" x14ac:dyDescent="0.25">
      <c r="A111" t="str">
        <f t="shared" si="3"/>
        <v xml:space="preserve">Web of Spider-Man </v>
      </c>
      <c r="B111" t="s">
        <v>351</v>
      </c>
      <c r="C111" t="s">
        <v>11</v>
      </c>
      <c r="D111" s="23">
        <v>1</v>
      </c>
    </row>
    <row r="112" spans="1:4" x14ac:dyDescent="0.25">
      <c r="A112" t="str">
        <f t="shared" si="3"/>
        <v xml:space="preserve">Web of Spider-Man </v>
      </c>
      <c r="B112" t="s">
        <v>352</v>
      </c>
      <c r="C112" t="s">
        <v>14</v>
      </c>
      <c r="D112" s="23">
        <v>1</v>
      </c>
    </row>
    <row r="113" spans="1:4" x14ac:dyDescent="0.25">
      <c r="A113" t="str">
        <f t="shared" si="3"/>
        <v xml:space="preserve">Ultimate Fantastic Four </v>
      </c>
      <c r="B113" t="s">
        <v>353</v>
      </c>
      <c r="C113" t="s">
        <v>10</v>
      </c>
      <c r="D113" s="23">
        <v>1</v>
      </c>
    </row>
    <row r="114" spans="1:4" x14ac:dyDescent="0.25">
      <c r="A114" t="str">
        <f t="shared" si="3"/>
        <v xml:space="preserve">Ultimate Fantastic Four </v>
      </c>
      <c r="B114" t="s">
        <v>354</v>
      </c>
      <c r="C114" t="s">
        <v>15</v>
      </c>
      <c r="D114" s="23">
        <v>1</v>
      </c>
    </row>
    <row r="115" spans="1:4" x14ac:dyDescent="0.25">
      <c r="A115" t="str">
        <f t="shared" si="3"/>
        <v xml:space="preserve">Ultimate Fantastic Four </v>
      </c>
      <c r="B115" t="s">
        <v>355</v>
      </c>
      <c r="C115" t="s">
        <v>12</v>
      </c>
      <c r="D115" s="23">
        <v>1</v>
      </c>
    </row>
    <row r="116" spans="1:4" x14ac:dyDescent="0.25">
      <c r="A116" t="str">
        <f t="shared" si="3"/>
        <v xml:space="preserve">Ultimate Fantastic Four </v>
      </c>
      <c r="B116" t="s">
        <v>356</v>
      </c>
      <c r="C116" t="s">
        <v>11</v>
      </c>
      <c r="D116" s="23">
        <v>1</v>
      </c>
    </row>
    <row r="117" spans="1:4" x14ac:dyDescent="0.25">
      <c r="A117" t="str">
        <f t="shared" si="3"/>
        <v xml:space="preserve">Ultimate Fantastic Four </v>
      </c>
      <c r="B117" t="s">
        <v>357</v>
      </c>
      <c r="C117" t="s">
        <v>14</v>
      </c>
      <c r="D117" s="23">
        <v>1</v>
      </c>
    </row>
  </sheetData>
  <sheetProtection algorithmName="SHA-512" hashValue="s/kRgLR9gjDP17I5tzvlcoIfVpGd/5SfaTqinS9LxLMtctEeXvpPcTz5hJ0zhqV+nvrMpumwqigC+GgPwUmB7w==" saltValue="ULPVSwt54Ua3ryYbpz+F/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2FFB-64A2-40BD-A755-01A7295940FF}">
  <sheetPr>
    <tabColor theme="1" tint="0.499984740745262"/>
  </sheetPr>
  <dimension ref="A1:J201"/>
  <sheetViews>
    <sheetView workbookViewId="0">
      <pane ySplit="2" topLeftCell="A174" activePane="bottomLeft" state="frozen"/>
      <selection activeCell="B3" sqref="B3"/>
      <selection pane="bottomLeft" activeCell="B3" sqref="B3"/>
    </sheetView>
  </sheetViews>
  <sheetFormatPr defaultRowHeight="15" x14ac:dyDescent="0.25"/>
  <cols>
    <col min="1" max="1" width="29.42578125" bestFit="1" customWidth="1"/>
    <col min="2" max="2" width="35.7109375" bestFit="1" customWidth="1"/>
    <col min="3" max="3" width="11.140625" bestFit="1" customWidth="1"/>
    <col min="4" max="4" width="11.140625" style="23" customWidth="1"/>
    <col min="5" max="5" width="12.140625" style="23" bestFit="1" customWidth="1"/>
    <col min="7" max="7" width="29.42578125" bestFit="1" customWidth="1"/>
    <col min="8" max="8" width="9.5703125" style="23" bestFit="1" customWidth="1"/>
    <col min="9" max="9" width="9.7109375" style="23" bestFit="1" customWidth="1"/>
    <col min="10" max="10" width="13.7109375" style="23" bestFit="1" customWidth="1"/>
  </cols>
  <sheetData>
    <row r="1" spans="1:10" x14ac:dyDescent="0.25">
      <c r="A1" s="3" t="s">
        <v>39</v>
      </c>
    </row>
    <row r="2" spans="1:10" x14ac:dyDescent="0.25">
      <c r="A2" s="1" t="s">
        <v>7</v>
      </c>
      <c r="B2" s="1" t="s">
        <v>8</v>
      </c>
      <c r="C2" s="1" t="s">
        <v>9</v>
      </c>
      <c r="D2" s="25" t="s">
        <v>29</v>
      </c>
      <c r="E2" s="25" t="s">
        <v>28</v>
      </c>
      <c r="G2" s="1" t="s">
        <v>30</v>
      </c>
      <c r="H2" s="24" t="s">
        <v>13</v>
      </c>
      <c r="I2" s="25" t="s">
        <v>22</v>
      </c>
      <c r="J2" s="25" t="s">
        <v>67</v>
      </c>
    </row>
    <row r="3" spans="1:10" x14ac:dyDescent="0.25">
      <c r="A3" t="s">
        <v>247</v>
      </c>
      <c r="B3" t="s">
        <v>82</v>
      </c>
      <c r="C3" t="s">
        <v>15</v>
      </c>
      <c r="D3" s="23">
        <v>1</v>
      </c>
      <c r="E3" s="23">
        <f>VLOOKUP(C3,reference!$D$3:$E$7,2,FALSE)</f>
        <v>0</v>
      </c>
      <c r="G3" t="s">
        <v>247</v>
      </c>
      <c r="H3" s="23">
        <f t="shared" ref="H3:H12" si="0">COUNTIF(A:A,G3)</f>
        <v>4</v>
      </c>
      <c r="I3" s="23">
        <f>VLOOKUP(MIN(5,VLOOKUP(G3,G:H,2,FALSE)),reference!$J$3:$K$7,2,FALSE)</f>
        <v>5</v>
      </c>
      <c r="J3" s="23">
        <f>SUMIF(A:A,G3,E:E)+H3+I3</f>
        <v>9.5</v>
      </c>
    </row>
    <row r="4" spans="1:10" x14ac:dyDescent="0.25">
      <c r="A4" t="s">
        <v>247</v>
      </c>
      <c r="B4" t="s">
        <v>83</v>
      </c>
      <c r="C4" t="s">
        <v>11</v>
      </c>
      <c r="D4" s="23">
        <v>1</v>
      </c>
      <c r="E4" s="23">
        <f>VLOOKUP(C4,reference!$D$3:$E$7,2,FALSE)</f>
        <v>0.3</v>
      </c>
      <c r="G4" t="s">
        <v>383</v>
      </c>
      <c r="H4" s="23">
        <f t="shared" si="0"/>
        <v>4</v>
      </c>
      <c r="I4" s="23">
        <f>VLOOKUP(MIN(5,VLOOKUP(G4,G:H,2,FALSE)),reference!$J$3:$K$7,2,FALSE)</f>
        <v>5</v>
      </c>
      <c r="J4" s="23">
        <f t="shared" ref="J4:J8" si="1">SUMIF(A:A,G4,E:E)+H4+I4</f>
        <v>9.5</v>
      </c>
    </row>
    <row r="5" spans="1:10" x14ac:dyDescent="0.25">
      <c r="A5" t="s">
        <v>247</v>
      </c>
      <c r="B5" t="s">
        <v>84</v>
      </c>
      <c r="C5" t="s">
        <v>12</v>
      </c>
      <c r="D5" s="23">
        <v>1</v>
      </c>
      <c r="E5" s="23">
        <f>VLOOKUP(C5,reference!$D$3:$E$7,2,FALSE)</f>
        <v>0.2</v>
      </c>
      <c r="G5" t="s">
        <v>384</v>
      </c>
      <c r="H5" s="23">
        <f t="shared" si="0"/>
        <v>4</v>
      </c>
      <c r="I5" s="23">
        <f>VLOOKUP(MIN(5,VLOOKUP(G5,G:H,2,FALSE)),reference!$J$3:$K$7,2,FALSE)</f>
        <v>5</v>
      </c>
      <c r="J5" s="23">
        <f t="shared" si="1"/>
        <v>9.5</v>
      </c>
    </row>
    <row r="6" spans="1:10" x14ac:dyDescent="0.25">
      <c r="A6" t="s">
        <v>247</v>
      </c>
      <c r="B6" t="s">
        <v>85</v>
      </c>
      <c r="C6" t="s">
        <v>10</v>
      </c>
      <c r="D6" s="23">
        <v>1</v>
      </c>
      <c r="E6" s="23">
        <f>VLOOKUP(C6,reference!$D$3:$E$7,2,FALSE)</f>
        <v>0</v>
      </c>
      <c r="G6" t="s">
        <v>385</v>
      </c>
      <c r="H6" s="23">
        <f t="shared" si="0"/>
        <v>4</v>
      </c>
      <c r="I6" s="23">
        <f>VLOOKUP(MIN(5,VLOOKUP(G6,G:H,2,FALSE)),reference!$J$3:$K$7,2,FALSE)</f>
        <v>5</v>
      </c>
      <c r="J6" s="23">
        <f t="shared" si="1"/>
        <v>9.5</v>
      </c>
    </row>
    <row r="7" spans="1:10" x14ac:dyDescent="0.25">
      <c r="A7" t="s">
        <v>383</v>
      </c>
      <c r="B7" t="s">
        <v>86</v>
      </c>
      <c r="C7" t="s">
        <v>10</v>
      </c>
      <c r="D7" s="23">
        <v>1</v>
      </c>
      <c r="E7" s="23">
        <f>VLOOKUP(C7,reference!$D$3:$E$7,2,FALSE)</f>
        <v>0</v>
      </c>
      <c r="G7" t="s">
        <v>386</v>
      </c>
      <c r="H7" s="23">
        <f t="shared" si="0"/>
        <v>4</v>
      </c>
      <c r="I7" s="23">
        <f>VLOOKUP(MIN(5,VLOOKUP(G7,G:H,2,FALSE)),reference!$J$3:$K$7,2,FALSE)</f>
        <v>5</v>
      </c>
      <c r="J7" s="23">
        <f t="shared" si="1"/>
        <v>9.5</v>
      </c>
    </row>
    <row r="8" spans="1:10" x14ac:dyDescent="0.25">
      <c r="A8" t="s">
        <v>383</v>
      </c>
      <c r="B8" t="s">
        <v>87</v>
      </c>
      <c r="C8" t="s">
        <v>11</v>
      </c>
      <c r="D8" s="23">
        <v>1</v>
      </c>
      <c r="E8" s="23">
        <f>VLOOKUP(C8,reference!$D$3:$E$7,2,FALSE)</f>
        <v>0.3</v>
      </c>
      <c r="G8" t="s">
        <v>387</v>
      </c>
      <c r="H8" s="23">
        <f t="shared" si="0"/>
        <v>4</v>
      </c>
      <c r="I8" s="23">
        <f>VLOOKUP(MIN(5,VLOOKUP(G8,G:H,2,FALSE)),reference!$J$3:$K$7,2,FALSE)</f>
        <v>5</v>
      </c>
      <c r="J8" s="23">
        <f t="shared" si="1"/>
        <v>9.5</v>
      </c>
    </row>
    <row r="9" spans="1:10" x14ac:dyDescent="0.25">
      <c r="A9" t="s">
        <v>383</v>
      </c>
      <c r="B9" t="s">
        <v>88</v>
      </c>
      <c r="C9" t="s">
        <v>12</v>
      </c>
      <c r="D9" s="23">
        <v>1</v>
      </c>
      <c r="E9" s="23">
        <f>VLOOKUP(C9,reference!$D$3:$E$7,2,FALSE)</f>
        <v>0.2</v>
      </c>
      <c r="G9" t="s">
        <v>388</v>
      </c>
      <c r="H9" s="23">
        <f t="shared" si="0"/>
        <v>4</v>
      </c>
      <c r="I9" s="23">
        <f>VLOOKUP(MIN(5,VLOOKUP(G9,G:H,2,FALSE)),reference!$J$3:$K$7,2,FALSE)</f>
        <v>5</v>
      </c>
      <c r="J9" s="23">
        <f>SUMIF(A:A,G9,E:E)+H9+I9</f>
        <v>9.5</v>
      </c>
    </row>
    <row r="10" spans="1:10" x14ac:dyDescent="0.25">
      <c r="A10" t="s">
        <v>383</v>
      </c>
      <c r="B10" t="s">
        <v>89</v>
      </c>
      <c r="C10" t="s">
        <v>15</v>
      </c>
      <c r="D10" s="23">
        <v>1</v>
      </c>
      <c r="E10" s="23">
        <f>VLOOKUP(C10,reference!$D$3:$E$7,2,FALSE)</f>
        <v>0</v>
      </c>
      <c r="G10" t="s">
        <v>105</v>
      </c>
      <c r="H10" s="23">
        <f t="shared" si="0"/>
        <v>1</v>
      </c>
      <c r="I10" s="23">
        <f>VLOOKUP(MIN(5,VLOOKUP(G10,G:H,2,FALSE)),reference!$J$3:$K$7,2,FALSE)</f>
        <v>1.5</v>
      </c>
      <c r="J10" s="23">
        <f t="shared" ref="J10:J11" si="2">SUMIF(A:A,G10,E:E)+H10+I10</f>
        <v>2.7</v>
      </c>
    </row>
    <row r="11" spans="1:10" x14ac:dyDescent="0.25">
      <c r="A11" t="s">
        <v>384</v>
      </c>
      <c r="B11" t="s">
        <v>90</v>
      </c>
      <c r="C11" t="s">
        <v>15</v>
      </c>
      <c r="D11" s="23">
        <v>1</v>
      </c>
      <c r="E11" s="23">
        <f>VLOOKUP(C11,reference!$D$3:$E$7,2,FALSE)</f>
        <v>0</v>
      </c>
      <c r="G11" t="s">
        <v>106</v>
      </c>
      <c r="H11" s="23">
        <f t="shared" si="0"/>
        <v>1</v>
      </c>
      <c r="I11" s="23">
        <f>VLOOKUP(MIN(5,VLOOKUP(G11,G:H,2,FALSE)),reference!$J$3:$K$7,2,FALSE)</f>
        <v>1.5</v>
      </c>
      <c r="J11" s="23">
        <f t="shared" si="2"/>
        <v>2.7</v>
      </c>
    </row>
    <row r="12" spans="1:10" x14ac:dyDescent="0.25">
      <c r="A12" t="s">
        <v>384</v>
      </c>
      <c r="B12" t="s">
        <v>91</v>
      </c>
      <c r="C12" t="s">
        <v>12</v>
      </c>
      <c r="D12" s="23">
        <v>1</v>
      </c>
      <c r="E12" s="23">
        <f>VLOOKUP(C12,reference!$D$3:$E$7,2,FALSE)</f>
        <v>0.2</v>
      </c>
      <c r="G12" t="s">
        <v>389</v>
      </c>
      <c r="H12" s="23">
        <f t="shared" si="0"/>
        <v>2</v>
      </c>
      <c r="I12" s="23">
        <f>VLOOKUP(MIN(5,VLOOKUP(G12,G:H,2,FALSE)),reference!$J$3:$K$7,2,FALSE)</f>
        <v>2.5</v>
      </c>
      <c r="J12" s="23">
        <f t="shared" ref="J12" si="3">SUMIF(A:A,G12,E:E)+H12+I12</f>
        <v>5</v>
      </c>
    </row>
    <row r="13" spans="1:10" x14ac:dyDescent="0.25">
      <c r="A13" t="s">
        <v>384</v>
      </c>
      <c r="B13" t="s">
        <v>92</v>
      </c>
      <c r="C13" t="s">
        <v>11</v>
      </c>
      <c r="D13" s="23">
        <v>1</v>
      </c>
      <c r="E13" s="23">
        <f>VLOOKUP(C13,reference!$D$3:$E$7,2,FALSE)</f>
        <v>0.3</v>
      </c>
      <c r="G13" t="s">
        <v>390</v>
      </c>
      <c r="H13" s="23">
        <f t="shared" ref="H13:H52" si="4">COUNTIF(A:A,G13)</f>
        <v>6</v>
      </c>
      <c r="I13" s="23">
        <f>VLOOKUP(MIN(5,VLOOKUP(G13,G:H,2,FALSE)),reference!$J$3:$K$7,2,FALSE)</f>
        <v>6</v>
      </c>
      <c r="J13" s="23">
        <f t="shared" ref="J13:J52" si="5">SUMIF(A:A,G13,E:E)+H13+I13</f>
        <v>13.5</v>
      </c>
    </row>
    <row r="14" spans="1:10" x14ac:dyDescent="0.25">
      <c r="A14" t="s">
        <v>384</v>
      </c>
      <c r="B14" t="s">
        <v>93</v>
      </c>
      <c r="C14" t="s">
        <v>10</v>
      </c>
      <c r="D14" s="23">
        <v>1</v>
      </c>
      <c r="E14" s="23">
        <f>VLOOKUP(C14,reference!$D$3:$E$7,2,FALSE)</f>
        <v>0</v>
      </c>
      <c r="G14" t="s">
        <v>391</v>
      </c>
      <c r="H14" s="23">
        <f t="shared" si="4"/>
        <v>3</v>
      </c>
      <c r="I14" s="23">
        <f>VLOOKUP(MIN(5,VLOOKUP(G14,G:H,2,FALSE)),reference!$J$3:$K$7,2,FALSE)</f>
        <v>3.5</v>
      </c>
      <c r="J14" s="23">
        <f t="shared" si="5"/>
        <v>7</v>
      </c>
    </row>
    <row r="15" spans="1:10" x14ac:dyDescent="0.25">
      <c r="A15" t="s">
        <v>385</v>
      </c>
      <c r="B15" t="s">
        <v>94</v>
      </c>
      <c r="C15" t="s">
        <v>11</v>
      </c>
      <c r="D15" s="23">
        <v>1</v>
      </c>
      <c r="E15" s="23">
        <f>VLOOKUP(C15,reference!$D$3:$E$7,2,FALSE)</f>
        <v>0.3</v>
      </c>
      <c r="G15" t="s">
        <v>73</v>
      </c>
      <c r="H15" s="23">
        <f t="shared" si="4"/>
        <v>4</v>
      </c>
      <c r="I15" s="23">
        <f>VLOOKUP(MIN(5,VLOOKUP(G15,G:H,2,FALSE)),reference!$J$3:$K$7,2,FALSE)</f>
        <v>5</v>
      </c>
      <c r="J15" s="23">
        <f t="shared" si="5"/>
        <v>9.5</v>
      </c>
    </row>
    <row r="16" spans="1:10" x14ac:dyDescent="0.25">
      <c r="A16" t="s">
        <v>385</v>
      </c>
      <c r="B16" t="s">
        <v>95</v>
      </c>
      <c r="C16" t="s">
        <v>12</v>
      </c>
      <c r="D16" s="23">
        <v>1</v>
      </c>
      <c r="E16" s="23">
        <f>VLOOKUP(C16,reference!$D$3:$E$7,2,FALSE)</f>
        <v>0.2</v>
      </c>
      <c r="G16" t="s">
        <v>78</v>
      </c>
      <c r="H16" s="23">
        <f t="shared" si="4"/>
        <v>4</v>
      </c>
      <c r="I16" s="23">
        <f>VLOOKUP(MIN(5,VLOOKUP(G16,G:H,2,FALSE)),reference!$J$3:$K$7,2,FALSE)</f>
        <v>5</v>
      </c>
      <c r="J16" s="23">
        <f t="shared" si="5"/>
        <v>9.5</v>
      </c>
    </row>
    <row r="17" spans="1:10" x14ac:dyDescent="0.25">
      <c r="A17" t="s">
        <v>385</v>
      </c>
      <c r="B17" t="s">
        <v>96</v>
      </c>
      <c r="C17" t="s">
        <v>15</v>
      </c>
      <c r="D17" s="23">
        <v>1</v>
      </c>
      <c r="E17" s="23">
        <f>VLOOKUP(C17,reference!$D$3:$E$7,2,FALSE)</f>
        <v>0</v>
      </c>
      <c r="G17" t="s">
        <v>392</v>
      </c>
      <c r="H17" s="23">
        <f t="shared" si="4"/>
        <v>4</v>
      </c>
      <c r="I17" s="23">
        <f>VLOOKUP(MIN(5,VLOOKUP(G17,G:H,2,FALSE)),reference!$J$3:$K$7,2,FALSE)</f>
        <v>5</v>
      </c>
      <c r="J17" s="23">
        <f t="shared" si="5"/>
        <v>9.5</v>
      </c>
    </row>
    <row r="18" spans="1:10" x14ac:dyDescent="0.25">
      <c r="A18" t="s">
        <v>385</v>
      </c>
      <c r="B18" t="s">
        <v>97</v>
      </c>
      <c r="C18" t="s">
        <v>10</v>
      </c>
      <c r="D18" s="23">
        <v>1</v>
      </c>
      <c r="E18" s="23">
        <f>VLOOKUP(C18,reference!$D$3:$E$7,2,FALSE)</f>
        <v>0</v>
      </c>
      <c r="G18" t="s">
        <v>393</v>
      </c>
      <c r="H18" s="23">
        <f t="shared" si="4"/>
        <v>4</v>
      </c>
      <c r="I18" s="23">
        <f>VLOOKUP(MIN(5,VLOOKUP(G18,G:H,2,FALSE)),reference!$J$3:$K$7,2,FALSE)</f>
        <v>5</v>
      </c>
      <c r="J18" s="23">
        <f t="shared" si="5"/>
        <v>9.5</v>
      </c>
    </row>
    <row r="19" spans="1:10" x14ac:dyDescent="0.25">
      <c r="A19" t="s">
        <v>386</v>
      </c>
      <c r="B19" t="s">
        <v>98</v>
      </c>
      <c r="C19" t="s">
        <v>10</v>
      </c>
      <c r="D19" s="23">
        <v>1</v>
      </c>
      <c r="E19" s="23">
        <f>VLOOKUP(C19,reference!$D$3:$E$7,2,FALSE)</f>
        <v>0</v>
      </c>
      <c r="G19" t="s">
        <v>394</v>
      </c>
      <c r="H19" s="23">
        <f t="shared" si="4"/>
        <v>10</v>
      </c>
      <c r="I19" s="23">
        <f>VLOOKUP(MIN(5,VLOOKUP(G19,G:H,2,FALSE)),reference!$J$3:$K$7,2,FALSE)</f>
        <v>6</v>
      </c>
      <c r="J19" s="23">
        <f t="shared" si="5"/>
        <v>16.7</v>
      </c>
    </row>
    <row r="20" spans="1:10" x14ac:dyDescent="0.25">
      <c r="A20" t="s">
        <v>386</v>
      </c>
      <c r="B20" t="s">
        <v>99</v>
      </c>
      <c r="C20" t="s">
        <v>15</v>
      </c>
      <c r="D20" s="23">
        <v>1</v>
      </c>
      <c r="E20" s="23">
        <f>VLOOKUP(C20,reference!$D$3:$E$7,2,FALSE)</f>
        <v>0</v>
      </c>
      <c r="G20" t="s">
        <v>395</v>
      </c>
      <c r="H20" s="23">
        <f t="shared" si="4"/>
        <v>9</v>
      </c>
      <c r="I20" s="23">
        <f>VLOOKUP(MIN(5,VLOOKUP(G20,G:H,2,FALSE)),reference!$J$3:$K$7,2,FALSE)</f>
        <v>6</v>
      </c>
      <c r="J20" s="23">
        <f t="shared" si="5"/>
        <v>15.5</v>
      </c>
    </row>
    <row r="21" spans="1:10" x14ac:dyDescent="0.25">
      <c r="A21" t="s">
        <v>386</v>
      </c>
      <c r="B21" t="s">
        <v>100</v>
      </c>
      <c r="C21" t="s">
        <v>12</v>
      </c>
      <c r="D21" s="23">
        <v>1</v>
      </c>
      <c r="E21" s="23">
        <f>VLOOKUP(C21,reference!$D$3:$E$7,2,FALSE)</f>
        <v>0.2</v>
      </c>
      <c r="G21" t="s">
        <v>396</v>
      </c>
      <c r="H21" s="23">
        <f t="shared" si="4"/>
        <v>4</v>
      </c>
      <c r="I21" s="23">
        <f>VLOOKUP(MIN(5,VLOOKUP(G21,G:H,2,FALSE)),reference!$J$3:$K$7,2,FALSE)</f>
        <v>5</v>
      </c>
      <c r="J21" s="23">
        <f t="shared" si="5"/>
        <v>9.5</v>
      </c>
    </row>
    <row r="22" spans="1:10" x14ac:dyDescent="0.25">
      <c r="A22" t="s">
        <v>386</v>
      </c>
      <c r="B22" t="s">
        <v>101</v>
      </c>
      <c r="C22" t="s">
        <v>11</v>
      </c>
      <c r="D22" s="23">
        <v>1</v>
      </c>
      <c r="E22" s="23">
        <f>VLOOKUP(C22,reference!$D$3:$E$7,2,FALSE)</f>
        <v>0.3</v>
      </c>
      <c r="G22" t="s">
        <v>397</v>
      </c>
      <c r="H22" s="23">
        <f t="shared" si="4"/>
        <v>6</v>
      </c>
      <c r="I22" s="23">
        <f>VLOOKUP(MIN(5,VLOOKUP(G22,G:H,2,FALSE)),reference!$J$3:$K$7,2,FALSE)</f>
        <v>6</v>
      </c>
      <c r="J22" s="23">
        <f t="shared" si="5"/>
        <v>12.7</v>
      </c>
    </row>
    <row r="23" spans="1:10" x14ac:dyDescent="0.25">
      <c r="A23" t="s">
        <v>387</v>
      </c>
      <c r="B23" t="s">
        <v>102</v>
      </c>
      <c r="C23" t="s">
        <v>12</v>
      </c>
      <c r="D23" s="23">
        <v>1</v>
      </c>
      <c r="E23" s="23">
        <f>VLOOKUP(C23,reference!$D$3:$E$7,2,FALSE)</f>
        <v>0.2</v>
      </c>
      <c r="G23" t="s">
        <v>398</v>
      </c>
      <c r="H23" s="23">
        <f t="shared" si="4"/>
        <v>3</v>
      </c>
      <c r="I23" s="23">
        <f>VLOOKUP(MIN(5,VLOOKUP(G23,G:H,2,FALSE)),reference!$J$3:$K$7,2,FALSE)</f>
        <v>3.5</v>
      </c>
      <c r="J23" s="23">
        <f t="shared" si="5"/>
        <v>7</v>
      </c>
    </row>
    <row r="24" spans="1:10" x14ac:dyDescent="0.25">
      <c r="A24" t="s">
        <v>387</v>
      </c>
      <c r="B24" t="s">
        <v>103</v>
      </c>
      <c r="C24" t="s">
        <v>11</v>
      </c>
      <c r="D24" s="23">
        <v>1</v>
      </c>
      <c r="E24" s="23">
        <f>VLOOKUP(C24,reference!$D$3:$E$7,2,FALSE)</f>
        <v>0.3</v>
      </c>
      <c r="G24" t="s">
        <v>399</v>
      </c>
      <c r="H24" s="23">
        <f t="shared" si="4"/>
        <v>12</v>
      </c>
      <c r="I24" s="23">
        <f>VLOOKUP(MIN(5,VLOOKUP(G24,G:H,2,FALSE)),reference!$J$3:$K$7,2,FALSE)</f>
        <v>6</v>
      </c>
      <c r="J24" s="23">
        <f t="shared" si="5"/>
        <v>18.899999999999999</v>
      </c>
    </row>
    <row r="25" spans="1:10" x14ac:dyDescent="0.25">
      <c r="A25" t="s">
        <v>387</v>
      </c>
      <c r="B25" t="s">
        <v>104</v>
      </c>
      <c r="C25" t="s">
        <v>15</v>
      </c>
      <c r="D25" s="23">
        <v>1</v>
      </c>
      <c r="E25" s="23">
        <f>VLOOKUP(C25,reference!$D$3:$E$7,2,FALSE)</f>
        <v>0</v>
      </c>
      <c r="G25" t="s">
        <v>400</v>
      </c>
      <c r="H25" s="23">
        <f t="shared" si="4"/>
        <v>4</v>
      </c>
      <c r="I25" s="23">
        <f>VLOOKUP(MIN(5,VLOOKUP(G25,G:H,2,FALSE)),reference!$J$3:$K$7,2,FALSE)</f>
        <v>5</v>
      </c>
      <c r="J25" s="23">
        <f t="shared" si="5"/>
        <v>9.5</v>
      </c>
    </row>
    <row r="26" spans="1:10" x14ac:dyDescent="0.25">
      <c r="A26" t="s">
        <v>387</v>
      </c>
      <c r="B26" t="s">
        <v>246</v>
      </c>
      <c r="C26" t="s">
        <v>15</v>
      </c>
      <c r="D26" s="23">
        <v>1</v>
      </c>
      <c r="E26" s="23">
        <f>VLOOKUP(C26,reference!$D$3:$E$7,2,FALSE)</f>
        <v>0</v>
      </c>
      <c r="G26" t="s">
        <v>401</v>
      </c>
      <c r="H26" s="23">
        <f t="shared" si="4"/>
        <v>1</v>
      </c>
      <c r="I26" s="23">
        <f>VLOOKUP(MIN(5,VLOOKUP(G26,G:H,2,FALSE)),reference!$J$3:$K$7,2,FALSE)</f>
        <v>1.5</v>
      </c>
      <c r="J26" s="23">
        <f t="shared" si="5"/>
        <v>3</v>
      </c>
    </row>
    <row r="27" spans="1:10" x14ac:dyDescent="0.25">
      <c r="A27" t="s">
        <v>388</v>
      </c>
      <c r="B27" t="s">
        <v>32</v>
      </c>
      <c r="C27" t="s">
        <v>10</v>
      </c>
      <c r="D27" s="23">
        <v>1</v>
      </c>
      <c r="E27" s="23">
        <f>VLOOKUP(C27,reference!$D$3:$E$7,2,FALSE)</f>
        <v>0</v>
      </c>
      <c r="G27" t="s">
        <v>415</v>
      </c>
      <c r="H27" s="23">
        <f t="shared" si="4"/>
        <v>4</v>
      </c>
      <c r="I27" s="23">
        <f>VLOOKUP(MIN(5,VLOOKUP(G27,G:H,2,FALSE)),reference!$J$3:$K$7,2,FALSE)</f>
        <v>5</v>
      </c>
      <c r="J27" s="23">
        <f t="shared" si="5"/>
        <v>9.5</v>
      </c>
    </row>
    <row r="28" spans="1:10" x14ac:dyDescent="0.25">
      <c r="A28" t="s">
        <v>388</v>
      </c>
      <c r="B28" t="s">
        <v>34</v>
      </c>
      <c r="C28" t="s">
        <v>15</v>
      </c>
      <c r="D28" s="23">
        <v>1</v>
      </c>
      <c r="E28" s="23">
        <f>VLOOKUP(C28,reference!$D$3:$E$7,2,FALSE)</f>
        <v>0</v>
      </c>
      <c r="G28" t="s">
        <v>402</v>
      </c>
      <c r="H28" s="23">
        <f t="shared" si="4"/>
        <v>4</v>
      </c>
      <c r="I28" s="23">
        <f>VLOOKUP(MIN(5,VLOOKUP(G28,G:H,2,FALSE)),reference!$J$3:$K$7,2,FALSE)</f>
        <v>5</v>
      </c>
      <c r="J28" s="23">
        <f t="shared" si="5"/>
        <v>9.5</v>
      </c>
    </row>
    <row r="29" spans="1:10" x14ac:dyDescent="0.25">
      <c r="A29" t="s">
        <v>388</v>
      </c>
      <c r="B29" t="s">
        <v>35</v>
      </c>
      <c r="C29" t="s">
        <v>12</v>
      </c>
      <c r="D29" s="23">
        <v>1</v>
      </c>
      <c r="E29" s="23">
        <f>VLOOKUP(C29,reference!$D$3:$E$7,2,FALSE)</f>
        <v>0.2</v>
      </c>
      <c r="G29" t="s">
        <v>403</v>
      </c>
      <c r="H29" s="23">
        <f t="shared" si="4"/>
        <v>4</v>
      </c>
      <c r="I29" s="23">
        <f>VLOOKUP(MIN(5,VLOOKUP(G29,G:H,2,FALSE)),reference!$J$3:$K$7,2,FALSE)</f>
        <v>5</v>
      </c>
      <c r="J29" s="23">
        <f t="shared" si="5"/>
        <v>9.5</v>
      </c>
    </row>
    <row r="30" spans="1:10" x14ac:dyDescent="0.25">
      <c r="A30" t="s">
        <v>388</v>
      </c>
      <c r="B30" t="s">
        <v>33</v>
      </c>
      <c r="C30" t="s">
        <v>11</v>
      </c>
      <c r="D30" s="23">
        <v>1</v>
      </c>
      <c r="E30" s="23">
        <f>VLOOKUP(C30,reference!$D$3:$E$7,2,FALSE)</f>
        <v>0.3</v>
      </c>
      <c r="G30" t="s">
        <v>404</v>
      </c>
      <c r="H30" s="23">
        <f t="shared" si="4"/>
        <v>1</v>
      </c>
      <c r="I30" s="23">
        <f>VLOOKUP(MIN(5,VLOOKUP(G30,G:H,2,FALSE)),reference!$J$3:$K$7,2,FALSE)</f>
        <v>1.5</v>
      </c>
      <c r="J30" s="23">
        <f t="shared" si="5"/>
        <v>2.5</v>
      </c>
    </row>
    <row r="31" spans="1:10" x14ac:dyDescent="0.25">
      <c r="A31" t="s">
        <v>105</v>
      </c>
      <c r="B31" t="s">
        <v>105</v>
      </c>
      <c r="C31" t="s">
        <v>12</v>
      </c>
      <c r="D31" s="23">
        <v>1</v>
      </c>
      <c r="E31" s="23">
        <f>VLOOKUP(C31,reference!$D$3:$E$7,2,FALSE)</f>
        <v>0.2</v>
      </c>
      <c r="G31" t="s">
        <v>405</v>
      </c>
      <c r="H31" s="23">
        <f t="shared" si="4"/>
        <v>4</v>
      </c>
      <c r="I31" s="23">
        <f>VLOOKUP(MIN(5,VLOOKUP(G31,G:H,2,FALSE)),reference!$J$3:$K$7,2,FALSE)</f>
        <v>5</v>
      </c>
      <c r="J31" s="23">
        <f t="shared" si="5"/>
        <v>9.8000000000000007</v>
      </c>
    </row>
    <row r="32" spans="1:10" x14ac:dyDescent="0.25">
      <c r="A32" t="s">
        <v>106</v>
      </c>
      <c r="B32" t="s">
        <v>106</v>
      </c>
      <c r="C32" t="s">
        <v>12</v>
      </c>
      <c r="D32" s="23">
        <v>1</v>
      </c>
      <c r="E32" s="23">
        <f>VLOOKUP(C32,reference!$D$3:$E$7,2,FALSE)</f>
        <v>0.2</v>
      </c>
      <c r="G32" t="s">
        <v>406</v>
      </c>
      <c r="H32" s="23">
        <f t="shared" si="4"/>
        <v>6</v>
      </c>
      <c r="I32" s="23">
        <f>VLOOKUP(MIN(5,VLOOKUP(G32,G:H,2,FALSE)),reference!$J$3:$K$7,2,FALSE)</f>
        <v>6</v>
      </c>
      <c r="J32" s="23">
        <f t="shared" si="5"/>
        <v>12.7</v>
      </c>
    </row>
    <row r="33" spans="1:10" x14ac:dyDescent="0.25">
      <c r="A33" t="s">
        <v>389</v>
      </c>
      <c r="B33" t="s">
        <v>107</v>
      </c>
      <c r="C33" t="s">
        <v>12</v>
      </c>
      <c r="D33" s="23">
        <v>1</v>
      </c>
      <c r="E33" s="23">
        <f>VLOOKUP(C33,reference!$D$3:$E$7,2,FALSE)</f>
        <v>0.2</v>
      </c>
      <c r="G33" t="s">
        <v>408</v>
      </c>
      <c r="H33" s="23">
        <f t="shared" si="4"/>
        <v>6</v>
      </c>
      <c r="I33" s="23">
        <f>VLOOKUP(MIN(5,VLOOKUP(G33,G:H,2,FALSE)),reference!$J$3:$K$7,2,FALSE)</f>
        <v>6</v>
      </c>
      <c r="J33" s="23">
        <f t="shared" si="5"/>
        <v>13.2</v>
      </c>
    </row>
    <row r="34" spans="1:10" x14ac:dyDescent="0.25">
      <c r="A34" t="s">
        <v>389</v>
      </c>
      <c r="B34" t="s">
        <v>108</v>
      </c>
      <c r="C34" t="s">
        <v>11</v>
      </c>
      <c r="D34" s="23">
        <v>1</v>
      </c>
      <c r="E34" s="23">
        <f>VLOOKUP(C34,reference!$D$3:$E$7,2,FALSE)</f>
        <v>0.3</v>
      </c>
      <c r="G34" t="s">
        <v>409</v>
      </c>
      <c r="H34" s="23">
        <f t="shared" si="4"/>
        <v>5</v>
      </c>
      <c r="I34" s="23">
        <f>VLOOKUP(MIN(5,VLOOKUP(G34,G:H,2,FALSE)),reference!$J$3:$K$7,2,FALSE)</f>
        <v>6</v>
      </c>
      <c r="J34" s="23">
        <f t="shared" si="5"/>
        <v>11.5</v>
      </c>
    </row>
    <row r="35" spans="1:10" x14ac:dyDescent="0.25">
      <c r="A35" t="s">
        <v>390</v>
      </c>
      <c r="B35" t="s">
        <v>109</v>
      </c>
      <c r="C35" t="s">
        <v>14</v>
      </c>
      <c r="D35" s="23">
        <v>1</v>
      </c>
      <c r="E35" s="23">
        <f>VLOOKUP(C35,reference!$D$3:$E$7,2,FALSE)</f>
        <v>0.5</v>
      </c>
      <c r="G35" t="s">
        <v>410</v>
      </c>
      <c r="H35" s="23">
        <f t="shared" si="4"/>
        <v>4</v>
      </c>
      <c r="I35" s="23">
        <f>VLOOKUP(MIN(5,VLOOKUP(G35,G:H,2,FALSE)),reference!$J$3:$K$7,2,FALSE)</f>
        <v>5</v>
      </c>
      <c r="J35" s="23">
        <f t="shared" si="5"/>
        <v>9.8000000000000007</v>
      </c>
    </row>
    <row r="36" spans="1:10" x14ac:dyDescent="0.25">
      <c r="A36" t="s">
        <v>390</v>
      </c>
      <c r="B36" t="s">
        <v>110</v>
      </c>
      <c r="C36" t="s">
        <v>14</v>
      </c>
      <c r="D36" s="23">
        <v>1</v>
      </c>
      <c r="E36" s="23">
        <f>VLOOKUP(C36,reference!$D$3:$E$7,2,FALSE)</f>
        <v>0.5</v>
      </c>
      <c r="G36" t="s">
        <v>411</v>
      </c>
      <c r="H36" s="23">
        <f t="shared" si="4"/>
        <v>5</v>
      </c>
      <c r="I36" s="23">
        <f>VLOOKUP(MIN(5,VLOOKUP(G36,G:H,2,FALSE)),reference!$J$3:$K$7,2,FALSE)</f>
        <v>6</v>
      </c>
      <c r="J36" s="23">
        <f t="shared" si="5"/>
        <v>12</v>
      </c>
    </row>
    <row r="37" spans="1:10" x14ac:dyDescent="0.25">
      <c r="A37" t="s">
        <v>390</v>
      </c>
      <c r="B37" t="s">
        <v>111</v>
      </c>
      <c r="C37" t="s">
        <v>12</v>
      </c>
      <c r="D37" s="23">
        <v>1</v>
      </c>
      <c r="E37" s="23">
        <f>VLOOKUP(C37,reference!$D$3:$E$7,2,FALSE)</f>
        <v>0.2</v>
      </c>
      <c r="G37" t="s">
        <v>412</v>
      </c>
      <c r="H37" s="23">
        <f t="shared" si="4"/>
        <v>4</v>
      </c>
      <c r="I37" s="23">
        <f>VLOOKUP(MIN(5,VLOOKUP(G37,G:H,2,FALSE)),reference!$J$3:$K$7,2,FALSE)</f>
        <v>5</v>
      </c>
      <c r="J37" s="23">
        <f t="shared" si="5"/>
        <v>9.8000000000000007</v>
      </c>
    </row>
    <row r="38" spans="1:10" x14ac:dyDescent="0.25">
      <c r="A38" t="s">
        <v>390</v>
      </c>
      <c r="B38" t="s">
        <v>112</v>
      </c>
      <c r="C38" t="s">
        <v>15</v>
      </c>
      <c r="D38" s="23">
        <v>1</v>
      </c>
      <c r="E38" s="23">
        <f>VLOOKUP(C38,reference!$D$3:$E$7,2,FALSE)</f>
        <v>0</v>
      </c>
      <c r="G38" t="s">
        <v>413</v>
      </c>
      <c r="H38" s="23">
        <f t="shared" si="4"/>
        <v>2</v>
      </c>
      <c r="I38" s="23">
        <f>VLOOKUP(MIN(5,VLOOKUP(G38,G:H,2,FALSE)),reference!$J$3:$K$7,2,FALSE)</f>
        <v>2.5</v>
      </c>
      <c r="J38" s="23">
        <f t="shared" si="5"/>
        <v>4.9000000000000004</v>
      </c>
    </row>
    <row r="39" spans="1:10" x14ac:dyDescent="0.25">
      <c r="A39" t="s">
        <v>390</v>
      </c>
      <c r="B39" t="s">
        <v>113</v>
      </c>
      <c r="C39" t="s">
        <v>10</v>
      </c>
      <c r="D39" s="23">
        <v>1</v>
      </c>
      <c r="E39" s="23">
        <f>VLOOKUP(C39,reference!$D$3:$E$7,2,FALSE)</f>
        <v>0</v>
      </c>
      <c r="G39" t="s">
        <v>414</v>
      </c>
      <c r="H39" s="23">
        <f t="shared" si="4"/>
        <v>5</v>
      </c>
      <c r="I39" s="23">
        <f>VLOOKUP(MIN(5,VLOOKUP(G39,G:H,2,FALSE)),reference!$J$3:$K$7,2,FALSE)</f>
        <v>6</v>
      </c>
      <c r="J39" s="23">
        <f t="shared" si="5"/>
        <v>12</v>
      </c>
    </row>
    <row r="40" spans="1:10" x14ac:dyDescent="0.25">
      <c r="A40" t="s">
        <v>390</v>
      </c>
      <c r="B40" t="s">
        <v>114</v>
      </c>
      <c r="C40" t="s">
        <v>11</v>
      </c>
      <c r="D40" s="23">
        <v>1</v>
      </c>
      <c r="E40" s="23">
        <f>VLOOKUP(C40,reference!$D$3:$E$7,2,FALSE)</f>
        <v>0.3</v>
      </c>
      <c r="G40" t="s">
        <v>420</v>
      </c>
      <c r="H40" s="23">
        <f t="shared" si="4"/>
        <v>2</v>
      </c>
      <c r="I40" s="23">
        <f>VLOOKUP(MIN(5,VLOOKUP(G40,G:H,2,FALSE)),reference!$J$3:$K$7,2,FALSE)</f>
        <v>2.5</v>
      </c>
      <c r="J40" s="23">
        <f t="shared" si="5"/>
        <v>4.8</v>
      </c>
    </row>
    <row r="41" spans="1:10" x14ac:dyDescent="0.25">
      <c r="A41" t="s">
        <v>391</v>
      </c>
      <c r="B41" t="s">
        <v>115</v>
      </c>
      <c r="C41" t="s">
        <v>10</v>
      </c>
      <c r="D41" s="23">
        <v>1</v>
      </c>
      <c r="E41" s="23">
        <f>VLOOKUP(C41,reference!$D$3:$E$7,2,FALSE)</f>
        <v>0</v>
      </c>
      <c r="G41" t="s">
        <v>416</v>
      </c>
      <c r="H41" s="23">
        <f t="shared" si="4"/>
        <v>5</v>
      </c>
      <c r="I41" s="23">
        <f>VLOOKUP(MIN(5,VLOOKUP(G41,G:H,2,FALSE)),reference!$J$3:$K$7,2,FALSE)</f>
        <v>6</v>
      </c>
      <c r="J41" s="23">
        <f t="shared" si="5"/>
        <v>11.5</v>
      </c>
    </row>
    <row r="42" spans="1:10" x14ac:dyDescent="0.25">
      <c r="A42" t="s">
        <v>391</v>
      </c>
      <c r="B42" t="s">
        <v>116</v>
      </c>
      <c r="C42" t="s">
        <v>12</v>
      </c>
      <c r="D42" s="23">
        <v>1</v>
      </c>
      <c r="E42" s="23">
        <f>VLOOKUP(C42,reference!$D$3:$E$7,2,FALSE)</f>
        <v>0.2</v>
      </c>
      <c r="G42" t="s">
        <v>417</v>
      </c>
      <c r="H42" s="23">
        <f t="shared" si="4"/>
        <v>5</v>
      </c>
      <c r="I42" s="23">
        <f>VLOOKUP(MIN(5,VLOOKUP(G42,G:H,2,FALSE)),reference!$J$3:$K$7,2,FALSE)</f>
        <v>6</v>
      </c>
      <c r="J42" s="23">
        <f t="shared" si="5"/>
        <v>11.5</v>
      </c>
    </row>
    <row r="43" spans="1:10" x14ac:dyDescent="0.25">
      <c r="A43" t="s">
        <v>391</v>
      </c>
      <c r="B43" t="s">
        <v>117</v>
      </c>
      <c r="C43" t="s">
        <v>11</v>
      </c>
      <c r="D43" s="23">
        <v>1</v>
      </c>
      <c r="E43" s="23">
        <f>VLOOKUP(C43,reference!$D$3:$E$7,2,FALSE)</f>
        <v>0.3</v>
      </c>
      <c r="G43" t="s">
        <v>418</v>
      </c>
      <c r="H43" s="23">
        <f t="shared" si="4"/>
        <v>1</v>
      </c>
      <c r="I43" s="23">
        <f>VLOOKUP(MIN(5,VLOOKUP(G43,G:H,2,FALSE)),reference!$J$3:$K$7,2,FALSE)</f>
        <v>1.5</v>
      </c>
      <c r="J43" s="23">
        <f t="shared" si="5"/>
        <v>2.7</v>
      </c>
    </row>
    <row r="44" spans="1:10" x14ac:dyDescent="0.25">
      <c r="A44" t="s">
        <v>73</v>
      </c>
      <c r="B44" t="s">
        <v>74</v>
      </c>
      <c r="C44" t="s">
        <v>11</v>
      </c>
      <c r="D44" s="23">
        <v>1</v>
      </c>
      <c r="E44" s="23">
        <f>VLOOKUP(C44,reference!$D$3:$E$7,2,FALSE)</f>
        <v>0.3</v>
      </c>
      <c r="G44" t="s">
        <v>419</v>
      </c>
      <c r="H44" s="23">
        <f t="shared" si="4"/>
        <v>5</v>
      </c>
      <c r="I44" s="23">
        <f>VLOOKUP(MIN(5,VLOOKUP(G44,G:H,2,FALSE)),reference!$J$3:$K$7,2,FALSE)</f>
        <v>6</v>
      </c>
      <c r="J44" s="23">
        <f t="shared" si="5"/>
        <v>12</v>
      </c>
    </row>
    <row r="45" spans="1:10" x14ac:dyDescent="0.25">
      <c r="A45" t="s">
        <v>73</v>
      </c>
      <c r="B45" t="s">
        <v>75</v>
      </c>
      <c r="C45" t="s">
        <v>10</v>
      </c>
      <c r="D45" s="23">
        <v>1</v>
      </c>
      <c r="E45" s="23">
        <f>VLOOKUP(C45,reference!$D$3:$E$7,2,FALSE)</f>
        <v>0</v>
      </c>
      <c r="G45" t="s">
        <v>421</v>
      </c>
      <c r="H45" s="23">
        <f t="shared" si="4"/>
        <v>4</v>
      </c>
      <c r="I45" s="23">
        <f>VLOOKUP(MIN(5,VLOOKUP(G45,G:H,2,FALSE)),reference!$J$3:$K$7,2,FALSE)</f>
        <v>5</v>
      </c>
      <c r="J45" s="23">
        <f t="shared" si="5"/>
        <v>9.5</v>
      </c>
    </row>
    <row r="46" spans="1:10" x14ac:dyDescent="0.25">
      <c r="A46" t="s">
        <v>73</v>
      </c>
      <c r="B46" t="s">
        <v>76</v>
      </c>
      <c r="C46" t="s">
        <v>15</v>
      </c>
      <c r="D46" s="23">
        <v>1</v>
      </c>
      <c r="E46" s="23">
        <f>VLOOKUP(C46,reference!$D$3:$E$7,2,FALSE)</f>
        <v>0</v>
      </c>
      <c r="G46" t="s">
        <v>422</v>
      </c>
      <c r="H46" s="23">
        <f t="shared" si="4"/>
        <v>3</v>
      </c>
      <c r="I46" s="23">
        <f>VLOOKUP(MIN(5,VLOOKUP(G46,G:H,2,FALSE)),reference!$J$3:$K$7,2,FALSE)</f>
        <v>3.5</v>
      </c>
      <c r="J46" s="23">
        <f t="shared" si="5"/>
        <v>7</v>
      </c>
    </row>
    <row r="47" spans="1:10" x14ac:dyDescent="0.25">
      <c r="A47" t="s">
        <v>73</v>
      </c>
      <c r="B47" t="s">
        <v>77</v>
      </c>
      <c r="C47" t="s">
        <v>12</v>
      </c>
      <c r="D47" s="23">
        <v>1</v>
      </c>
      <c r="E47" s="23">
        <f>VLOOKUP(C47,reference!$D$3:$E$7,2,FALSE)</f>
        <v>0.2</v>
      </c>
      <c r="G47" t="s">
        <v>423</v>
      </c>
      <c r="H47" s="23">
        <f t="shared" si="4"/>
        <v>3</v>
      </c>
      <c r="I47" s="23">
        <f>VLOOKUP(MIN(5,VLOOKUP(G47,G:H,2,FALSE)),reference!$J$3:$K$7,2,FALSE)</f>
        <v>3.5</v>
      </c>
      <c r="J47" s="23">
        <f t="shared" si="5"/>
        <v>7.2</v>
      </c>
    </row>
    <row r="48" spans="1:10" x14ac:dyDescent="0.25">
      <c r="A48" t="s">
        <v>78</v>
      </c>
      <c r="B48" t="s">
        <v>80</v>
      </c>
      <c r="C48" t="s">
        <v>12</v>
      </c>
      <c r="D48" s="23">
        <v>1</v>
      </c>
      <c r="E48" s="23">
        <f>VLOOKUP(C48,reference!$D$3:$E$7,2,FALSE)</f>
        <v>0.2</v>
      </c>
      <c r="G48" t="s">
        <v>427</v>
      </c>
      <c r="H48" s="23">
        <f t="shared" si="4"/>
        <v>2</v>
      </c>
      <c r="I48" s="23">
        <f>VLOOKUP(MIN(5,VLOOKUP(G48,G:H,2,FALSE)),reference!$J$3:$K$7,2,FALSE)</f>
        <v>2.5</v>
      </c>
      <c r="J48" s="23">
        <f t="shared" si="5"/>
        <v>5</v>
      </c>
    </row>
    <row r="49" spans="1:10" x14ac:dyDescent="0.25">
      <c r="A49" t="s">
        <v>78</v>
      </c>
      <c r="B49" t="s">
        <v>81</v>
      </c>
      <c r="C49" t="s">
        <v>11</v>
      </c>
      <c r="D49" s="23">
        <v>1</v>
      </c>
      <c r="E49" s="23">
        <f>VLOOKUP(C49,reference!$D$3:$E$7,2,FALSE)</f>
        <v>0.3</v>
      </c>
      <c r="G49" t="s">
        <v>426</v>
      </c>
      <c r="H49" s="23">
        <f t="shared" si="4"/>
        <v>2</v>
      </c>
      <c r="I49" s="23">
        <f>VLOOKUP(MIN(5,VLOOKUP(G49,G:H,2,FALSE)),reference!$J$3:$K$7,2,FALSE)</f>
        <v>2.5</v>
      </c>
      <c r="J49" s="23">
        <f t="shared" si="5"/>
        <v>5</v>
      </c>
    </row>
    <row r="50" spans="1:10" x14ac:dyDescent="0.25">
      <c r="A50" t="s">
        <v>78</v>
      </c>
      <c r="B50" t="s">
        <v>79</v>
      </c>
      <c r="C50" t="s">
        <v>15</v>
      </c>
      <c r="D50" s="23">
        <v>1</v>
      </c>
      <c r="E50" s="23">
        <f>VLOOKUP(C50,reference!$D$3:$E$7,2,FALSE)</f>
        <v>0</v>
      </c>
      <c r="G50" t="s">
        <v>425</v>
      </c>
      <c r="H50" s="23">
        <f t="shared" si="4"/>
        <v>2</v>
      </c>
      <c r="I50" s="23">
        <f>VLOOKUP(MIN(5,VLOOKUP(G50,G:H,2,FALSE)),reference!$J$3:$K$7,2,FALSE)</f>
        <v>2.5</v>
      </c>
      <c r="J50" s="23">
        <f t="shared" si="5"/>
        <v>5</v>
      </c>
    </row>
    <row r="51" spans="1:10" x14ac:dyDescent="0.25">
      <c r="A51" t="s">
        <v>78</v>
      </c>
      <c r="B51" t="s">
        <v>2</v>
      </c>
      <c r="C51" t="s">
        <v>10</v>
      </c>
      <c r="D51" s="23">
        <v>1</v>
      </c>
      <c r="E51" s="23">
        <f>VLOOKUP(C51,reference!$D$3:$E$7,2,FALSE)</f>
        <v>0</v>
      </c>
      <c r="G51" t="s">
        <v>424</v>
      </c>
      <c r="H51" s="23">
        <f t="shared" si="4"/>
        <v>2</v>
      </c>
      <c r="I51" s="23">
        <f>VLOOKUP(MIN(5,VLOOKUP(G51,G:H,2,FALSE)),reference!$J$3:$K$7,2,FALSE)</f>
        <v>2.5</v>
      </c>
      <c r="J51" s="23">
        <f t="shared" si="5"/>
        <v>5</v>
      </c>
    </row>
    <row r="52" spans="1:10" x14ac:dyDescent="0.25">
      <c r="A52" t="s">
        <v>392</v>
      </c>
      <c r="B52" t="s">
        <v>6</v>
      </c>
      <c r="C52" t="s">
        <v>15</v>
      </c>
      <c r="D52" s="23">
        <v>1</v>
      </c>
      <c r="E52" s="23">
        <f>VLOOKUP(C52,reference!$D$3:$E$7,2,FALSE)</f>
        <v>0</v>
      </c>
      <c r="G52" t="s">
        <v>38</v>
      </c>
      <c r="H52" s="23">
        <f t="shared" si="4"/>
        <v>3</v>
      </c>
      <c r="I52" s="23">
        <f>VLOOKUP(MIN(5,VLOOKUP(G52,G:H,2,FALSE)),reference!$J$3:$K$7,2,FALSE)</f>
        <v>3.5</v>
      </c>
      <c r="J52" s="23">
        <f t="shared" si="5"/>
        <v>7.3</v>
      </c>
    </row>
    <row r="53" spans="1:10" x14ac:dyDescent="0.25">
      <c r="A53" t="s">
        <v>392</v>
      </c>
      <c r="B53" t="s">
        <v>1</v>
      </c>
      <c r="C53" t="s">
        <v>10</v>
      </c>
      <c r="D53" s="23">
        <v>1</v>
      </c>
      <c r="E53" s="23">
        <f>VLOOKUP(C53,reference!$D$3:$E$7,2,FALSE)</f>
        <v>0</v>
      </c>
    </row>
    <row r="54" spans="1:10" x14ac:dyDescent="0.25">
      <c r="A54" t="s">
        <v>393</v>
      </c>
      <c r="B54" t="s">
        <v>71</v>
      </c>
      <c r="C54" t="s">
        <v>10</v>
      </c>
      <c r="D54" s="23">
        <v>1</v>
      </c>
      <c r="E54" s="23">
        <f>VLOOKUP(C54,reference!$D$3:$E$7,2,FALSE)</f>
        <v>0</v>
      </c>
    </row>
    <row r="55" spans="1:10" x14ac:dyDescent="0.25">
      <c r="A55" t="s">
        <v>393</v>
      </c>
      <c r="B55" t="s">
        <v>118</v>
      </c>
      <c r="C55" t="s">
        <v>15</v>
      </c>
      <c r="D55" s="23">
        <v>1</v>
      </c>
      <c r="E55" s="23">
        <f>VLOOKUP(C55,reference!$D$3:$E$7,2,FALSE)</f>
        <v>0</v>
      </c>
    </row>
    <row r="56" spans="1:10" x14ac:dyDescent="0.25">
      <c r="A56" t="s">
        <v>392</v>
      </c>
      <c r="B56" t="s">
        <v>69</v>
      </c>
      <c r="C56" t="s">
        <v>12</v>
      </c>
      <c r="D56" s="23">
        <v>1</v>
      </c>
      <c r="E56" s="23">
        <f>VLOOKUP(C56,reference!$D$3:$E$7,2,FALSE)</f>
        <v>0.2</v>
      </c>
    </row>
    <row r="57" spans="1:10" x14ac:dyDescent="0.25">
      <c r="A57" t="s">
        <v>393</v>
      </c>
      <c r="B57" t="s">
        <v>72</v>
      </c>
      <c r="C57" t="s">
        <v>12</v>
      </c>
      <c r="D57" s="23">
        <v>1</v>
      </c>
      <c r="E57" s="23">
        <f>VLOOKUP(C57,reference!$D$3:$E$7,2,FALSE)</f>
        <v>0.2</v>
      </c>
    </row>
    <row r="58" spans="1:10" x14ac:dyDescent="0.25">
      <c r="A58" t="s">
        <v>392</v>
      </c>
      <c r="B58" t="s">
        <v>68</v>
      </c>
      <c r="C58" t="s">
        <v>11</v>
      </c>
      <c r="D58" s="23">
        <v>1</v>
      </c>
      <c r="E58" s="23">
        <f>VLOOKUP(C58,reference!$D$3:$E$7,2,FALSE)</f>
        <v>0.3</v>
      </c>
    </row>
    <row r="59" spans="1:10" x14ac:dyDescent="0.25">
      <c r="A59" t="s">
        <v>393</v>
      </c>
      <c r="B59" t="s">
        <v>70</v>
      </c>
      <c r="C59" t="s">
        <v>11</v>
      </c>
      <c r="D59" s="23">
        <v>1</v>
      </c>
      <c r="E59" s="23">
        <f>VLOOKUP(C59,reference!$D$3:$E$7,2,FALSE)</f>
        <v>0.3</v>
      </c>
    </row>
    <row r="60" spans="1:10" x14ac:dyDescent="0.25">
      <c r="A60" t="s">
        <v>394</v>
      </c>
      <c r="B60" t="s">
        <v>119</v>
      </c>
      <c r="C60" t="s">
        <v>10</v>
      </c>
      <c r="D60" s="23">
        <v>1</v>
      </c>
      <c r="E60" s="23">
        <f>VLOOKUP(C60,reference!$D$3:$E$7,2,FALSE)</f>
        <v>0</v>
      </c>
    </row>
    <row r="61" spans="1:10" x14ac:dyDescent="0.25">
      <c r="A61" t="s">
        <v>394</v>
      </c>
      <c r="B61" t="s">
        <v>120</v>
      </c>
      <c r="C61" t="s">
        <v>10</v>
      </c>
      <c r="D61" s="23">
        <v>1</v>
      </c>
      <c r="E61" s="23">
        <f>VLOOKUP(C61,reference!$D$3:$E$7,2,FALSE)</f>
        <v>0</v>
      </c>
    </row>
    <row r="62" spans="1:10" x14ac:dyDescent="0.25">
      <c r="A62" t="s">
        <v>394</v>
      </c>
      <c r="B62" t="s">
        <v>121</v>
      </c>
      <c r="C62" t="s">
        <v>11</v>
      </c>
      <c r="D62" s="23">
        <v>1</v>
      </c>
      <c r="E62" s="23">
        <f>VLOOKUP(C62,reference!$D$3:$E$7,2,FALSE)</f>
        <v>0.3</v>
      </c>
    </row>
    <row r="63" spans="1:10" x14ac:dyDescent="0.25">
      <c r="A63" t="s">
        <v>394</v>
      </c>
      <c r="B63" t="s">
        <v>122</v>
      </c>
      <c r="C63" t="s">
        <v>15</v>
      </c>
      <c r="D63" s="23">
        <v>1</v>
      </c>
      <c r="E63" s="23">
        <f>VLOOKUP(C63,reference!$D$3:$E$7,2,FALSE)</f>
        <v>0</v>
      </c>
    </row>
    <row r="64" spans="1:10" x14ac:dyDescent="0.25">
      <c r="A64" t="s">
        <v>394</v>
      </c>
      <c r="B64" t="s">
        <v>123</v>
      </c>
      <c r="C64" t="s">
        <v>10</v>
      </c>
      <c r="D64" s="23">
        <v>1</v>
      </c>
      <c r="E64" s="23">
        <f>VLOOKUP(C64,reference!$D$3:$E$7,2,FALSE)</f>
        <v>0</v>
      </c>
    </row>
    <row r="65" spans="1:5" x14ac:dyDescent="0.25">
      <c r="A65" t="s">
        <v>394</v>
      </c>
      <c r="B65" t="s">
        <v>124</v>
      </c>
      <c r="C65" t="s">
        <v>10</v>
      </c>
      <c r="D65" s="23">
        <v>1</v>
      </c>
      <c r="E65" s="23">
        <f>VLOOKUP(C65,reference!$D$3:$E$7,2,FALSE)</f>
        <v>0</v>
      </c>
    </row>
    <row r="66" spans="1:5" x14ac:dyDescent="0.25">
      <c r="A66" t="s">
        <v>394</v>
      </c>
      <c r="B66" t="s">
        <v>125</v>
      </c>
      <c r="C66" t="s">
        <v>12</v>
      </c>
      <c r="D66" s="23">
        <v>1</v>
      </c>
      <c r="E66" s="23">
        <f>VLOOKUP(C66,reference!$D$3:$E$7,2,FALSE)</f>
        <v>0.2</v>
      </c>
    </row>
    <row r="67" spans="1:5" x14ac:dyDescent="0.25">
      <c r="A67" t="s">
        <v>394</v>
      </c>
      <c r="B67" t="s">
        <v>126</v>
      </c>
      <c r="C67" t="s">
        <v>12</v>
      </c>
      <c r="D67" s="23">
        <v>1</v>
      </c>
      <c r="E67" s="23">
        <f>VLOOKUP(C67,reference!$D$3:$E$7,2,FALSE)</f>
        <v>0.2</v>
      </c>
    </row>
    <row r="68" spans="1:5" x14ac:dyDescent="0.25">
      <c r="A68" t="s">
        <v>394</v>
      </c>
      <c r="B68" t="s">
        <v>127</v>
      </c>
      <c r="C68" t="s">
        <v>15</v>
      </c>
      <c r="D68" s="23">
        <v>1</v>
      </c>
      <c r="E68" s="23">
        <f>VLOOKUP(C68,reference!$D$3:$E$7,2,FALSE)</f>
        <v>0</v>
      </c>
    </row>
    <row r="69" spans="1:5" x14ac:dyDescent="0.25">
      <c r="A69" t="s">
        <v>394</v>
      </c>
      <c r="B69" t="s">
        <v>128</v>
      </c>
      <c r="C69" t="s">
        <v>15</v>
      </c>
      <c r="D69" s="23">
        <v>1</v>
      </c>
      <c r="E69" s="23">
        <f>VLOOKUP(C69,reference!$D$3:$E$7,2,FALSE)</f>
        <v>0</v>
      </c>
    </row>
    <row r="70" spans="1:5" x14ac:dyDescent="0.25">
      <c r="A70" t="s">
        <v>395</v>
      </c>
      <c r="B70" t="s">
        <v>129</v>
      </c>
      <c r="C70" t="s">
        <v>11</v>
      </c>
      <c r="D70" s="23">
        <v>1</v>
      </c>
      <c r="E70" s="23">
        <f>VLOOKUP(C70,reference!$D$3:$E$7,2,FALSE)</f>
        <v>0.3</v>
      </c>
    </row>
    <row r="71" spans="1:5" x14ac:dyDescent="0.25">
      <c r="A71" t="s">
        <v>395</v>
      </c>
      <c r="B71" t="s">
        <v>130</v>
      </c>
      <c r="C71" t="s">
        <v>12</v>
      </c>
      <c r="D71" s="23">
        <v>1</v>
      </c>
      <c r="E71" s="23">
        <f>VLOOKUP(C71,reference!$D$3:$E$7,2,FALSE)</f>
        <v>0.2</v>
      </c>
    </row>
    <row r="72" spans="1:5" x14ac:dyDescent="0.25">
      <c r="A72" t="s">
        <v>395</v>
      </c>
      <c r="B72" t="s">
        <v>131</v>
      </c>
      <c r="C72" t="s">
        <v>15</v>
      </c>
      <c r="D72" s="23">
        <v>1</v>
      </c>
      <c r="E72" s="23">
        <f>VLOOKUP(C72,reference!$D$3:$E$7,2,FALSE)</f>
        <v>0</v>
      </c>
    </row>
    <row r="73" spans="1:5" x14ac:dyDescent="0.25">
      <c r="A73" t="s">
        <v>395</v>
      </c>
      <c r="B73" t="s">
        <v>132</v>
      </c>
      <c r="C73" t="s">
        <v>15</v>
      </c>
      <c r="D73" s="23">
        <v>1</v>
      </c>
      <c r="E73" s="23">
        <f>VLOOKUP(C73,reference!$D$3:$E$7,2,FALSE)</f>
        <v>0</v>
      </c>
    </row>
    <row r="74" spans="1:5" x14ac:dyDescent="0.25">
      <c r="A74" t="s">
        <v>395</v>
      </c>
      <c r="B74" t="s">
        <v>133</v>
      </c>
      <c r="C74" t="s">
        <v>15</v>
      </c>
      <c r="D74" s="23">
        <v>1</v>
      </c>
      <c r="E74" s="23">
        <f>VLOOKUP(C74,reference!$D$3:$E$7,2,FALSE)</f>
        <v>0</v>
      </c>
    </row>
    <row r="75" spans="1:5" x14ac:dyDescent="0.25">
      <c r="A75" t="s">
        <v>395</v>
      </c>
      <c r="B75" t="s">
        <v>134</v>
      </c>
      <c r="C75" t="s">
        <v>10</v>
      </c>
      <c r="D75" s="23">
        <v>1</v>
      </c>
      <c r="E75" s="23">
        <f>VLOOKUP(C75,reference!$D$3:$E$7,2,FALSE)</f>
        <v>0</v>
      </c>
    </row>
    <row r="76" spans="1:5" x14ac:dyDescent="0.25">
      <c r="A76" t="s">
        <v>395</v>
      </c>
      <c r="B76" t="s">
        <v>135</v>
      </c>
      <c r="C76" t="s">
        <v>10</v>
      </c>
      <c r="D76" s="23">
        <v>1</v>
      </c>
      <c r="E76" s="23">
        <f>VLOOKUP(C76,reference!$D$3:$E$7,2,FALSE)</f>
        <v>0</v>
      </c>
    </row>
    <row r="77" spans="1:5" x14ac:dyDescent="0.25">
      <c r="A77" t="s">
        <v>395</v>
      </c>
      <c r="B77" t="s">
        <v>136</v>
      </c>
      <c r="C77" t="s">
        <v>10</v>
      </c>
      <c r="D77" s="23">
        <v>1</v>
      </c>
      <c r="E77" s="23">
        <f>VLOOKUP(C77,reference!$D$3:$E$7,2,FALSE)</f>
        <v>0</v>
      </c>
    </row>
    <row r="78" spans="1:5" x14ac:dyDescent="0.25">
      <c r="A78" t="s">
        <v>395</v>
      </c>
      <c r="B78" t="s">
        <v>137</v>
      </c>
      <c r="C78" t="s">
        <v>10</v>
      </c>
      <c r="D78" s="23">
        <v>1</v>
      </c>
      <c r="E78" s="23">
        <f>VLOOKUP(C78,reference!$D$3:$E$7,2,FALSE)</f>
        <v>0</v>
      </c>
    </row>
    <row r="79" spans="1:5" x14ac:dyDescent="0.25">
      <c r="A79" t="s">
        <v>396</v>
      </c>
      <c r="B79" t="s">
        <v>138</v>
      </c>
      <c r="C79" t="s">
        <v>10</v>
      </c>
      <c r="D79" s="23">
        <v>1</v>
      </c>
      <c r="E79" s="23">
        <f>VLOOKUP(C79,reference!$D$3:$E$7,2,FALSE)</f>
        <v>0</v>
      </c>
    </row>
    <row r="80" spans="1:5" x14ac:dyDescent="0.25">
      <c r="A80" t="s">
        <v>396</v>
      </c>
      <c r="B80" t="s">
        <v>139</v>
      </c>
      <c r="C80" t="s">
        <v>15</v>
      </c>
      <c r="D80" s="23">
        <v>1</v>
      </c>
      <c r="E80" s="23">
        <f>VLOOKUP(C80,reference!$D$3:$E$7,2,FALSE)</f>
        <v>0</v>
      </c>
    </row>
    <row r="81" spans="1:5" x14ac:dyDescent="0.25">
      <c r="A81" t="s">
        <v>396</v>
      </c>
      <c r="B81" t="s">
        <v>140</v>
      </c>
      <c r="C81" t="s">
        <v>12</v>
      </c>
      <c r="D81" s="23">
        <v>1</v>
      </c>
      <c r="E81" s="23">
        <f>VLOOKUP(C81,reference!$D$3:$E$7,2,FALSE)</f>
        <v>0.2</v>
      </c>
    </row>
    <row r="82" spans="1:5" x14ac:dyDescent="0.25">
      <c r="A82" t="s">
        <v>396</v>
      </c>
      <c r="B82" t="s">
        <v>141</v>
      </c>
      <c r="C82" t="s">
        <v>11</v>
      </c>
      <c r="D82" s="23">
        <v>1</v>
      </c>
      <c r="E82" s="23">
        <f>VLOOKUP(C82,reference!$D$3:$E$7,2,FALSE)</f>
        <v>0.3</v>
      </c>
    </row>
    <row r="83" spans="1:5" x14ac:dyDescent="0.25">
      <c r="A83" t="s">
        <v>397</v>
      </c>
      <c r="B83" t="s">
        <v>142</v>
      </c>
      <c r="C83" t="s">
        <v>14</v>
      </c>
      <c r="D83" s="23">
        <v>1</v>
      </c>
      <c r="E83" s="23">
        <f>VLOOKUP(C83,reference!$D$3:$E$7,2,FALSE)</f>
        <v>0.5</v>
      </c>
    </row>
    <row r="84" spans="1:5" x14ac:dyDescent="0.25">
      <c r="A84" t="s">
        <v>397</v>
      </c>
      <c r="B84" t="s">
        <v>143</v>
      </c>
      <c r="C84" t="s">
        <v>10</v>
      </c>
      <c r="D84" s="23">
        <v>1</v>
      </c>
      <c r="E84" s="23">
        <f>VLOOKUP(C84,reference!$D$3:$E$7,2,FALSE)</f>
        <v>0</v>
      </c>
    </row>
    <row r="85" spans="1:5" x14ac:dyDescent="0.25">
      <c r="A85" t="s">
        <v>397</v>
      </c>
      <c r="B85" t="s">
        <v>144</v>
      </c>
      <c r="C85" t="s">
        <v>10</v>
      </c>
      <c r="D85" s="23">
        <v>1</v>
      </c>
      <c r="E85" s="23">
        <f>VLOOKUP(C85,reference!$D$3:$E$7,2,FALSE)</f>
        <v>0</v>
      </c>
    </row>
    <row r="86" spans="1:5" x14ac:dyDescent="0.25">
      <c r="A86" t="s">
        <v>397</v>
      </c>
      <c r="B86" t="s">
        <v>145</v>
      </c>
      <c r="C86" t="s">
        <v>15</v>
      </c>
      <c r="D86" s="23">
        <v>1</v>
      </c>
      <c r="E86" s="23">
        <f>VLOOKUP(C86,reference!$D$3:$E$7,2,FALSE)</f>
        <v>0</v>
      </c>
    </row>
    <row r="87" spans="1:5" x14ac:dyDescent="0.25">
      <c r="A87" t="s">
        <v>397</v>
      </c>
      <c r="B87" t="s">
        <v>146</v>
      </c>
      <c r="C87" t="s">
        <v>15</v>
      </c>
      <c r="D87" s="23">
        <v>1</v>
      </c>
      <c r="E87" s="23">
        <f>VLOOKUP(C87,reference!$D$3:$E$7,2,FALSE)</f>
        <v>0</v>
      </c>
    </row>
    <row r="88" spans="1:5" x14ac:dyDescent="0.25">
      <c r="A88" t="s">
        <v>397</v>
      </c>
      <c r="B88" t="s">
        <v>147</v>
      </c>
      <c r="C88" t="s">
        <v>12</v>
      </c>
      <c r="D88" s="23">
        <v>1</v>
      </c>
      <c r="E88" s="23">
        <f>VLOOKUP(C88,reference!$D$3:$E$7,2,FALSE)</f>
        <v>0.2</v>
      </c>
    </row>
    <row r="89" spans="1:5" x14ac:dyDescent="0.25">
      <c r="A89" t="s">
        <v>398</v>
      </c>
      <c r="B89" t="s">
        <v>148</v>
      </c>
      <c r="C89" t="s">
        <v>10</v>
      </c>
      <c r="D89" s="23">
        <v>1</v>
      </c>
      <c r="E89" s="23">
        <f>VLOOKUP(C89,reference!$D$3:$E$7,2,FALSE)</f>
        <v>0</v>
      </c>
    </row>
    <row r="90" spans="1:5" x14ac:dyDescent="0.25">
      <c r="A90" t="s">
        <v>398</v>
      </c>
      <c r="B90" t="s">
        <v>149</v>
      </c>
      <c r="C90" t="s">
        <v>12</v>
      </c>
      <c r="D90" s="23">
        <v>1</v>
      </c>
      <c r="E90" s="23">
        <f>VLOOKUP(C90,reference!$D$3:$E$7,2,FALSE)</f>
        <v>0.2</v>
      </c>
    </row>
    <row r="91" spans="1:5" x14ac:dyDescent="0.25">
      <c r="A91" t="s">
        <v>398</v>
      </c>
      <c r="B91" t="s">
        <v>150</v>
      </c>
      <c r="C91" t="s">
        <v>11</v>
      </c>
      <c r="D91" s="23">
        <v>1</v>
      </c>
      <c r="E91" s="23">
        <f>VLOOKUP(C91,reference!$D$3:$E$7,2,FALSE)</f>
        <v>0.3</v>
      </c>
    </row>
    <row r="92" spans="1:5" x14ac:dyDescent="0.25">
      <c r="A92" t="s">
        <v>399</v>
      </c>
      <c r="B92" t="s">
        <v>4</v>
      </c>
      <c r="C92" t="s">
        <v>10</v>
      </c>
      <c r="D92" s="23">
        <v>1</v>
      </c>
      <c r="E92" s="23">
        <f>VLOOKUP(C92,reference!$D$3:$E$7,2,FALSE)</f>
        <v>0</v>
      </c>
    </row>
    <row r="93" spans="1:5" x14ac:dyDescent="0.25">
      <c r="A93" t="s">
        <v>399</v>
      </c>
      <c r="B93" t="s">
        <v>0</v>
      </c>
      <c r="C93" t="s">
        <v>10</v>
      </c>
      <c r="D93" s="23">
        <v>1</v>
      </c>
      <c r="E93" s="23">
        <f>VLOOKUP(C93,reference!$D$3:$E$7,2,FALSE)</f>
        <v>0</v>
      </c>
    </row>
    <row r="94" spans="1:5" x14ac:dyDescent="0.25">
      <c r="A94" t="s">
        <v>399</v>
      </c>
      <c r="B94" t="s">
        <v>5</v>
      </c>
      <c r="C94" t="s">
        <v>10</v>
      </c>
      <c r="D94" s="23">
        <v>1</v>
      </c>
      <c r="E94" s="23">
        <f>VLOOKUP(C94,reference!$D$3:$E$7,2,FALSE)</f>
        <v>0</v>
      </c>
    </row>
    <row r="95" spans="1:5" x14ac:dyDescent="0.25">
      <c r="A95" t="s">
        <v>399</v>
      </c>
      <c r="B95" t="s">
        <v>3</v>
      </c>
      <c r="C95" t="s">
        <v>10</v>
      </c>
      <c r="D95" s="23">
        <v>1</v>
      </c>
      <c r="E95" s="23">
        <f>VLOOKUP(C95,reference!$D$3:$E$7,2,FALSE)</f>
        <v>0</v>
      </c>
    </row>
    <row r="96" spans="1:5" x14ac:dyDescent="0.25">
      <c r="A96" t="s">
        <v>399</v>
      </c>
      <c r="B96" t="s">
        <v>151</v>
      </c>
      <c r="C96" t="s">
        <v>15</v>
      </c>
      <c r="D96" s="23">
        <v>1</v>
      </c>
      <c r="E96" s="23">
        <f>VLOOKUP(C96,reference!$D$3:$E$7,2,FALSE)</f>
        <v>0</v>
      </c>
    </row>
    <row r="97" spans="1:5" x14ac:dyDescent="0.25">
      <c r="A97" t="s">
        <v>399</v>
      </c>
      <c r="B97" t="s">
        <v>64</v>
      </c>
      <c r="C97" t="s">
        <v>15</v>
      </c>
      <c r="D97" s="23">
        <v>1</v>
      </c>
      <c r="E97" s="23">
        <f>VLOOKUP(C97,reference!$D$3:$E$7,2,FALSE)</f>
        <v>0</v>
      </c>
    </row>
    <row r="98" spans="1:5" x14ac:dyDescent="0.25">
      <c r="A98" t="s">
        <v>399</v>
      </c>
      <c r="B98" t="s">
        <v>65</v>
      </c>
      <c r="C98" t="s">
        <v>15</v>
      </c>
      <c r="D98" s="23">
        <v>1</v>
      </c>
      <c r="E98" s="23">
        <f>VLOOKUP(C98,reference!$D$3:$E$7,2,FALSE)</f>
        <v>0</v>
      </c>
    </row>
    <row r="99" spans="1:5" x14ac:dyDescent="0.25">
      <c r="A99" t="s">
        <v>399</v>
      </c>
      <c r="B99" t="s">
        <v>61</v>
      </c>
      <c r="C99" t="s">
        <v>15</v>
      </c>
      <c r="D99" s="23">
        <v>1</v>
      </c>
      <c r="E99" s="23">
        <f>VLOOKUP(C99,reference!$D$3:$E$7,2,FALSE)</f>
        <v>0</v>
      </c>
    </row>
    <row r="100" spans="1:5" x14ac:dyDescent="0.25">
      <c r="A100" t="s">
        <v>399</v>
      </c>
      <c r="B100" t="s">
        <v>66</v>
      </c>
      <c r="C100" t="s">
        <v>12</v>
      </c>
      <c r="D100" s="23">
        <v>1</v>
      </c>
      <c r="E100" s="23">
        <f>VLOOKUP(C100,reference!$D$3:$E$7,2,FALSE)</f>
        <v>0.2</v>
      </c>
    </row>
    <row r="101" spans="1:5" x14ac:dyDescent="0.25">
      <c r="A101" t="s">
        <v>399</v>
      </c>
      <c r="B101" t="s">
        <v>63</v>
      </c>
      <c r="C101" t="s">
        <v>12</v>
      </c>
      <c r="D101" s="23">
        <v>1</v>
      </c>
      <c r="E101" s="23">
        <f>VLOOKUP(C101,reference!$D$3:$E$7,2,FALSE)</f>
        <v>0.2</v>
      </c>
    </row>
    <row r="102" spans="1:5" x14ac:dyDescent="0.25">
      <c r="A102" t="s">
        <v>399</v>
      </c>
      <c r="B102" t="s">
        <v>62</v>
      </c>
      <c r="C102" t="s">
        <v>12</v>
      </c>
      <c r="D102" s="23">
        <v>1</v>
      </c>
      <c r="E102" s="23">
        <f>VLOOKUP(C102,reference!$D$3:$E$7,2,FALSE)</f>
        <v>0.2</v>
      </c>
    </row>
    <row r="103" spans="1:5" x14ac:dyDescent="0.25">
      <c r="A103" t="s">
        <v>399</v>
      </c>
      <c r="B103" t="s">
        <v>152</v>
      </c>
      <c r="C103" t="s">
        <v>11</v>
      </c>
      <c r="D103" s="23">
        <v>1</v>
      </c>
      <c r="E103" s="23">
        <f>VLOOKUP(C103,reference!$D$3:$E$7,2,FALSE)</f>
        <v>0.3</v>
      </c>
    </row>
    <row r="104" spans="1:5" x14ac:dyDescent="0.25">
      <c r="A104" t="s">
        <v>400</v>
      </c>
      <c r="B104" t="s">
        <v>153</v>
      </c>
      <c r="C104" t="s">
        <v>10</v>
      </c>
      <c r="D104" s="23">
        <v>1</v>
      </c>
      <c r="E104" s="23">
        <f>VLOOKUP(C104,reference!$D$3:$E$7,2,FALSE)</f>
        <v>0</v>
      </c>
    </row>
    <row r="105" spans="1:5" x14ac:dyDescent="0.25">
      <c r="A105" t="s">
        <v>400</v>
      </c>
      <c r="B105" t="s">
        <v>154</v>
      </c>
      <c r="C105" t="s">
        <v>15</v>
      </c>
      <c r="D105" s="23">
        <v>1</v>
      </c>
      <c r="E105" s="23">
        <f>VLOOKUP(C105,reference!$D$3:$E$7,2,FALSE)</f>
        <v>0</v>
      </c>
    </row>
    <row r="106" spans="1:5" x14ac:dyDescent="0.25">
      <c r="A106" t="s">
        <v>400</v>
      </c>
      <c r="B106" t="s">
        <v>155</v>
      </c>
      <c r="C106" t="s">
        <v>12</v>
      </c>
      <c r="D106" s="23">
        <v>1</v>
      </c>
      <c r="E106" s="23">
        <f>VLOOKUP(C106,reference!$D$3:$E$7,2,FALSE)</f>
        <v>0.2</v>
      </c>
    </row>
    <row r="107" spans="1:5" x14ac:dyDescent="0.25">
      <c r="A107" t="s">
        <v>400</v>
      </c>
      <c r="B107" t="s">
        <v>156</v>
      </c>
      <c r="C107" t="s">
        <v>11</v>
      </c>
      <c r="D107" s="23">
        <v>1</v>
      </c>
      <c r="E107" s="23">
        <f>VLOOKUP(C107,reference!$D$3:$E$7,2,FALSE)</f>
        <v>0.3</v>
      </c>
    </row>
    <row r="108" spans="1:5" x14ac:dyDescent="0.25">
      <c r="A108" t="s">
        <v>401</v>
      </c>
      <c r="B108" t="s">
        <v>157</v>
      </c>
      <c r="C108" t="s">
        <v>14</v>
      </c>
      <c r="D108" s="23">
        <v>1</v>
      </c>
      <c r="E108" s="23">
        <f>VLOOKUP(C108,reference!$D$3:$E$7,2,FALSE)</f>
        <v>0.5</v>
      </c>
    </row>
    <row r="109" spans="1:5" x14ac:dyDescent="0.25">
      <c r="A109" t="s">
        <v>415</v>
      </c>
      <c r="B109" t="s">
        <v>158</v>
      </c>
      <c r="C109" t="s">
        <v>10</v>
      </c>
      <c r="D109" s="23">
        <v>1</v>
      </c>
      <c r="E109" s="23">
        <f>VLOOKUP(C109,reference!$D$3:$E$7,2,FALSE)</f>
        <v>0</v>
      </c>
    </row>
    <row r="110" spans="1:5" x14ac:dyDescent="0.25">
      <c r="A110" t="s">
        <v>415</v>
      </c>
      <c r="B110" t="s">
        <v>159</v>
      </c>
      <c r="C110" t="s">
        <v>15</v>
      </c>
      <c r="D110" s="23">
        <v>1</v>
      </c>
      <c r="E110" s="23">
        <f>VLOOKUP(C110,reference!$D$3:$E$7,2,FALSE)</f>
        <v>0</v>
      </c>
    </row>
    <row r="111" spans="1:5" x14ac:dyDescent="0.25">
      <c r="A111" t="s">
        <v>415</v>
      </c>
      <c r="B111" t="s">
        <v>160</v>
      </c>
      <c r="C111" t="s">
        <v>12</v>
      </c>
      <c r="D111" s="23">
        <v>1</v>
      </c>
      <c r="E111" s="23">
        <f>VLOOKUP(C111,reference!$D$3:$E$7,2,FALSE)</f>
        <v>0.2</v>
      </c>
    </row>
    <row r="112" spans="1:5" x14ac:dyDescent="0.25">
      <c r="A112" t="s">
        <v>415</v>
      </c>
      <c r="B112" t="s">
        <v>161</v>
      </c>
      <c r="C112" t="s">
        <v>11</v>
      </c>
      <c r="D112" s="23">
        <v>1</v>
      </c>
      <c r="E112" s="23">
        <f>VLOOKUP(C112,reference!$D$3:$E$7,2,FALSE)</f>
        <v>0.3</v>
      </c>
    </row>
    <row r="113" spans="1:5" x14ac:dyDescent="0.25">
      <c r="A113" t="s">
        <v>402</v>
      </c>
      <c r="B113" t="s">
        <v>162</v>
      </c>
      <c r="C113" t="s">
        <v>10</v>
      </c>
      <c r="D113" s="23">
        <v>1</v>
      </c>
      <c r="E113" s="23">
        <f>VLOOKUP(C113,reference!$D$3:$E$7,2,FALSE)</f>
        <v>0</v>
      </c>
    </row>
    <row r="114" spans="1:5" x14ac:dyDescent="0.25">
      <c r="A114" t="s">
        <v>402</v>
      </c>
      <c r="B114" t="s">
        <v>163</v>
      </c>
      <c r="C114" t="s">
        <v>15</v>
      </c>
      <c r="D114" s="23">
        <v>1</v>
      </c>
      <c r="E114" s="23">
        <f>VLOOKUP(C114,reference!$D$3:$E$7,2,FALSE)</f>
        <v>0</v>
      </c>
    </row>
    <row r="115" spans="1:5" x14ac:dyDescent="0.25">
      <c r="A115" t="s">
        <v>402</v>
      </c>
      <c r="B115" t="s">
        <v>164</v>
      </c>
      <c r="C115" t="s">
        <v>12</v>
      </c>
      <c r="D115" s="23">
        <v>1</v>
      </c>
      <c r="E115" s="23">
        <f>VLOOKUP(C115,reference!$D$3:$E$7,2,FALSE)</f>
        <v>0.2</v>
      </c>
    </row>
    <row r="116" spans="1:5" x14ac:dyDescent="0.25">
      <c r="A116" t="s">
        <v>402</v>
      </c>
      <c r="B116" t="s">
        <v>165</v>
      </c>
      <c r="C116" t="s">
        <v>11</v>
      </c>
      <c r="D116" s="23">
        <v>1</v>
      </c>
      <c r="E116" s="23">
        <f>VLOOKUP(C116,reference!$D$3:$E$7,2,FALSE)</f>
        <v>0.3</v>
      </c>
    </row>
    <row r="117" spans="1:5" x14ac:dyDescent="0.25">
      <c r="A117" t="s">
        <v>403</v>
      </c>
      <c r="B117" t="s">
        <v>166</v>
      </c>
      <c r="C117" t="s">
        <v>10</v>
      </c>
      <c r="D117" s="23">
        <v>1</v>
      </c>
      <c r="E117" s="23">
        <f>VLOOKUP(C117,reference!$D$3:$E$7,2,FALSE)</f>
        <v>0</v>
      </c>
    </row>
    <row r="118" spans="1:5" x14ac:dyDescent="0.25">
      <c r="A118" t="s">
        <v>403</v>
      </c>
      <c r="B118" t="s">
        <v>167</v>
      </c>
      <c r="C118" t="s">
        <v>15</v>
      </c>
      <c r="D118" s="23">
        <v>1</v>
      </c>
      <c r="E118" s="23">
        <f>VLOOKUP(C118,reference!$D$3:$E$7,2,FALSE)</f>
        <v>0</v>
      </c>
    </row>
    <row r="119" spans="1:5" x14ac:dyDescent="0.25">
      <c r="A119" t="s">
        <v>403</v>
      </c>
      <c r="B119" t="s">
        <v>168</v>
      </c>
      <c r="C119" t="s">
        <v>12</v>
      </c>
      <c r="D119" s="23">
        <v>1</v>
      </c>
      <c r="E119" s="23">
        <f>VLOOKUP(C119,reference!$D$3:$E$7,2,FALSE)</f>
        <v>0.2</v>
      </c>
    </row>
    <row r="120" spans="1:5" x14ac:dyDescent="0.25">
      <c r="A120" t="s">
        <v>403</v>
      </c>
      <c r="B120" t="s">
        <v>169</v>
      </c>
      <c r="C120" t="s">
        <v>11</v>
      </c>
      <c r="D120" s="23">
        <v>1</v>
      </c>
      <c r="E120" s="23">
        <f>VLOOKUP(C120,reference!$D$3:$E$7,2,FALSE)</f>
        <v>0.3</v>
      </c>
    </row>
    <row r="121" spans="1:5" x14ac:dyDescent="0.25">
      <c r="A121" t="s">
        <v>404</v>
      </c>
      <c r="B121" t="s">
        <v>170</v>
      </c>
      <c r="C121" t="s">
        <v>15</v>
      </c>
      <c r="D121" s="23">
        <v>1</v>
      </c>
      <c r="E121" s="23">
        <f>VLOOKUP(C121,reference!$D$3:$E$7,2,FALSE)</f>
        <v>0</v>
      </c>
    </row>
    <row r="122" spans="1:5" x14ac:dyDescent="0.25">
      <c r="A122" t="s">
        <v>405</v>
      </c>
      <c r="B122" t="s">
        <v>171</v>
      </c>
      <c r="C122" t="s">
        <v>15</v>
      </c>
      <c r="D122" s="23">
        <v>1</v>
      </c>
      <c r="E122" s="23">
        <f>VLOOKUP(C122,reference!$D$3:$E$7,2,FALSE)</f>
        <v>0</v>
      </c>
    </row>
    <row r="123" spans="1:5" x14ac:dyDescent="0.25">
      <c r="A123" t="s">
        <v>405</v>
      </c>
      <c r="B123" t="s">
        <v>172</v>
      </c>
      <c r="C123" t="s">
        <v>12</v>
      </c>
      <c r="D123" s="23">
        <v>1</v>
      </c>
      <c r="E123" s="23">
        <f>VLOOKUP(C123,reference!$D$3:$E$7,2,FALSE)</f>
        <v>0.2</v>
      </c>
    </row>
    <row r="124" spans="1:5" x14ac:dyDescent="0.25">
      <c r="A124" t="s">
        <v>405</v>
      </c>
      <c r="B124" t="s">
        <v>173</v>
      </c>
      <c r="C124" t="s">
        <v>11</v>
      </c>
      <c r="D124" s="23">
        <v>1</v>
      </c>
      <c r="E124" s="23">
        <f>VLOOKUP(C124,reference!$D$3:$E$7,2,FALSE)</f>
        <v>0.3</v>
      </c>
    </row>
    <row r="125" spans="1:5" x14ac:dyDescent="0.25">
      <c r="A125" t="s">
        <v>405</v>
      </c>
      <c r="B125" t="s">
        <v>174</v>
      </c>
      <c r="C125" t="s">
        <v>11</v>
      </c>
      <c r="D125" s="23">
        <v>1</v>
      </c>
      <c r="E125" s="23">
        <f>VLOOKUP(C125,reference!$D$3:$E$7,2,FALSE)</f>
        <v>0.3</v>
      </c>
    </row>
    <row r="126" spans="1:5" x14ac:dyDescent="0.25">
      <c r="A126" t="s">
        <v>406</v>
      </c>
      <c r="B126" t="s">
        <v>175</v>
      </c>
      <c r="C126" t="s">
        <v>10</v>
      </c>
      <c r="D126" s="23">
        <v>1</v>
      </c>
      <c r="E126" s="23">
        <f>VLOOKUP(C126,reference!$D$3:$E$7,2,FALSE)</f>
        <v>0</v>
      </c>
    </row>
    <row r="127" spans="1:5" x14ac:dyDescent="0.25">
      <c r="A127" t="s">
        <v>406</v>
      </c>
      <c r="B127" t="s">
        <v>176</v>
      </c>
      <c r="C127" t="s">
        <v>10</v>
      </c>
      <c r="D127" s="23">
        <v>1</v>
      </c>
      <c r="E127" s="23">
        <f>VLOOKUP(C127,reference!$D$3:$E$7,2,FALSE)</f>
        <v>0</v>
      </c>
    </row>
    <row r="128" spans="1:5" x14ac:dyDescent="0.25">
      <c r="A128" t="s">
        <v>406</v>
      </c>
      <c r="B128" t="s">
        <v>177</v>
      </c>
      <c r="C128" t="s">
        <v>15</v>
      </c>
      <c r="D128" s="23">
        <v>1</v>
      </c>
      <c r="E128" s="23">
        <f>VLOOKUP(C128,reference!$D$3:$E$7,2,FALSE)</f>
        <v>0</v>
      </c>
    </row>
    <row r="129" spans="1:5" x14ac:dyDescent="0.25">
      <c r="A129" t="s">
        <v>406</v>
      </c>
      <c r="B129" t="s">
        <v>178</v>
      </c>
      <c r="C129" t="s">
        <v>12</v>
      </c>
      <c r="D129" s="23">
        <v>1</v>
      </c>
      <c r="E129" s="23">
        <f>VLOOKUP(C129,reference!$D$3:$E$7,2,FALSE)</f>
        <v>0.2</v>
      </c>
    </row>
    <row r="130" spans="1:5" x14ac:dyDescent="0.25">
      <c r="A130" t="s">
        <v>406</v>
      </c>
      <c r="B130" t="s">
        <v>179</v>
      </c>
      <c r="C130" t="s">
        <v>12</v>
      </c>
      <c r="D130" s="23">
        <v>1</v>
      </c>
      <c r="E130" s="23">
        <f>VLOOKUP(C130,reference!$D$3:$E$7,2,FALSE)</f>
        <v>0.2</v>
      </c>
    </row>
    <row r="131" spans="1:5" x14ac:dyDescent="0.25">
      <c r="A131" t="s">
        <v>406</v>
      </c>
      <c r="B131" s="22" t="s">
        <v>407</v>
      </c>
      <c r="C131" t="s">
        <v>11</v>
      </c>
      <c r="D131" s="23">
        <v>1</v>
      </c>
      <c r="E131" s="23">
        <f>VLOOKUP(C131,reference!$D$3:$E$7,2,FALSE)</f>
        <v>0.3</v>
      </c>
    </row>
    <row r="132" spans="1:5" x14ac:dyDescent="0.25">
      <c r="A132" t="s">
        <v>408</v>
      </c>
      <c r="B132" t="s">
        <v>180</v>
      </c>
      <c r="C132" t="s">
        <v>10</v>
      </c>
      <c r="D132" s="23">
        <v>1</v>
      </c>
      <c r="E132" s="23">
        <f>VLOOKUP(C132,reference!$D$3:$E$7,2,FALSE)</f>
        <v>0</v>
      </c>
    </row>
    <row r="133" spans="1:5" x14ac:dyDescent="0.25">
      <c r="A133" t="s">
        <v>408</v>
      </c>
      <c r="B133" t="s">
        <v>181</v>
      </c>
      <c r="C133" t="s">
        <v>15</v>
      </c>
      <c r="D133" s="23">
        <v>1</v>
      </c>
      <c r="E133" s="23">
        <f>VLOOKUP(C133,reference!$D$3:$E$7,2,FALSE)</f>
        <v>0</v>
      </c>
    </row>
    <row r="134" spans="1:5" x14ac:dyDescent="0.25">
      <c r="A134" t="s">
        <v>408</v>
      </c>
      <c r="B134" t="s">
        <v>182</v>
      </c>
      <c r="C134" t="s">
        <v>12</v>
      </c>
      <c r="D134" s="23">
        <v>1</v>
      </c>
      <c r="E134" s="23">
        <f>VLOOKUP(C134,reference!$D$3:$E$7,2,FALSE)</f>
        <v>0.2</v>
      </c>
    </row>
    <row r="135" spans="1:5" x14ac:dyDescent="0.25">
      <c r="A135" t="s">
        <v>408</v>
      </c>
      <c r="B135" t="s">
        <v>183</v>
      </c>
      <c r="C135" t="s">
        <v>12</v>
      </c>
      <c r="D135" s="23">
        <v>1</v>
      </c>
      <c r="E135" s="23">
        <f>VLOOKUP(C135,reference!$D$3:$E$7,2,FALSE)</f>
        <v>0.2</v>
      </c>
    </row>
    <row r="136" spans="1:5" x14ac:dyDescent="0.25">
      <c r="A136" t="s">
        <v>408</v>
      </c>
      <c r="B136" t="s">
        <v>184</v>
      </c>
      <c r="C136" t="s">
        <v>11</v>
      </c>
      <c r="D136" s="23">
        <v>1</v>
      </c>
      <c r="E136" s="23">
        <f>VLOOKUP(C136,reference!$D$3:$E$7,2,FALSE)</f>
        <v>0.3</v>
      </c>
    </row>
    <row r="137" spans="1:5" x14ac:dyDescent="0.25">
      <c r="A137" t="s">
        <v>408</v>
      </c>
      <c r="B137" t="s">
        <v>185</v>
      </c>
      <c r="C137" t="s">
        <v>14</v>
      </c>
      <c r="D137" s="23">
        <v>1</v>
      </c>
      <c r="E137" s="23">
        <f>VLOOKUP(C137,reference!$D$3:$E$7,2,FALSE)</f>
        <v>0.5</v>
      </c>
    </row>
    <row r="138" spans="1:5" x14ac:dyDescent="0.25">
      <c r="A138" t="s">
        <v>409</v>
      </c>
      <c r="B138" t="s">
        <v>186</v>
      </c>
      <c r="C138" t="s">
        <v>10</v>
      </c>
      <c r="D138" s="23">
        <v>1</v>
      </c>
      <c r="E138" s="23">
        <f>VLOOKUP(C138,reference!$D$3:$E$7,2,FALSE)</f>
        <v>0</v>
      </c>
    </row>
    <row r="139" spans="1:5" x14ac:dyDescent="0.25">
      <c r="A139" t="s">
        <v>409</v>
      </c>
      <c r="B139" t="s">
        <v>187</v>
      </c>
      <c r="C139" t="s">
        <v>10</v>
      </c>
      <c r="D139" s="23">
        <v>1</v>
      </c>
      <c r="E139" s="23">
        <f>VLOOKUP(C139,reference!$D$3:$E$7,2,FALSE)</f>
        <v>0</v>
      </c>
    </row>
    <row r="140" spans="1:5" x14ac:dyDescent="0.25">
      <c r="A140" t="s">
        <v>409</v>
      </c>
      <c r="B140" t="s">
        <v>188</v>
      </c>
      <c r="C140" t="s">
        <v>15</v>
      </c>
      <c r="D140" s="23">
        <v>1</v>
      </c>
      <c r="E140" s="23">
        <f>VLOOKUP(C140,reference!$D$3:$E$7,2,FALSE)</f>
        <v>0</v>
      </c>
    </row>
    <row r="141" spans="1:5" x14ac:dyDescent="0.25">
      <c r="A141" t="s">
        <v>409</v>
      </c>
      <c r="B141" t="s">
        <v>189</v>
      </c>
      <c r="C141" t="s">
        <v>12</v>
      </c>
      <c r="D141" s="23">
        <v>1</v>
      </c>
      <c r="E141" s="23">
        <f>VLOOKUP(C141,reference!$D$3:$E$7,2,FALSE)</f>
        <v>0.2</v>
      </c>
    </row>
    <row r="142" spans="1:5" x14ac:dyDescent="0.25">
      <c r="A142" t="s">
        <v>409</v>
      </c>
      <c r="B142" t="s">
        <v>190</v>
      </c>
      <c r="C142" t="s">
        <v>11</v>
      </c>
      <c r="D142" s="23">
        <v>1</v>
      </c>
      <c r="E142" s="23">
        <f>VLOOKUP(C142,reference!$D$3:$E$7,2,FALSE)</f>
        <v>0.3</v>
      </c>
    </row>
    <row r="143" spans="1:5" x14ac:dyDescent="0.25">
      <c r="A143" t="s">
        <v>410</v>
      </c>
      <c r="B143" t="s">
        <v>191</v>
      </c>
      <c r="C143" t="s">
        <v>12</v>
      </c>
      <c r="D143" s="23">
        <v>1</v>
      </c>
      <c r="E143" s="23">
        <f>VLOOKUP(C143,reference!$D$3:$E$7,2,FALSE)</f>
        <v>0.2</v>
      </c>
    </row>
    <row r="144" spans="1:5" x14ac:dyDescent="0.25">
      <c r="A144" t="s">
        <v>410</v>
      </c>
      <c r="B144" t="s">
        <v>192</v>
      </c>
      <c r="C144" t="s">
        <v>12</v>
      </c>
      <c r="D144" s="23">
        <v>1</v>
      </c>
      <c r="E144" s="23">
        <f>VLOOKUP(C144,reference!$D$3:$E$7,2,FALSE)</f>
        <v>0.2</v>
      </c>
    </row>
    <row r="145" spans="1:5" x14ac:dyDescent="0.25">
      <c r="A145" t="s">
        <v>410</v>
      </c>
      <c r="B145" t="s">
        <v>193</v>
      </c>
      <c r="C145" t="s">
        <v>12</v>
      </c>
      <c r="D145" s="23">
        <v>1</v>
      </c>
      <c r="E145" s="23">
        <f>VLOOKUP(C145,reference!$D$3:$E$7,2,FALSE)</f>
        <v>0.2</v>
      </c>
    </row>
    <row r="146" spans="1:5" x14ac:dyDescent="0.25">
      <c r="A146" t="s">
        <v>410</v>
      </c>
      <c r="B146" t="s">
        <v>194</v>
      </c>
      <c r="C146" t="s">
        <v>12</v>
      </c>
      <c r="D146" s="23">
        <v>1</v>
      </c>
      <c r="E146" s="23">
        <f>VLOOKUP(C146,reference!$D$3:$E$7,2,FALSE)</f>
        <v>0.2</v>
      </c>
    </row>
    <row r="147" spans="1:5" x14ac:dyDescent="0.25">
      <c r="A147" t="s">
        <v>411</v>
      </c>
      <c r="B147" t="s">
        <v>195</v>
      </c>
      <c r="C147" t="s">
        <v>10</v>
      </c>
      <c r="D147" s="23">
        <v>1</v>
      </c>
      <c r="E147" s="23">
        <f>VLOOKUP(C147,reference!$D$3:$E$7,2,FALSE)</f>
        <v>0</v>
      </c>
    </row>
    <row r="148" spans="1:5" x14ac:dyDescent="0.25">
      <c r="A148" t="s">
        <v>411</v>
      </c>
      <c r="B148" t="s">
        <v>196</v>
      </c>
      <c r="C148" t="s">
        <v>15</v>
      </c>
      <c r="D148" s="23">
        <v>1</v>
      </c>
      <c r="E148" s="23">
        <f>VLOOKUP(C148,reference!$D$3:$E$7,2,FALSE)</f>
        <v>0</v>
      </c>
    </row>
    <row r="149" spans="1:5" x14ac:dyDescent="0.25">
      <c r="A149" t="s">
        <v>411</v>
      </c>
      <c r="B149" t="s">
        <v>197</v>
      </c>
      <c r="C149" t="s">
        <v>12</v>
      </c>
      <c r="D149" s="23">
        <v>1</v>
      </c>
      <c r="E149" s="23">
        <f>VLOOKUP(C149,reference!$D$3:$E$7,2,FALSE)</f>
        <v>0.2</v>
      </c>
    </row>
    <row r="150" spans="1:5" x14ac:dyDescent="0.25">
      <c r="A150" t="s">
        <v>411</v>
      </c>
      <c r="B150" t="s">
        <v>198</v>
      </c>
      <c r="C150" t="s">
        <v>11</v>
      </c>
      <c r="D150" s="23">
        <v>1</v>
      </c>
      <c r="E150" s="23">
        <f>VLOOKUP(C150,reference!$D$3:$E$7,2,FALSE)</f>
        <v>0.3</v>
      </c>
    </row>
    <row r="151" spans="1:5" x14ac:dyDescent="0.25">
      <c r="A151" t="s">
        <v>411</v>
      </c>
      <c r="B151" t="s">
        <v>199</v>
      </c>
      <c r="C151" t="s">
        <v>14</v>
      </c>
      <c r="D151" s="23">
        <v>1</v>
      </c>
      <c r="E151" s="23">
        <f>VLOOKUP(C151,reference!$D$3:$E$7,2,FALSE)</f>
        <v>0.5</v>
      </c>
    </row>
    <row r="152" spans="1:5" x14ac:dyDescent="0.25">
      <c r="A152" t="s">
        <v>412</v>
      </c>
      <c r="B152" t="s">
        <v>200</v>
      </c>
      <c r="C152" t="s">
        <v>12</v>
      </c>
      <c r="D152" s="23">
        <v>1</v>
      </c>
      <c r="E152" s="23">
        <f>VLOOKUP(C152,reference!$D$3:$E$7,2,FALSE)</f>
        <v>0.2</v>
      </c>
    </row>
    <row r="153" spans="1:5" x14ac:dyDescent="0.25">
      <c r="A153" t="s">
        <v>412</v>
      </c>
      <c r="B153" t="s">
        <v>201</v>
      </c>
      <c r="C153" t="s">
        <v>12</v>
      </c>
      <c r="D153" s="23">
        <v>1</v>
      </c>
      <c r="E153" s="23">
        <f>VLOOKUP(C153,reference!$D$3:$E$7,2,FALSE)</f>
        <v>0.2</v>
      </c>
    </row>
    <row r="154" spans="1:5" x14ac:dyDescent="0.25">
      <c r="A154" t="s">
        <v>412</v>
      </c>
      <c r="B154" t="s">
        <v>202</v>
      </c>
      <c r="C154" t="s">
        <v>12</v>
      </c>
      <c r="D154" s="23">
        <v>1</v>
      </c>
      <c r="E154" s="23">
        <f>VLOOKUP(C154,reference!$D$3:$E$7,2,FALSE)</f>
        <v>0.2</v>
      </c>
    </row>
    <row r="155" spans="1:5" x14ac:dyDescent="0.25">
      <c r="A155" t="s">
        <v>412</v>
      </c>
      <c r="B155" t="s">
        <v>203</v>
      </c>
      <c r="C155" t="s">
        <v>12</v>
      </c>
      <c r="D155" s="23">
        <v>1</v>
      </c>
      <c r="E155" s="23">
        <f>VLOOKUP(C155,reference!$D$3:$E$7,2,FALSE)</f>
        <v>0.2</v>
      </c>
    </row>
    <row r="156" spans="1:5" x14ac:dyDescent="0.25">
      <c r="A156" t="s">
        <v>413</v>
      </c>
      <c r="B156" t="s">
        <v>204</v>
      </c>
      <c r="C156" t="s">
        <v>12</v>
      </c>
      <c r="D156" s="23">
        <v>1</v>
      </c>
      <c r="E156" s="23">
        <f>VLOOKUP(C156,reference!$D$3:$E$7,2,FALSE)</f>
        <v>0.2</v>
      </c>
    </row>
    <row r="157" spans="1:5" x14ac:dyDescent="0.25">
      <c r="A157" t="s">
        <v>413</v>
      </c>
      <c r="B157" t="s">
        <v>205</v>
      </c>
      <c r="C157" t="s">
        <v>12</v>
      </c>
      <c r="D157" s="23">
        <v>1</v>
      </c>
      <c r="E157" s="23">
        <f>VLOOKUP(C157,reference!$D$3:$E$7,2,FALSE)</f>
        <v>0.2</v>
      </c>
    </row>
    <row r="158" spans="1:5" x14ac:dyDescent="0.25">
      <c r="A158" t="s">
        <v>414</v>
      </c>
      <c r="B158" t="s">
        <v>206</v>
      </c>
      <c r="C158" t="s">
        <v>10</v>
      </c>
      <c r="D158" s="23">
        <v>1</v>
      </c>
      <c r="E158" s="23">
        <f>VLOOKUP(C158,reference!$D$3:$E$7,2,FALSE)</f>
        <v>0</v>
      </c>
    </row>
    <row r="159" spans="1:5" x14ac:dyDescent="0.25">
      <c r="A159" t="s">
        <v>414</v>
      </c>
      <c r="B159" t="s">
        <v>207</v>
      </c>
      <c r="C159" t="s">
        <v>15</v>
      </c>
      <c r="D159" s="23">
        <v>1</v>
      </c>
      <c r="E159" s="23">
        <f>VLOOKUP(C159,reference!$D$3:$E$7,2,FALSE)</f>
        <v>0</v>
      </c>
    </row>
    <row r="160" spans="1:5" x14ac:dyDescent="0.25">
      <c r="A160" t="s">
        <v>414</v>
      </c>
      <c r="B160" t="s">
        <v>208</v>
      </c>
      <c r="C160" t="s">
        <v>12</v>
      </c>
      <c r="D160" s="23">
        <v>1</v>
      </c>
      <c r="E160" s="23">
        <f>VLOOKUP(C160,reference!$D$3:$E$7,2,FALSE)</f>
        <v>0.2</v>
      </c>
    </row>
    <row r="161" spans="1:5" x14ac:dyDescent="0.25">
      <c r="A161" t="s">
        <v>414</v>
      </c>
      <c r="B161" t="s">
        <v>209</v>
      </c>
      <c r="C161" t="s">
        <v>11</v>
      </c>
      <c r="D161" s="23">
        <v>1</v>
      </c>
      <c r="E161" s="23">
        <f>VLOOKUP(C161,reference!$D$3:$E$7,2,FALSE)</f>
        <v>0.3</v>
      </c>
    </row>
    <row r="162" spans="1:5" x14ac:dyDescent="0.25">
      <c r="A162" t="s">
        <v>414</v>
      </c>
      <c r="B162" t="s">
        <v>210</v>
      </c>
      <c r="C162" t="s">
        <v>14</v>
      </c>
      <c r="D162" s="23">
        <v>1</v>
      </c>
      <c r="E162" s="23">
        <f>VLOOKUP(C162,reference!$D$3:$E$7,2,FALSE)</f>
        <v>0.5</v>
      </c>
    </row>
    <row r="163" spans="1:5" x14ac:dyDescent="0.25">
      <c r="A163" t="s">
        <v>420</v>
      </c>
      <c r="B163" t="s">
        <v>211</v>
      </c>
      <c r="C163" t="s">
        <v>15</v>
      </c>
      <c r="D163" s="23">
        <v>1</v>
      </c>
      <c r="E163" s="23">
        <f>VLOOKUP(C163,reference!$D$3:$E$7,2,FALSE)</f>
        <v>0</v>
      </c>
    </row>
    <row r="164" spans="1:5" x14ac:dyDescent="0.25">
      <c r="A164" t="s">
        <v>420</v>
      </c>
      <c r="B164" t="s">
        <v>212</v>
      </c>
      <c r="C164" t="s">
        <v>11</v>
      </c>
      <c r="D164" s="23">
        <v>1</v>
      </c>
      <c r="E164" s="23">
        <f>VLOOKUP(C164,reference!$D$3:$E$7,2,FALSE)</f>
        <v>0.3</v>
      </c>
    </row>
    <row r="165" spans="1:5" x14ac:dyDescent="0.25">
      <c r="A165" t="s">
        <v>416</v>
      </c>
      <c r="B165" t="s">
        <v>213</v>
      </c>
      <c r="C165" t="s">
        <v>10</v>
      </c>
      <c r="D165" s="23">
        <v>1</v>
      </c>
      <c r="E165" s="23">
        <f>VLOOKUP(C165,reference!$D$3:$E$7,2,FALSE)</f>
        <v>0</v>
      </c>
    </row>
    <row r="166" spans="1:5" x14ac:dyDescent="0.25">
      <c r="A166" t="s">
        <v>416</v>
      </c>
      <c r="B166" t="s">
        <v>214</v>
      </c>
      <c r="C166" t="s">
        <v>10</v>
      </c>
      <c r="D166" s="23">
        <v>1</v>
      </c>
      <c r="E166" s="23">
        <f>VLOOKUP(C166,reference!$D$3:$E$7,2,FALSE)</f>
        <v>0</v>
      </c>
    </row>
    <row r="167" spans="1:5" x14ac:dyDescent="0.25">
      <c r="A167" t="s">
        <v>416</v>
      </c>
      <c r="B167" t="s">
        <v>215</v>
      </c>
      <c r="C167" t="s">
        <v>15</v>
      </c>
      <c r="D167" s="23">
        <v>1</v>
      </c>
      <c r="E167" s="23">
        <f>VLOOKUP(C167,reference!$D$3:$E$7,2,FALSE)</f>
        <v>0</v>
      </c>
    </row>
    <row r="168" spans="1:5" x14ac:dyDescent="0.25">
      <c r="A168" t="s">
        <v>416</v>
      </c>
      <c r="B168" t="s">
        <v>216</v>
      </c>
      <c r="C168" t="s">
        <v>12</v>
      </c>
      <c r="D168" s="23">
        <v>1</v>
      </c>
      <c r="E168" s="23">
        <f>VLOOKUP(C168,reference!$D$3:$E$7,2,FALSE)</f>
        <v>0.2</v>
      </c>
    </row>
    <row r="169" spans="1:5" x14ac:dyDescent="0.25">
      <c r="A169" t="s">
        <v>416</v>
      </c>
      <c r="B169" t="s">
        <v>217</v>
      </c>
      <c r="C169" t="s">
        <v>11</v>
      </c>
      <c r="D169" s="23">
        <v>1</v>
      </c>
      <c r="E169" s="23">
        <f>VLOOKUP(C169,reference!$D$3:$E$7,2,FALSE)</f>
        <v>0.3</v>
      </c>
    </row>
    <row r="170" spans="1:5" x14ac:dyDescent="0.25">
      <c r="A170" t="s">
        <v>417</v>
      </c>
      <c r="B170" t="s">
        <v>218</v>
      </c>
      <c r="C170" t="s">
        <v>10</v>
      </c>
      <c r="D170" s="23">
        <v>1</v>
      </c>
      <c r="E170" s="23">
        <f>VLOOKUP(C170,reference!$D$3:$E$7,2,FALSE)</f>
        <v>0</v>
      </c>
    </row>
    <row r="171" spans="1:5" x14ac:dyDescent="0.25">
      <c r="A171" t="s">
        <v>417</v>
      </c>
      <c r="B171" t="s">
        <v>219</v>
      </c>
      <c r="C171" t="s">
        <v>10</v>
      </c>
      <c r="D171" s="23">
        <v>1</v>
      </c>
      <c r="E171" s="23">
        <f>VLOOKUP(C171,reference!$D$3:$E$7,2,FALSE)</f>
        <v>0</v>
      </c>
    </row>
    <row r="172" spans="1:5" x14ac:dyDescent="0.25">
      <c r="A172" t="s">
        <v>417</v>
      </c>
      <c r="B172" t="s">
        <v>220</v>
      </c>
      <c r="C172" t="s">
        <v>15</v>
      </c>
      <c r="D172" s="23">
        <v>1</v>
      </c>
      <c r="E172" s="23">
        <f>VLOOKUP(C172,reference!$D$3:$E$7,2,FALSE)</f>
        <v>0</v>
      </c>
    </row>
    <row r="173" spans="1:5" x14ac:dyDescent="0.25">
      <c r="A173" t="s">
        <v>417</v>
      </c>
      <c r="B173" t="s">
        <v>221</v>
      </c>
      <c r="C173" t="s">
        <v>12</v>
      </c>
      <c r="D173" s="23">
        <v>1</v>
      </c>
      <c r="E173" s="23">
        <f>VLOOKUP(C173,reference!$D$3:$E$7,2,FALSE)</f>
        <v>0.2</v>
      </c>
    </row>
    <row r="174" spans="1:5" x14ac:dyDescent="0.25">
      <c r="A174" t="s">
        <v>417</v>
      </c>
      <c r="B174" t="s">
        <v>222</v>
      </c>
      <c r="C174" t="s">
        <v>11</v>
      </c>
      <c r="D174" s="23">
        <v>1</v>
      </c>
      <c r="E174" s="23">
        <f>VLOOKUP(C174,reference!$D$3:$E$7,2,FALSE)</f>
        <v>0.3</v>
      </c>
    </row>
    <row r="175" spans="1:5" x14ac:dyDescent="0.25">
      <c r="A175" t="s">
        <v>418</v>
      </c>
      <c r="B175" t="s">
        <v>31</v>
      </c>
      <c r="C175" t="s">
        <v>12</v>
      </c>
      <c r="D175" s="23">
        <v>1</v>
      </c>
      <c r="E175" s="23">
        <f>VLOOKUP(C175,reference!$D$3:$E$7,2,FALSE)</f>
        <v>0.2</v>
      </c>
    </row>
    <row r="176" spans="1:5" x14ac:dyDescent="0.25">
      <c r="A176" t="s">
        <v>419</v>
      </c>
      <c r="B176" t="s">
        <v>223</v>
      </c>
      <c r="C176" t="s">
        <v>10</v>
      </c>
      <c r="D176" s="23">
        <v>1</v>
      </c>
      <c r="E176" s="23">
        <f>VLOOKUP(C176,reference!$D$3:$E$7,2,FALSE)</f>
        <v>0</v>
      </c>
    </row>
    <row r="177" spans="1:5" x14ac:dyDescent="0.25">
      <c r="A177" t="s">
        <v>419</v>
      </c>
      <c r="B177" t="s">
        <v>224</v>
      </c>
      <c r="C177" t="s">
        <v>15</v>
      </c>
      <c r="D177" s="23">
        <v>1</v>
      </c>
      <c r="E177" s="23">
        <f>VLOOKUP(C177,reference!$D$3:$E$7,2,FALSE)</f>
        <v>0</v>
      </c>
    </row>
    <row r="178" spans="1:5" x14ac:dyDescent="0.25">
      <c r="A178" t="s">
        <v>419</v>
      </c>
      <c r="B178" t="s">
        <v>225</v>
      </c>
      <c r="C178" t="s">
        <v>12</v>
      </c>
      <c r="D178" s="23">
        <v>1</v>
      </c>
      <c r="E178" s="23">
        <f>VLOOKUP(C178,reference!$D$3:$E$7,2,FALSE)</f>
        <v>0.2</v>
      </c>
    </row>
    <row r="179" spans="1:5" x14ac:dyDescent="0.25">
      <c r="A179" t="s">
        <v>419</v>
      </c>
      <c r="B179" t="s">
        <v>226</v>
      </c>
      <c r="C179" t="s">
        <v>11</v>
      </c>
      <c r="D179" s="23">
        <v>1</v>
      </c>
      <c r="E179" s="23">
        <f>VLOOKUP(C179,reference!$D$3:$E$7,2,FALSE)</f>
        <v>0.3</v>
      </c>
    </row>
    <row r="180" spans="1:5" x14ac:dyDescent="0.25">
      <c r="A180" t="s">
        <v>419</v>
      </c>
      <c r="B180" t="s">
        <v>227</v>
      </c>
      <c r="C180" t="s">
        <v>14</v>
      </c>
      <c r="D180" s="23">
        <v>1</v>
      </c>
      <c r="E180" s="23">
        <f>VLOOKUP(C180,reference!$D$3:$E$7,2,FALSE)</f>
        <v>0.5</v>
      </c>
    </row>
    <row r="181" spans="1:5" x14ac:dyDescent="0.25">
      <c r="A181" t="s">
        <v>421</v>
      </c>
      <c r="B181" t="s">
        <v>228</v>
      </c>
      <c r="C181" t="s">
        <v>10</v>
      </c>
      <c r="D181" s="23">
        <v>1</v>
      </c>
      <c r="E181" s="23">
        <f>VLOOKUP(C181,reference!$D$3:$E$7,2,FALSE)</f>
        <v>0</v>
      </c>
    </row>
    <row r="182" spans="1:5" x14ac:dyDescent="0.25">
      <c r="A182" t="s">
        <v>421</v>
      </c>
      <c r="B182" t="s">
        <v>229</v>
      </c>
      <c r="C182" t="s">
        <v>15</v>
      </c>
      <c r="D182" s="23">
        <v>1</v>
      </c>
      <c r="E182" s="23">
        <f>VLOOKUP(C182,reference!$D$3:$E$7,2,FALSE)</f>
        <v>0</v>
      </c>
    </row>
    <row r="183" spans="1:5" x14ac:dyDescent="0.25">
      <c r="A183" t="s">
        <v>421</v>
      </c>
      <c r="B183" t="s">
        <v>230</v>
      </c>
      <c r="C183" t="s">
        <v>12</v>
      </c>
      <c r="D183" s="23">
        <v>1</v>
      </c>
      <c r="E183" s="23">
        <f>VLOOKUP(C183,reference!$D$3:$E$7,2,FALSE)</f>
        <v>0.2</v>
      </c>
    </row>
    <row r="184" spans="1:5" x14ac:dyDescent="0.25">
      <c r="A184" t="s">
        <v>421</v>
      </c>
      <c r="B184" t="s">
        <v>231</v>
      </c>
      <c r="C184" t="s">
        <v>11</v>
      </c>
      <c r="D184" s="23">
        <v>1</v>
      </c>
      <c r="E184" s="23">
        <f>VLOOKUP(C184,reference!$D$3:$E$7,2,FALSE)</f>
        <v>0.3</v>
      </c>
    </row>
    <row r="185" spans="1:5" x14ac:dyDescent="0.25">
      <c r="A185" t="s">
        <v>422</v>
      </c>
      <c r="B185" t="s">
        <v>232</v>
      </c>
      <c r="C185" t="s">
        <v>15</v>
      </c>
      <c r="D185" s="23">
        <v>1</v>
      </c>
      <c r="E185" s="23">
        <f>VLOOKUP(C185,reference!$D$3:$E$7,2,FALSE)</f>
        <v>0</v>
      </c>
    </row>
    <row r="186" spans="1:5" x14ac:dyDescent="0.25">
      <c r="A186" t="s">
        <v>422</v>
      </c>
      <c r="B186" t="s">
        <v>233</v>
      </c>
      <c r="C186" t="s">
        <v>12</v>
      </c>
      <c r="D186" s="23">
        <v>1</v>
      </c>
      <c r="E186" s="23">
        <f>VLOOKUP(C186,reference!$D$3:$E$7,2,FALSE)</f>
        <v>0.2</v>
      </c>
    </row>
    <row r="187" spans="1:5" x14ac:dyDescent="0.25">
      <c r="A187" t="s">
        <v>422</v>
      </c>
      <c r="B187" t="s">
        <v>234</v>
      </c>
      <c r="C187" t="s">
        <v>11</v>
      </c>
      <c r="D187" s="23">
        <v>1</v>
      </c>
      <c r="E187" s="23">
        <f>VLOOKUP(C187,reference!$D$3:$E$7,2,FALSE)</f>
        <v>0.3</v>
      </c>
    </row>
    <row r="188" spans="1:5" x14ac:dyDescent="0.25">
      <c r="A188" t="s">
        <v>423</v>
      </c>
      <c r="B188" t="s">
        <v>235</v>
      </c>
      <c r="C188" t="s">
        <v>12</v>
      </c>
      <c r="D188" s="23">
        <v>1</v>
      </c>
      <c r="E188" s="23">
        <f>VLOOKUP(C188,reference!$D$3:$E$7,2,FALSE)</f>
        <v>0.2</v>
      </c>
    </row>
    <row r="189" spans="1:5" x14ac:dyDescent="0.25">
      <c r="A189" t="s">
        <v>423</v>
      </c>
      <c r="B189" t="s">
        <v>236</v>
      </c>
      <c r="C189" t="s">
        <v>11</v>
      </c>
      <c r="D189" s="23">
        <v>1</v>
      </c>
      <c r="E189" s="23">
        <f>VLOOKUP(C189,reference!$D$3:$E$7,2,FALSE)</f>
        <v>0.3</v>
      </c>
    </row>
    <row r="190" spans="1:5" x14ac:dyDescent="0.25">
      <c r="A190" t="s">
        <v>427</v>
      </c>
      <c r="B190" t="s">
        <v>237</v>
      </c>
      <c r="C190" t="s">
        <v>12</v>
      </c>
      <c r="D190" s="23">
        <v>1</v>
      </c>
      <c r="E190" s="23">
        <f>VLOOKUP(C190,reference!$D$3:$E$7,2,FALSE)</f>
        <v>0.2</v>
      </c>
    </row>
    <row r="191" spans="1:5" x14ac:dyDescent="0.25">
      <c r="A191" t="s">
        <v>427</v>
      </c>
      <c r="B191" t="s">
        <v>238</v>
      </c>
      <c r="C191" t="s">
        <v>11</v>
      </c>
      <c r="D191" s="23">
        <v>1</v>
      </c>
      <c r="E191" s="23">
        <f>VLOOKUP(C191,reference!$D$3:$E$7,2,FALSE)</f>
        <v>0.3</v>
      </c>
    </row>
    <row r="192" spans="1:5" x14ac:dyDescent="0.25">
      <c r="A192" t="s">
        <v>426</v>
      </c>
      <c r="B192" t="s">
        <v>239</v>
      </c>
      <c r="C192" t="s">
        <v>12</v>
      </c>
      <c r="D192" s="23">
        <v>1</v>
      </c>
      <c r="E192" s="23">
        <f>VLOOKUP(C192,reference!$D$3:$E$7,2,FALSE)</f>
        <v>0.2</v>
      </c>
    </row>
    <row r="193" spans="1:5" x14ac:dyDescent="0.25">
      <c r="A193" t="s">
        <v>426</v>
      </c>
      <c r="B193" t="s">
        <v>240</v>
      </c>
      <c r="C193" t="s">
        <v>11</v>
      </c>
      <c r="D193" s="23">
        <v>1</v>
      </c>
      <c r="E193" s="23">
        <f>VLOOKUP(C193,reference!$D$3:$E$7,2,FALSE)</f>
        <v>0.3</v>
      </c>
    </row>
    <row r="194" spans="1:5" x14ac:dyDescent="0.25">
      <c r="A194" t="s">
        <v>425</v>
      </c>
      <c r="B194" t="s">
        <v>241</v>
      </c>
      <c r="C194" t="s">
        <v>12</v>
      </c>
      <c r="D194" s="23">
        <v>1</v>
      </c>
      <c r="E194" s="23">
        <f>VLOOKUP(C194,reference!$D$3:$E$7,2,FALSE)</f>
        <v>0.2</v>
      </c>
    </row>
    <row r="195" spans="1:5" x14ac:dyDescent="0.25">
      <c r="A195" t="s">
        <v>425</v>
      </c>
      <c r="B195" t="s">
        <v>242</v>
      </c>
      <c r="C195" t="s">
        <v>11</v>
      </c>
      <c r="D195" s="23">
        <v>1</v>
      </c>
      <c r="E195" s="23">
        <f>VLOOKUP(C195,reference!$D$3:$E$7,2,FALSE)</f>
        <v>0.3</v>
      </c>
    </row>
    <row r="196" spans="1:5" x14ac:dyDescent="0.25">
      <c r="A196" t="s">
        <v>424</v>
      </c>
      <c r="B196" t="s">
        <v>243</v>
      </c>
      <c r="C196" t="s">
        <v>12</v>
      </c>
      <c r="D196" s="23">
        <v>1</v>
      </c>
      <c r="E196" s="23">
        <f>VLOOKUP(C196,reference!$D$3:$E$7,2,FALSE)</f>
        <v>0.2</v>
      </c>
    </row>
    <row r="197" spans="1:5" x14ac:dyDescent="0.25">
      <c r="A197" t="s">
        <v>424</v>
      </c>
      <c r="B197" t="s">
        <v>244</v>
      </c>
      <c r="C197" t="s">
        <v>11</v>
      </c>
      <c r="D197" s="23">
        <v>1</v>
      </c>
      <c r="E197" s="23">
        <f>VLOOKUP(C197,reference!$D$3:$E$7,2,FALSE)</f>
        <v>0.3</v>
      </c>
    </row>
    <row r="198" spans="1:5" x14ac:dyDescent="0.25">
      <c r="A198" t="s">
        <v>423</v>
      </c>
      <c r="B198" t="s">
        <v>245</v>
      </c>
      <c r="C198" t="s">
        <v>12</v>
      </c>
      <c r="D198" s="23">
        <v>1</v>
      </c>
      <c r="E198" s="23">
        <f>VLOOKUP(C198,reference!$D$3:$E$7,2,FALSE)</f>
        <v>0.2</v>
      </c>
    </row>
    <row r="199" spans="1:5" x14ac:dyDescent="0.25">
      <c r="A199" t="s">
        <v>38</v>
      </c>
      <c r="B199" t="s">
        <v>38</v>
      </c>
      <c r="C199" t="s">
        <v>10</v>
      </c>
      <c r="D199" s="23">
        <v>1</v>
      </c>
      <c r="E199" s="23">
        <f>VLOOKUP(C199,reference!$D$3:$E$7,2,FALSE)</f>
        <v>0</v>
      </c>
    </row>
    <row r="200" spans="1:5" x14ac:dyDescent="0.25">
      <c r="A200" t="s">
        <v>38</v>
      </c>
      <c r="B200" t="s">
        <v>36</v>
      </c>
      <c r="C200" t="s">
        <v>11</v>
      </c>
      <c r="D200" s="23">
        <v>1</v>
      </c>
      <c r="E200" s="23">
        <f>VLOOKUP(C200,reference!$D$3:$E$7,2,FALSE)</f>
        <v>0.3</v>
      </c>
    </row>
    <row r="201" spans="1:5" x14ac:dyDescent="0.25">
      <c r="A201" t="s">
        <v>38</v>
      </c>
      <c r="B201" t="s">
        <v>37</v>
      </c>
      <c r="C201" t="s">
        <v>14</v>
      </c>
      <c r="D201" s="23">
        <v>1</v>
      </c>
      <c r="E201" s="23">
        <f>VLOOKUP(C201,reference!$D$3:$E$7,2,FALSE)</f>
        <v>0.5</v>
      </c>
    </row>
  </sheetData>
  <sheetProtection algorithmName="SHA-512" hashValue="Fhi/qrQMzCKZ3Qbl0ukd30nfUT4/fEF6kCfNdGIqN6I12m/9G5NWs8eCFxZPDndrWb280I9+StV8HgD6cKtv9A==" saltValue="QKI4SdIDu3VEzII87HNH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A522-554B-453F-8206-5A838C085917}">
  <sheetPr>
    <tabColor theme="1" tint="0.499984740745262"/>
  </sheetPr>
  <dimension ref="A1:N7"/>
  <sheetViews>
    <sheetView workbookViewId="0">
      <selection activeCell="B3" sqref="B3"/>
    </sheetView>
  </sheetViews>
  <sheetFormatPr defaultRowHeight="15" x14ac:dyDescent="0.25"/>
  <cols>
    <col min="1" max="1" width="10.85546875" customWidth="1"/>
    <col min="2" max="2" width="11" bestFit="1" customWidth="1"/>
    <col min="3" max="3" width="2.7109375" customWidth="1"/>
    <col min="4" max="4" width="12" bestFit="1" customWidth="1"/>
    <col min="5" max="5" width="6.5703125" bestFit="1" customWidth="1"/>
    <col min="6" max="6" width="2.7109375" customWidth="1"/>
    <col min="7" max="7" width="8" customWidth="1"/>
    <col min="8" max="8" width="11" bestFit="1" customWidth="1"/>
    <col min="9" max="9" width="2.7109375" customWidth="1"/>
    <col min="10" max="10" width="11.42578125" bestFit="1" customWidth="1"/>
    <col min="11" max="11" width="11" bestFit="1" customWidth="1"/>
    <col min="12" max="12" width="2.7109375" customWidth="1"/>
    <col min="13" max="13" width="11.42578125" customWidth="1"/>
    <col min="14" max="14" width="17.85546875" bestFit="1" customWidth="1"/>
  </cols>
  <sheetData>
    <row r="1" spans="1:14" x14ac:dyDescent="0.25">
      <c r="A1" s="3" t="s">
        <v>25</v>
      </c>
      <c r="B1" s="3"/>
      <c r="C1" s="3"/>
      <c r="D1" s="3" t="s">
        <v>20</v>
      </c>
      <c r="E1" s="3"/>
      <c r="F1" s="3"/>
      <c r="G1" s="3" t="s">
        <v>21</v>
      </c>
      <c r="H1" s="3"/>
      <c r="I1" s="3"/>
      <c r="J1" s="3" t="s">
        <v>22</v>
      </c>
      <c r="K1" s="3"/>
      <c r="L1" s="3"/>
      <c r="M1" s="3" t="s">
        <v>24</v>
      </c>
      <c r="N1" s="3"/>
    </row>
    <row r="2" spans="1:14" x14ac:dyDescent="0.25">
      <c r="A2" s="3" t="s">
        <v>18</v>
      </c>
      <c r="B2" s="3" t="s">
        <v>19</v>
      </c>
      <c r="C2" s="3"/>
      <c r="D2" s="3" t="s">
        <v>9</v>
      </c>
      <c r="E2" s="3" t="s">
        <v>17</v>
      </c>
      <c r="F2" s="3"/>
      <c r="G2" s="3" t="s">
        <v>16</v>
      </c>
      <c r="H2" s="3" t="s">
        <v>19</v>
      </c>
      <c r="I2" s="3"/>
      <c r="J2" s="3" t="s">
        <v>23</v>
      </c>
      <c r="K2" s="3" t="s">
        <v>19</v>
      </c>
      <c r="L2" s="3"/>
      <c r="M2" s="3" t="s">
        <v>18</v>
      </c>
      <c r="N2" s="3" t="s">
        <v>27</v>
      </c>
    </row>
    <row r="3" spans="1:14" x14ac:dyDescent="0.25">
      <c r="A3">
        <v>1</v>
      </c>
      <c r="B3">
        <v>1</v>
      </c>
      <c r="D3" t="s">
        <v>10</v>
      </c>
      <c r="E3">
        <v>0</v>
      </c>
      <c r="G3">
        <v>150</v>
      </c>
      <c r="H3">
        <v>0.5</v>
      </c>
      <c r="J3">
        <v>5</v>
      </c>
      <c r="K3">
        <v>6</v>
      </c>
      <c r="M3">
        <v>1</v>
      </c>
      <c r="N3" s="2">
        <v>1</v>
      </c>
    </row>
    <row r="4" spans="1:14" x14ac:dyDescent="0.25">
      <c r="A4">
        <v>2</v>
      </c>
      <c r="B4">
        <v>0.75</v>
      </c>
      <c r="D4" t="s">
        <v>15</v>
      </c>
      <c r="E4">
        <v>0</v>
      </c>
      <c r="J4">
        <v>4</v>
      </c>
      <c r="K4">
        <v>5</v>
      </c>
      <c r="M4">
        <v>2</v>
      </c>
      <c r="N4" s="2">
        <v>0.3</v>
      </c>
    </row>
    <row r="5" spans="1:14" x14ac:dyDescent="0.25">
      <c r="A5">
        <v>3</v>
      </c>
      <c r="B5">
        <v>0.35</v>
      </c>
      <c r="D5" t="s">
        <v>12</v>
      </c>
      <c r="E5">
        <v>0.2</v>
      </c>
      <c r="J5">
        <v>3</v>
      </c>
      <c r="K5">
        <v>3.5</v>
      </c>
      <c r="M5">
        <v>3</v>
      </c>
      <c r="N5" s="2">
        <v>0.2</v>
      </c>
    </row>
    <row r="6" spans="1:14" x14ac:dyDescent="0.25">
      <c r="A6">
        <v>4</v>
      </c>
      <c r="B6">
        <v>0.1</v>
      </c>
      <c r="D6" t="s">
        <v>11</v>
      </c>
      <c r="E6">
        <v>0.3</v>
      </c>
      <c r="J6">
        <v>2</v>
      </c>
      <c r="K6">
        <v>2.5</v>
      </c>
      <c r="M6">
        <v>4</v>
      </c>
      <c r="N6" s="2">
        <v>0.1</v>
      </c>
    </row>
    <row r="7" spans="1:14" x14ac:dyDescent="0.25">
      <c r="D7" t="s">
        <v>14</v>
      </c>
      <c r="E7">
        <v>0.5</v>
      </c>
      <c r="J7">
        <v>1</v>
      </c>
      <c r="K7">
        <v>1.5</v>
      </c>
    </row>
  </sheetData>
  <sheetProtection algorithmName="SHA-512" hashValue="51KuQRnGZbjAA6vrkBplrktK6iWa3jXptk065V26b2xJ2AXDzOFXd3yJ607nU8kUnAgNFN1OStsXhTJeR/JRBA==" saltValue="DWkK370uA4gZele8gw7Oj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MCP</vt:lpstr>
      <vt:lpstr>comics</vt:lpstr>
      <vt:lpstr>collectibles</vt:lpstr>
      <vt:lpstr>comics (2)</vt:lpstr>
      <vt:lpstr>collectibles (2)</vt:lpstr>
      <vt:lpstr>comic_database</vt:lpstr>
      <vt:lpstr>collectibles_database</vt:lpstr>
      <vt:lpstr>reference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2021-10-28T19:33:17Z</dcterms:created>
  <dcterms:modified xsi:type="dcterms:W3CDTF">2021-10-30T14:27:11Z</dcterms:modified>
</cp:coreProperties>
</file>