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islandcompanies-my.sharepoint.com/personal/dclarke_islandef_com/Documents/Python for Data Science Automation/Production Database/"/>
    </mc:Choice>
  </mc:AlternateContent>
  <xr:revisionPtr revIDLastSave="36834" documentId="8_{1EF0A8C5-5FFC-401A-BFDE-8A0DC6F3B2AA}" xr6:coauthVersionLast="47" xr6:coauthVersionMax="47" xr10:uidLastSave="{C1DAAEC6-BD74-4580-8913-926FEA3D9A03}"/>
  <bookViews>
    <workbookView xWindow="28680" yWindow="-10875" windowWidth="29040" windowHeight="15720" tabRatio="826" activeTab="4" xr2:uid="{DE5CB32E-F662-4059-8022-38143AB20261}"/>
  </bookViews>
  <sheets>
    <sheet name="NEO " sheetId="1" r:id="rId1"/>
    <sheet name="10WT" sheetId="2" r:id="rId2"/>
    <sheet name="PRI ES" sheetId="3" r:id="rId3"/>
    <sheet name="PRI BIO" sheetId="4" r:id="rId4"/>
    <sheet name="RUTGERS" sheetId="5" r:id="rId5"/>
    <sheet name="MT SINAI" sheetId="6" r:id="rId6"/>
    <sheet name="BROWN" sheetId="7" state="hidden" r:id="rId7"/>
    <sheet name="FMG" sheetId="8" r:id="rId8"/>
    <sheet name="660" sheetId="9" state="hidden" r:id="rId9"/>
    <sheet name="SOUTH STATION" sheetId="10" r:id="rId10"/>
    <sheet name="FNB" sheetId="11" r:id="rId11"/>
    <sheet name="PENN" sheetId="12" r:id="rId12"/>
    <sheet name="STRIDER" sheetId="14" r:id="rId13"/>
    <sheet name="REGENERON" sheetId="15" r:id="rId14"/>
    <sheet name="JEFFERSON" sheetId="16" r:id="rId15"/>
    <sheet name="NYPCC" sheetId="18" r:id="rId16"/>
    <sheet name="MET TANG" sheetId="19" state="hidden" r:id="rId17"/>
    <sheet name="OBH" sheetId="20" r:id="rId18"/>
  </sheets>
  <definedNames>
    <definedName name="_xlnm._FilterDatabase" localSheetId="7" hidden="1">FMG!$A$2:$L$173</definedName>
    <definedName name="_xlnm._FilterDatabase" localSheetId="14" hidden="1">JEFFERSON!$A$2:$L$15</definedName>
    <definedName name="_xlnm._FilterDatabase" localSheetId="5" hidden="1">'MT SINAI'!$A$2:$L$33</definedName>
    <definedName name="_xlnm._FilterDatabase" localSheetId="0" hidden="1">'NEO '!$A$240:$L$429</definedName>
    <definedName name="_xlnm._FilterDatabase" localSheetId="15" hidden="1">NYPCC!$A$2:$L$13</definedName>
    <definedName name="_xlnm._FilterDatabase" localSheetId="11" hidden="1">PENN!$A$2:$L$30</definedName>
    <definedName name="_xlnm._FilterDatabase" localSheetId="3" hidden="1">'PRI BIO'!$A$2:$L$235</definedName>
    <definedName name="_xlnm._FilterDatabase" localSheetId="13" hidden="1">REGENERON!$A$2:$L$10</definedName>
    <definedName name="_xlnm._FilterDatabase" localSheetId="4" hidden="1">RUTGERS!$A$2:$L$173</definedName>
    <definedName name="_xlnm._FilterDatabase" localSheetId="9" hidden="1">'SOUTH STATION'!$A$2:$L$161</definedName>
    <definedName name="_xlnm._FilterDatabase" localSheetId="12" hidden="1">STRIDER!$A$2:$L$27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9" i="8" l="1"/>
  <c r="H34" i="6"/>
  <c r="J34" i="6"/>
  <c r="H174" i="5"/>
  <c r="J174" i="5"/>
  <c r="H202" i="3" l="1"/>
  <c r="J202" i="3"/>
  <c r="H32" i="12" l="1"/>
  <c r="J32" i="12"/>
  <c r="H173" i="5"/>
  <c r="J173" i="5"/>
  <c r="H172" i="5"/>
  <c r="J172" i="5"/>
  <c r="H171" i="5"/>
  <c r="J171" i="5"/>
  <c r="H170" i="5"/>
  <c r="J170" i="5"/>
  <c r="H429" i="1"/>
  <c r="J429" i="1"/>
  <c r="H201" i="3"/>
  <c r="J201" i="3"/>
  <c r="H245" i="4"/>
  <c r="J245" i="4"/>
  <c r="H31" i="12"/>
  <c r="J31" i="12"/>
  <c r="H169" i="5"/>
  <c r="J169" i="5"/>
  <c r="H168" i="5"/>
  <c r="J168" i="5"/>
  <c r="H167" i="5"/>
  <c r="J167" i="5"/>
  <c r="H173" i="8" l="1"/>
  <c r="J173" i="8"/>
  <c r="H236" i="4"/>
  <c r="J236" i="4"/>
  <c r="H426" i="1"/>
  <c r="J426" i="1"/>
  <c r="H427" i="1"/>
  <c r="J427" i="1"/>
  <c r="H428" i="1"/>
  <c r="J428" i="1"/>
  <c r="H172" i="8" l="1"/>
  <c r="J172" i="8"/>
  <c r="H30" i="12"/>
  <c r="J30" i="12"/>
  <c r="F40" i="6"/>
  <c r="G40" i="6"/>
  <c r="H33" i="6"/>
  <c r="J33" i="6"/>
  <c r="H29" i="12"/>
  <c r="J29" i="12"/>
  <c r="H166" i="5" l="1"/>
  <c r="J166" i="5"/>
  <c r="H171" i="8"/>
  <c r="J171" i="8"/>
  <c r="H170" i="8"/>
  <c r="J170" i="8"/>
  <c r="H169" i="8"/>
  <c r="J169" i="8"/>
  <c r="H425" i="1" l="1"/>
  <c r="J425" i="1"/>
  <c r="H424" i="1"/>
  <c r="J424" i="1"/>
  <c r="H423" i="1"/>
  <c r="J423" i="1"/>
  <c r="H168" i="8" l="1"/>
  <c r="J168" i="8"/>
  <c r="H167" i="8"/>
  <c r="J167" i="8"/>
  <c r="H32" i="6"/>
  <c r="J32" i="6"/>
  <c r="H27" i="12"/>
  <c r="J27" i="12"/>
  <c r="H165" i="5"/>
  <c r="J165" i="5"/>
  <c r="H164" i="5"/>
  <c r="J164" i="5"/>
  <c r="H235" i="4"/>
  <c r="J235" i="4"/>
  <c r="H166" i="8" l="1"/>
  <c r="J166" i="8"/>
  <c r="J234" i="4" l="1"/>
  <c r="H234" i="4"/>
  <c r="H154" i="10"/>
  <c r="J154" i="10"/>
  <c r="H155" i="10"/>
  <c r="J155" i="10"/>
  <c r="H156" i="10"/>
  <c r="J156" i="10"/>
  <c r="H157" i="10"/>
  <c r="J157" i="10"/>
  <c r="H158" i="10"/>
  <c r="H159" i="10"/>
  <c r="H160" i="10"/>
  <c r="H28" i="12" l="1"/>
  <c r="J28" i="12"/>
  <c r="H165" i="8"/>
  <c r="J165" i="8"/>
  <c r="H17" i="14"/>
  <c r="J17" i="14"/>
  <c r="H18" i="14"/>
  <c r="J18" i="14"/>
  <c r="H19" i="14"/>
  <c r="J19" i="14"/>
  <c r="H20" i="14"/>
  <c r="J20" i="14"/>
  <c r="H21" i="14"/>
  <c r="J21" i="14"/>
  <c r="H22" i="14"/>
  <c r="J22" i="14"/>
  <c r="H23" i="14"/>
  <c r="J23" i="14"/>
  <c r="H24" i="14"/>
  <c r="J24" i="14"/>
  <c r="H13" i="18"/>
  <c r="J13" i="18"/>
  <c r="H164" i="8" l="1"/>
  <c r="J164" i="8"/>
  <c r="H153" i="2"/>
  <c r="J153" i="2"/>
  <c r="H153" i="10"/>
  <c r="J153" i="10"/>
  <c r="H152" i="10"/>
  <c r="J152" i="10"/>
  <c r="H422" i="1"/>
  <c r="J422" i="1"/>
  <c r="H16" i="14" l="1"/>
  <c r="J16" i="14"/>
  <c r="H26" i="12"/>
  <c r="J26" i="12"/>
  <c r="H15" i="14" l="1"/>
  <c r="J15" i="14"/>
  <c r="H163" i="8" l="1"/>
  <c r="J163" i="8"/>
  <c r="H163" i="5"/>
  <c r="J163" i="5"/>
  <c r="H14" i="14"/>
  <c r="J14" i="14"/>
  <c r="H421" i="1" l="1"/>
  <c r="J421" i="1"/>
  <c r="H420" i="1" l="1"/>
  <c r="J420" i="1"/>
  <c r="H162" i="8"/>
  <c r="J162" i="8"/>
  <c r="H161" i="8"/>
  <c r="J161" i="8"/>
  <c r="H160" i="8"/>
  <c r="J160" i="8"/>
  <c r="H159" i="8"/>
  <c r="J159" i="8"/>
  <c r="H158" i="8"/>
  <c r="J158" i="8"/>
  <c r="H157" i="8"/>
  <c r="J157" i="8"/>
  <c r="H162" i="5"/>
  <c r="J162" i="5"/>
  <c r="H419" i="1" l="1"/>
  <c r="J419" i="1"/>
  <c r="H418" i="1"/>
  <c r="J418" i="1"/>
  <c r="H417" i="1"/>
  <c r="J417" i="1"/>
  <c r="H416" i="1"/>
  <c r="J416" i="1"/>
  <c r="H152" i="2" l="1"/>
  <c r="J152" i="2"/>
  <c r="H161" i="5"/>
  <c r="J161" i="5"/>
  <c r="H156" i="8"/>
  <c r="J156" i="8"/>
  <c r="H155" i="8"/>
  <c r="J155" i="8"/>
  <c r="H25" i="12"/>
  <c r="J25" i="12"/>
  <c r="H244" i="4" l="1"/>
  <c r="J244" i="4"/>
  <c r="H233" i="4"/>
  <c r="J233" i="4"/>
  <c r="H232" i="4"/>
  <c r="J232" i="4"/>
  <c r="H160" i="5"/>
  <c r="J160" i="5"/>
  <c r="J13" i="14"/>
  <c r="H13" i="14"/>
  <c r="H231" i="4"/>
  <c r="J231" i="4"/>
  <c r="J243" i="4" l="1"/>
  <c r="H243" i="4"/>
  <c r="H154" i="8"/>
  <c r="J154" i="8"/>
  <c r="H31" i="6" l="1"/>
  <c r="J31" i="6"/>
  <c r="H153" i="8"/>
  <c r="J153" i="8"/>
  <c r="H152" i="8"/>
  <c r="J152" i="8"/>
  <c r="H30" i="6"/>
  <c r="J30" i="6"/>
  <c r="H415" i="1"/>
  <c r="J415" i="1"/>
  <c r="H414" i="1"/>
  <c r="J414" i="1"/>
  <c r="H24" i="12"/>
  <c r="J24" i="12"/>
  <c r="H26" i="11"/>
  <c r="J26" i="11"/>
  <c r="H151" i="8" l="1"/>
  <c r="J151" i="8"/>
  <c r="H29" i="6"/>
  <c r="J29" i="6"/>
  <c r="H28" i="6" l="1"/>
  <c r="J28" i="6"/>
  <c r="H150" i="8" l="1"/>
  <c r="J150" i="8"/>
  <c r="H149" i="8"/>
  <c r="J149" i="8"/>
  <c r="H151" i="10" l="1"/>
  <c r="J151" i="10"/>
  <c r="H159" i="5" l="1"/>
  <c r="J159" i="5"/>
  <c r="J11" i="14"/>
  <c r="J12" i="14"/>
  <c r="H11" i="14"/>
  <c r="H12" i="14"/>
  <c r="H228" i="4"/>
  <c r="H230" i="4"/>
  <c r="J230" i="4"/>
  <c r="H229" i="4"/>
  <c r="J229" i="4"/>
  <c r="J228" i="4" l="1"/>
  <c r="H227" i="4"/>
  <c r="J227" i="4"/>
  <c r="H158" i="5"/>
  <c r="J158" i="5"/>
  <c r="H148" i="8"/>
  <c r="J148" i="8"/>
  <c r="H147" i="8"/>
  <c r="J147" i="8"/>
  <c r="H413" i="1" l="1"/>
  <c r="J413" i="1"/>
  <c r="H412" i="1"/>
  <c r="J412" i="1"/>
  <c r="H146" i="8"/>
  <c r="J146" i="8"/>
  <c r="H145" i="8"/>
  <c r="J145" i="8"/>
  <c r="H151" i="2"/>
  <c r="J151" i="2"/>
  <c r="H23" i="12" l="1"/>
  <c r="J23" i="12"/>
  <c r="H150" i="10" l="1"/>
  <c r="J150" i="10"/>
  <c r="H149" i="10" l="1"/>
  <c r="J149" i="10"/>
  <c r="J411" i="1"/>
  <c r="H411" i="1"/>
  <c r="H226" i="4"/>
  <c r="J226" i="4"/>
  <c r="H150" i="2"/>
  <c r="J150" i="2"/>
  <c r="H148" i="10" l="1"/>
  <c r="J148" i="10"/>
  <c r="H225" i="4" l="1"/>
  <c r="J225" i="4"/>
  <c r="H22" i="12"/>
  <c r="J22" i="12"/>
  <c r="H21" i="12"/>
  <c r="J21" i="12"/>
  <c r="H410" i="1"/>
  <c r="J410" i="1"/>
  <c r="H157" i="5" l="1"/>
  <c r="J157" i="5"/>
  <c r="H409" i="1"/>
  <c r="J409" i="1"/>
  <c r="H224" i="4"/>
  <c r="J224" i="4"/>
  <c r="H408" i="1" l="1"/>
  <c r="J408" i="1"/>
  <c r="H407" i="1"/>
  <c r="J407" i="1"/>
  <c r="H406" i="1" l="1"/>
  <c r="J406" i="1"/>
  <c r="H156" i="5" l="1"/>
  <c r="J156" i="5"/>
  <c r="H144" i="8"/>
  <c r="J144" i="8"/>
  <c r="H155" i="5"/>
  <c r="J155" i="5"/>
  <c r="H223" i="4"/>
  <c r="J223" i="4"/>
  <c r="H222" i="4"/>
  <c r="J222" i="4"/>
  <c r="H405" i="1"/>
  <c r="J405" i="1"/>
  <c r="H27" i="6" l="1"/>
  <c r="J27" i="6"/>
  <c r="H143" i="8"/>
  <c r="J143" i="8"/>
  <c r="H142" i="8"/>
  <c r="J142" i="8"/>
  <c r="H141" i="8"/>
  <c r="J141" i="8"/>
  <c r="H140" i="8"/>
  <c r="J140" i="8"/>
  <c r="H147" i="10"/>
  <c r="J147" i="10"/>
  <c r="H154" i="5"/>
  <c r="J154" i="5"/>
  <c r="H404" i="1"/>
  <c r="J404" i="1"/>
  <c r="H403" i="1"/>
  <c r="J403" i="1"/>
  <c r="H402" i="1"/>
  <c r="J402" i="1"/>
  <c r="H401" i="1"/>
  <c r="J401" i="1"/>
  <c r="H400" i="1"/>
  <c r="J400" i="1"/>
  <c r="H139" i="8" l="1"/>
  <c r="J139" i="8"/>
  <c r="H200" i="3"/>
  <c r="J200" i="3"/>
  <c r="H199" i="3" l="1"/>
  <c r="J199" i="3"/>
  <c r="H138" i="8" l="1"/>
  <c r="J138" i="8"/>
  <c r="H146" i="10" l="1"/>
  <c r="J146" i="10"/>
  <c r="H145" i="10"/>
  <c r="J145" i="10"/>
  <c r="H137" i="8"/>
  <c r="J137" i="8"/>
  <c r="H136" i="8"/>
  <c r="J136" i="8"/>
  <c r="H135" i="8"/>
  <c r="J135" i="8"/>
  <c r="H134" i="8" l="1"/>
  <c r="J134" i="8"/>
  <c r="H133" i="8" l="1"/>
  <c r="J133" i="8"/>
  <c r="H132" i="8"/>
  <c r="J132" i="8"/>
  <c r="H144" i="10"/>
  <c r="J144" i="10"/>
  <c r="H131" i="8" l="1"/>
  <c r="J131" i="8"/>
  <c r="H130" i="8"/>
  <c r="J130" i="8"/>
  <c r="H26" i="6"/>
  <c r="J26" i="6"/>
  <c r="H198" i="3"/>
  <c r="J198" i="3"/>
  <c r="H153" i="5" l="1"/>
  <c r="J153" i="5"/>
  <c r="H152" i="5"/>
  <c r="J152" i="5"/>
  <c r="H399" i="1"/>
  <c r="J399" i="1"/>
  <c r="H25" i="6" l="1"/>
  <c r="J25" i="6"/>
  <c r="H151" i="5"/>
  <c r="J151" i="5"/>
  <c r="H150" i="5"/>
  <c r="J150" i="5"/>
  <c r="H398" i="1"/>
  <c r="J398" i="1"/>
  <c r="H397" i="1" l="1"/>
  <c r="J397" i="1"/>
  <c r="H149" i="2"/>
  <c r="J149" i="2"/>
  <c r="H148" i="2" l="1"/>
  <c r="J148" i="2"/>
  <c r="H129" i="8" l="1"/>
  <c r="J129" i="8"/>
  <c r="H128" i="8"/>
  <c r="J128" i="8"/>
  <c r="H127" i="8" l="1"/>
  <c r="J127" i="8"/>
  <c r="H396" i="1"/>
  <c r="J396" i="1"/>
  <c r="H126" i="8"/>
  <c r="J126" i="8"/>
  <c r="H395" i="1"/>
  <c r="J395" i="1"/>
  <c r="H394" i="1"/>
  <c r="J394" i="1"/>
  <c r="G15" i="20" l="1"/>
  <c r="F15" i="20"/>
  <c r="D15" i="20"/>
  <c r="C15" i="20"/>
  <c r="A15" i="20"/>
  <c r="J14" i="20"/>
  <c r="H14" i="20"/>
  <c r="J13" i="20"/>
  <c r="H13" i="20"/>
  <c r="J12" i="20"/>
  <c r="H12" i="20"/>
  <c r="J11" i="20"/>
  <c r="H11" i="20"/>
  <c r="J10" i="20"/>
  <c r="H10" i="20"/>
  <c r="J9" i="20"/>
  <c r="H9" i="20"/>
  <c r="J8" i="20"/>
  <c r="H8" i="20"/>
  <c r="J7" i="20"/>
  <c r="H7" i="20"/>
  <c r="J6" i="20"/>
  <c r="H6" i="20"/>
  <c r="J5" i="20"/>
  <c r="H5" i="20"/>
  <c r="J4" i="20"/>
  <c r="H4" i="20"/>
  <c r="J3" i="20"/>
  <c r="H3" i="20"/>
  <c r="J15" i="20" l="1"/>
  <c r="H15" i="20"/>
  <c r="H149" i="5" l="1"/>
  <c r="J149" i="5"/>
  <c r="H20" i="12"/>
  <c r="J20" i="12"/>
  <c r="H393" i="1"/>
  <c r="J393" i="1"/>
  <c r="H221" i="4" l="1"/>
  <c r="J221" i="4"/>
  <c r="H392" i="1" l="1"/>
  <c r="J392" i="1"/>
  <c r="H125" i="8"/>
  <c r="J125" i="8"/>
  <c r="H124" i="8"/>
  <c r="J124" i="8"/>
  <c r="H220" i="4"/>
  <c r="J220" i="4"/>
  <c r="H123" i="8"/>
  <c r="J123" i="8"/>
  <c r="H143" i="10"/>
  <c r="J143" i="10"/>
  <c r="H142" i="10"/>
  <c r="J142" i="10"/>
  <c r="H122" i="8"/>
  <c r="J122" i="8"/>
  <c r="H121" i="8"/>
  <c r="J121" i="8"/>
  <c r="J147" i="2"/>
  <c r="H147" i="2"/>
  <c r="J146" i="2"/>
  <c r="H391" i="1"/>
  <c r="J391" i="1"/>
  <c r="H390" i="1"/>
  <c r="J390" i="1"/>
  <c r="H389" i="1"/>
  <c r="J389" i="1"/>
  <c r="H388" i="1"/>
  <c r="J388" i="1"/>
  <c r="H19" i="12"/>
  <c r="J19" i="12"/>
  <c r="J387" i="1" l="1"/>
  <c r="H387" i="1"/>
  <c r="G15" i="19" l="1"/>
  <c r="H15" i="19" s="1"/>
  <c r="F15" i="19"/>
  <c r="J15" i="19" s="1"/>
  <c r="D15" i="19"/>
  <c r="C15" i="19"/>
  <c r="A15" i="19"/>
  <c r="J14" i="19"/>
  <c r="H14" i="19"/>
  <c r="J13" i="19"/>
  <c r="H13" i="19"/>
  <c r="J12" i="19"/>
  <c r="H12" i="19"/>
  <c r="J11" i="19"/>
  <c r="H11" i="19"/>
  <c r="J10" i="19"/>
  <c r="H10" i="19"/>
  <c r="J9" i="19"/>
  <c r="H9" i="19"/>
  <c r="J8" i="19"/>
  <c r="H8" i="19"/>
  <c r="J7" i="19"/>
  <c r="H7" i="19"/>
  <c r="J6" i="19"/>
  <c r="H6" i="19"/>
  <c r="J5" i="19"/>
  <c r="H5" i="19"/>
  <c r="J4" i="19"/>
  <c r="H4" i="19"/>
  <c r="J3" i="19"/>
  <c r="H3" i="19"/>
  <c r="G22" i="18"/>
  <c r="F22" i="18"/>
  <c r="D22" i="18"/>
  <c r="C22" i="18"/>
  <c r="A22" i="18"/>
  <c r="J21" i="18"/>
  <c r="H21" i="18"/>
  <c r="J20" i="18"/>
  <c r="H20" i="18"/>
  <c r="J12" i="18"/>
  <c r="H12" i="18"/>
  <c r="J11" i="18"/>
  <c r="H11" i="18"/>
  <c r="J10" i="18"/>
  <c r="H10" i="18"/>
  <c r="J9" i="18"/>
  <c r="H9" i="18"/>
  <c r="J8" i="18"/>
  <c r="H8" i="18"/>
  <c r="J7" i="18"/>
  <c r="H7" i="18"/>
  <c r="J6" i="18"/>
  <c r="H6" i="18"/>
  <c r="J5" i="18"/>
  <c r="H5" i="18"/>
  <c r="J4" i="18"/>
  <c r="H4" i="18"/>
  <c r="J3" i="18"/>
  <c r="H3" i="18"/>
  <c r="G161" i="10"/>
  <c r="F161" i="10"/>
  <c r="D161" i="10"/>
  <c r="C161" i="10"/>
  <c r="A161" i="10"/>
  <c r="J141" i="10"/>
  <c r="H141" i="10"/>
  <c r="J140" i="10"/>
  <c r="H140" i="10"/>
  <c r="J139" i="10"/>
  <c r="H139" i="10"/>
  <c r="J138" i="10"/>
  <c r="H138" i="10"/>
  <c r="J137" i="10"/>
  <c r="H137" i="10"/>
  <c r="J136" i="10"/>
  <c r="H136" i="10"/>
  <c r="J135" i="10"/>
  <c r="H135" i="10"/>
  <c r="J134" i="10"/>
  <c r="H134" i="10"/>
  <c r="J133" i="10"/>
  <c r="H133" i="10"/>
  <c r="J132" i="10"/>
  <c r="H132" i="10"/>
  <c r="J131" i="10"/>
  <c r="H131" i="10"/>
  <c r="J130" i="10"/>
  <c r="H130" i="10"/>
  <c r="J129" i="10"/>
  <c r="H129" i="10"/>
  <c r="J128" i="10"/>
  <c r="H128" i="10"/>
  <c r="J127" i="10"/>
  <c r="H127" i="10"/>
  <c r="J126" i="10"/>
  <c r="H126" i="10"/>
  <c r="J125" i="10"/>
  <c r="H125" i="10"/>
  <c r="J124" i="10"/>
  <c r="H124" i="10"/>
  <c r="J123" i="10"/>
  <c r="H123" i="10"/>
  <c r="J122" i="10"/>
  <c r="H122" i="10"/>
  <c r="J121" i="10"/>
  <c r="H121" i="10"/>
  <c r="J120" i="10"/>
  <c r="H120" i="10"/>
  <c r="J119" i="10"/>
  <c r="H119" i="10"/>
  <c r="J118" i="10"/>
  <c r="H118" i="10"/>
  <c r="J117" i="10"/>
  <c r="H117" i="10"/>
  <c r="J116" i="10"/>
  <c r="H116" i="10"/>
  <c r="J115" i="10"/>
  <c r="H115" i="10"/>
  <c r="J114" i="10"/>
  <c r="H114" i="10"/>
  <c r="J113" i="10"/>
  <c r="H113" i="10"/>
  <c r="J112" i="10"/>
  <c r="H112" i="10"/>
  <c r="J111" i="10"/>
  <c r="H111" i="10"/>
  <c r="J110" i="10"/>
  <c r="H110" i="10"/>
  <c r="J109" i="10"/>
  <c r="H109" i="10"/>
  <c r="J108" i="10"/>
  <c r="H108" i="10"/>
  <c r="J107" i="10"/>
  <c r="H107" i="10"/>
  <c r="J106" i="10"/>
  <c r="H106" i="10"/>
  <c r="J105" i="10"/>
  <c r="H105" i="10"/>
  <c r="J104" i="10"/>
  <c r="H104" i="10"/>
  <c r="J103" i="10"/>
  <c r="H103" i="10"/>
  <c r="J102" i="10"/>
  <c r="H102" i="10"/>
  <c r="J101" i="10"/>
  <c r="H101" i="10"/>
  <c r="J100" i="10"/>
  <c r="H100" i="10"/>
  <c r="J99" i="10"/>
  <c r="H99" i="10"/>
  <c r="J98" i="10"/>
  <c r="H98" i="10"/>
  <c r="J97" i="10"/>
  <c r="H97" i="10"/>
  <c r="J96" i="10"/>
  <c r="H96" i="10"/>
  <c r="J95" i="10"/>
  <c r="H95" i="10"/>
  <c r="J94" i="10"/>
  <c r="H94" i="10"/>
  <c r="J93" i="10"/>
  <c r="H93" i="10"/>
  <c r="J92" i="10"/>
  <c r="H92" i="10"/>
  <c r="J91" i="10"/>
  <c r="H91" i="10"/>
  <c r="J90" i="10"/>
  <c r="H90" i="10"/>
  <c r="J89" i="10"/>
  <c r="H89" i="10"/>
  <c r="J88" i="10"/>
  <c r="H88" i="10"/>
  <c r="J87" i="10"/>
  <c r="H87" i="10"/>
  <c r="J86" i="10"/>
  <c r="H86" i="10"/>
  <c r="J85" i="10"/>
  <c r="H85" i="10"/>
  <c r="J84" i="10"/>
  <c r="H84" i="10"/>
  <c r="J83" i="10"/>
  <c r="H83" i="10"/>
  <c r="J82" i="10"/>
  <c r="H82" i="10"/>
  <c r="J81" i="10"/>
  <c r="H81" i="10"/>
  <c r="J80" i="10"/>
  <c r="H80" i="10"/>
  <c r="J79" i="10"/>
  <c r="H79" i="10"/>
  <c r="J78" i="10"/>
  <c r="H78" i="10"/>
  <c r="J77" i="10"/>
  <c r="H77" i="10"/>
  <c r="J76" i="10"/>
  <c r="H76" i="10"/>
  <c r="J75" i="10"/>
  <c r="H75" i="10"/>
  <c r="J74" i="10"/>
  <c r="H74" i="10"/>
  <c r="J73" i="10"/>
  <c r="H73" i="10"/>
  <c r="J72" i="10"/>
  <c r="H72" i="10"/>
  <c r="J71" i="10"/>
  <c r="H71" i="10"/>
  <c r="J70" i="10"/>
  <c r="H70" i="10"/>
  <c r="J69" i="10"/>
  <c r="H69" i="10"/>
  <c r="J68" i="10"/>
  <c r="H68" i="10"/>
  <c r="J67" i="10"/>
  <c r="H67" i="10"/>
  <c r="J66" i="10"/>
  <c r="H66" i="10"/>
  <c r="J65" i="10"/>
  <c r="H65" i="10"/>
  <c r="J64" i="10"/>
  <c r="H64" i="10"/>
  <c r="J63" i="10"/>
  <c r="H63" i="10"/>
  <c r="J62" i="10"/>
  <c r="H62" i="10"/>
  <c r="J61" i="10"/>
  <c r="H61" i="10"/>
  <c r="J60" i="10"/>
  <c r="H60" i="10"/>
  <c r="J59" i="10"/>
  <c r="H59" i="10"/>
  <c r="J58" i="10"/>
  <c r="H58" i="10"/>
  <c r="J57" i="10"/>
  <c r="H57" i="10"/>
  <c r="J56" i="10"/>
  <c r="H56" i="10"/>
  <c r="J55" i="10"/>
  <c r="H55" i="10"/>
  <c r="J54" i="10"/>
  <c r="H54" i="10"/>
  <c r="J53" i="10"/>
  <c r="H53" i="10"/>
  <c r="J52" i="10"/>
  <c r="H52" i="10"/>
  <c r="J51" i="10"/>
  <c r="H51" i="10"/>
  <c r="J50" i="10"/>
  <c r="H50" i="10"/>
  <c r="J49" i="10"/>
  <c r="H49" i="10"/>
  <c r="J48" i="10"/>
  <c r="H48" i="10"/>
  <c r="J47" i="10"/>
  <c r="H47" i="10"/>
  <c r="J46" i="10"/>
  <c r="H46" i="10"/>
  <c r="J45" i="10"/>
  <c r="H45" i="10"/>
  <c r="J44" i="10"/>
  <c r="H44" i="10"/>
  <c r="J43" i="10"/>
  <c r="H43" i="10"/>
  <c r="J42" i="10"/>
  <c r="H42" i="10"/>
  <c r="J41" i="10"/>
  <c r="H41" i="10"/>
  <c r="J40" i="10"/>
  <c r="H40" i="10"/>
  <c r="J39" i="10"/>
  <c r="H39" i="10"/>
  <c r="J38" i="10"/>
  <c r="H38" i="10"/>
  <c r="J37" i="10"/>
  <c r="H37" i="10"/>
  <c r="J36" i="10"/>
  <c r="H36" i="10"/>
  <c r="J35" i="10"/>
  <c r="H35" i="10"/>
  <c r="J34" i="10"/>
  <c r="H34" i="10"/>
  <c r="J33" i="10"/>
  <c r="H33" i="10"/>
  <c r="J32" i="10"/>
  <c r="H32" i="10"/>
  <c r="J31" i="10"/>
  <c r="H31" i="10"/>
  <c r="J30" i="10"/>
  <c r="H30" i="10"/>
  <c r="J29" i="10"/>
  <c r="H29" i="10"/>
  <c r="J28" i="10"/>
  <c r="H28" i="10"/>
  <c r="J27" i="10"/>
  <c r="H27" i="10"/>
  <c r="J26" i="10"/>
  <c r="H26" i="10"/>
  <c r="J25" i="10"/>
  <c r="H25" i="10"/>
  <c r="J24" i="10"/>
  <c r="H24" i="10"/>
  <c r="J23" i="10"/>
  <c r="H23" i="10"/>
  <c r="J22" i="10"/>
  <c r="H22" i="10"/>
  <c r="J21" i="10"/>
  <c r="H21" i="10"/>
  <c r="J20" i="10"/>
  <c r="H20" i="10"/>
  <c r="J19" i="10"/>
  <c r="H19" i="10"/>
  <c r="J18" i="10"/>
  <c r="H18" i="10"/>
  <c r="J17" i="10"/>
  <c r="H17" i="10"/>
  <c r="J16" i="10"/>
  <c r="H16" i="10"/>
  <c r="J15" i="10"/>
  <c r="H15" i="10"/>
  <c r="J14" i="10"/>
  <c r="H14" i="10"/>
  <c r="J13" i="10"/>
  <c r="H13" i="10"/>
  <c r="J12" i="10"/>
  <c r="H12" i="10"/>
  <c r="J11" i="10"/>
  <c r="H11" i="10"/>
  <c r="J10" i="10"/>
  <c r="H10" i="10"/>
  <c r="J9" i="10"/>
  <c r="H9" i="10"/>
  <c r="J8" i="10"/>
  <c r="H8" i="10"/>
  <c r="J7" i="10"/>
  <c r="H7" i="10"/>
  <c r="J6" i="10"/>
  <c r="H6" i="10"/>
  <c r="J5" i="10"/>
  <c r="H5" i="10"/>
  <c r="J4" i="10"/>
  <c r="H4" i="10"/>
  <c r="J3" i="10"/>
  <c r="H3" i="10"/>
  <c r="G179" i="8"/>
  <c r="F179" i="8"/>
  <c r="D179" i="8"/>
  <c r="C179" i="8"/>
  <c r="J120" i="8"/>
  <c r="H120" i="8"/>
  <c r="J119" i="8"/>
  <c r="H119" i="8"/>
  <c r="J118" i="8"/>
  <c r="H118" i="8"/>
  <c r="J117" i="8"/>
  <c r="H117" i="8"/>
  <c r="J116" i="8"/>
  <c r="H116" i="8"/>
  <c r="J115" i="8"/>
  <c r="H115" i="8"/>
  <c r="J114" i="8"/>
  <c r="H114" i="8"/>
  <c r="J113" i="8"/>
  <c r="H113" i="8"/>
  <c r="J112" i="8"/>
  <c r="H112" i="8"/>
  <c r="J111" i="8"/>
  <c r="H111" i="8"/>
  <c r="J110" i="8"/>
  <c r="H110" i="8"/>
  <c r="J109" i="8"/>
  <c r="H109" i="8"/>
  <c r="J108" i="8"/>
  <c r="H108" i="8"/>
  <c r="J107" i="8"/>
  <c r="H107" i="8"/>
  <c r="J106" i="8"/>
  <c r="H106" i="8"/>
  <c r="J105" i="8"/>
  <c r="H105" i="8"/>
  <c r="J104" i="8"/>
  <c r="H104" i="8"/>
  <c r="J103" i="8"/>
  <c r="H103" i="8"/>
  <c r="J102" i="8"/>
  <c r="H102" i="8"/>
  <c r="J101" i="8"/>
  <c r="H101" i="8"/>
  <c r="J100" i="8"/>
  <c r="H100" i="8"/>
  <c r="J99" i="8"/>
  <c r="H99" i="8"/>
  <c r="J98" i="8"/>
  <c r="H98" i="8"/>
  <c r="J97" i="8"/>
  <c r="H97" i="8"/>
  <c r="J96" i="8"/>
  <c r="H96" i="8"/>
  <c r="J95" i="8"/>
  <c r="H95" i="8"/>
  <c r="J94" i="8"/>
  <c r="H94" i="8"/>
  <c r="J93" i="8"/>
  <c r="H93" i="8"/>
  <c r="J92" i="8"/>
  <c r="H92" i="8"/>
  <c r="J91" i="8"/>
  <c r="H91" i="8"/>
  <c r="J90" i="8"/>
  <c r="H90" i="8"/>
  <c r="J89" i="8"/>
  <c r="H89" i="8"/>
  <c r="J88" i="8"/>
  <c r="H88" i="8"/>
  <c r="J87" i="8"/>
  <c r="H87" i="8"/>
  <c r="J86" i="8"/>
  <c r="H86" i="8"/>
  <c r="J85" i="8"/>
  <c r="H85" i="8"/>
  <c r="J84" i="8"/>
  <c r="H84" i="8"/>
  <c r="J83" i="8"/>
  <c r="H83" i="8"/>
  <c r="J82" i="8"/>
  <c r="H82" i="8"/>
  <c r="J81" i="8"/>
  <c r="H81" i="8"/>
  <c r="J80" i="8"/>
  <c r="H80" i="8"/>
  <c r="J79" i="8"/>
  <c r="H79" i="8"/>
  <c r="J78" i="8"/>
  <c r="H78" i="8"/>
  <c r="J77" i="8"/>
  <c r="H77" i="8"/>
  <c r="J76" i="8"/>
  <c r="H76" i="8"/>
  <c r="J75" i="8"/>
  <c r="H75" i="8"/>
  <c r="J74" i="8"/>
  <c r="H74" i="8"/>
  <c r="J73" i="8"/>
  <c r="H73" i="8"/>
  <c r="J72" i="8"/>
  <c r="H72" i="8"/>
  <c r="J71" i="8"/>
  <c r="H71" i="8"/>
  <c r="J70" i="8"/>
  <c r="H70" i="8"/>
  <c r="J69" i="8"/>
  <c r="H69" i="8"/>
  <c r="J68" i="8"/>
  <c r="H68" i="8"/>
  <c r="J67" i="8"/>
  <c r="H67" i="8"/>
  <c r="J66" i="8"/>
  <c r="H66" i="8"/>
  <c r="J65" i="8"/>
  <c r="H65" i="8"/>
  <c r="J64" i="8"/>
  <c r="H64" i="8"/>
  <c r="J63" i="8"/>
  <c r="H63" i="8"/>
  <c r="J62" i="8"/>
  <c r="H62" i="8"/>
  <c r="J61" i="8"/>
  <c r="H61" i="8"/>
  <c r="J60" i="8"/>
  <c r="H60" i="8"/>
  <c r="J59" i="8"/>
  <c r="H59" i="8"/>
  <c r="J58" i="8"/>
  <c r="H58" i="8"/>
  <c r="J57" i="8"/>
  <c r="H57" i="8"/>
  <c r="J56" i="8"/>
  <c r="H56" i="8"/>
  <c r="J55" i="8"/>
  <c r="H55" i="8"/>
  <c r="J54" i="8"/>
  <c r="H54" i="8"/>
  <c r="J53" i="8"/>
  <c r="H53" i="8"/>
  <c r="J52" i="8"/>
  <c r="H52" i="8"/>
  <c r="J51" i="8"/>
  <c r="H51" i="8"/>
  <c r="J50" i="8"/>
  <c r="H50" i="8"/>
  <c r="J49" i="8"/>
  <c r="H49" i="8"/>
  <c r="J48" i="8"/>
  <c r="H48" i="8"/>
  <c r="J47" i="8"/>
  <c r="H47" i="8"/>
  <c r="J46" i="8"/>
  <c r="H46" i="8"/>
  <c r="J45" i="8"/>
  <c r="H45" i="8"/>
  <c r="J44" i="8"/>
  <c r="H44" i="8"/>
  <c r="J43" i="8"/>
  <c r="H43" i="8"/>
  <c r="J42" i="8"/>
  <c r="H42" i="8"/>
  <c r="J41" i="8"/>
  <c r="H41" i="8"/>
  <c r="J40" i="8"/>
  <c r="H40" i="8"/>
  <c r="J39" i="8"/>
  <c r="H39" i="8"/>
  <c r="J38" i="8"/>
  <c r="H38" i="8"/>
  <c r="J37" i="8"/>
  <c r="H37" i="8"/>
  <c r="J36" i="8"/>
  <c r="H36" i="8"/>
  <c r="J35" i="8"/>
  <c r="H35" i="8"/>
  <c r="J34" i="8"/>
  <c r="H34" i="8"/>
  <c r="J33" i="8"/>
  <c r="H33" i="8"/>
  <c r="J32" i="8"/>
  <c r="H32" i="8"/>
  <c r="J31" i="8"/>
  <c r="H31" i="8"/>
  <c r="J30" i="8"/>
  <c r="H30" i="8"/>
  <c r="J29" i="8"/>
  <c r="H29" i="8"/>
  <c r="J28" i="8"/>
  <c r="H28" i="8"/>
  <c r="J27" i="8"/>
  <c r="H27" i="8"/>
  <c r="J26" i="8"/>
  <c r="H26" i="8"/>
  <c r="J25" i="8"/>
  <c r="H25" i="8"/>
  <c r="J24" i="8"/>
  <c r="H24" i="8"/>
  <c r="J23" i="8"/>
  <c r="H23" i="8"/>
  <c r="J22" i="8"/>
  <c r="H22" i="8"/>
  <c r="J21" i="8"/>
  <c r="H21" i="8"/>
  <c r="J20" i="8"/>
  <c r="H20" i="8"/>
  <c r="J19" i="8"/>
  <c r="H19" i="8"/>
  <c r="J18" i="8"/>
  <c r="H18" i="8"/>
  <c r="J17" i="8"/>
  <c r="H17" i="8"/>
  <c r="J16" i="8"/>
  <c r="H16" i="8"/>
  <c r="J15" i="8"/>
  <c r="H15" i="8"/>
  <c r="J14" i="8"/>
  <c r="H14" i="8"/>
  <c r="J13" i="8"/>
  <c r="H13" i="8"/>
  <c r="J12" i="8"/>
  <c r="H12" i="8"/>
  <c r="J11" i="8"/>
  <c r="H11" i="8"/>
  <c r="J10" i="8"/>
  <c r="H10" i="8"/>
  <c r="J9" i="8"/>
  <c r="H9" i="8"/>
  <c r="J8" i="8"/>
  <c r="H8" i="8"/>
  <c r="J7" i="8"/>
  <c r="H7" i="8"/>
  <c r="J6" i="8"/>
  <c r="H6" i="8"/>
  <c r="J5" i="8"/>
  <c r="H5" i="8"/>
  <c r="J4" i="8"/>
  <c r="H4" i="8"/>
  <c r="J3" i="8"/>
  <c r="H3" i="8"/>
  <c r="D40" i="6"/>
  <c r="C40" i="6"/>
  <c r="A40" i="6"/>
  <c r="J24" i="6"/>
  <c r="H24" i="6"/>
  <c r="J23" i="6"/>
  <c r="H23" i="6"/>
  <c r="J22" i="6"/>
  <c r="H22" i="6"/>
  <c r="J21" i="6"/>
  <c r="H21" i="6"/>
  <c r="J20" i="6"/>
  <c r="H20" i="6"/>
  <c r="J19" i="6"/>
  <c r="H19" i="6"/>
  <c r="J18" i="6"/>
  <c r="H18" i="6"/>
  <c r="J17" i="6"/>
  <c r="H17" i="6"/>
  <c r="J16" i="6"/>
  <c r="H16" i="6"/>
  <c r="J15" i="6"/>
  <c r="H15" i="6"/>
  <c r="J14" i="6"/>
  <c r="H14" i="6"/>
  <c r="J13" i="6"/>
  <c r="H13" i="6"/>
  <c r="J12" i="6"/>
  <c r="H12" i="6"/>
  <c r="J11" i="6"/>
  <c r="H11" i="6"/>
  <c r="J10" i="6"/>
  <c r="H10" i="6"/>
  <c r="J9" i="6"/>
  <c r="H9" i="6"/>
  <c r="J8" i="6"/>
  <c r="H8" i="6"/>
  <c r="J7" i="6"/>
  <c r="H7" i="6"/>
  <c r="J6" i="6"/>
  <c r="H6" i="6"/>
  <c r="J5" i="6"/>
  <c r="H5" i="6"/>
  <c r="J4" i="6"/>
  <c r="H4" i="6"/>
  <c r="J3" i="6"/>
  <c r="H3" i="6"/>
  <c r="G180" i="5"/>
  <c r="F180" i="5"/>
  <c r="D180" i="5"/>
  <c r="C180" i="5"/>
  <c r="A180" i="5"/>
  <c r="J148" i="5"/>
  <c r="H148" i="5"/>
  <c r="J147" i="5"/>
  <c r="H147" i="5"/>
  <c r="J146" i="5"/>
  <c r="H146" i="5"/>
  <c r="J145" i="5"/>
  <c r="H145" i="5"/>
  <c r="J144" i="5"/>
  <c r="H144" i="5"/>
  <c r="J143" i="5"/>
  <c r="H143" i="5"/>
  <c r="J142" i="5"/>
  <c r="H142" i="5"/>
  <c r="J141" i="5"/>
  <c r="H141" i="5"/>
  <c r="J140" i="5"/>
  <c r="H140" i="5"/>
  <c r="J139" i="5"/>
  <c r="H139" i="5"/>
  <c r="J138" i="5"/>
  <c r="H138" i="5"/>
  <c r="J137" i="5"/>
  <c r="H137" i="5"/>
  <c r="J136" i="5"/>
  <c r="H136" i="5"/>
  <c r="J135" i="5"/>
  <c r="H135" i="5"/>
  <c r="J134" i="5"/>
  <c r="H134" i="5"/>
  <c r="J133" i="5"/>
  <c r="H133" i="5"/>
  <c r="J132" i="5"/>
  <c r="H132" i="5"/>
  <c r="J131" i="5"/>
  <c r="H131" i="5"/>
  <c r="J130" i="5"/>
  <c r="H130" i="5"/>
  <c r="J129" i="5"/>
  <c r="H129" i="5"/>
  <c r="J128" i="5"/>
  <c r="H128" i="5"/>
  <c r="J127" i="5"/>
  <c r="H127" i="5"/>
  <c r="J126" i="5"/>
  <c r="H126" i="5"/>
  <c r="J125" i="5"/>
  <c r="H125" i="5"/>
  <c r="J124" i="5"/>
  <c r="H124" i="5"/>
  <c r="J123" i="5"/>
  <c r="H123" i="5"/>
  <c r="J122" i="5"/>
  <c r="H122" i="5"/>
  <c r="J121" i="5"/>
  <c r="H121" i="5"/>
  <c r="J120" i="5"/>
  <c r="H120" i="5"/>
  <c r="J119" i="5"/>
  <c r="H119" i="5"/>
  <c r="J118" i="5"/>
  <c r="H118" i="5"/>
  <c r="J117" i="5"/>
  <c r="H117" i="5"/>
  <c r="J116" i="5"/>
  <c r="H116" i="5"/>
  <c r="J115" i="5"/>
  <c r="H115" i="5"/>
  <c r="J114" i="5"/>
  <c r="H114" i="5"/>
  <c r="J113" i="5"/>
  <c r="H113" i="5"/>
  <c r="J112" i="5"/>
  <c r="H112" i="5"/>
  <c r="J111" i="5"/>
  <c r="H111" i="5"/>
  <c r="J110" i="5"/>
  <c r="H110" i="5"/>
  <c r="J109" i="5"/>
  <c r="H109" i="5"/>
  <c r="J108" i="5"/>
  <c r="H108" i="5"/>
  <c r="J107" i="5"/>
  <c r="H107" i="5"/>
  <c r="J106" i="5"/>
  <c r="H106" i="5"/>
  <c r="J105" i="5"/>
  <c r="H105" i="5"/>
  <c r="J104" i="5"/>
  <c r="H104" i="5"/>
  <c r="J103" i="5"/>
  <c r="H103" i="5"/>
  <c r="J102" i="5"/>
  <c r="H102" i="5"/>
  <c r="J101" i="5"/>
  <c r="H101" i="5"/>
  <c r="J100" i="5"/>
  <c r="H100" i="5"/>
  <c r="J99" i="5"/>
  <c r="H99" i="5"/>
  <c r="J98" i="5"/>
  <c r="H98" i="5"/>
  <c r="J97" i="5"/>
  <c r="H97" i="5"/>
  <c r="J96" i="5"/>
  <c r="H96" i="5"/>
  <c r="J95" i="5"/>
  <c r="H95" i="5"/>
  <c r="J94" i="5"/>
  <c r="H94" i="5"/>
  <c r="J93" i="5"/>
  <c r="H93" i="5"/>
  <c r="J92" i="5"/>
  <c r="H92" i="5"/>
  <c r="J91" i="5"/>
  <c r="H91" i="5"/>
  <c r="J90" i="5"/>
  <c r="H90" i="5"/>
  <c r="J89" i="5"/>
  <c r="H89" i="5"/>
  <c r="J88" i="5"/>
  <c r="H88" i="5"/>
  <c r="J87" i="5"/>
  <c r="H87" i="5"/>
  <c r="J86" i="5"/>
  <c r="H86" i="5"/>
  <c r="J85" i="5"/>
  <c r="H85" i="5"/>
  <c r="J84" i="5"/>
  <c r="H84" i="5"/>
  <c r="J83" i="5"/>
  <c r="H83" i="5"/>
  <c r="J82" i="5"/>
  <c r="H82" i="5"/>
  <c r="J81" i="5"/>
  <c r="H81" i="5"/>
  <c r="J80" i="5"/>
  <c r="H80" i="5"/>
  <c r="J79" i="5"/>
  <c r="H79" i="5"/>
  <c r="J78" i="5"/>
  <c r="H78" i="5"/>
  <c r="J77" i="5"/>
  <c r="H77" i="5"/>
  <c r="J76" i="5"/>
  <c r="H76" i="5"/>
  <c r="J75" i="5"/>
  <c r="H75" i="5"/>
  <c r="J74" i="5"/>
  <c r="H74" i="5"/>
  <c r="J73" i="5"/>
  <c r="H73" i="5"/>
  <c r="J72" i="5"/>
  <c r="H72" i="5"/>
  <c r="J71" i="5"/>
  <c r="H71" i="5"/>
  <c r="J70" i="5"/>
  <c r="H70" i="5"/>
  <c r="J69" i="5"/>
  <c r="H69" i="5"/>
  <c r="J68" i="5"/>
  <c r="H68" i="5"/>
  <c r="J67" i="5"/>
  <c r="H67" i="5"/>
  <c r="J66" i="5"/>
  <c r="H66" i="5"/>
  <c r="J65" i="5"/>
  <c r="H65" i="5"/>
  <c r="J64" i="5"/>
  <c r="H64" i="5"/>
  <c r="J63" i="5"/>
  <c r="H63" i="5"/>
  <c r="J62" i="5"/>
  <c r="H62" i="5"/>
  <c r="J61" i="5"/>
  <c r="H61" i="5"/>
  <c r="J60" i="5"/>
  <c r="H60" i="5"/>
  <c r="J59" i="5"/>
  <c r="H59" i="5"/>
  <c r="J58" i="5"/>
  <c r="H58" i="5"/>
  <c r="J57" i="5"/>
  <c r="H57" i="5"/>
  <c r="J56" i="5"/>
  <c r="H56" i="5"/>
  <c r="J55" i="5"/>
  <c r="H55" i="5"/>
  <c r="J54" i="5"/>
  <c r="H54" i="5"/>
  <c r="J53" i="5"/>
  <c r="H53" i="5"/>
  <c r="J52" i="5"/>
  <c r="H52" i="5"/>
  <c r="J51" i="5"/>
  <c r="H51" i="5"/>
  <c r="J50" i="5"/>
  <c r="H50" i="5"/>
  <c r="J49" i="5"/>
  <c r="H49" i="5"/>
  <c r="J48" i="5"/>
  <c r="H48" i="5"/>
  <c r="J47" i="5"/>
  <c r="H47" i="5"/>
  <c r="J46" i="5"/>
  <c r="H46" i="5"/>
  <c r="J45" i="5"/>
  <c r="H45" i="5"/>
  <c r="J44" i="5"/>
  <c r="H44" i="5"/>
  <c r="J43" i="5"/>
  <c r="H43" i="5"/>
  <c r="J42" i="5"/>
  <c r="H42" i="5"/>
  <c r="J41" i="5"/>
  <c r="H41" i="5"/>
  <c r="J40" i="5"/>
  <c r="H40" i="5"/>
  <c r="J39" i="5"/>
  <c r="H39" i="5"/>
  <c r="J38" i="5"/>
  <c r="H38" i="5"/>
  <c r="J37" i="5"/>
  <c r="H37" i="5"/>
  <c r="J36" i="5"/>
  <c r="H36" i="5"/>
  <c r="J35" i="5"/>
  <c r="H35" i="5"/>
  <c r="J34" i="5"/>
  <c r="H34" i="5"/>
  <c r="J33" i="5"/>
  <c r="H33" i="5"/>
  <c r="J32" i="5"/>
  <c r="H32" i="5"/>
  <c r="J31" i="5"/>
  <c r="H31" i="5"/>
  <c r="J30" i="5"/>
  <c r="H30" i="5"/>
  <c r="J29" i="5"/>
  <c r="H29" i="5"/>
  <c r="J28" i="5"/>
  <c r="H28" i="5"/>
  <c r="J27" i="5"/>
  <c r="H27" i="5"/>
  <c r="J26" i="5"/>
  <c r="H26" i="5"/>
  <c r="J25" i="5"/>
  <c r="H25" i="5"/>
  <c r="J24" i="5"/>
  <c r="H24" i="5"/>
  <c r="J23" i="5"/>
  <c r="H23" i="5"/>
  <c r="J22" i="5"/>
  <c r="H22" i="5"/>
  <c r="J21" i="5"/>
  <c r="H21" i="5"/>
  <c r="J20" i="5"/>
  <c r="H20" i="5"/>
  <c r="J19" i="5"/>
  <c r="H19" i="5"/>
  <c r="J18" i="5"/>
  <c r="H18" i="5"/>
  <c r="J17" i="5"/>
  <c r="H17" i="5"/>
  <c r="J16" i="5"/>
  <c r="H16" i="5"/>
  <c r="J15" i="5"/>
  <c r="H15" i="5"/>
  <c r="J14" i="5"/>
  <c r="H14" i="5"/>
  <c r="J13" i="5"/>
  <c r="H13" i="5"/>
  <c r="J12" i="5"/>
  <c r="H12" i="5"/>
  <c r="J11" i="5"/>
  <c r="H11" i="5"/>
  <c r="J10" i="5"/>
  <c r="H10" i="5"/>
  <c r="J9" i="5"/>
  <c r="H9" i="5"/>
  <c r="J8" i="5"/>
  <c r="H8" i="5"/>
  <c r="J7" i="5"/>
  <c r="H7" i="5"/>
  <c r="J6" i="5"/>
  <c r="H6" i="5"/>
  <c r="J5" i="5"/>
  <c r="H5" i="5"/>
  <c r="J4" i="5"/>
  <c r="H4" i="5"/>
  <c r="J3" i="5"/>
  <c r="H3" i="5"/>
  <c r="G239" i="4"/>
  <c r="F239" i="4"/>
  <c r="D239" i="4"/>
  <c r="C239" i="4"/>
  <c r="A239" i="4"/>
  <c r="J219" i="4"/>
  <c r="H219" i="4"/>
  <c r="J218" i="4"/>
  <c r="H218" i="4"/>
  <c r="J217" i="4"/>
  <c r="H217" i="4"/>
  <c r="J216" i="4"/>
  <c r="H216" i="4"/>
  <c r="J215" i="4"/>
  <c r="H215" i="4"/>
  <c r="J214" i="4"/>
  <c r="H214" i="4"/>
  <c r="J213" i="4"/>
  <c r="H213" i="4"/>
  <c r="J212" i="4"/>
  <c r="H212" i="4"/>
  <c r="J211" i="4"/>
  <c r="H211" i="4"/>
  <c r="J210" i="4"/>
  <c r="H210" i="4"/>
  <c r="J209" i="4"/>
  <c r="H209" i="4"/>
  <c r="J208" i="4"/>
  <c r="H208" i="4"/>
  <c r="J207" i="4"/>
  <c r="H207" i="4"/>
  <c r="J206" i="4"/>
  <c r="H206" i="4"/>
  <c r="J205" i="4"/>
  <c r="H205" i="4"/>
  <c r="J204" i="4"/>
  <c r="H204" i="4"/>
  <c r="J203" i="4"/>
  <c r="H203" i="4"/>
  <c r="J202" i="4"/>
  <c r="H202" i="4"/>
  <c r="J201" i="4"/>
  <c r="H201" i="4"/>
  <c r="J200" i="4"/>
  <c r="H200" i="4"/>
  <c r="J199" i="4"/>
  <c r="H199" i="4"/>
  <c r="J198" i="4"/>
  <c r="H198" i="4"/>
  <c r="J197" i="4"/>
  <c r="H197" i="4"/>
  <c r="J196" i="4"/>
  <c r="H196" i="4"/>
  <c r="J195" i="4"/>
  <c r="H195" i="4"/>
  <c r="J194" i="4"/>
  <c r="H194" i="4"/>
  <c r="J193" i="4"/>
  <c r="H193" i="4"/>
  <c r="J192" i="4"/>
  <c r="H192" i="4"/>
  <c r="J191" i="4"/>
  <c r="H191" i="4"/>
  <c r="J190" i="4"/>
  <c r="H190" i="4"/>
  <c r="J189" i="4"/>
  <c r="H189" i="4"/>
  <c r="J188" i="4"/>
  <c r="H188" i="4"/>
  <c r="J187" i="4"/>
  <c r="H187" i="4"/>
  <c r="J186" i="4"/>
  <c r="H186" i="4"/>
  <c r="J185" i="4"/>
  <c r="H185" i="4"/>
  <c r="J184" i="4"/>
  <c r="H184" i="4"/>
  <c r="J183" i="4"/>
  <c r="H183" i="4"/>
  <c r="J182" i="4"/>
  <c r="H182" i="4"/>
  <c r="J181" i="4"/>
  <c r="H181" i="4"/>
  <c r="J180" i="4"/>
  <c r="H180" i="4"/>
  <c r="J179" i="4"/>
  <c r="H179" i="4"/>
  <c r="J178" i="4"/>
  <c r="H178" i="4"/>
  <c r="J177" i="4"/>
  <c r="H177" i="4"/>
  <c r="J176" i="4"/>
  <c r="H176" i="4"/>
  <c r="J175" i="4"/>
  <c r="H175" i="4"/>
  <c r="J174" i="4"/>
  <c r="H174" i="4"/>
  <c r="J173" i="4"/>
  <c r="H173" i="4"/>
  <c r="J172" i="4"/>
  <c r="H172" i="4"/>
  <c r="J171" i="4"/>
  <c r="H171" i="4"/>
  <c r="J170" i="4"/>
  <c r="H170" i="4"/>
  <c r="J169" i="4"/>
  <c r="H169" i="4"/>
  <c r="J168" i="4"/>
  <c r="H168" i="4"/>
  <c r="J167" i="4"/>
  <c r="H167" i="4"/>
  <c r="J166" i="4"/>
  <c r="H166" i="4"/>
  <c r="J165" i="4"/>
  <c r="H165" i="4"/>
  <c r="J164" i="4"/>
  <c r="H164" i="4"/>
  <c r="J163" i="4"/>
  <c r="H163" i="4"/>
  <c r="J162" i="4"/>
  <c r="H162" i="4"/>
  <c r="J161" i="4"/>
  <c r="H161" i="4"/>
  <c r="J160" i="4"/>
  <c r="H160" i="4"/>
  <c r="J159" i="4"/>
  <c r="H159" i="4"/>
  <c r="J158" i="4"/>
  <c r="H158" i="4"/>
  <c r="J157" i="4"/>
  <c r="H157" i="4"/>
  <c r="J156" i="4"/>
  <c r="H156" i="4"/>
  <c r="J155" i="4"/>
  <c r="H155" i="4"/>
  <c r="J154" i="4"/>
  <c r="H154" i="4"/>
  <c r="J153" i="4"/>
  <c r="H153" i="4"/>
  <c r="J152" i="4"/>
  <c r="H152" i="4"/>
  <c r="J151" i="4"/>
  <c r="H151" i="4"/>
  <c r="J150" i="4"/>
  <c r="H150" i="4"/>
  <c r="J149" i="4"/>
  <c r="H149" i="4"/>
  <c r="J148" i="4"/>
  <c r="H148" i="4"/>
  <c r="J147" i="4"/>
  <c r="H147" i="4"/>
  <c r="J146" i="4"/>
  <c r="H146" i="4"/>
  <c r="J145" i="4"/>
  <c r="H145" i="4"/>
  <c r="J144" i="4"/>
  <c r="H144" i="4"/>
  <c r="J143" i="4"/>
  <c r="H143" i="4"/>
  <c r="J142" i="4"/>
  <c r="H142" i="4"/>
  <c r="J141" i="4"/>
  <c r="H141" i="4"/>
  <c r="J140" i="4"/>
  <c r="H140" i="4"/>
  <c r="J139" i="4"/>
  <c r="H139" i="4"/>
  <c r="J138" i="4"/>
  <c r="H138" i="4"/>
  <c r="J137" i="4"/>
  <c r="H137" i="4"/>
  <c r="J136" i="4"/>
  <c r="H136" i="4"/>
  <c r="J135" i="4"/>
  <c r="H135" i="4"/>
  <c r="J134" i="4"/>
  <c r="H134" i="4"/>
  <c r="J133" i="4"/>
  <c r="H133" i="4"/>
  <c r="J132" i="4"/>
  <c r="H132" i="4"/>
  <c r="J131" i="4"/>
  <c r="H131" i="4"/>
  <c r="J130" i="4"/>
  <c r="H130" i="4"/>
  <c r="J129" i="4"/>
  <c r="H129" i="4"/>
  <c r="J128" i="4"/>
  <c r="H128" i="4"/>
  <c r="J127" i="4"/>
  <c r="H127" i="4"/>
  <c r="J126" i="4"/>
  <c r="H126" i="4"/>
  <c r="J125" i="4"/>
  <c r="H125" i="4"/>
  <c r="J124" i="4"/>
  <c r="H124" i="4"/>
  <c r="J123" i="4"/>
  <c r="H123" i="4"/>
  <c r="J122" i="4"/>
  <c r="H122" i="4"/>
  <c r="J121" i="4"/>
  <c r="H121" i="4"/>
  <c r="J120" i="4"/>
  <c r="H120" i="4"/>
  <c r="J119" i="4"/>
  <c r="H119" i="4"/>
  <c r="J118" i="4"/>
  <c r="H118" i="4"/>
  <c r="J117" i="4"/>
  <c r="H117" i="4"/>
  <c r="J116" i="4"/>
  <c r="H116" i="4"/>
  <c r="J115" i="4"/>
  <c r="H115" i="4"/>
  <c r="J114" i="4"/>
  <c r="H114" i="4"/>
  <c r="J113" i="4"/>
  <c r="H113" i="4"/>
  <c r="J112" i="4"/>
  <c r="H112" i="4"/>
  <c r="J111" i="4"/>
  <c r="H111" i="4"/>
  <c r="J110" i="4"/>
  <c r="H110" i="4"/>
  <c r="J109" i="4"/>
  <c r="H109" i="4"/>
  <c r="J108" i="4"/>
  <c r="H108" i="4"/>
  <c r="J107" i="4"/>
  <c r="H107" i="4"/>
  <c r="J106" i="4"/>
  <c r="H106" i="4"/>
  <c r="J105" i="4"/>
  <c r="H105" i="4"/>
  <c r="J104" i="4"/>
  <c r="H104" i="4"/>
  <c r="J103" i="4"/>
  <c r="H103" i="4"/>
  <c r="J102" i="4"/>
  <c r="H102" i="4"/>
  <c r="J101" i="4"/>
  <c r="H101" i="4"/>
  <c r="J100" i="4"/>
  <c r="H100" i="4"/>
  <c r="J99" i="4"/>
  <c r="H99" i="4"/>
  <c r="J98" i="4"/>
  <c r="H98" i="4"/>
  <c r="J97" i="4"/>
  <c r="H97" i="4"/>
  <c r="J96" i="4"/>
  <c r="H96" i="4"/>
  <c r="J95" i="4"/>
  <c r="H95" i="4"/>
  <c r="J94" i="4"/>
  <c r="H94" i="4"/>
  <c r="J93" i="4"/>
  <c r="H93" i="4"/>
  <c r="J92" i="4"/>
  <c r="H92" i="4"/>
  <c r="J91" i="4"/>
  <c r="H91" i="4"/>
  <c r="J90" i="4"/>
  <c r="H90" i="4"/>
  <c r="J89" i="4"/>
  <c r="H89" i="4"/>
  <c r="J88" i="4"/>
  <c r="H88" i="4"/>
  <c r="J87" i="4"/>
  <c r="H87" i="4"/>
  <c r="J86" i="4"/>
  <c r="H86" i="4"/>
  <c r="J85" i="4"/>
  <c r="H85" i="4"/>
  <c r="J84" i="4"/>
  <c r="H84" i="4"/>
  <c r="J83" i="4"/>
  <c r="H83" i="4"/>
  <c r="J82" i="4"/>
  <c r="H82" i="4"/>
  <c r="J81" i="4"/>
  <c r="H81" i="4"/>
  <c r="J80" i="4"/>
  <c r="H80" i="4"/>
  <c r="J79" i="4"/>
  <c r="H79" i="4"/>
  <c r="J78" i="4"/>
  <c r="H78" i="4"/>
  <c r="J77" i="4"/>
  <c r="H77" i="4"/>
  <c r="J76" i="4"/>
  <c r="H76" i="4"/>
  <c r="J75" i="4"/>
  <c r="H75" i="4"/>
  <c r="J74" i="4"/>
  <c r="H74" i="4"/>
  <c r="J73" i="4"/>
  <c r="H73" i="4"/>
  <c r="J72" i="4"/>
  <c r="H72" i="4"/>
  <c r="J71" i="4"/>
  <c r="H71" i="4"/>
  <c r="J70" i="4"/>
  <c r="H70" i="4"/>
  <c r="J69" i="4"/>
  <c r="H69" i="4"/>
  <c r="J68" i="4"/>
  <c r="H68" i="4"/>
  <c r="J67" i="4"/>
  <c r="H67" i="4"/>
  <c r="J66" i="4"/>
  <c r="H66" i="4"/>
  <c r="J65" i="4"/>
  <c r="H65" i="4"/>
  <c r="J64" i="4"/>
  <c r="H64" i="4"/>
  <c r="J63" i="4"/>
  <c r="H63" i="4"/>
  <c r="J62" i="4"/>
  <c r="H62" i="4"/>
  <c r="J61" i="4"/>
  <c r="H61" i="4"/>
  <c r="J60" i="4"/>
  <c r="H60" i="4"/>
  <c r="J59" i="4"/>
  <c r="H59" i="4"/>
  <c r="J58" i="4"/>
  <c r="H58" i="4"/>
  <c r="J57" i="4"/>
  <c r="H57" i="4"/>
  <c r="J56" i="4"/>
  <c r="H56" i="4"/>
  <c r="J55" i="4"/>
  <c r="H55" i="4"/>
  <c r="J54" i="4"/>
  <c r="H54" i="4"/>
  <c r="J53" i="4"/>
  <c r="H53" i="4"/>
  <c r="J52" i="4"/>
  <c r="H52" i="4"/>
  <c r="J51" i="4"/>
  <c r="H51" i="4"/>
  <c r="J50" i="4"/>
  <c r="H50" i="4"/>
  <c r="J49" i="4"/>
  <c r="H49" i="4"/>
  <c r="J48" i="4"/>
  <c r="H48" i="4"/>
  <c r="J47" i="4"/>
  <c r="H47" i="4"/>
  <c r="J46" i="4"/>
  <c r="H46" i="4"/>
  <c r="J45" i="4"/>
  <c r="H45" i="4"/>
  <c r="J44" i="4"/>
  <c r="H44" i="4"/>
  <c r="J43" i="4"/>
  <c r="H43" i="4"/>
  <c r="J42" i="4"/>
  <c r="H42" i="4"/>
  <c r="J41" i="4"/>
  <c r="H41" i="4"/>
  <c r="J40" i="4"/>
  <c r="H40" i="4"/>
  <c r="J39" i="4"/>
  <c r="H39" i="4"/>
  <c r="H38" i="4"/>
  <c r="J37" i="4"/>
  <c r="H37" i="4"/>
  <c r="J36" i="4"/>
  <c r="H36" i="4"/>
  <c r="J35" i="4"/>
  <c r="H35" i="4"/>
  <c r="J34" i="4"/>
  <c r="H34" i="4"/>
  <c r="J33" i="4"/>
  <c r="H33" i="4"/>
  <c r="J32" i="4"/>
  <c r="H32" i="4"/>
  <c r="J31" i="4"/>
  <c r="H31" i="4"/>
  <c r="J30" i="4"/>
  <c r="H30" i="4"/>
  <c r="J29" i="4"/>
  <c r="H29" i="4"/>
  <c r="J28" i="4"/>
  <c r="H28" i="4"/>
  <c r="J27" i="4"/>
  <c r="H27" i="4"/>
  <c r="J26" i="4"/>
  <c r="H26" i="4"/>
  <c r="J25" i="4"/>
  <c r="H25" i="4"/>
  <c r="J24" i="4"/>
  <c r="H24" i="4"/>
  <c r="J23" i="4"/>
  <c r="H23" i="4"/>
  <c r="J22" i="4"/>
  <c r="H22" i="4"/>
  <c r="J21" i="4"/>
  <c r="H21" i="4"/>
  <c r="J20" i="4"/>
  <c r="H20" i="4"/>
  <c r="J19" i="4"/>
  <c r="H19" i="4"/>
  <c r="J18" i="4"/>
  <c r="H18" i="4"/>
  <c r="J17" i="4"/>
  <c r="H17" i="4"/>
  <c r="J16" i="4"/>
  <c r="H16" i="4"/>
  <c r="J15" i="4"/>
  <c r="H15" i="4"/>
  <c r="J14" i="4"/>
  <c r="H14" i="4"/>
  <c r="J13" i="4"/>
  <c r="H13" i="4"/>
  <c r="J12" i="4"/>
  <c r="H12" i="4"/>
  <c r="J11" i="4"/>
  <c r="H11" i="4"/>
  <c r="J10" i="4"/>
  <c r="H10" i="4"/>
  <c r="J9" i="4"/>
  <c r="H9" i="4"/>
  <c r="J8" i="4"/>
  <c r="H8" i="4"/>
  <c r="J7" i="4"/>
  <c r="H7" i="4"/>
  <c r="J6" i="4"/>
  <c r="H6" i="4"/>
  <c r="J5" i="4"/>
  <c r="H5" i="4"/>
  <c r="J4" i="4"/>
  <c r="H4" i="4"/>
  <c r="J3" i="4"/>
  <c r="H3" i="4"/>
  <c r="G205" i="3"/>
  <c r="F205" i="3"/>
  <c r="D205" i="3"/>
  <c r="C205" i="3"/>
  <c r="A205" i="3"/>
  <c r="J197" i="3"/>
  <c r="H197" i="3"/>
  <c r="J196" i="3"/>
  <c r="H196" i="3"/>
  <c r="J195" i="3"/>
  <c r="H195" i="3"/>
  <c r="J194" i="3"/>
  <c r="H194" i="3"/>
  <c r="J193" i="3"/>
  <c r="H193" i="3"/>
  <c r="J192" i="3"/>
  <c r="H192" i="3"/>
  <c r="J191" i="3"/>
  <c r="H191" i="3"/>
  <c r="J190" i="3"/>
  <c r="H190" i="3"/>
  <c r="J189" i="3"/>
  <c r="H189" i="3"/>
  <c r="J188" i="3"/>
  <c r="H188" i="3"/>
  <c r="J187" i="3"/>
  <c r="H187" i="3"/>
  <c r="J186" i="3"/>
  <c r="H186" i="3"/>
  <c r="J185" i="3"/>
  <c r="H185" i="3"/>
  <c r="J184" i="3"/>
  <c r="H184" i="3"/>
  <c r="J183" i="3"/>
  <c r="H183" i="3"/>
  <c r="J182" i="3"/>
  <c r="H182" i="3"/>
  <c r="J181" i="3"/>
  <c r="H181" i="3"/>
  <c r="J180" i="3"/>
  <c r="H180" i="3"/>
  <c r="J179" i="3"/>
  <c r="H179" i="3"/>
  <c r="J178" i="3"/>
  <c r="H178" i="3"/>
  <c r="J177" i="3"/>
  <c r="H177" i="3"/>
  <c r="J176" i="3"/>
  <c r="H176" i="3"/>
  <c r="J175" i="3"/>
  <c r="H175" i="3"/>
  <c r="J174" i="3"/>
  <c r="H174" i="3"/>
  <c r="J173" i="3"/>
  <c r="H173" i="3"/>
  <c r="J172" i="3"/>
  <c r="H172" i="3"/>
  <c r="J171" i="3"/>
  <c r="H171" i="3"/>
  <c r="J170" i="3"/>
  <c r="H170" i="3"/>
  <c r="J169" i="3"/>
  <c r="H169" i="3"/>
  <c r="J168" i="3"/>
  <c r="H168" i="3"/>
  <c r="J167" i="3"/>
  <c r="H167" i="3"/>
  <c r="J166" i="3"/>
  <c r="H166" i="3"/>
  <c r="J165" i="3"/>
  <c r="H165" i="3"/>
  <c r="J164" i="3"/>
  <c r="H164" i="3"/>
  <c r="J163" i="3"/>
  <c r="H163" i="3"/>
  <c r="J162" i="3"/>
  <c r="H162" i="3"/>
  <c r="J161" i="3"/>
  <c r="H161" i="3"/>
  <c r="J160" i="3"/>
  <c r="H160" i="3"/>
  <c r="J159" i="3"/>
  <c r="H159" i="3"/>
  <c r="J158" i="3"/>
  <c r="H158" i="3"/>
  <c r="J157" i="3"/>
  <c r="H157" i="3"/>
  <c r="J156" i="3"/>
  <c r="H156" i="3"/>
  <c r="J155" i="3"/>
  <c r="H155" i="3"/>
  <c r="J154" i="3"/>
  <c r="H154" i="3"/>
  <c r="J153" i="3"/>
  <c r="H153" i="3"/>
  <c r="J152" i="3"/>
  <c r="H152" i="3"/>
  <c r="J151" i="3"/>
  <c r="H151" i="3"/>
  <c r="J150" i="3"/>
  <c r="H150" i="3"/>
  <c r="J149" i="3"/>
  <c r="H149" i="3"/>
  <c r="J148" i="3"/>
  <c r="H148" i="3"/>
  <c r="J147" i="3"/>
  <c r="H147" i="3"/>
  <c r="J146" i="3"/>
  <c r="H146" i="3"/>
  <c r="J145" i="3"/>
  <c r="H145" i="3"/>
  <c r="J144" i="3"/>
  <c r="H144" i="3"/>
  <c r="J143" i="3"/>
  <c r="H143" i="3"/>
  <c r="J142" i="3"/>
  <c r="H142" i="3"/>
  <c r="J141" i="3"/>
  <c r="H141" i="3"/>
  <c r="J140" i="3"/>
  <c r="H140" i="3"/>
  <c r="J139" i="3"/>
  <c r="H139" i="3"/>
  <c r="J138" i="3"/>
  <c r="H138" i="3"/>
  <c r="J137" i="3"/>
  <c r="H137" i="3"/>
  <c r="J136" i="3"/>
  <c r="H136" i="3"/>
  <c r="J135" i="3"/>
  <c r="H135" i="3"/>
  <c r="J134" i="3"/>
  <c r="H134" i="3"/>
  <c r="J133" i="3"/>
  <c r="H133" i="3"/>
  <c r="J132" i="3"/>
  <c r="H132" i="3"/>
  <c r="J131" i="3"/>
  <c r="H131" i="3"/>
  <c r="J130" i="3"/>
  <c r="H130" i="3"/>
  <c r="J129" i="3"/>
  <c r="H129" i="3"/>
  <c r="J128" i="3"/>
  <c r="H128" i="3"/>
  <c r="J127" i="3"/>
  <c r="H127" i="3"/>
  <c r="J126" i="3"/>
  <c r="H126" i="3"/>
  <c r="J125" i="3"/>
  <c r="H125" i="3"/>
  <c r="J124" i="3"/>
  <c r="H124" i="3"/>
  <c r="J123" i="3"/>
  <c r="H123" i="3"/>
  <c r="J122" i="3"/>
  <c r="H122" i="3"/>
  <c r="J121" i="3"/>
  <c r="H121" i="3"/>
  <c r="J120" i="3"/>
  <c r="H120" i="3"/>
  <c r="J119" i="3"/>
  <c r="H119" i="3"/>
  <c r="J118" i="3"/>
  <c r="H118" i="3"/>
  <c r="J117" i="3"/>
  <c r="H117" i="3"/>
  <c r="J116" i="3"/>
  <c r="H116" i="3"/>
  <c r="J115" i="3"/>
  <c r="H115" i="3"/>
  <c r="J114" i="3"/>
  <c r="H114" i="3"/>
  <c r="J113" i="3"/>
  <c r="H113" i="3"/>
  <c r="J112" i="3"/>
  <c r="H112" i="3"/>
  <c r="J111" i="3"/>
  <c r="H111" i="3"/>
  <c r="J110" i="3"/>
  <c r="H110" i="3"/>
  <c r="J109" i="3"/>
  <c r="H109" i="3"/>
  <c r="J108" i="3"/>
  <c r="H108" i="3"/>
  <c r="J107" i="3"/>
  <c r="H107" i="3"/>
  <c r="J106" i="3"/>
  <c r="H106" i="3"/>
  <c r="J105" i="3"/>
  <c r="H105" i="3"/>
  <c r="J104" i="3"/>
  <c r="H104" i="3"/>
  <c r="J103" i="3"/>
  <c r="H103" i="3"/>
  <c r="J102" i="3"/>
  <c r="H102" i="3"/>
  <c r="J101" i="3"/>
  <c r="H101" i="3"/>
  <c r="J100" i="3"/>
  <c r="H100" i="3"/>
  <c r="J99" i="3"/>
  <c r="H99" i="3"/>
  <c r="J98" i="3"/>
  <c r="H98" i="3"/>
  <c r="J97" i="3"/>
  <c r="H97" i="3"/>
  <c r="J96" i="3"/>
  <c r="H96" i="3"/>
  <c r="J95" i="3"/>
  <c r="H95" i="3"/>
  <c r="J94" i="3"/>
  <c r="H94" i="3"/>
  <c r="J93" i="3"/>
  <c r="H93" i="3"/>
  <c r="J92" i="3"/>
  <c r="H92" i="3"/>
  <c r="J91" i="3"/>
  <c r="H91" i="3"/>
  <c r="J90" i="3"/>
  <c r="H90" i="3"/>
  <c r="J89" i="3"/>
  <c r="H89" i="3"/>
  <c r="J88" i="3"/>
  <c r="H88" i="3"/>
  <c r="J87" i="3"/>
  <c r="H87" i="3"/>
  <c r="J86" i="3"/>
  <c r="H86" i="3"/>
  <c r="J85" i="3"/>
  <c r="H85" i="3"/>
  <c r="J84" i="3"/>
  <c r="H84" i="3"/>
  <c r="J83" i="3"/>
  <c r="H83" i="3"/>
  <c r="J82" i="3"/>
  <c r="H82" i="3"/>
  <c r="J81" i="3"/>
  <c r="H81" i="3"/>
  <c r="J80" i="3"/>
  <c r="H80" i="3"/>
  <c r="J79" i="3"/>
  <c r="H79" i="3"/>
  <c r="J78" i="3"/>
  <c r="H78" i="3"/>
  <c r="J77" i="3"/>
  <c r="H77" i="3"/>
  <c r="J76" i="3"/>
  <c r="H76" i="3"/>
  <c r="J75" i="3"/>
  <c r="H75" i="3"/>
  <c r="J74" i="3"/>
  <c r="H74" i="3"/>
  <c r="J73" i="3"/>
  <c r="H73" i="3"/>
  <c r="J72" i="3"/>
  <c r="H72" i="3"/>
  <c r="J71" i="3"/>
  <c r="H71" i="3"/>
  <c r="J70" i="3"/>
  <c r="H70" i="3"/>
  <c r="J69" i="3"/>
  <c r="H69" i="3"/>
  <c r="J68" i="3"/>
  <c r="H68" i="3"/>
  <c r="J67" i="3"/>
  <c r="H67" i="3"/>
  <c r="J66" i="3"/>
  <c r="H66" i="3"/>
  <c r="J65" i="3"/>
  <c r="H65" i="3"/>
  <c r="J64" i="3"/>
  <c r="H64" i="3"/>
  <c r="J63" i="3"/>
  <c r="H63" i="3"/>
  <c r="J62" i="3"/>
  <c r="H62" i="3"/>
  <c r="J61" i="3"/>
  <c r="H61" i="3"/>
  <c r="J60" i="3"/>
  <c r="H60" i="3"/>
  <c r="J59" i="3"/>
  <c r="H59" i="3"/>
  <c r="J58" i="3"/>
  <c r="H58" i="3"/>
  <c r="J57" i="3"/>
  <c r="H57" i="3"/>
  <c r="J56" i="3"/>
  <c r="H56" i="3"/>
  <c r="J55" i="3"/>
  <c r="H55" i="3"/>
  <c r="J54" i="3"/>
  <c r="H54" i="3"/>
  <c r="J53" i="3"/>
  <c r="H53" i="3"/>
  <c r="J52" i="3"/>
  <c r="H52" i="3"/>
  <c r="J51" i="3"/>
  <c r="H51" i="3"/>
  <c r="J50" i="3"/>
  <c r="H50" i="3"/>
  <c r="J49" i="3"/>
  <c r="H49" i="3"/>
  <c r="J48" i="3"/>
  <c r="H48" i="3"/>
  <c r="J47" i="3"/>
  <c r="H47" i="3"/>
  <c r="J46" i="3"/>
  <c r="H46" i="3"/>
  <c r="J45" i="3"/>
  <c r="H45" i="3"/>
  <c r="J44" i="3"/>
  <c r="H44" i="3"/>
  <c r="J43" i="3"/>
  <c r="H43" i="3"/>
  <c r="J42" i="3"/>
  <c r="H42" i="3"/>
  <c r="J41" i="3"/>
  <c r="H41" i="3"/>
  <c r="J40" i="3"/>
  <c r="H40" i="3"/>
  <c r="J39" i="3"/>
  <c r="H39" i="3"/>
  <c r="J38" i="3"/>
  <c r="H38" i="3"/>
  <c r="J37" i="3"/>
  <c r="H37" i="3"/>
  <c r="J36" i="3"/>
  <c r="H36" i="3"/>
  <c r="J35" i="3"/>
  <c r="H35" i="3"/>
  <c r="J34" i="3"/>
  <c r="H34" i="3"/>
  <c r="J33" i="3"/>
  <c r="H33" i="3"/>
  <c r="J32" i="3"/>
  <c r="H32" i="3"/>
  <c r="J31" i="3"/>
  <c r="H31" i="3"/>
  <c r="J30" i="3"/>
  <c r="H30" i="3"/>
  <c r="J29" i="3"/>
  <c r="H29" i="3"/>
  <c r="J28" i="3"/>
  <c r="H28" i="3"/>
  <c r="J27" i="3"/>
  <c r="H27" i="3"/>
  <c r="J26" i="3"/>
  <c r="H26" i="3"/>
  <c r="J25" i="3"/>
  <c r="H25" i="3"/>
  <c r="J24" i="3"/>
  <c r="H24" i="3"/>
  <c r="J23" i="3"/>
  <c r="H23" i="3"/>
  <c r="J22" i="3"/>
  <c r="H22" i="3"/>
  <c r="J21" i="3"/>
  <c r="H21" i="3"/>
  <c r="J20" i="3"/>
  <c r="H20" i="3"/>
  <c r="J19" i="3"/>
  <c r="H19" i="3"/>
  <c r="J18" i="3"/>
  <c r="H18" i="3"/>
  <c r="J17" i="3"/>
  <c r="H17" i="3"/>
  <c r="J16" i="3"/>
  <c r="H16" i="3"/>
  <c r="J15" i="3"/>
  <c r="H15" i="3"/>
  <c r="J14" i="3"/>
  <c r="H14" i="3"/>
  <c r="J13" i="3"/>
  <c r="H13" i="3"/>
  <c r="J12" i="3"/>
  <c r="H12" i="3"/>
  <c r="J11" i="3"/>
  <c r="H11" i="3"/>
  <c r="J10" i="3"/>
  <c r="H10" i="3"/>
  <c r="J9" i="3"/>
  <c r="H9" i="3"/>
  <c r="J8" i="3"/>
  <c r="H8" i="3"/>
  <c r="J7" i="3"/>
  <c r="H7" i="3"/>
  <c r="J6" i="3"/>
  <c r="H6" i="3"/>
  <c r="J5" i="3"/>
  <c r="H5" i="3"/>
  <c r="J4" i="3"/>
  <c r="H4" i="3"/>
  <c r="H3" i="3"/>
  <c r="G158" i="2"/>
  <c r="F158" i="2"/>
  <c r="D158" i="2"/>
  <c r="C158" i="2"/>
  <c r="A158" i="2"/>
  <c r="H146" i="2"/>
  <c r="J145" i="2"/>
  <c r="H145" i="2"/>
  <c r="J144" i="2"/>
  <c r="H144" i="2"/>
  <c r="J143" i="2"/>
  <c r="H143" i="2"/>
  <c r="J142" i="2"/>
  <c r="H142" i="2"/>
  <c r="J141" i="2"/>
  <c r="H141" i="2"/>
  <c r="J140" i="2"/>
  <c r="H140" i="2"/>
  <c r="J139" i="2"/>
  <c r="H139" i="2"/>
  <c r="J138" i="2"/>
  <c r="H138" i="2"/>
  <c r="J137" i="2"/>
  <c r="H137" i="2"/>
  <c r="J136" i="2"/>
  <c r="H136" i="2"/>
  <c r="J135" i="2"/>
  <c r="H135" i="2"/>
  <c r="J134" i="2"/>
  <c r="H134" i="2"/>
  <c r="J133" i="2"/>
  <c r="H133" i="2"/>
  <c r="J132" i="2"/>
  <c r="H132" i="2"/>
  <c r="J131" i="2"/>
  <c r="H131" i="2"/>
  <c r="J130" i="2"/>
  <c r="H130" i="2"/>
  <c r="J129" i="2"/>
  <c r="H129" i="2"/>
  <c r="J128" i="2"/>
  <c r="H128" i="2"/>
  <c r="J127" i="2"/>
  <c r="H127" i="2"/>
  <c r="J126" i="2"/>
  <c r="H126" i="2"/>
  <c r="J125" i="2"/>
  <c r="H125" i="2"/>
  <c r="J124" i="2"/>
  <c r="H124" i="2"/>
  <c r="J123" i="2"/>
  <c r="H123" i="2"/>
  <c r="J122" i="2"/>
  <c r="H122" i="2"/>
  <c r="J121" i="2"/>
  <c r="H121" i="2"/>
  <c r="J120" i="2"/>
  <c r="H120" i="2"/>
  <c r="J119" i="2"/>
  <c r="H119" i="2"/>
  <c r="J118" i="2"/>
  <c r="H118" i="2"/>
  <c r="J117" i="2"/>
  <c r="H117" i="2"/>
  <c r="J116" i="2"/>
  <c r="H116" i="2"/>
  <c r="J115" i="2"/>
  <c r="H115" i="2"/>
  <c r="J114" i="2"/>
  <c r="H114" i="2"/>
  <c r="J113" i="2"/>
  <c r="H113" i="2"/>
  <c r="J112" i="2"/>
  <c r="H112" i="2"/>
  <c r="J111" i="2"/>
  <c r="H111" i="2"/>
  <c r="J110" i="2"/>
  <c r="H110" i="2"/>
  <c r="J109" i="2"/>
  <c r="H109" i="2"/>
  <c r="J108" i="2"/>
  <c r="H108" i="2"/>
  <c r="J107" i="2"/>
  <c r="H107" i="2"/>
  <c r="J106" i="2"/>
  <c r="H106" i="2"/>
  <c r="J105" i="2"/>
  <c r="H105" i="2"/>
  <c r="J104" i="2"/>
  <c r="H104" i="2"/>
  <c r="J103" i="2"/>
  <c r="H103" i="2"/>
  <c r="J102" i="2"/>
  <c r="H102" i="2"/>
  <c r="J101" i="2"/>
  <c r="H101" i="2"/>
  <c r="J100" i="2"/>
  <c r="H100" i="2"/>
  <c r="J99" i="2"/>
  <c r="H99" i="2"/>
  <c r="J98" i="2"/>
  <c r="H98" i="2"/>
  <c r="J97" i="2"/>
  <c r="H97" i="2"/>
  <c r="J96" i="2"/>
  <c r="H96" i="2"/>
  <c r="J95" i="2"/>
  <c r="H95" i="2"/>
  <c r="J94" i="2"/>
  <c r="H94" i="2"/>
  <c r="J93" i="2"/>
  <c r="H93" i="2"/>
  <c r="J92" i="2"/>
  <c r="H92" i="2"/>
  <c r="J91" i="2"/>
  <c r="H91" i="2"/>
  <c r="J90" i="2"/>
  <c r="H90" i="2"/>
  <c r="J89" i="2"/>
  <c r="H89" i="2"/>
  <c r="J88" i="2"/>
  <c r="H88" i="2"/>
  <c r="J87" i="2"/>
  <c r="H87" i="2"/>
  <c r="J86" i="2"/>
  <c r="H86" i="2"/>
  <c r="J85" i="2"/>
  <c r="H85" i="2"/>
  <c r="J84" i="2"/>
  <c r="H84" i="2"/>
  <c r="J83" i="2"/>
  <c r="H83" i="2"/>
  <c r="J82" i="2"/>
  <c r="H82" i="2"/>
  <c r="J81" i="2"/>
  <c r="H81" i="2"/>
  <c r="J80" i="2"/>
  <c r="H80" i="2"/>
  <c r="J79" i="2"/>
  <c r="H79" i="2"/>
  <c r="J78" i="2"/>
  <c r="H78" i="2"/>
  <c r="J77" i="2"/>
  <c r="H77" i="2"/>
  <c r="J76" i="2"/>
  <c r="H76" i="2"/>
  <c r="J75" i="2"/>
  <c r="H75" i="2"/>
  <c r="J74" i="2"/>
  <c r="H74" i="2"/>
  <c r="J73" i="2"/>
  <c r="H73" i="2"/>
  <c r="J72" i="2"/>
  <c r="H72" i="2"/>
  <c r="J71" i="2"/>
  <c r="H71" i="2"/>
  <c r="J70" i="2"/>
  <c r="H70" i="2"/>
  <c r="J69" i="2"/>
  <c r="H69" i="2"/>
  <c r="J68" i="2"/>
  <c r="H68" i="2"/>
  <c r="J67" i="2"/>
  <c r="H67" i="2"/>
  <c r="J66" i="2"/>
  <c r="H66" i="2"/>
  <c r="J65" i="2"/>
  <c r="H65" i="2"/>
  <c r="J64" i="2"/>
  <c r="H64" i="2"/>
  <c r="J63" i="2"/>
  <c r="H63" i="2"/>
  <c r="J62" i="2"/>
  <c r="H62" i="2"/>
  <c r="J61" i="2"/>
  <c r="H61" i="2"/>
  <c r="J60" i="2"/>
  <c r="H60" i="2"/>
  <c r="J59" i="2"/>
  <c r="H59" i="2"/>
  <c r="G56" i="2"/>
  <c r="F56" i="2"/>
  <c r="J56" i="2" s="1"/>
  <c r="D56" i="2"/>
  <c r="C56" i="2"/>
  <c r="J55" i="2"/>
  <c r="H55" i="2"/>
  <c r="J54" i="2"/>
  <c r="H54" i="2"/>
  <c r="J53" i="2"/>
  <c r="H53" i="2"/>
  <c r="J52" i="2"/>
  <c r="H52" i="2"/>
  <c r="J51" i="2"/>
  <c r="H51" i="2"/>
  <c r="J50" i="2"/>
  <c r="H50" i="2"/>
  <c r="J49" i="2"/>
  <c r="H49" i="2"/>
  <c r="J48" i="2"/>
  <c r="H48" i="2"/>
  <c r="J47" i="2"/>
  <c r="H47" i="2"/>
  <c r="J46" i="2"/>
  <c r="H46" i="2"/>
  <c r="M43" i="2"/>
  <c r="G43" i="2"/>
  <c r="F43" i="2"/>
  <c r="D43" i="2"/>
  <c r="C43" i="2"/>
  <c r="A43" i="2"/>
  <c r="J42" i="2"/>
  <c r="H42" i="2"/>
  <c r="J41" i="2"/>
  <c r="H41" i="2"/>
  <c r="J40" i="2"/>
  <c r="H40" i="2"/>
  <c r="J39" i="2"/>
  <c r="H39" i="2"/>
  <c r="H38" i="2"/>
  <c r="H37" i="2"/>
  <c r="H36" i="2"/>
  <c r="H35" i="2"/>
  <c r="H34" i="2"/>
  <c r="H33" i="2"/>
  <c r="J32" i="2"/>
  <c r="H32" i="2"/>
  <c r="J31" i="2"/>
  <c r="H31" i="2"/>
  <c r="J30" i="2"/>
  <c r="H30" i="2"/>
  <c r="J29" i="2"/>
  <c r="H29" i="2"/>
  <c r="J28" i="2"/>
  <c r="H28" i="2"/>
  <c r="J27" i="2"/>
  <c r="H27" i="2"/>
  <c r="J26" i="2"/>
  <c r="H26" i="2"/>
  <c r="H25" i="2"/>
  <c r="H24" i="2"/>
  <c r="H23" i="2"/>
  <c r="H22" i="2"/>
  <c r="H21" i="2"/>
  <c r="J20" i="2"/>
  <c r="H20" i="2"/>
  <c r="H19" i="2"/>
  <c r="H18" i="2"/>
  <c r="H17" i="2"/>
  <c r="H16" i="2"/>
  <c r="H15" i="2"/>
  <c r="J14" i="2"/>
  <c r="H14" i="2"/>
  <c r="H13" i="2"/>
  <c r="H12" i="2"/>
  <c r="H11" i="2"/>
  <c r="H10" i="2"/>
  <c r="J8" i="2"/>
  <c r="H8" i="2"/>
  <c r="G435" i="1"/>
  <c r="F435" i="1"/>
  <c r="D435" i="1"/>
  <c r="C435" i="1"/>
  <c r="A435" i="1"/>
  <c r="J386" i="1"/>
  <c r="H386" i="1"/>
  <c r="J385" i="1"/>
  <c r="H385" i="1"/>
  <c r="J384" i="1"/>
  <c r="H384" i="1"/>
  <c r="J383" i="1"/>
  <c r="H383" i="1"/>
  <c r="J382" i="1"/>
  <c r="H382" i="1"/>
  <c r="J381" i="1"/>
  <c r="H381" i="1"/>
  <c r="J380" i="1"/>
  <c r="H380" i="1"/>
  <c r="J379" i="1"/>
  <c r="H379" i="1"/>
  <c r="J378" i="1"/>
  <c r="H378" i="1"/>
  <c r="J377" i="1"/>
  <c r="H377" i="1"/>
  <c r="J376" i="1"/>
  <c r="H376" i="1"/>
  <c r="J375" i="1"/>
  <c r="H375" i="1"/>
  <c r="J374" i="1"/>
  <c r="H374" i="1"/>
  <c r="J373" i="1"/>
  <c r="H373" i="1"/>
  <c r="J372" i="1"/>
  <c r="H372" i="1"/>
  <c r="J371" i="1"/>
  <c r="H371" i="1"/>
  <c r="J370" i="1"/>
  <c r="H370" i="1"/>
  <c r="J369" i="1"/>
  <c r="H369" i="1"/>
  <c r="J368" i="1"/>
  <c r="H368" i="1"/>
  <c r="J367" i="1"/>
  <c r="H367" i="1"/>
  <c r="J366" i="1"/>
  <c r="H366" i="1"/>
  <c r="J365" i="1"/>
  <c r="H365" i="1"/>
  <c r="J364" i="1"/>
  <c r="H364" i="1"/>
  <c r="J363" i="1"/>
  <c r="H363" i="1"/>
  <c r="J362" i="1"/>
  <c r="H362" i="1"/>
  <c r="J361" i="1"/>
  <c r="H361" i="1"/>
  <c r="J360" i="1"/>
  <c r="H360" i="1"/>
  <c r="J359" i="1"/>
  <c r="H359" i="1"/>
  <c r="J358" i="1"/>
  <c r="H358" i="1"/>
  <c r="J357" i="1"/>
  <c r="H357" i="1"/>
  <c r="J356" i="1"/>
  <c r="H356" i="1"/>
  <c r="J355" i="1"/>
  <c r="H355" i="1"/>
  <c r="J354" i="1"/>
  <c r="H354" i="1"/>
  <c r="J353" i="1"/>
  <c r="H353" i="1"/>
  <c r="J352" i="1"/>
  <c r="H352" i="1"/>
  <c r="J351" i="1"/>
  <c r="H351" i="1"/>
  <c r="J350" i="1"/>
  <c r="H350" i="1"/>
  <c r="J349" i="1"/>
  <c r="H349" i="1"/>
  <c r="J348" i="1"/>
  <c r="H348" i="1"/>
  <c r="J347" i="1"/>
  <c r="H347" i="1"/>
  <c r="J346" i="1"/>
  <c r="H346" i="1"/>
  <c r="J345" i="1"/>
  <c r="H345" i="1"/>
  <c r="J344" i="1"/>
  <c r="H344" i="1"/>
  <c r="J343" i="1"/>
  <c r="H343" i="1"/>
  <c r="J342" i="1"/>
  <c r="H342" i="1"/>
  <c r="J341" i="1"/>
  <c r="H341" i="1"/>
  <c r="J340" i="1"/>
  <c r="H340" i="1"/>
  <c r="J339" i="1"/>
  <c r="H339" i="1"/>
  <c r="J338" i="1"/>
  <c r="H338" i="1"/>
  <c r="J337" i="1"/>
  <c r="H337" i="1"/>
  <c r="J336" i="1"/>
  <c r="H336" i="1"/>
  <c r="J335" i="1"/>
  <c r="H335" i="1"/>
  <c r="J334" i="1"/>
  <c r="H334" i="1"/>
  <c r="J333" i="1"/>
  <c r="H333" i="1"/>
  <c r="J332" i="1"/>
  <c r="H332" i="1"/>
  <c r="J331" i="1"/>
  <c r="H331" i="1"/>
  <c r="J330" i="1"/>
  <c r="H330" i="1"/>
  <c r="J329" i="1"/>
  <c r="H329" i="1"/>
  <c r="J328" i="1"/>
  <c r="H328" i="1"/>
  <c r="J327" i="1"/>
  <c r="H327" i="1"/>
  <c r="J326" i="1"/>
  <c r="H326" i="1"/>
  <c r="J325" i="1"/>
  <c r="H325" i="1"/>
  <c r="J324" i="1"/>
  <c r="H324" i="1"/>
  <c r="J323" i="1"/>
  <c r="H323" i="1"/>
  <c r="J322" i="1"/>
  <c r="H322" i="1"/>
  <c r="J321" i="1"/>
  <c r="H321" i="1"/>
  <c r="J320" i="1"/>
  <c r="H320" i="1"/>
  <c r="J319" i="1"/>
  <c r="H319" i="1"/>
  <c r="J318" i="1"/>
  <c r="H318" i="1"/>
  <c r="J317" i="1"/>
  <c r="H317" i="1"/>
  <c r="J316" i="1"/>
  <c r="H316" i="1"/>
  <c r="J315" i="1"/>
  <c r="H315" i="1"/>
  <c r="J314" i="1"/>
  <c r="H314" i="1"/>
  <c r="J313" i="1"/>
  <c r="H313" i="1"/>
  <c r="J312" i="1"/>
  <c r="H312" i="1"/>
  <c r="J311" i="1"/>
  <c r="H311" i="1"/>
  <c r="J310" i="1"/>
  <c r="H310" i="1"/>
  <c r="J309" i="1"/>
  <c r="H309" i="1"/>
  <c r="J308" i="1"/>
  <c r="H308" i="1"/>
  <c r="J307" i="1"/>
  <c r="H307" i="1"/>
  <c r="J306" i="1"/>
  <c r="H306" i="1"/>
  <c r="J305" i="1"/>
  <c r="H305" i="1"/>
  <c r="J304" i="1"/>
  <c r="H304" i="1"/>
  <c r="J303" i="1"/>
  <c r="H303" i="1"/>
  <c r="J302" i="1"/>
  <c r="H302" i="1"/>
  <c r="J301" i="1"/>
  <c r="H301" i="1"/>
  <c r="J300" i="1"/>
  <c r="H300" i="1"/>
  <c r="J299" i="1"/>
  <c r="H299" i="1"/>
  <c r="J298" i="1"/>
  <c r="H298" i="1"/>
  <c r="J297" i="1"/>
  <c r="H297" i="1"/>
  <c r="J296" i="1"/>
  <c r="H296" i="1"/>
  <c r="J295" i="1"/>
  <c r="H295" i="1"/>
  <c r="J294" i="1"/>
  <c r="H294" i="1"/>
  <c r="J293" i="1"/>
  <c r="H293" i="1"/>
  <c r="J292" i="1"/>
  <c r="H292" i="1"/>
  <c r="J291" i="1"/>
  <c r="H291" i="1"/>
  <c r="J290" i="1"/>
  <c r="H290" i="1"/>
  <c r="J289" i="1"/>
  <c r="H289" i="1"/>
  <c r="J288" i="1"/>
  <c r="H288" i="1"/>
  <c r="J287" i="1"/>
  <c r="H287" i="1"/>
  <c r="J286" i="1"/>
  <c r="H286" i="1"/>
  <c r="J285" i="1"/>
  <c r="H285" i="1"/>
  <c r="J284" i="1"/>
  <c r="H284" i="1"/>
  <c r="J283" i="1"/>
  <c r="H283" i="1"/>
  <c r="J282" i="1"/>
  <c r="H282" i="1"/>
  <c r="J281" i="1"/>
  <c r="H281" i="1"/>
  <c r="J280" i="1"/>
  <c r="H280" i="1"/>
  <c r="J279" i="1"/>
  <c r="H279" i="1"/>
  <c r="J278" i="1"/>
  <c r="H278" i="1"/>
  <c r="J277" i="1"/>
  <c r="H277" i="1"/>
  <c r="J276" i="1"/>
  <c r="H276" i="1"/>
  <c r="J275" i="1"/>
  <c r="H275" i="1"/>
  <c r="J274" i="1"/>
  <c r="H274" i="1"/>
  <c r="J273" i="1"/>
  <c r="H273" i="1"/>
  <c r="J272" i="1"/>
  <c r="H272" i="1"/>
  <c r="J271" i="1"/>
  <c r="H271" i="1"/>
  <c r="J270" i="1"/>
  <c r="H270" i="1"/>
  <c r="J269" i="1"/>
  <c r="H269" i="1"/>
  <c r="J268" i="1"/>
  <c r="H268" i="1"/>
  <c r="J267" i="1"/>
  <c r="H267" i="1"/>
  <c r="J266" i="1"/>
  <c r="H266" i="1"/>
  <c r="J265" i="1"/>
  <c r="H265" i="1"/>
  <c r="J264" i="1"/>
  <c r="H264" i="1"/>
  <c r="J263" i="1"/>
  <c r="H263" i="1"/>
  <c r="J262" i="1"/>
  <c r="H262" i="1"/>
  <c r="J261" i="1"/>
  <c r="H261" i="1"/>
  <c r="J260" i="1"/>
  <c r="H260" i="1"/>
  <c r="J259" i="1"/>
  <c r="H259" i="1"/>
  <c r="J258" i="1"/>
  <c r="H258" i="1"/>
  <c r="J257" i="1"/>
  <c r="H257" i="1"/>
  <c r="J256" i="1"/>
  <c r="H256" i="1"/>
  <c r="J255" i="1"/>
  <c r="H255" i="1"/>
  <c r="J254" i="1"/>
  <c r="H254" i="1"/>
  <c r="J253" i="1"/>
  <c r="H253" i="1"/>
  <c r="J252" i="1"/>
  <c r="H252" i="1"/>
  <c r="J251" i="1"/>
  <c r="H251" i="1"/>
  <c r="J250" i="1"/>
  <c r="H250" i="1"/>
  <c r="J249" i="1"/>
  <c r="H249" i="1"/>
  <c r="J248" i="1"/>
  <c r="H248" i="1"/>
  <c r="J247" i="1"/>
  <c r="H247" i="1"/>
  <c r="J246" i="1"/>
  <c r="H246" i="1"/>
  <c r="J245" i="1"/>
  <c r="H245" i="1"/>
  <c r="J244" i="1"/>
  <c r="H244" i="1"/>
  <c r="J243" i="1"/>
  <c r="H243" i="1"/>
  <c r="J242" i="1"/>
  <c r="H242" i="1"/>
  <c r="J241" i="1"/>
  <c r="H241" i="1"/>
  <c r="G229" i="1"/>
  <c r="F229" i="1"/>
  <c r="D229" i="1"/>
  <c r="C229" i="1"/>
  <c r="J228" i="1"/>
  <c r="H228" i="1"/>
  <c r="J227" i="1"/>
  <c r="H227" i="1"/>
  <c r="J226" i="1"/>
  <c r="H226" i="1"/>
  <c r="J225" i="1"/>
  <c r="H225" i="1"/>
  <c r="J224" i="1"/>
  <c r="H224" i="1"/>
  <c r="J223" i="1"/>
  <c r="H223" i="1"/>
  <c r="J222" i="1"/>
  <c r="H222" i="1"/>
  <c r="J221" i="1"/>
  <c r="H221" i="1"/>
  <c r="J220" i="1"/>
  <c r="H220" i="1"/>
  <c r="J219" i="1"/>
  <c r="H219" i="1"/>
  <c r="J218" i="1"/>
  <c r="H218" i="1"/>
  <c r="G214" i="1"/>
  <c r="F214" i="1"/>
  <c r="D214" i="1"/>
  <c r="C214" i="1"/>
  <c r="J213" i="1"/>
  <c r="H213" i="1"/>
  <c r="J212" i="1"/>
  <c r="H212" i="1"/>
  <c r="J211" i="1"/>
  <c r="H211" i="1"/>
  <c r="J210" i="1"/>
  <c r="H210" i="1"/>
  <c r="J209" i="1"/>
  <c r="H209" i="1"/>
  <c r="J208" i="1"/>
  <c r="H208" i="1"/>
  <c r="J207" i="1"/>
  <c r="H207" i="1"/>
  <c r="J206" i="1"/>
  <c r="H206" i="1"/>
  <c r="J205" i="1"/>
  <c r="H205" i="1"/>
  <c r="J204" i="1"/>
  <c r="H204" i="1"/>
  <c r="J203" i="1"/>
  <c r="H203" i="1"/>
  <c r="G199" i="1"/>
  <c r="F199" i="1"/>
  <c r="D199" i="1"/>
  <c r="C199" i="1"/>
  <c r="A199" i="1"/>
  <c r="J198" i="1"/>
  <c r="H198" i="1"/>
  <c r="J197" i="1"/>
  <c r="H197" i="1"/>
  <c r="J196" i="1"/>
  <c r="H196" i="1"/>
  <c r="J195" i="1"/>
  <c r="H195" i="1"/>
  <c r="J194" i="1"/>
  <c r="H194" i="1"/>
  <c r="J193" i="1"/>
  <c r="H193" i="1"/>
  <c r="J192" i="1"/>
  <c r="H192" i="1"/>
  <c r="J191" i="1"/>
  <c r="H191" i="1"/>
  <c r="J190" i="1"/>
  <c r="H190" i="1"/>
  <c r="J189" i="1"/>
  <c r="H189" i="1"/>
  <c r="J188" i="1"/>
  <c r="H188" i="1"/>
  <c r="J187" i="1"/>
  <c r="H187" i="1"/>
  <c r="G183" i="1"/>
  <c r="F183" i="1"/>
  <c r="D183" i="1"/>
  <c r="C183" i="1"/>
  <c r="A183" i="1"/>
  <c r="J182" i="1"/>
  <c r="H182" i="1"/>
  <c r="J180" i="1"/>
  <c r="H180" i="1"/>
  <c r="J179" i="1"/>
  <c r="H179" i="1"/>
  <c r="J178" i="1"/>
  <c r="H178" i="1"/>
  <c r="J177" i="1"/>
  <c r="H177" i="1"/>
  <c r="J176" i="1"/>
  <c r="H176" i="1"/>
  <c r="J175" i="1"/>
  <c r="H175" i="1"/>
  <c r="J174" i="1"/>
  <c r="H174" i="1"/>
  <c r="J173" i="1"/>
  <c r="H173" i="1"/>
  <c r="J172" i="1"/>
  <c r="H172" i="1"/>
  <c r="G168" i="1"/>
  <c r="F168" i="1"/>
  <c r="D168" i="1"/>
  <c r="C168" i="1"/>
  <c r="A168" i="1"/>
  <c r="J167" i="1"/>
  <c r="H167" i="1"/>
  <c r="J166" i="1"/>
  <c r="H166" i="1"/>
  <c r="J165" i="1"/>
  <c r="H165" i="1"/>
  <c r="J164" i="1"/>
  <c r="H164" i="1"/>
  <c r="J163" i="1"/>
  <c r="H163" i="1"/>
  <c r="J162" i="1"/>
  <c r="H162" i="1"/>
  <c r="J161" i="1"/>
  <c r="H161" i="1"/>
  <c r="J160" i="1"/>
  <c r="H160" i="1"/>
  <c r="J159" i="1"/>
  <c r="H159" i="1"/>
  <c r="J158" i="1"/>
  <c r="H158" i="1"/>
  <c r="J157" i="1"/>
  <c r="H157" i="1"/>
  <c r="J156" i="1"/>
  <c r="H156" i="1"/>
  <c r="J155" i="1"/>
  <c r="H155" i="1"/>
  <c r="G151" i="1"/>
  <c r="F151" i="1"/>
  <c r="D151" i="1"/>
  <c r="C151" i="1"/>
  <c r="A151" i="1"/>
  <c r="J150" i="1"/>
  <c r="H150" i="1"/>
  <c r="J148" i="1"/>
  <c r="H148" i="1"/>
  <c r="J147" i="1"/>
  <c r="H147" i="1"/>
  <c r="J146" i="1"/>
  <c r="H146" i="1"/>
  <c r="J145" i="1"/>
  <c r="H145" i="1"/>
  <c r="J143" i="1"/>
  <c r="H143" i="1"/>
  <c r="J142" i="1"/>
  <c r="H142" i="1"/>
  <c r="J141" i="1"/>
  <c r="H141" i="1"/>
  <c r="J140" i="1"/>
  <c r="H140" i="1"/>
  <c r="J139" i="1"/>
  <c r="H139" i="1"/>
  <c r="J138" i="1"/>
  <c r="H138" i="1"/>
  <c r="G134" i="1"/>
  <c r="F134" i="1"/>
  <c r="D134" i="1"/>
  <c r="C134" i="1"/>
  <c r="A134" i="1"/>
  <c r="J133" i="1"/>
  <c r="H133" i="1"/>
  <c r="J132" i="1"/>
  <c r="H132" i="1"/>
  <c r="J131" i="1"/>
  <c r="H131" i="1"/>
  <c r="J130" i="1"/>
  <c r="H130" i="1"/>
  <c r="J129" i="1"/>
  <c r="H129" i="1"/>
  <c r="J128" i="1"/>
  <c r="H128" i="1"/>
  <c r="J127" i="1"/>
  <c r="H127" i="1"/>
  <c r="J126" i="1"/>
  <c r="H126" i="1"/>
  <c r="J125" i="1"/>
  <c r="H125" i="1"/>
  <c r="J124" i="1"/>
  <c r="H124" i="1"/>
  <c r="J123" i="1"/>
  <c r="H123" i="1"/>
  <c r="J122" i="1"/>
  <c r="H122" i="1"/>
  <c r="G118" i="1"/>
  <c r="F118" i="1"/>
  <c r="C118" i="1"/>
  <c r="A118" i="1"/>
  <c r="J115" i="1"/>
  <c r="H115" i="1"/>
  <c r="J114" i="1"/>
  <c r="H114" i="1"/>
  <c r="J113" i="1"/>
  <c r="H113" i="1"/>
  <c r="J112" i="1"/>
  <c r="H112" i="1"/>
  <c r="J111" i="1"/>
  <c r="H111" i="1"/>
  <c r="J110" i="1"/>
  <c r="H110" i="1"/>
  <c r="J109" i="1"/>
  <c r="H109" i="1"/>
  <c r="J108" i="1"/>
  <c r="H108" i="1"/>
  <c r="G103" i="1"/>
  <c r="F103" i="1"/>
  <c r="D103" i="1"/>
  <c r="C103" i="1"/>
  <c r="A103" i="1"/>
  <c r="J102" i="1"/>
  <c r="H102" i="1"/>
  <c r="J101" i="1"/>
  <c r="H101" i="1"/>
  <c r="J100" i="1"/>
  <c r="H100" i="1"/>
  <c r="J99" i="1"/>
  <c r="H99" i="1"/>
  <c r="J98" i="1"/>
  <c r="H98" i="1"/>
  <c r="J97" i="1"/>
  <c r="H97" i="1"/>
  <c r="J96" i="1"/>
  <c r="H96" i="1"/>
  <c r="J95" i="1"/>
  <c r="H95" i="1"/>
  <c r="J94" i="1"/>
  <c r="H94" i="1"/>
  <c r="J93" i="1"/>
  <c r="H93" i="1"/>
  <c r="J92" i="1"/>
  <c r="H92" i="1"/>
  <c r="J91" i="1"/>
  <c r="H91" i="1"/>
  <c r="J90" i="1"/>
  <c r="H90" i="1"/>
  <c r="G86" i="1"/>
  <c r="F86" i="1"/>
  <c r="C86" i="1"/>
  <c r="A86" i="1"/>
  <c r="J85" i="1"/>
  <c r="H85" i="1"/>
  <c r="J84" i="1"/>
  <c r="H84" i="1"/>
  <c r="J83" i="1"/>
  <c r="H83" i="1"/>
  <c r="J82" i="1"/>
  <c r="H82" i="1"/>
  <c r="J81" i="1"/>
  <c r="H81" i="1"/>
  <c r="J80" i="1"/>
  <c r="H80" i="1"/>
  <c r="J79" i="1"/>
  <c r="H79" i="1"/>
  <c r="J78" i="1"/>
  <c r="H78" i="1"/>
  <c r="J75" i="1"/>
  <c r="H75" i="1"/>
  <c r="J74" i="1"/>
  <c r="H74" i="1"/>
  <c r="J73" i="1"/>
  <c r="H73" i="1"/>
  <c r="J72" i="1"/>
  <c r="H72" i="1"/>
  <c r="J71" i="1"/>
  <c r="H71" i="1"/>
  <c r="J70" i="1"/>
  <c r="H70" i="1"/>
  <c r="J69" i="1"/>
  <c r="H69" i="1"/>
  <c r="J68" i="1"/>
  <c r="H68" i="1"/>
  <c r="J67" i="1"/>
  <c r="H67" i="1"/>
  <c r="G63" i="1"/>
  <c r="F63" i="1"/>
  <c r="C63" i="1"/>
  <c r="A63" i="1"/>
  <c r="J62" i="1"/>
  <c r="H62" i="1"/>
  <c r="J61" i="1"/>
  <c r="H61" i="1"/>
  <c r="J60" i="1"/>
  <c r="H60" i="1"/>
  <c r="J59" i="1"/>
  <c r="H59" i="1"/>
  <c r="J58" i="1"/>
  <c r="H58" i="1"/>
  <c r="J57" i="1"/>
  <c r="H57" i="1"/>
  <c r="J56" i="1"/>
  <c r="H56" i="1"/>
  <c r="J55" i="1"/>
  <c r="H55" i="1"/>
  <c r="J54" i="1"/>
  <c r="H54" i="1"/>
  <c r="J53" i="1"/>
  <c r="H53" i="1"/>
  <c r="J52" i="1"/>
  <c r="H52" i="1"/>
  <c r="J51" i="1"/>
  <c r="H51" i="1"/>
  <c r="G47" i="1"/>
  <c r="F47" i="1"/>
  <c r="C47" i="1"/>
  <c r="A47" i="1"/>
  <c r="J44" i="1"/>
  <c r="J43" i="1"/>
  <c r="J42" i="1"/>
  <c r="J41" i="1"/>
  <c r="J40" i="1"/>
  <c r="J39" i="1"/>
  <c r="J38" i="1"/>
  <c r="J37" i="1"/>
  <c r="J36" i="1"/>
  <c r="G32" i="1"/>
  <c r="F32" i="1"/>
  <c r="C32" i="1"/>
  <c r="A32" i="1"/>
  <c r="J31" i="1"/>
  <c r="H31" i="1"/>
  <c r="J30" i="1"/>
  <c r="H30" i="1"/>
  <c r="J29" i="1"/>
  <c r="H29" i="1"/>
  <c r="J28" i="1"/>
  <c r="H28" i="1"/>
  <c r="J27" i="1"/>
  <c r="H27" i="1"/>
  <c r="J26" i="1"/>
  <c r="H26" i="1"/>
  <c r="J25" i="1"/>
  <c r="H25" i="1"/>
  <c r="J24" i="1"/>
  <c r="H24" i="1"/>
  <c r="J23" i="1"/>
  <c r="H23" i="1"/>
  <c r="J22" i="1"/>
  <c r="H22" i="1"/>
  <c r="J21" i="1"/>
  <c r="H21" i="1"/>
  <c r="G17" i="1"/>
  <c r="F17" i="1"/>
  <c r="C17" i="1"/>
  <c r="A17" i="1"/>
  <c r="J16" i="1"/>
  <c r="H16" i="1"/>
  <c r="J14" i="1"/>
  <c r="H14" i="1"/>
  <c r="J13" i="1"/>
  <c r="H13" i="1"/>
  <c r="J11" i="1"/>
  <c r="H11" i="1"/>
  <c r="J10" i="1"/>
  <c r="H10" i="1"/>
  <c r="J9" i="1"/>
  <c r="H9" i="1"/>
  <c r="J8" i="1"/>
  <c r="H8" i="1"/>
  <c r="J7" i="1"/>
  <c r="H7" i="1"/>
  <c r="J6" i="1"/>
  <c r="H6" i="1"/>
  <c r="D161" i="2" l="1"/>
  <c r="J134" i="1"/>
  <c r="J199" i="1"/>
  <c r="J168" i="1"/>
  <c r="H205" i="3"/>
  <c r="J22" i="18"/>
  <c r="J205" i="3"/>
  <c r="G161" i="2"/>
  <c r="H56" i="2"/>
  <c r="C161" i="2"/>
  <c r="J43" i="2"/>
  <c r="A161" i="2"/>
  <c r="F161" i="2"/>
  <c r="J86" i="1"/>
  <c r="J32" i="1"/>
  <c r="H22" i="18"/>
  <c r="J40" i="6"/>
  <c r="J239" i="4"/>
  <c r="J179" i="8"/>
  <c r="J161" i="10"/>
  <c r="H161" i="10"/>
  <c r="J63" i="1"/>
  <c r="J47" i="1"/>
  <c r="J118" i="1"/>
  <c r="H214" i="1"/>
  <c r="J17" i="1"/>
  <c r="J103" i="1"/>
  <c r="J214" i="1"/>
  <c r="D232" i="1"/>
  <c r="J183" i="1"/>
  <c r="H151" i="1"/>
  <c r="H134" i="1"/>
  <c r="H168" i="1"/>
  <c r="H17" i="1"/>
  <c r="H63" i="1"/>
  <c r="H183" i="1"/>
  <c r="A232" i="1"/>
  <c r="H229" i="1"/>
  <c r="F232" i="1"/>
  <c r="H103" i="1"/>
  <c r="H199" i="1"/>
  <c r="H32" i="1"/>
  <c r="G232" i="1"/>
  <c r="H86" i="1"/>
  <c r="J229" i="1"/>
  <c r="C232" i="1"/>
  <c r="H118" i="1"/>
  <c r="J151" i="1"/>
  <c r="H158" i="2"/>
  <c r="J158" i="2"/>
  <c r="J435" i="1"/>
  <c r="H179" i="8"/>
  <c r="H40" i="6"/>
  <c r="J180" i="5"/>
  <c r="H239" i="4"/>
  <c r="H180" i="5"/>
  <c r="H43" i="2"/>
  <c r="H435" i="1"/>
  <c r="J161" i="2" l="1"/>
  <c r="H161" i="2"/>
  <c r="J232" i="1"/>
  <c r="H232" i="1"/>
  <c r="H18" i="12"/>
  <c r="J18" i="12"/>
  <c r="H17" i="12" l="1"/>
  <c r="J17" i="12"/>
  <c r="G27" i="14" l="1"/>
  <c r="F27" i="14"/>
  <c r="D27" i="14"/>
  <c r="C27" i="14"/>
  <c r="A27" i="14"/>
  <c r="J26" i="14"/>
  <c r="H26" i="14"/>
  <c r="J25" i="14"/>
  <c r="H25" i="14"/>
  <c r="J10" i="14"/>
  <c r="H10" i="14"/>
  <c r="J9" i="14"/>
  <c r="H9" i="14"/>
  <c r="J8" i="14"/>
  <c r="H8" i="14"/>
  <c r="J7" i="14"/>
  <c r="H7" i="14"/>
  <c r="J6" i="14"/>
  <c r="H6" i="14"/>
  <c r="J5" i="14"/>
  <c r="H5" i="14"/>
  <c r="J4" i="14"/>
  <c r="H4" i="14"/>
  <c r="J3" i="14"/>
  <c r="H3" i="14"/>
  <c r="G45" i="12"/>
  <c r="F45" i="12"/>
  <c r="D45" i="12"/>
  <c r="C45" i="12"/>
  <c r="A45" i="12"/>
  <c r="J16" i="12"/>
  <c r="H16" i="12"/>
  <c r="J15" i="12"/>
  <c r="H15" i="12"/>
  <c r="J14" i="12"/>
  <c r="H14" i="12"/>
  <c r="J13" i="12"/>
  <c r="H13" i="12"/>
  <c r="J12" i="12"/>
  <c r="H12" i="12"/>
  <c r="J11" i="12"/>
  <c r="H11" i="12"/>
  <c r="J10" i="12"/>
  <c r="H10" i="12"/>
  <c r="J9" i="12"/>
  <c r="H9" i="12"/>
  <c r="J8" i="12"/>
  <c r="H8" i="12"/>
  <c r="J7" i="12"/>
  <c r="H7" i="12"/>
  <c r="J6" i="12"/>
  <c r="H6" i="12"/>
  <c r="J5" i="12"/>
  <c r="H5" i="12"/>
  <c r="J4" i="12"/>
  <c r="H4" i="12"/>
  <c r="J3" i="12"/>
  <c r="H3" i="12"/>
  <c r="G29" i="11"/>
  <c r="F29" i="11"/>
  <c r="A29" i="11"/>
  <c r="J25" i="11"/>
  <c r="H25" i="11"/>
  <c r="J24" i="11"/>
  <c r="H24" i="11"/>
  <c r="J23" i="11"/>
  <c r="H23" i="11"/>
  <c r="J22" i="11"/>
  <c r="H22" i="11"/>
  <c r="J21" i="11"/>
  <c r="H21" i="11"/>
  <c r="J20" i="11"/>
  <c r="H20" i="11"/>
  <c r="J19" i="11"/>
  <c r="H19" i="11"/>
  <c r="J18" i="11"/>
  <c r="H18" i="11"/>
  <c r="J17" i="11"/>
  <c r="H17" i="11"/>
  <c r="J16" i="11"/>
  <c r="H16" i="11"/>
  <c r="J15" i="11"/>
  <c r="H15" i="11"/>
  <c r="J14" i="11"/>
  <c r="H14" i="11"/>
  <c r="J13" i="11"/>
  <c r="H13" i="11"/>
  <c r="J12" i="11"/>
  <c r="H12" i="11"/>
  <c r="J11" i="11"/>
  <c r="H11" i="11"/>
  <c r="J10" i="11"/>
  <c r="H10" i="11"/>
  <c r="J9" i="11"/>
  <c r="H9" i="11"/>
  <c r="J8" i="11"/>
  <c r="H8" i="11"/>
  <c r="J7" i="11"/>
  <c r="H7" i="11"/>
  <c r="J6" i="11"/>
  <c r="H6" i="11"/>
  <c r="J5" i="11"/>
  <c r="H5" i="11"/>
  <c r="J4" i="11"/>
  <c r="H4" i="11"/>
  <c r="J3" i="11"/>
  <c r="H3" i="11"/>
  <c r="J29" i="11" l="1"/>
  <c r="J27" i="14"/>
  <c r="H29" i="11"/>
  <c r="H45" i="12"/>
  <c r="J45" i="12"/>
  <c r="H27" i="14"/>
  <c r="J12" i="16" l="1"/>
  <c r="J11" i="16"/>
  <c r="G15" i="16" l="1"/>
  <c r="F15" i="16"/>
  <c r="D15" i="16"/>
  <c r="C15" i="16"/>
  <c r="A15" i="16"/>
  <c r="J14" i="16"/>
  <c r="H14" i="16"/>
  <c r="J13" i="16"/>
  <c r="H13" i="16"/>
  <c r="J10" i="16"/>
  <c r="H10" i="16"/>
  <c r="J9" i="16"/>
  <c r="H9" i="16"/>
  <c r="J8" i="16"/>
  <c r="H8" i="16"/>
  <c r="J7" i="16"/>
  <c r="H7" i="16"/>
  <c r="J6" i="16"/>
  <c r="H6" i="16"/>
  <c r="J5" i="16"/>
  <c r="H5" i="16"/>
  <c r="J4" i="16"/>
  <c r="H4" i="16"/>
  <c r="J3" i="16"/>
  <c r="H3" i="16"/>
  <c r="H15" i="16" l="1"/>
  <c r="J15" i="16"/>
  <c r="G15" i="15"/>
  <c r="F15" i="15"/>
  <c r="D15" i="15"/>
  <c r="C15" i="15"/>
  <c r="A15" i="15"/>
  <c r="J14" i="15"/>
  <c r="H14" i="15"/>
  <c r="J13" i="15"/>
  <c r="H13" i="15"/>
  <c r="J10" i="15"/>
  <c r="H10" i="15"/>
  <c r="J9" i="15"/>
  <c r="H9" i="15"/>
  <c r="J8" i="15"/>
  <c r="H8" i="15"/>
  <c r="J7" i="15"/>
  <c r="H7" i="15"/>
  <c r="J6" i="15"/>
  <c r="H6" i="15"/>
  <c r="J5" i="15"/>
  <c r="H5" i="15"/>
  <c r="J4" i="15"/>
  <c r="H4" i="15"/>
  <c r="J3" i="15"/>
  <c r="H3" i="15"/>
  <c r="H15" i="15" l="1"/>
  <c r="J15" i="15"/>
  <c r="J6" i="9" l="1"/>
  <c r="H6" i="9"/>
  <c r="G8" i="9"/>
  <c r="F8" i="9"/>
  <c r="H5" i="9" l="1"/>
  <c r="H4" i="9"/>
  <c r="H3" i="9"/>
  <c r="C8" i="9" l="1"/>
  <c r="J5" i="9"/>
  <c r="J4" i="9"/>
  <c r="J3" i="9"/>
  <c r="H8" i="9" l="1"/>
  <c r="J8" i="9"/>
  <c r="J4" i="7" l="1"/>
  <c r="H4" i="7"/>
  <c r="J3" i="7"/>
  <c r="H3" i="7"/>
</calcChain>
</file>

<file path=xl/sharedStrings.xml><?xml version="1.0" encoding="utf-8"?>
<sst xmlns="http://schemas.openxmlformats.org/spreadsheetml/2006/main" count="5238" uniqueCount="2025">
  <si>
    <t>RELEASE</t>
  </si>
  <si>
    <t>RELEASE DATES</t>
  </si>
  <si>
    <t>PANEL COUNT</t>
  </si>
  <si>
    <t>STATUS</t>
  </si>
  <si>
    <t>PARTS FABRICATED</t>
  </si>
  <si>
    <t xml:space="preserve">TOTAL PARTS </t>
  </si>
  <si>
    <t>DELTA</t>
  </si>
  <si>
    <t>SHOP</t>
  </si>
  <si>
    <t>NOTES</t>
  </si>
  <si>
    <t>7.03A</t>
  </si>
  <si>
    <t>COMPLETE IN MILLING</t>
  </si>
  <si>
    <t>7.03B</t>
  </si>
  <si>
    <t>7.04A</t>
  </si>
  <si>
    <t>7.04B</t>
  </si>
  <si>
    <t>7.01A</t>
  </si>
  <si>
    <t>7.05A</t>
  </si>
  <si>
    <t>7.05B</t>
  </si>
  <si>
    <t>7.05C</t>
  </si>
  <si>
    <t>1.05C</t>
  </si>
  <si>
    <t>1.01B</t>
  </si>
  <si>
    <t>1.01A</t>
  </si>
  <si>
    <t>1.04B</t>
  </si>
  <si>
    <t>1.04A</t>
  </si>
  <si>
    <t>1.03B</t>
  </si>
  <si>
    <t>1.03A</t>
  </si>
  <si>
    <t>1.02A</t>
  </si>
  <si>
    <t>1.02B</t>
  </si>
  <si>
    <t>1.05A</t>
  </si>
  <si>
    <t>N/A</t>
  </si>
  <si>
    <t>1.05B</t>
  </si>
  <si>
    <t>REC'D ALL INFO 3/15/23</t>
  </si>
  <si>
    <t>REC'D ALL INFO 3/9/23</t>
  </si>
  <si>
    <t>REC'D ALL INFO 3/14/23</t>
  </si>
  <si>
    <t>REC'D ALL INFO 3/16/23</t>
  </si>
  <si>
    <t>IN PROGRESS</t>
  </si>
  <si>
    <t>3.03B</t>
  </si>
  <si>
    <t>3.03A</t>
  </si>
  <si>
    <t>3.02B</t>
  </si>
  <si>
    <t>3.02A</t>
  </si>
  <si>
    <t>3.01B</t>
  </si>
  <si>
    <t>3.01A</t>
  </si>
  <si>
    <t>3.05C</t>
  </si>
  <si>
    <t>3.04B</t>
  </si>
  <si>
    <t>3.04A</t>
  </si>
  <si>
    <t>3.05A</t>
  </si>
  <si>
    <t>3.05B</t>
  </si>
  <si>
    <t>3.01A B2</t>
  </si>
  <si>
    <t>3.02B B2</t>
  </si>
  <si>
    <t>3.03A B2</t>
  </si>
  <si>
    <t xml:space="preserve">3.03B B2 </t>
  </si>
  <si>
    <t>3.01B B2</t>
  </si>
  <si>
    <t>3.04A B2</t>
  </si>
  <si>
    <t>3.04B B2</t>
  </si>
  <si>
    <t>3.05C B2</t>
  </si>
  <si>
    <t>ALL SHOPS</t>
  </si>
  <si>
    <t>NOT IN PROGRESS</t>
  </si>
  <si>
    <t>12.01A</t>
  </si>
  <si>
    <t>12.01B</t>
  </si>
  <si>
    <t>12.02A</t>
  </si>
  <si>
    <t>12.02B</t>
  </si>
  <si>
    <t>12.03A</t>
  </si>
  <si>
    <t>12.03B</t>
  </si>
  <si>
    <t>12.05C</t>
  </si>
  <si>
    <t xml:space="preserve">12.04A </t>
  </si>
  <si>
    <t>12.04B</t>
  </si>
  <si>
    <t>12.05A</t>
  </si>
  <si>
    <t>12.05B</t>
  </si>
  <si>
    <t>LEGEND</t>
  </si>
  <si>
    <t>NEED MATERIAL</t>
  </si>
  <si>
    <t>NEED INFORMATION</t>
  </si>
  <si>
    <t>NEED INFO/MATERIAL</t>
  </si>
  <si>
    <t>COMPLETE</t>
  </si>
  <si>
    <t>x</t>
  </si>
  <si>
    <t>BULK 1 EMBEDS</t>
  </si>
  <si>
    <t>EMB LVL 2</t>
  </si>
  <si>
    <t>BULK 2</t>
  </si>
  <si>
    <t>PAINTED CAPS</t>
  </si>
  <si>
    <t>SHIPPED TO SPECTRUM</t>
  </si>
  <si>
    <t xml:space="preserve">BULK 1 </t>
  </si>
  <si>
    <t>TYPICAL SMALL PARTS</t>
  </si>
  <si>
    <t>BULK 3</t>
  </si>
  <si>
    <t>SHIMS/ALU PARTS</t>
  </si>
  <si>
    <t>ANC-1008/ANC-1008</t>
  </si>
  <si>
    <t>ANC PARTS</t>
  </si>
  <si>
    <t>BRICK VMU</t>
  </si>
  <si>
    <t>BRICK VMU ALU</t>
  </si>
  <si>
    <t>ALU PART</t>
  </si>
  <si>
    <t>REL-PRI-STS</t>
  </si>
  <si>
    <t>STARTER SILL&amp;FLASHING</t>
  </si>
  <si>
    <t>ANC-1003</t>
  </si>
  <si>
    <t>ANCHORS</t>
  </si>
  <si>
    <t>STARTER SILL CRIMP TEST</t>
  </si>
  <si>
    <t>TEST</t>
  </si>
  <si>
    <t>REL-PRI-STS2</t>
  </si>
  <si>
    <t xml:space="preserve">REL-PRI-1.02 - Revision </t>
  </si>
  <si>
    <t>REVISED PARTS</t>
  </si>
  <si>
    <t>REL-PRI-WELD - Priority #1</t>
  </si>
  <si>
    <t>SITE</t>
  </si>
  <si>
    <t>2.01A</t>
  </si>
  <si>
    <t>REL-PRI-WELD2</t>
  </si>
  <si>
    <t>VMU</t>
  </si>
  <si>
    <t>ANC-1001</t>
  </si>
  <si>
    <t>SITE HOT RUSH</t>
  </si>
  <si>
    <t>ASSY BRACKETS</t>
  </si>
  <si>
    <t>BRACKETS</t>
  </si>
  <si>
    <t>REL-PRI-3.02A</t>
  </si>
  <si>
    <t>REL-PRI-3.01B</t>
  </si>
  <si>
    <t xml:space="preserve">DLT 01 </t>
  </si>
  <si>
    <t>ERECTION ANGLES</t>
  </si>
  <si>
    <t>REL-PRI-Additional Site Embeds</t>
  </si>
  <si>
    <t>EMBEDS</t>
  </si>
  <si>
    <t>NEO BLDG. 11 BRICK LEFT TO FABRICATE FOR FRAMING</t>
  </si>
  <si>
    <t>NEO BLDG. 12 BRICK LEFT TO FABRICATE FOR FRAMING</t>
  </si>
  <si>
    <t>NEO BLDG. 3 CW LEFT TO FABRICATE FOR 707</t>
  </si>
  <si>
    <t>NEO BLDG. 3 BRICK LEFT TO FABRICATE FOR FRAMING</t>
  </si>
  <si>
    <t>NEO BLDG. 1 CW LEFT TO FABRICATE FOR 707</t>
  </si>
  <si>
    <t>NEO BLDG. 1 BRICK LEFT TO FABRICATE FOR FRAMING</t>
  </si>
  <si>
    <t>NEO BLDG. 7 CW LEFT TO FABRICATE FOR 707</t>
  </si>
  <si>
    <t>REFER TO 20.XX</t>
  </si>
  <si>
    <t>11.01A</t>
  </si>
  <si>
    <t>11.01B</t>
  </si>
  <si>
    <t>11.02A</t>
  </si>
  <si>
    <t>11.02B</t>
  </si>
  <si>
    <t>11.03A</t>
  </si>
  <si>
    <t>11.03B</t>
  </si>
  <si>
    <t>11.04A</t>
  </si>
  <si>
    <t>11.04B</t>
  </si>
  <si>
    <t>11.05A</t>
  </si>
  <si>
    <t>11.05B</t>
  </si>
  <si>
    <t>REL-PRI-STS3AB</t>
  </si>
  <si>
    <t>REL-PRI-2.02A</t>
  </si>
  <si>
    <t>WT05 VMU</t>
  </si>
  <si>
    <t>ADDED RELEASES 8/15</t>
  </si>
  <si>
    <t>MISSING 387 [1] FROM KM</t>
  </si>
  <si>
    <t>NEO BLDG. 9 BRICK LEFT TO FABRICATE FOR FRAMING</t>
  </si>
  <si>
    <t>OF09.01A</t>
  </si>
  <si>
    <t>OF09.01B</t>
  </si>
  <si>
    <t>OF09.02A</t>
  </si>
  <si>
    <t>OF09.02B</t>
  </si>
  <si>
    <t>OF09.03A</t>
  </si>
  <si>
    <t>OF09.03B</t>
  </si>
  <si>
    <t>OF09.04A</t>
  </si>
  <si>
    <t>OF09.04B</t>
  </si>
  <si>
    <t>OF09.05A</t>
  </si>
  <si>
    <t>OF09.05B</t>
  </si>
  <si>
    <t>OF09.05C</t>
  </si>
  <si>
    <t>NEO BLDG. 8 BRICK LEFT TO FABRICATE FOR FRAMING</t>
  </si>
  <si>
    <t>OF08.01A</t>
  </si>
  <si>
    <t>OF08.01B</t>
  </si>
  <si>
    <t>OF08.02A</t>
  </si>
  <si>
    <t>OF08.02B</t>
  </si>
  <si>
    <t>OF08.03A</t>
  </si>
  <si>
    <t>OF08.03B</t>
  </si>
  <si>
    <t>OF08.04A</t>
  </si>
  <si>
    <t>OF08.04B</t>
  </si>
  <si>
    <t>OF08.05A</t>
  </si>
  <si>
    <t>OF08.05B</t>
  </si>
  <si>
    <t>OF08.05C</t>
  </si>
  <si>
    <t>SCREENWALL</t>
  </si>
  <si>
    <t>REL-PRI-1.05A</t>
  </si>
  <si>
    <t>SS4</t>
  </si>
  <si>
    <t>REL-PRI-DLT2</t>
  </si>
  <si>
    <t>REL-PRI-3.02B</t>
  </si>
  <si>
    <t>REL-PRI-ANC-4X</t>
  </si>
  <si>
    <t>REL-PRI-13.1</t>
  </si>
  <si>
    <t>TYPICAL PARTS ONLY</t>
  </si>
  <si>
    <t>REL-PRI-2.01B</t>
  </si>
  <si>
    <t>REL-PRI-1.05B</t>
  </si>
  <si>
    <t xml:space="preserve">% OF COMPLETION </t>
  </si>
  <si>
    <t>REL-PRI-1.05C</t>
  </si>
  <si>
    <t>EST. COMPLETION DATES</t>
  </si>
  <si>
    <t>EST. COMPLETION
DATES</t>
  </si>
  <si>
    <t xml:space="preserve">% OF
COMPLETION </t>
  </si>
  <si>
    <t>PARTS
FABRICATED</t>
  </si>
  <si>
    <t>RELEASE
DATES</t>
  </si>
  <si>
    <t>TOTAL
PARTS</t>
  </si>
  <si>
    <t>REL-PRI-Commons Batch 1</t>
  </si>
  <si>
    <t>REL-PRI-LIFTING</t>
  </si>
  <si>
    <t>LIFTING BRACKET</t>
  </si>
  <si>
    <t>11.04C</t>
  </si>
  <si>
    <t>TOTAL UNITS LEFT</t>
  </si>
  <si>
    <t>TOTAL UNIT
COUNT</t>
  </si>
  <si>
    <t>TOTAL UNITS RELEASED</t>
  </si>
  <si>
    <t>TOTAL DELTA</t>
  </si>
  <si>
    <t>TOTAL PARTS COMPLETE</t>
  </si>
  <si>
    <t>11.01C</t>
  </si>
  <si>
    <t>11.05C</t>
  </si>
  <si>
    <t>NEO BLDG. 7 BRICK LEFT TO FABRICATE FOR FRAMING</t>
  </si>
  <si>
    <t>7.02A</t>
  </si>
  <si>
    <t>7.02B</t>
  </si>
  <si>
    <t>7.01B</t>
  </si>
  <si>
    <t>UNITS LEFT</t>
  </si>
  <si>
    <t>MISSING 387 [4] FROM KM</t>
  </si>
  <si>
    <t>FINS LVL 1-5</t>
  </si>
  <si>
    <t>FINS</t>
  </si>
  <si>
    <t>REL-PRI-2.02B</t>
  </si>
  <si>
    <t>Release 1.05D</t>
  </si>
  <si>
    <t>9/15 MINUS THE BT'S 10/6</t>
  </si>
  <si>
    <t>REL-PRI-SEAS BULK EMB 01</t>
  </si>
  <si>
    <t>REL-PRI-ANC1030</t>
  </si>
  <si>
    <t xml:space="preserve">ANC-NEU-S-1152-001-001 </t>
  </si>
  <si>
    <t>REL-PRI-STS-PRIORITY-2-FLASHING</t>
  </si>
  <si>
    <t>FLASHING</t>
  </si>
  <si>
    <t>10/12 &amp; 10/27</t>
  </si>
  <si>
    <t>REL-PRI-16.1</t>
  </si>
  <si>
    <t xml:space="preserve">REL-SEAS-EMB02 </t>
  </si>
  <si>
    <t>REL-PRI-STS3</t>
  </si>
  <si>
    <t>STARTER SILL</t>
  </si>
  <si>
    <t>PARTS 
FABRICATED</t>
  </si>
  <si>
    <t>TOTAL 
PARTS</t>
  </si>
  <si>
    <t xml:space="preserve">% OF 
COMPLETION </t>
  </si>
  <si>
    <t>EST. COMPLETION 
DATES</t>
  </si>
  <si>
    <t xml:space="preserve">TOTAL 
PARTS </t>
  </si>
  <si>
    <t>ANC-NEU-S-1152-001-001</t>
  </si>
  <si>
    <t>SHOP RUSH</t>
  </si>
  <si>
    <t>J to J.3 North Starter Sill Field Fix</t>
  </si>
  <si>
    <t>STARTER SITE FIX</t>
  </si>
  <si>
    <t>REL-PRI-STS - SHM</t>
  </si>
  <si>
    <t>SITE SHIMS</t>
  </si>
  <si>
    <t xml:space="preserve">REL-PRI-SEAS EMB03 </t>
  </si>
  <si>
    <t>REVISED PARTS [30]</t>
  </si>
  <si>
    <t>REVISED PARTS [25]</t>
  </si>
  <si>
    <t>REL-PRI-SEAS EMB 03 ANC-2036</t>
  </si>
  <si>
    <t>PRI-WT05-PMU</t>
  </si>
  <si>
    <t>PMU</t>
  </si>
  <si>
    <t xml:space="preserve">Field Additional Material | 90 Degree Corner Splice Plate - ALU.P </t>
  </si>
  <si>
    <t>PLATES</t>
  </si>
  <si>
    <t>REL-PRI-COMMONS2</t>
  </si>
  <si>
    <t>REL-PRI-CW21</t>
  </si>
  <si>
    <t>REL-PRI-MT91</t>
  </si>
  <si>
    <t>REL-PRI-ANC Field Fix [2 Units]</t>
  </si>
  <si>
    <t>MISSING 1402 SITE INSTALLED [216] FROM KM</t>
  </si>
  <si>
    <t>STS - Priority 3</t>
  </si>
  <si>
    <t>BENT SHAPES</t>
  </si>
  <si>
    <t>REL-NEO-OF12 STL BRACKETS</t>
  </si>
  <si>
    <t>STS3AB STS Greenhouse Fin Update</t>
  </si>
  <si>
    <t>STARTER SILL FIX</t>
  </si>
  <si>
    <t>REL-PRI-1.03B</t>
  </si>
  <si>
    <t>REL-PRI-3.03B</t>
  </si>
  <si>
    <t>393 HOT RUSH</t>
  </si>
  <si>
    <t>REL-1WT-11</t>
  </si>
  <si>
    <t>STOREFRONT</t>
  </si>
  <si>
    <t>REL-PRI-WT05-PMU</t>
  </si>
  <si>
    <t>REL-PRI-PARAPET-FLASHING</t>
  </si>
  <si>
    <t>REL-PRI-ADDL-EMB2</t>
  </si>
  <si>
    <t>REL-PRI-EMB04</t>
  </si>
  <si>
    <t>MISSING S-162354 [36], S-162355 [16]/SITE</t>
  </si>
  <si>
    <r>
      <rPr>
        <strike/>
        <sz val="11"/>
        <color theme="1"/>
        <rFont val="Calibri"/>
        <family val="2"/>
        <scheme val="minor"/>
      </rPr>
      <t>REVISED PARTS [17]</t>
    </r>
    <r>
      <rPr>
        <sz val="11"/>
        <color theme="1"/>
        <rFont val="Calibri"/>
        <family val="2"/>
        <scheme val="minor"/>
      </rPr>
      <t>/11/21</t>
    </r>
  </si>
  <si>
    <t>REL-PRI-SEAS-EMB05</t>
  </si>
  <si>
    <t>REL-PRI-SKIRT-GREENHOUSE</t>
  </si>
  <si>
    <t>SKIRT FPN</t>
  </si>
  <si>
    <t>REL-PRI-STS-ZONEB-DOOR</t>
  </si>
  <si>
    <t>DOOR</t>
  </si>
  <si>
    <t>REL-PRI-ANC-5004 Anchor Test [2 Units]</t>
  </si>
  <si>
    <t>TEST ANCHOR</t>
  </si>
  <si>
    <t>REL-PRI-SEAS-EMB06</t>
  </si>
  <si>
    <t>REL-PRI-SEAS-EMB07</t>
  </si>
  <si>
    <t>MISSING 437 [45] FROM KM</t>
  </si>
  <si>
    <t xml:space="preserve">REL-PRI-3.03A </t>
  </si>
  <si>
    <t xml:space="preserve">REL-PRI-Coping-BR-1 </t>
  </si>
  <si>
    <t>COPING</t>
  </si>
  <si>
    <t>12/14-12/22</t>
  </si>
  <si>
    <t>REL-PRI-Coping-MT9-1</t>
  </si>
  <si>
    <t>12/14-12/22-12/29</t>
  </si>
  <si>
    <t>3.02A Fin Field Fix</t>
  </si>
  <si>
    <t>REL-PRI-2.02B - Z-Panel Depth Update</t>
  </si>
  <si>
    <t>FIELD FIX</t>
  </si>
  <si>
    <t>ANC-2060</t>
  </si>
  <si>
    <t>REL-PRI-MT9-1-LV4</t>
  </si>
  <si>
    <t>REL-PRI-MT9-1-LV5</t>
  </si>
  <si>
    <t xml:space="preserve">11/17, 11/24, 12/8 </t>
  </si>
  <si>
    <t>REL-PRI-MT9-2 Lv5</t>
  </si>
  <si>
    <t>REL-PRI-MT9-3 Lv5</t>
  </si>
  <si>
    <t>REL-PRI-ANC-2021 Field Fix</t>
  </si>
  <si>
    <t>REL-PRI-11.4A [11 Units]</t>
  </si>
  <si>
    <t>MISSING ANGLES 1401-01 [1], 1405-01 [1]</t>
  </si>
  <si>
    <t>REL-PRI-11.1 [BULK PARTS]</t>
  </si>
  <si>
    <t>REL-PRI-11.2 [BULK PARTS]</t>
  </si>
  <si>
    <t>WT05 PMU - Field Items</t>
  </si>
  <si>
    <t>FIELD ITEMS</t>
  </si>
  <si>
    <t>CBE JAN Embeds</t>
  </si>
  <si>
    <t>REL-PRI-12.1A [30 Units]</t>
  </si>
  <si>
    <t>REL-NEO-09.FINS - LVL 01</t>
  </si>
  <si>
    <t>BULK</t>
  </si>
  <si>
    <t>REL-PRI-STS-MISSING</t>
  </si>
  <si>
    <t>PARTS FOR THE SHOP</t>
  </si>
  <si>
    <t>REL-PRI-11.1A [113 Units]</t>
  </si>
  <si>
    <t>WAITING FOR FPN TO COME BACK FROM PAINT MC</t>
  </si>
  <si>
    <t>REL-PRI-11.1B [36 Units]</t>
  </si>
  <si>
    <t>REL-1WT-COPING</t>
  </si>
  <si>
    <t>REL-1WT-PARAPET PAINTED PARTS</t>
  </si>
  <si>
    <t xml:space="preserve">REL-1WT-10.01_CRN_ACM  </t>
  </si>
  <si>
    <t>MISSING 384 [14] FROM KM</t>
  </si>
  <si>
    <t>REL-PRI-11.2 [52 UNITS]</t>
  </si>
  <si>
    <t>MISSING 1164 [64] FROM KM</t>
  </si>
  <si>
    <t>MISSING 1164 [7] FROM KM</t>
  </si>
  <si>
    <t>REL-PRI-SEAS-CBE-GFRC</t>
  </si>
  <si>
    <t>STEEL</t>
  </si>
  <si>
    <t>REL-PRI-13.2 [24 Units]</t>
  </si>
  <si>
    <t>REL-PRI-STS-SEAS01</t>
  </si>
  <si>
    <t>50 UNITS BY 1/19/24</t>
  </si>
  <si>
    <t>REL-PRI-MISSING-ANC</t>
  </si>
  <si>
    <t>REL-PRI-CBE-EMB02</t>
  </si>
  <si>
    <t>WAITING ON 496 [14] FROM KM</t>
  </si>
  <si>
    <t>REL-PRI-11.3 [30 Units]</t>
  </si>
  <si>
    <t>REL-1WT-10.02_CRN_ACM</t>
  </si>
  <si>
    <t>WAITING ON 517 [13] FROM KM</t>
  </si>
  <si>
    <t>WAITING ON 517 [20] FROM KM</t>
  </si>
  <si>
    <t>REC'D 1321 ERECTION ANGLE 1/15/24</t>
  </si>
  <si>
    <t>REC'D 1321 ERECTION ANGLE 1/15/26</t>
  </si>
  <si>
    <t>MISSING 434 [20] FROM KM</t>
  </si>
  <si>
    <t>MISSING 396 [15] FROM KM/11/28</t>
  </si>
  <si>
    <t>MISSING 433 [12] FROM KM/11/28</t>
  </si>
  <si>
    <t>REL-PRI-ES-CLOSEOUT-ANC</t>
  </si>
  <si>
    <t>REL-1WT-10.03_CRN_ACM</t>
  </si>
  <si>
    <t>REL-1WT-10.04_CRN_ACM</t>
  </si>
  <si>
    <t>REL-1WT-10.01_EGRESS DOOR</t>
  </si>
  <si>
    <t>REL-PRI-STS-3-6</t>
  </si>
  <si>
    <t>Misc. Field Items</t>
  </si>
  <si>
    <t>REL-1WT-10.XX</t>
  </si>
  <si>
    <t>REL-1WT-EWA-13</t>
  </si>
  <si>
    <t>TOTAL COMPLETE</t>
  </si>
  <si>
    <t>SITE/1/25/24</t>
  </si>
  <si>
    <t>REL-PRI-WT05 STL-PRI-GA-2000-01</t>
  </si>
  <si>
    <t>REL-1WT-EWA-13 SITE</t>
  </si>
  <si>
    <t>1/19/24--1/26/2024</t>
  </si>
  <si>
    <t>REL-PRI-WT05-PMU- MISSING ALU</t>
  </si>
  <si>
    <t>MISSING PARTS</t>
  </si>
  <si>
    <t>NEO BLDG. SITE MATERIAL</t>
  </si>
  <si>
    <t>BOP</t>
  </si>
  <si>
    <t>REL-NEO-OF02_REGLAZING Release</t>
  </si>
  <si>
    <t>REGLAZING</t>
  </si>
  <si>
    <t>REL-NEO-02-BOP</t>
  </si>
  <si>
    <t>REL-NEO-03-BOP</t>
  </si>
  <si>
    <t>REL-NEO-10-BOP</t>
  </si>
  <si>
    <t>Vestibule Canopy Frames</t>
  </si>
  <si>
    <t>STEEL CANOPY</t>
  </si>
  <si>
    <t>REL-PRI-COMMONS-MISSING-ANC</t>
  </si>
  <si>
    <t>REL-PRI-ES-MISSING-ANC</t>
  </si>
  <si>
    <t>1.02 BPN/Fin Revision</t>
  </si>
  <si>
    <t>1.05C - BPN REV (400SP) [To 350] *Use Coil Coat*</t>
  </si>
  <si>
    <t>Release 3.03B_Damaged Unit</t>
  </si>
  <si>
    <t>REPLACEMENT UNIT</t>
  </si>
  <si>
    <t>WAITING ON 506 [89] FROM KM</t>
  </si>
  <si>
    <t>Release | VMU</t>
  </si>
  <si>
    <t xml:space="preserve">Release | VMU - SITE MATERIAL </t>
  </si>
  <si>
    <t>Release | STEEL BRACKETS LVL6 - WELDED ON SITE</t>
  </si>
  <si>
    <t>Release | PMU</t>
  </si>
  <si>
    <t xml:space="preserve">REL-TCH-AMU I [2 units] </t>
  </si>
  <si>
    <t>REL-TCH-AMU II [2 Units]</t>
  </si>
  <si>
    <t>REL-TCH-GMU [3 units]</t>
  </si>
  <si>
    <t>REL-TCH-WT7 VMU</t>
  </si>
  <si>
    <t>VMU [4 Units]</t>
  </si>
  <si>
    <t>WAITING ON 507 [15], 506 [94] FROM KM</t>
  </si>
  <si>
    <t>REL-PRI-12.1B [37 Units]</t>
  </si>
  <si>
    <t>REL-PRI-26.1 [44 Units]</t>
  </si>
  <si>
    <t>REL-PRI-STS-08-09-11-12</t>
  </si>
  <si>
    <t>REL-NEO-11 STARTER SILL</t>
  </si>
  <si>
    <t>STARTER</t>
  </si>
  <si>
    <t>Misc. Parts outside of releases</t>
  </si>
  <si>
    <t xml:space="preserve">REL-TCH-AMU 1.2 [2 UNITS] </t>
  </si>
  <si>
    <t>REL-PRI-11.2-DOOR-REV [2 Units]</t>
  </si>
  <si>
    <t>REL-PRI-16.2 [33 UNITS]</t>
  </si>
  <si>
    <t>REL-PRI-11.4B [16 UNITS]</t>
  </si>
  <si>
    <t>SITE/MATERIAL REC'D 1/26</t>
  </si>
  <si>
    <t>SITE/MATERIAL REC'D 1/26/MT9.2&amp;3 ON HOLD</t>
  </si>
  <si>
    <t>STARTER/FLASHING</t>
  </si>
  <si>
    <t>FIRST 1/2 COMPLETE 2/9/24/REC'D PLATE REVISION INFO 1/23/24</t>
  </si>
  <si>
    <t>REL-PRI-CW2-1-LV1-SKIRT-MISC</t>
  </si>
  <si>
    <t xml:space="preserve">SKIRT </t>
  </si>
  <si>
    <t>REL-PRI-CW2-1-LV2-SKIRT-MISC</t>
  </si>
  <si>
    <t>SKIRT</t>
  </si>
  <si>
    <t>REL-PRI-CW2-2-LV1-SKIRT-MISC</t>
  </si>
  <si>
    <t>REL-PRI-CW2-2-LV2-SKIRT-MISC</t>
  </si>
  <si>
    <t>REL-PRI-MT9-1-LV2-SKIRT-MISC</t>
  </si>
  <si>
    <t>REL-PRI-MT9-2-LV2-SKIRT-MISC</t>
  </si>
  <si>
    <t>REL-PRI-MT9-3-LV2-SKIRT-MISC</t>
  </si>
  <si>
    <t>REL-NEO-FIELD - Bulk Korolath Hip shims Request</t>
  </si>
  <si>
    <t>SHIMS</t>
  </si>
  <si>
    <t>REL-PRI-CBE-EMB-04</t>
  </si>
  <si>
    <t>REL-PRI-FIELD-FIX-ANC-1001-FF-1017</t>
  </si>
  <si>
    <t>REL-PRI-FIELD-FIX-ANC-1001-FF-1018</t>
  </si>
  <si>
    <t>TO GALV/SITE/2/13/24</t>
  </si>
  <si>
    <t>REC'D 1321 ERECTION ANGLE 1/15/ REC'D PLOW BOLTS 2/15</t>
  </si>
  <si>
    <t>REL-1WT-BACK SILL TRIM TEMP</t>
  </si>
  <si>
    <t>REL-1WT-13 ESA04&amp;06</t>
  </si>
  <si>
    <t>REL-11.00 DOOR</t>
  </si>
  <si>
    <t>REL-PRI-STS-07-10 Flashing Only</t>
  </si>
  <si>
    <t>REL-PRI-CBE-EMB-03</t>
  </si>
  <si>
    <t>REL-NEO-09-POST PAINT BULK (400SP) TO SHIPPING</t>
  </si>
  <si>
    <t>OUTSOURCE PAINT</t>
  </si>
  <si>
    <t>1/2/24/REVISED 1/21/24</t>
  </si>
  <si>
    <t>REL-PRI-18.1 [23 Units]</t>
  </si>
  <si>
    <t>REL-PRI-STS-07-10 [7 Units]</t>
  </si>
  <si>
    <t>VMU [10 Units] CONT'D RELEASE</t>
  </si>
  <si>
    <t>PMU [13 Units]</t>
  </si>
  <si>
    <t>BROWN LEFT TO FABRICATE FOR 707</t>
  </si>
  <si>
    <t xml:space="preserve">10WT LEFT TO FABRICATE </t>
  </si>
  <si>
    <t xml:space="preserve">PRINCETON LEFT TO FABRICATE </t>
  </si>
  <si>
    <t>NEO BLDG. 8 CW LEFT TO FABRICATE FOR 707</t>
  </si>
  <si>
    <t>NEO BLDG. 9 CW LEFT TO FABRICATE FOR 707</t>
  </si>
  <si>
    <t>NEO BLDG. 11 CW LEFT TO FABRICATE FOR 707</t>
  </si>
  <si>
    <t>NEO BLDG. 12 CW LEFT TO FABRICATE FOR 707</t>
  </si>
  <si>
    <t>REL-PRI-ES-ADDL-END-DAM-PLATE</t>
  </si>
  <si>
    <t>ONLY REVISED PARTS LEFT</t>
  </si>
  <si>
    <t>POST PAINT</t>
  </si>
  <si>
    <t>REL-PRI-28.1 [27 Units]</t>
  </si>
  <si>
    <t>Release | LEVEL 02 TYPICAL EMBED ORDER</t>
  </si>
  <si>
    <t>Release | LEVEL 03 TYPICAL EMBED ORDER</t>
  </si>
  <si>
    <t>Release | LEVEL 04 TYPICAL EMBED ORDER</t>
  </si>
  <si>
    <t>Release | LEVEL 05 TYPICAL EMBED ORDER</t>
  </si>
  <si>
    <t>Release | LEVEL 06 TYPICAL EMBED ORDER</t>
  </si>
  <si>
    <t>Release | LEVEL 07 TYPICAL EMBED ORDER</t>
  </si>
  <si>
    <t>Release | LEVEL 08 TYPICAL EMBED ORDER</t>
  </si>
  <si>
    <t>Release | LEVEL 09 TYPICAL EMBED ORDER</t>
  </si>
  <si>
    <t>Release | LEVEL 10 TYPICAL EMBED ORDER</t>
  </si>
  <si>
    <t>MISSING 1281 [30] FROM ABC</t>
  </si>
  <si>
    <t>REL-1WT-20.04 Request</t>
  </si>
  <si>
    <t>REL-NEO - OF02 closure sheets Level 02 coping</t>
  </si>
  <si>
    <t>REL-PRI-MISSING-ANC2</t>
  </si>
  <si>
    <t>REL-NEO-OF11 STL BRACKETS</t>
  </si>
  <si>
    <t>REL-PRI-STS-21-22 Flashing Only</t>
  </si>
  <si>
    <t>REL-PRI-STS-21-22 [13 Units]</t>
  </si>
  <si>
    <t xml:space="preserve">REL-NEO-OF08.BRACKETS.STL </t>
  </si>
  <si>
    <t>REL-1WT-14 EWA15&amp;15A</t>
  </si>
  <si>
    <t>SITE/MATERIAL REC'D 1/26/OFF HOLD 3/5/24</t>
  </si>
  <si>
    <t>REL-1WT-FF007.1</t>
  </si>
  <si>
    <t>REL-NEO-FF_STL_BRACKET_BATCH3</t>
  </si>
  <si>
    <t>REL-PRI-CBE-EMB-05</t>
  </si>
  <si>
    <t>REL-PRI-25.1 [45 Units]</t>
  </si>
  <si>
    <t>REL-PRI-12.1C [3 units]</t>
  </si>
  <si>
    <t>Release | EMB-001</t>
  </si>
  <si>
    <t>3/1/24-3/15/24</t>
  </si>
  <si>
    <t>MISSING 442 [3] FROM ABC</t>
  </si>
  <si>
    <t>MISSING 442 [4] FROM ABC</t>
  </si>
  <si>
    <t>REL-1WT-FASCIA</t>
  </si>
  <si>
    <t>REL-PRI-11.3-FPN-REV</t>
  </si>
  <si>
    <t>REMAKE FPN'S</t>
  </si>
  <si>
    <t>REL-1WT-Fascia Template</t>
  </si>
  <si>
    <t>2/22/24-3/12/24</t>
  </si>
  <si>
    <t>REL-PRI-FIELD-FIX-1016</t>
  </si>
  <si>
    <t>SITE FIX</t>
  </si>
  <si>
    <t>8 REVISED PARTS RELEASED 2/29/24-13 REVISED FPN'S 3/11/24
COMPLETE 3/12/24</t>
  </si>
  <si>
    <t>REL-1WT-11.00 HEAD PLATE West</t>
  </si>
  <si>
    <t xml:space="preserve">FIELD  REQUESTS </t>
  </si>
  <si>
    <t>REL-NEO OF05 North Entry Door Header Fix</t>
  </si>
  <si>
    <t>REL-NEO - OF06 OF12 Steel chair brackets bulkhead</t>
  </si>
  <si>
    <t>OF 9 5/1/24
OF 7 5/15/24
OF 8 7/1/24
OF 6 8/1/24</t>
  </si>
  <si>
    <t>Field Fix 01</t>
  </si>
  <si>
    <t>FPN'S LEFT</t>
  </si>
  <si>
    <t>660 LEFT TO FABRICATE FOR 707</t>
  </si>
  <si>
    <t>LVL 11 TERRACE DOORS</t>
  </si>
  <si>
    <t>LVL 10 TERRACE DOORS</t>
  </si>
  <si>
    <t>POST PAINT 3/29/24
REMAINING REL. 4/19/24</t>
  </si>
  <si>
    <t>TERRACE DOORS THRESHOLDS</t>
  </si>
  <si>
    <t>REL-PRI-24.1 [33 Units]</t>
  </si>
  <si>
    <t xml:space="preserve">ALU.T-GA-1001-10 - [STEEL] TO 401 </t>
  </si>
  <si>
    <t>REL-NEO - OF01 Level 01 canopy and Level 04 Terrace - COPING</t>
  </si>
  <si>
    <t>REL-NEO - OF01 Level 04 Terrace Cladding</t>
  </si>
  <si>
    <t>REL-PRI-STS-13_21_LV5</t>
  </si>
  <si>
    <t>REL-PRI-11.4C [24 Units]</t>
  </si>
  <si>
    <t>REL-PRI-BIOE EMB 01</t>
  </si>
  <si>
    <t>REL-PRI-CBE EMB 06</t>
  </si>
  <si>
    <t>REL-NEO-BOP-TYP-OF12</t>
  </si>
  <si>
    <t>MISSING 6X6X3/8 ANGLE [4] FROM YARD [ETA 3/21/24]</t>
  </si>
  <si>
    <r>
      <rPr>
        <strike/>
        <sz val="11"/>
        <rFont val="Calibri"/>
        <family val="2"/>
        <scheme val="minor"/>
      </rPr>
      <t>MISSING S-1444 FROM KM</t>
    </r>
    <r>
      <rPr>
        <sz val="11"/>
        <rFont val="Calibri"/>
        <family val="2"/>
        <scheme val="minor"/>
      </rPr>
      <t xml:space="preserve">
3/12/24 ALU [6] RELEASED</t>
    </r>
  </si>
  <si>
    <t>REL-NEO-BOP-TYP-OF11</t>
  </si>
  <si>
    <t>REL-NEO-BOP-TYP-OF09</t>
  </si>
  <si>
    <t xml:space="preserve">REL-NEO-BOP-TYP-OF07 </t>
  </si>
  <si>
    <t xml:space="preserve">REL-NEO-BOP-TYP-OF08 </t>
  </si>
  <si>
    <t>PICKING AWAY NOT A PRIORITY SAYS JT/SITE</t>
  </si>
  <si>
    <t>STILL WAITING ON A FEW PARTS FROM WATERJET/SITE</t>
  </si>
  <si>
    <t>WORKING WITH QISI ON SCHEDULE STAYINBG AHEAD OF SITE/SITE</t>
  </si>
  <si>
    <t>REL-PRI-CBE-EMB-07</t>
  </si>
  <si>
    <t>PARTS ADDED [158] 3/25/24/SITE</t>
  </si>
  <si>
    <t>REL-PRI-BIOE_PARP_FLASHING_LV4</t>
  </si>
  <si>
    <t xml:space="preserve">EGA03-11 REMAKE </t>
  </si>
  <si>
    <t xml:space="preserve">REL-1WT-11.00 HEAD PLATE N&amp;E - STL [WJ] TO STEEL </t>
  </si>
  <si>
    <t>NEEDS TO GO TO AACRON/SITE</t>
  </si>
  <si>
    <t>SMALL MILLED PARTS LEFT
ALU PART [16] TO 400BC RELEASED 3/22/24
3/27/24</t>
  </si>
  <si>
    <t xml:space="preserve">REL-NEO-COP-TYP-OF02 BULK TYPICAL </t>
  </si>
  <si>
    <t xml:space="preserve">REL-NEO-COP-UNTYPICAL-OF12 BULK TYPICAL </t>
  </si>
  <si>
    <t xml:space="preserve">REL-NEO-COP-UNTYPICAL-OF02 BULK </t>
  </si>
  <si>
    <t>OFF HOLD 3/27/24/SITE</t>
  </si>
  <si>
    <t>SHIMS RELEASED 2/27</t>
  </si>
  <si>
    <t>CAPS</t>
  </si>
  <si>
    <t>REL-1WT-FF007.2</t>
  </si>
  <si>
    <t>REL-1WT-SOFFIT_SOUTH</t>
  </si>
  <si>
    <t>REL-1WT-SOFFIT_NORTH</t>
  </si>
  <si>
    <t>MISSING  528 [15] FROM KM</t>
  </si>
  <si>
    <t xml:space="preserve">10WT - WoodMock - [401] TO [707] </t>
  </si>
  <si>
    <t>WOOD MU</t>
  </si>
  <si>
    <t xml:space="preserve">1215 10WT FIX - ALU TO SITE </t>
  </si>
  <si>
    <t>ERECTION ANGLE</t>
  </si>
  <si>
    <t>REL-1WT-11.00 Door WEST</t>
  </si>
  <si>
    <t>REL-1WT-SOFFIT_EAST</t>
  </si>
  <si>
    <t>REL-1WT-TIE-BACK REGLAZING</t>
  </si>
  <si>
    <t>REGLAZE</t>
  </si>
  <si>
    <t>REL-11.02</t>
  </si>
  <si>
    <t>REL-1WT-EMBED(Extra) LVL17</t>
  </si>
  <si>
    <t>EMBED</t>
  </si>
  <si>
    <t>REL-1WT-BACK SILL TRIM BULK 1</t>
  </si>
  <si>
    <t>SILL TRIM</t>
  </si>
  <si>
    <t xml:space="preserve">REL-PRI-16.2B </t>
  </si>
  <si>
    <t>REL-PRI-MT9 REMAKES</t>
  </si>
  <si>
    <t>REMAKES</t>
  </si>
  <si>
    <t>REL-PRI-25.3 [4 Units]</t>
  </si>
  <si>
    <t>REL-NEO-OF11 STARTER SILL RELEASE 2</t>
  </si>
  <si>
    <t>PARP_Flashing_LV5</t>
  </si>
  <si>
    <t>2/8/24 BT ONLY</t>
  </si>
  <si>
    <t>REL-NEO - WW HEADER FLASHNGS OF05</t>
  </si>
  <si>
    <t>REL-NEO - WW HEADER FLASHNGS OF01</t>
  </si>
  <si>
    <t>REL-11.03</t>
  </si>
  <si>
    <t>FLASHING 3/27/24 TO SITE/SITE
4/3/24</t>
  </si>
  <si>
    <t>NEED 3/4 SHEET MATERIAL/SITE</t>
  </si>
  <si>
    <t>REL-PRI-STS-24-30 [14 Units]</t>
  </si>
  <si>
    <t>REL-PRI-STS-24-30-FLASHING</t>
  </si>
  <si>
    <t>REL-1WT-EGA-04 (BOH) EMBED</t>
  </si>
  <si>
    <t>REL-1WT-EMBED(Extra) LVL18</t>
  </si>
  <si>
    <t xml:space="preserve">SHM-PRI-PV-1002-01 </t>
  </si>
  <si>
    <t>REL-PRI-Reglazing</t>
  </si>
  <si>
    <t>REL-PRI-29.1 [29 Units]</t>
  </si>
  <si>
    <t>REL-1WT-11.04</t>
  </si>
  <si>
    <t>REL-NEO-BOP-UNTYPICAL-OF11</t>
  </si>
  <si>
    <t>REL-PRI-4.01 [28 Units]</t>
  </si>
  <si>
    <t>SITE VMU</t>
  </si>
  <si>
    <t>REL-PRI-5.01 [10 Units]</t>
  </si>
  <si>
    <t>3/1/24 PAINTED PARTS
3/22/24 PMU UNITS
TCH-PMU 4/5/24</t>
  </si>
  <si>
    <t>2/22/24 PAINTED PARTS RELEASED ONLY
3/12/24 UNIT PARTS RELEASED
MISSING 617 [3] FORM KM</t>
  </si>
  <si>
    <t>REL-PRI-MISSING-ANC-1057</t>
  </si>
  <si>
    <t>MISSING ANCHORS</t>
  </si>
  <si>
    <r>
      <rPr>
        <strike/>
        <sz val="11"/>
        <color rgb="FFFF0000"/>
        <rFont val="Calibri"/>
        <family val="2"/>
        <scheme val="minor"/>
      </rPr>
      <t>MISSING 434 [38] FROM ABC</t>
    </r>
    <r>
      <rPr>
        <sz val="11"/>
        <rFont val="Calibri"/>
        <family val="2"/>
        <scheme val="minor"/>
      </rPr>
      <t xml:space="preserve">
REC'D MATERIAL 4/12</t>
    </r>
  </si>
  <si>
    <r>
      <rPr>
        <strike/>
        <sz val="11"/>
        <color rgb="FFFF0000"/>
        <rFont val="Calibri"/>
        <family val="2"/>
        <scheme val="minor"/>
      </rPr>
      <t>MISSING 434 [22] FROM ABC</t>
    </r>
    <r>
      <rPr>
        <sz val="11"/>
        <rFont val="Calibri"/>
        <family val="2"/>
        <scheme val="minor"/>
      </rPr>
      <t xml:space="preserve">
REC'D MATERIAL 4/12</t>
    </r>
  </si>
  <si>
    <r>
      <rPr>
        <strike/>
        <sz val="11"/>
        <color rgb="FFFF0000"/>
        <rFont val="Calibri"/>
        <family val="2"/>
        <scheme val="minor"/>
      </rPr>
      <t>3/22/24</t>
    </r>
    <r>
      <rPr>
        <sz val="11"/>
        <rFont val="Calibri"/>
        <family val="2"/>
        <scheme val="minor"/>
      </rPr>
      <t xml:space="preserve">
NEW DATE 4/19</t>
    </r>
  </si>
  <si>
    <t>REL-NEO-BOP-UNTYPICAL-OF09</t>
  </si>
  <si>
    <t>REL-NEO-BOP-UNTYPICAL-OF07</t>
  </si>
  <si>
    <t>REL-NEO-BOP-UNTYPICAL-OF08</t>
  </si>
  <si>
    <t>REL-PRI-MT9-1-LV4-SKIRT-FPN-REV1</t>
  </si>
  <si>
    <t>REVISED PANS</t>
  </si>
  <si>
    <t>POST PAINTED BPN'S RELEASED 3/21/24 TO SPECTRUM 4/16/24</t>
  </si>
  <si>
    <t>REL-PRI-24.2 [15 Units]</t>
  </si>
  <si>
    <t>REL-PRI-30.1 [44 Units]</t>
  </si>
  <si>
    <t>REL-NEO-BOP-TYP-OF06</t>
  </si>
  <si>
    <t>REL-NEO-BOP-UNTYPICAL-OF06</t>
  </si>
  <si>
    <t xml:space="preserve">REL-NEO-OF01 COPINGS &amp; PARAPETS </t>
  </si>
  <si>
    <t>REL-PRI-4.01B</t>
  </si>
  <si>
    <t>CBE EMB 08</t>
  </si>
  <si>
    <t>REVISED ANCHORS</t>
  </si>
  <si>
    <t>REL-PRI-Field Fix_FF-1021</t>
  </si>
  <si>
    <t>PART GOING TO LINO FOR FAB</t>
  </si>
  <si>
    <t>REL-PRI-SEAS CANOPY STEEL</t>
  </si>
  <si>
    <t xml:space="preserve">REL-PRI-27.1 [24 Units] </t>
  </si>
  <si>
    <t>REL-PRI-221B</t>
  </si>
  <si>
    <t>BSH PART FOR SITE</t>
  </si>
  <si>
    <t>REL-NEO-COP-UNTYPICAL-OF03</t>
  </si>
  <si>
    <t>REL-NEO - OF03 Level 01 - BEAMS  &amp; COLUMNS</t>
  </si>
  <si>
    <t>REL-NEO - OF03 - Level 01 Terrace COPING</t>
  </si>
  <si>
    <t>REL-NEO-OF03 LVL 4 TERRACE CLADDING</t>
  </si>
  <si>
    <t>ALU-PRI-S1322-1002-02 (400A) [To Paint Shop]</t>
  </si>
  <si>
    <t>MISSING WASHERS</t>
  </si>
  <si>
    <t>MISSING 1077 [3], 411 [1], 1076 [2] FROM KM</t>
  </si>
  <si>
    <t>REL-NEO-COP-TYP-OF03</t>
  </si>
  <si>
    <t>REL-1WT-11.00 Door NORTH</t>
  </si>
  <si>
    <t>South Station Missing Parts for release 65</t>
  </si>
  <si>
    <t>BPN</t>
  </si>
  <si>
    <t>MISSING 528 [1] FROM KM</t>
  </si>
  <si>
    <t>Release | LEVEL 02 UNTYPICAL EMBED ORDER</t>
  </si>
  <si>
    <t>Release | LEVEL 03 UNTYPICAL EMBED ORDER</t>
  </si>
  <si>
    <t>Release | LEVEL 04 UNTYPICAL EMBED ORDER</t>
  </si>
  <si>
    <t>Release | LEVEL 05 UNTYPICAL EMBED ORDER</t>
  </si>
  <si>
    <t>REL-PRI-ANC-5018</t>
  </si>
  <si>
    <t>REL-PRI-ANC-5019</t>
  </si>
  <si>
    <t>REL-PRI-Field Fix_FF-1022</t>
  </si>
  <si>
    <t>REL-PRI-Field Fix_FF-1023</t>
  </si>
  <si>
    <t>REL-PRI-GFRC North Portal</t>
  </si>
  <si>
    <t>REL-PRI-GFRC South Portal</t>
  </si>
  <si>
    <t>ANCHOR FIX</t>
  </si>
  <si>
    <t>BSS-SHOP-REL065-01</t>
  </si>
  <si>
    <t>MISSING 301 [2] FROM KM</t>
  </si>
  <si>
    <t>REL-1WT-FF010</t>
  </si>
  <si>
    <t>REL-PRI-25.2 [18 UNITS]</t>
  </si>
  <si>
    <t>REL-PRI-CBE EMB 10</t>
  </si>
  <si>
    <t>BSS-SHOP-REL065-02</t>
  </si>
  <si>
    <t>POST PAINT TO SPECTRUM 5/7- COMPLETE</t>
  </si>
  <si>
    <t xml:space="preserve"> REL-1WT-11.00 Door WEST ADD. - FLA [400SP] TO POST PAINT </t>
  </si>
  <si>
    <t>REL-1WT-11.05 - SST [STEEL] 2 PARTS TO 400A</t>
  </si>
  <si>
    <t xml:space="preserve">TO SPECTRUM </t>
  </si>
  <si>
    <t>5/3/24
5/6/24</t>
  </si>
  <si>
    <t>SLEEVE BLOCKS
FPN
BPN</t>
  </si>
  <si>
    <r>
      <rPr>
        <sz val="11"/>
        <color rgb="FF00B050"/>
        <rFont val="Calibri"/>
        <family val="2"/>
        <scheme val="minor"/>
      </rPr>
      <t>SLEEVE BLOCKS COMPLETE</t>
    </r>
    <r>
      <rPr>
        <sz val="11"/>
        <color theme="1"/>
        <rFont val="Calibri"/>
        <family val="2"/>
        <scheme val="minor"/>
      </rPr>
      <t xml:space="preserve">
FPN IN PROGRESS
BPN WAITING ON INFO</t>
    </r>
  </si>
  <si>
    <t>REL-PRI-STS-25_26_Flashing</t>
  </si>
  <si>
    <t>STEEL FRAMES</t>
  </si>
  <si>
    <t>BSS-SHOP-REL065-03</t>
  </si>
  <si>
    <t>REL-PRI-Field Fix_FF-1024</t>
  </si>
  <si>
    <t>REL-PRI-CBE EMB 11</t>
  </si>
  <si>
    <t>ANCHOR</t>
  </si>
  <si>
    <t>692-H6101-02 REMAKE</t>
  </si>
  <si>
    <t>REMAKE</t>
  </si>
  <si>
    <t>94 PCS READY FOR POST PAINT 4/30/24</t>
  </si>
  <si>
    <t>79PCS READY FOR POST PAINT 4/30/24</t>
  </si>
  <si>
    <t>34PCS READY FOR POST PAINT 4/30/24</t>
  </si>
  <si>
    <t>REL-1WT-SOUTH-MSC</t>
  </si>
  <si>
    <t>REL-PRI-Missing EMB</t>
  </si>
  <si>
    <t>REL-PRI-STS-25_26</t>
  </si>
  <si>
    <t>FNB SITE MATERIAL</t>
  </si>
  <si>
    <t>REL-FNB-SW-VESTIBULE-ANC</t>
  </si>
  <si>
    <t>REL-FNB-SE-VESTIBULE-ANC</t>
  </si>
  <si>
    <t>REL-FNB-NW-AIRSEAL</t>
  </si>
  <si>
    <t>REL-PRI-CBE STATER SILL PL</t>
  </si>
  <si>
    <t>REL-PRI-Coping-BR-1</t>
  </si>
  <si>
    <t xml:space="preserve">129PCS READY FOR POST PAINT </t>
  </si>
  <si>
    <t>REL-PRI-16.2B_REV2 [2 UNITS]</t>
  </si>
  <si>
    <t>REL-PRI-MT9-1-LV2-SKIRT-MISC FPN(400SP) - TO 401</t>
  </si>
  <si>
    <t>MISSING EMBEDS</t>
  </si>
  <si>
    <t>RE-RELEASED BELOW</t>
  </si>
  <si>
    <t>Release | LEVEL 06 UNTYPICAL EMBED ORDER</t>
  </si>
  <si>
    <t>Release | LEVEL 07 UNTYPICAL EMBED ORDER</t>
  </si>
  <si>
    <t>Release | LEVEL 08 UNTYPICAL EMBED ORDER</t>
  </si>
  <si>
    <t>Release | LEVEL 09 UNTYPICAL EMBED ORDER</t>
  </si>
  <si>
    <t>Release | LEVEL 10 UNTYPICAL EMBED ORDER</t>
  </si>
  <si>
    <t>Release | LEVEL 11 UNTYPICAL EMBED ORDER</t>
  </si>
  <si>
    <t>Release | LEVEL 12 UNTYPICAL EMBED ORDER</t>
  </si>
  <si>
    <t>REL-1WT-SOFFIT_NORTH-WEST</t>
  </si>
  <si>
    <t>REL-1WT-SOFFIT_WEST</t>
  </si>
  <si>
    <t>REL-PRI-PAV EMB 01</t>
  </si>
  <si>
    <t>REL-PRI-STS-COMMONS</t>
  </si>
  <si>
    <t>14PCS POST PAINT READY FOR POST PAINT</t>
  </si>
  <si>
    <t>PAINTED PARTS RELEASED ONLY 2/22/24
REMAINING PARTS RELEASED 4/2/24</t>
  </si>
  <si>
    <t>REL-1WT-CURVED BENT TRIM 3</t>
  </si>
  <si>
    <t>BSS-SHOP-REL065-04 (Missing)</t>
  </si>
  <si>
    <t xml:space="preserve">39PCS READY FOR POST PAINT </t>
  </si>
  <si>
    <t>SITE/SOME PARTS NEED TO GO TO ANACOLOR</t>
  </si>
  <si>
    <t>2/22/24
RERELEASED 5/13/24</t>
  </si>
  <si>
    <t>REL-PRI-West Loading Dock Skirts</t>
  </si>
  <si>
    <t>REL-PRI-West Commons Plaza Skirts</t>
  </si>
  <si>
    <t xml:space="preserve">BSS-SHOP-REL065-05 </t>
  </si>
  <si>
    <t>5/10/24
5/10/24
5/10/24</t>
  </si>
  <si>
    <t>MISSING 384 [24] FROM KM</t>
  </si>
  <si>
    <t>REL-PRI-SEAS Expansion Joint Covers</t>
  </si>
  <si>
    <t>FPN</t>
  </si>
  <si>
    <t xml:space="preserve">382PCS READY FOR POST PAINT </t>
  </si>
  <si>
    <t>RELEASED PARTS 5/15/24
RELEASED PARTS 5/16/24
RELEASED PARTS 5/16/24</t>
  </si>
  <si>
    <t>REL-PRI-SKIRT FPN SUPPORT ANGLES</t>
  </si>
  <si>
    <t>ANGLES</t>
  </si>
  <si>
    <t>REL-PRI-STS-BRG_LV5</t>
  </si>
  <si>
    <t>REL-PRI-PENETRATION SLEEVE</t>
  </si>
  <si>
    <t>REL-PRI-MT9-2 LV2 Skirt FPN</t>
  </si>
  <si>
    <t>REL-PRI-CW2-1 LV1 Skirt FPN</t>
  </si>
  <si>
    <t>REL-PRI-CW2-1 LV2 Skirt FPN</t>
  </si>
  <si>
    <t>SLEEVE</t>
  </si>
  <si>
    <t>SKIRTS</t>
  </si>
  <si>
    <t>REL-1WT-BACK SILL TRIM BULK 2</t>
  </si>
  <si>
    <t>TRIMS</t>
  </si>
  <si>
    <t>SITE/NEED MATERIAL 1326, 1427 FROM KM</t>
  </si>
  <si>
    <t>REL-TCH-VMU-SITE [10 Units]</t>
  </si>
  <si>
    <t>SITE MATERIAL</t>
  </si>
  <si>
    <t>REL-1WT-11.00 DOOR  EAST + NW</t>
  </si>
  <si>
    <t>REL-1WT-11.06</t>
  </si>
  <si>
    <t>REL-PRI-17.1 Bulk 04</t>
  </si>
  <si>
    <t xml:space="preserve">POST PAINTED </t>
  </si>
  <si>
    <t>5/6/24
5/20/24</t>
  </si>
  <si>
    <t>STARTER SILL
STEEL PARTS</t>
  </si>
  <si>
    <t>5/24/24
5/31/24</t>
  </si>
  <si>
    <t>REL-PRI-Interior Trim Test</t>
  </si>
  <si>
    <t>TRIM TEST</t>
  </si>
  <si>
    <t>REL-PRI-5.01_REV01</t>
  </si>
  <si>
    <t>BSS-SHOP-REL065-06</t>
  </si>
  <si>
    <t>REL-1WT-FF012</t>
  </si>
  <si>
    <t>MISSING STRUTTED MATERIAL</t>
  </si>
  <si>
    <t>4/18/24 PAINTED PARTS
4/29/24 FRM PARTS ONLY
5/21/24 REMAINING PARTS</t>
  </si>
  <si>
    <r>
      <rPr>
        <sz val="11"/>
        <color rgb="FF00B050"/>
        <rFont val="Calibri"/>
        <family val="2"/>
        <scheme val="minor"/>
      </rPr>
      <t>4/26/24 PP
5/10/24 PP</t>
    </r>
    <r>
      <rPr>
        <sz val="11"/>
        <color theme="1"/>
        <rFont val="Calibri"/>
        <family val="2"/>
        <scheme val="minor"/>
      </rPr>
      <t xml:space="preserve">
</t>
    </r>
    <r>
      <rPr>
        <sz val="11"/>
        <color rgb="FF00B050"/>
        <rFont val="Calibri"/>
        <family val="2"/>
        <scheme val="minor"/>
      </rPr>
      <t>5/10/24 FRM</t>
    </r>
    <r>
      <rPr>
        <sz val="11"/>
        <color theme="1"/>
        <rFont val="Calibri"/>
        <family val="2"/>
        <scheme val="minor"/>
      </rPr>
      <t xml:space="preserve">
5/31/24 COMPLETE</t>
    </r>
  </si>
  <si>
    <t>5/20/24
5/21/24</t>
  </si>
  <si>
    <t>SHIMS
REMAINING PARTS</t>
  </si>
  <si>
    <t>REL-PRI-BIOE F FIX STARTER</t>
  </si>
  <si>
    <t>STARTER FIX</t>
  </si>
  <si>
    <t>REL-1WT-BACK SILL TRIM BULK 3</t>
  </si>
  <si>
    <t xml:space="preserve">REVISED PARTS </t>
  </si>
  <si>
    <t>REL-PRI-CW2-2 Lv1 Skirt FPN</t>
  </si>
  <si>
    <t>REL-PRI-CW2-2 Lv2 Skirt</t>
  </si>
  <si>
    <t>REL-PRI-ES FLASHING COMMONS</t>
  </si>
  <si>
    <t>5/21/24
5/21/24
5/28/24</t>
  </si>
  <si>
    <t xml:space="preserve">Release | LEVEL 02-04 EMBED EAR EXTENSION RELEASE </t>
  </si>
  <si>
    <t>REL-FNB-NE-SOFFIT-LOOSE-MATERIAL</t>
  </si>
  <si>
    <t>REL-FNB-NW-SOFFIT-LOOSE-MATERIAL</t>
  </si>
  <si>
    <t>REL-FNB-SE-SOFFIT-LOOSE-MATERIAL</t>
  </si>
  <si>
    <t>REL-FNB-SW-SOFFIT-LOOSE-MATERIAL</t>
  </si>
  <si>
    <r>
      <rPr>
        <strike/>
        <sz val="11"/>
        <color rgb="FFFF0000"/>
        <rFont val="Calibri"/>
        <family val="2"/>
        <scheme val="minor"/>
      </rPr>
      <t>WAITING ON MATERIAL
WAITING ON POST PAINT</t>
    </r>
    <r>
      <rPr>
        <sz val="11"/>
        <color rgb="FFFF0000"/>
        <rFont val="Calibri"/>
        <family val="2"/>
        <scheme val="minor"/>
      </rPr>
      <t xml:space="preserve">
</t>
    </r>
    <r>
      <rPr>
        <sz val="11"/>
        <rFont val="Calibri"/>
        <family val="2"/>
        <scheme val="minor"/>
      </rPr>
      <t>COMPLETE IN MILLING</t>
    </r>
  </si>
  <si>
    <t>REL-NEO-OF08-CAP BULK RELEASE</t>
  </si>
  <si>
    <t>REL-FNB-ADDL-PODIUM-ANC</t>
  </si>
  <si>
    <t>REL-PRI-MT9-3 LV2 SKIRT FPN</t>
  </si>
  <si>
    <t>REL-PRI-FIELD FIX 1026</t>
  </si>
  <si>
    <t>REL-PRI-COPING-BR-2</t>
  </si>
  <si>
    <t>MISSING 1272 [48] FROM KM</t>
  </si>
  <si>
    <t>REL-NEO-COP-TYP-OF12</t>
  </si>
  <si>
    <t>REL-NEO-COP-UNTYPICAL-OF12</t>
  </si>
  <si>
    <t>REL-PRI-COPING-BR-3</t>
  </si>
  <si>
    <t>BULK AND PAINTED 4/12/24
FRM 5/20/24</t>
  </si>
  <si>
    <t>REL-PRI-17.1 [110 units]</t>
  </si>
  <si>
    <t>REL-PRI-31.1 [54 UNITS]</t>
  </si>
  <si>
    <t>BLDG 350</t>
  </si>
  <si>
    <t xml:space="preserve">SITE/NEED 1.25X1.25X 1/8 TUBE MATERIAL </t>
  </si>
  <si>
    <r>
      <t xml:space="preserve">POST PAINT TO SPECTRUM 5/7- COMPLETE
</t>
    </r>
    <r>
      <rPr>
        <strike/>
        <sz val="11"/>
        <color rgb="FFFF0000"/>
        <rFont val="Calibri"/>
        <family val="2"/>
        <scheme val="minor"/>
      </rPr>
      <t>MISSING 5/16 SS SHEET [REC'ING PARTIAL WEEK OF 5/17]</t>
    </r>
    <r>
      <rPr>
        <sz val="11"/>
        <color rgb="FF00B050"/>
        <rFont val="Calibri"/>
        <family val="2"/>
        <scheme val="minor"/>
      </rPr>
      <t xml:space="preserve">
</t>
    </r>
    <r>
      <rPr>
        <strike/>
        <sz val="11"/>
        <color rgb="FFFF0000"/>
        <rFont val="Calibri"/>
        <family val="2"/>
        <scheme val="minor"/>
      </rPr>
      <t>MISSING S-1408 [28] FROM KM</t>
    </r>
  </si>
  <si>
    <r>
      <t xml:space="preserve">ONLY FPN LEFT
</t>
    </r>
    <r>
      <rPr>
        <strike/>
        <sz val="11"/>
        <color rgb="FFFF0000"/>
        <rFont val="Calibri"/>
        <family val="2"/>
        <scheme val="minor"/>
      </rPr>
      <t>ADDED 11PCS REVISED EXTRUSIONS</t>
    </r>
  </si>
  <si>
    <t xml:space="preserve">REL-PRI-ES-CW1 COPING TEST </t>
  </si>
  <si>
    <t>BSS-SHOP-REL065-07</t>
  </si>
  <si>
    <t>REL-PRI-CW2B_5.01_FLASHING</t>
  </si>
  <si>
    <t>REL-PRI-STS-27</t>
  </si>
  <si>
    <r>
      <t xml:space="preserve">TO HDG/ REC'D 5X5 TUBE 5/17/24
</t>
    </r>
    <r>
      <rPr>
        <sz val="11"/>
        <color rgb="FF00B050"/>
        <rFont val="Calibri"/>
        <family val="2"/>
        <scheme val="minor"/>
      </rPr>
      <t>PARTS TO HDG READY TO GO 5/17/24</t>
    </r>
    <r>
      <rPr>
        <sz val="11"/>
        <rFont val="Calibri"/>
        <family val="2"/>
        <scheme val="minor"/>
      </rPr>
      <t xml:space="preserve">
</t>
    </r>
    <r>
      <rPr>
        <strike/>
        <sz val="11"/>
        <color rgb="FFFF0000"/>
        <rFont val="Calibri"/>
        <family val="2"/>
        <scheme val="minor"/>
      </rPr>
      <t xml:space="preserve">MISSING TUBE 1106 [1], 1107 [1] </t>
    </r>
  </si>
  <si>
    <t xml:space="preserve">SITE/WAITING ON PARTS TO COME BACK FROM SPECTRUM </t>
  </si>
  <si>
    <t>REL-BSS-E080</t>
  </si>
  <si>
    <t>BSH PARTS</t>
  </si>
  <si>
    <t>5.01 Steel Bracket Remakes</t>
  </si>
  <si>
    <t>REL-BSS-E170 (LVL 38-50)</t>
  </si>
  <si>
    <t>REL- L35 CORNER ANCHORS</t>
  </si>
  <si>
    <t>TOTAL % OF COMPLETION</t>
  </si>
  <si>
    <t>BSS-SHOP-REL070A-01</t>
  </si>
  <si>
    <t>FPN REMAKE</t>
  </si>
  <si>
    <t>REL-NEO-COP-TYP-OF11</t>
  </si>
  <si>
    <t>REL-NEO-COP-UNTYPICAL-OF11</t>
  </si>
  <si>
    <t>REL-NEO-OF11.TERRACE CLADDING LVL04</t>
  </si>
  <si>
    <t>REL-NEO-SOF-OF11-LVL1-BEAM &amp; COLUMNS</t>
  </si>
  <si>
    <t>REL-NEO-OF11.CANOPIES COPING LVL01</t>
  </si>
  <si>
    <t>REL-NEO-OF09.CANOPIES BEAM AND COLUMN COVERS LVL01</t>
  </si>
  <si>
    <t>REL-NEO-OF09.TERRACE CLADDING LVL04</t>
  </si>
  <si>
    <t>REL-NEO-OF12 CANOPIES COPINGS</t>
  </si>
  <si>
    <t>REL-NEO- OF12 TERRACE CLADDING LVL 04</t>
  </si>
  <si>
    <t>REL-PRI-CBE EMB ADD MATERIAL</t>
  </si>
  <si>
    <t>SITE/MISSING 1296 [1] FROM KM</t>
  </si>
  <si>
    <r>
      <t xml:space="preserve">FRM RELEASED 3/21/24
REMAINING PARTS RELEASED 3/26/24
</t>
    </r>
    <r>
      <rPr>
        <strike/>
        <sz val="11"/>
        <color rgb="FFFF0000"/>
        <rFont val="Calibri"/>
        <family val="2"/>
        <scheme val="minor"/>
      </rPr>
      <t>MISSING 528 [6] FROM KM</t>
    </r>
    <r>
      <rPr>
        <sz val="11"/>
        <color rgb="FFFF0000"/>
        <rFont val="Calibri"/>
        <family val="2"/>
        <scheme val="minor"/>
      </rPr>
      <t xml:space="preserve">
</t>
    </r>
    <r>
      <rPr>
        <sz val="11"/>
        <rFont val="Calibri"/>
        <family val="2"/>
        <scheme val="minor"/>
      </rPr>
      <t xml:space="preserve">PARTS ADDED [24] ON 4/18/24
</t>
    </r>
    <r>
      <rPr>
        <sz val="11"/>
        <color rgb="FFFF0000"/>
        <rFont val="Calibri"/>
        <family val="2"/>
        <scheme val="minor"/>
      </rPr>
      <t>ADDED PARTS MISSING 552 [22] FROM KM</t>
    </r>
  </si>
  <si>
    <r>
      <rPr>
        <strike/>
        <sz val="11"/>
        <rFont val="Calibri"/>
        <family val="2"/>
        <scheme val="minor"/>
      </rPr>
      <t>MANY PARTS ON HOLD- BSH, BPN, FPN, FRM, MSC, SHM, STL</t>
    </r>
    <r>
      <rPr>
        <sz val="11"/>
        <rFont val="Calibri"/>
        <family val="2"/>
        <scheme val="minor"/>
      </rPr>
      <t xml:space="preserve">
</t>
    </r>
    <r>
      <rPr>
        <strike/>
        <sz val="11"/>
        <rFont val="Calibri"/>
        <family val="2"/>
        <scheme val="minor"/>
      </rPr>
      <t>PARTS OFF HOLD 4/9/24
RELEASED FPN REVSIONS 5/9</t>
    </r>
    <r>
      <rPr>
        <sz val="11"/>
        <rFont val="Calibri"/>
        <family val="2"/>
        <scheme val="minor"/>
      </rPr>
      <t xml:space="preserve">
ONLY FPN LEFT
</t>
    </r>
    <r>
      <rPr>
        <strike/>
        <sz val="11"/>
        <color rgb="FFFF0000"/>
        <rFont val="Calibri"/>
        <family val="2"/>
        <scheme val="minor"/>
      </rPr>
      <t>WAITING ON REVISED 2PCS FPN'S</t>
    </r>
  </si>
  <si>
    <r>
      <t xml:space="preserve">REMAINING INFORMATION RELEASED 3/28/24
POST PAINTED PARTS TO SPECTRUM 4/16/24
</t>
    </r>
    <r>
      <rPr>
        <strike/>
        <sz val="11"/>
        <color rgb="FFFF0000"/>
        <rFont val="Calibri"/>
        <family val="2"/>
        <scheme val="minor"/>
      </rPr>
      <t>PARTS ON HOLD- 470 [6]  DURANAR/DURACRON</t>
    </r>
  </si>
  <si>
    <t>SITE/WAITING ON HARDWARE MATERIAL REC'D 6/4/24</t>
  </si>
  <si>
    <t>REL-1WT-11.00 DOOR  WEST-PIVOT ONLY</t>
  </si>
  <si>
    <t>REL-1WT-PAINTED TRIM ESA 04&amp;06</t>
  </si>
  <si>
    <t>REL-1WT-SITE MATERIAL ESA 04&amp;06</t>
  </si>
  <si>
    <t xml:space="preserve">REL-1WT-EWA-04 </t>
  </si>
  <si>
    <t>REL-1WT-14 EWA15&amp;15A SITE</t>
  </si>
  <si>
    <t>REL-NEO-COP-TYP-OF10</t>
  </si>
  <si>
    <t>REL-NEO-COP-UNTYPICAL-OF10</t>
  </si>
  <si>
    <r>
      <rPr>
        <sz val="11"/>
        <rFont val="Calibri"/>
        <family val="2"/>
        <scheme val="minor"/>
      </rPr>
      <t xml:space="preserve">5/6/24 </t>
    </r>
    <r>
      <rPr>
        <sz val="11"/>
        <color rgb="FFFF0000"/>
        <rFont val="Calibri"/>
        <family val="2"/>
        <scheme val="minor"/>
      </rPr>
      <t xml:space="preserve">
5/20/24 ON HOLD
</t>
    </r>
    <r>
      <rPr>
        <sz val="11"/>
        <rFont val="Calibri"/>
        <family val="2"/>
        <scheme val="minor"/>
      </rPr>
      <t>5/24/24 OFF HOLD</t>
    </r>
    <r>
      <rPr>
        <sz val="11"/>
        <color rgb="FFFF0000"/>
        <rFont val="Calibri"/>
        <family val="2"/>
        <scheme val="minor"/>
      </rPr>
      <t xml:space="preserve">
5/29/24 ON HOLD
</t>
    </r>
    <r>
      <rPr>
        <sz val="11"/>
        <rFont val="Calibri"/>
        <family val="2"/>
        <scheme val="minor"/>
      </rPr>
      <t>6/3/24 OFF HOLD</t>
    </r>
  </si>
  <si>
    <t>POST PAINTED PARTS TO CARNEY 6/28/24</t>
  </si>
  <si>
    <t xml:space="preserve">SITE/POST PAINT PARTS [64] TO SPECTRUM 6/7/24 </t>
  </si>
  <si>
    <t>SOFFIT</t>
  </si>
  <si>
    <t>REL-FNB-NE-LVL3-GALV-AIRSEAL</t>
  </si>
  <si>
    <t>REL-FNB-VESTIBULE-BASE-ANC</t>
  </si>
  <si>
    <t xml:space="preserve">REL-NEO-OF12 LVL 01 BEAMNS &amp; COLUMNS </t>
  </si>
  <si>
    <t>REL-FNB-GLAZING-SADDLES</t>
  </si>
  <si>
    <t>REL-692-E265 - ALUM. SHIMS</t>
  </si>
  <si>
    <t>BSS-SHOP-REL070A</t>
  </si>
  <si>
    <t>REL-PRI-Privacy Screen</t>
  </si>
  <si>
    <t>SCREENS</t>
  </si>
  <si>
    <t>REL-PRI-ES CANOPY FINISH</t>
  </si>
  <si>
    <t>ES Soffit Remake</t>
  </si>
  <si>
    <t>ANC-2038</t>
  </si>
  <si>
    <t>ANC-2042</t>
  </si>
  <si>
    <t>REL-PRI-CW-3 Lifting Plates</t>
  </si>
  <si>
    <t xml:space="preserve">SHIMS </t>
  </si>
  <si>
    <t>5.01 Site Shims</t>
  </si>
  <si>
    <t>REL-RUT-4.1_1CW</t>
  </si>
  <si>
    <t>CURVED BENT TRIM</t>
  </si>
  <si>
    <t>POST PAINTED PARTS TO SPECTRUM 6/14/24</t>
  </si>
  <si>
    <t>930PCS POST PAINTED PARTS TO SPECTRUM 6/12/24</t>
  </si>
  <si>
    <t>MISSING PARTS
MISSING PARTS
MISSING PARTS</t>
  </si>
  <si>
    <t>REL-PRI-CW-3 Antiwalk Plates</t>
  </si>
  <si>
    <t>REL-PRI-FIELD FIX 1028</t>
  </si>
  <si>
    <t>6/4/24
6/13/24</t>
  </si>
  <si>
    <r>
      <t xml:space="preserve">12PCS POST PAINTED PARTS TO SPECTRUM 5/10/24-COMPLETE
</t>
    </r>
    <r>
      <rPr>
        <strike/>
        <sz val="11"/>
        <color rgb="FFFF0000"/>
        <rFont val="Calibri"/>
        <family val="2"/>
        <scheme val="minor"/>
      </rPr>
      <t>MISSING 4X4X1/8 TUBE [79] FROM KM</t>
    </r>
  </si>
  <si>
    <t>TO HDG 5/3/24</t>
  </si>
  <si>
    <t>REL-NEO-COP-UNTYPICAL-OF06</t>
  </si>
  <si>
    <t>REL-NEO-COP-TYP-OF06</t>
  </si>
  <si>
    <t>REL-NEO-COP-TYP-OF08</t>
  </si>
  <si>
    <t>REL-NEO-COP-UNTYPICAL-OF08</t>
  </si>
  <si>
    <t>TO CARNEY 6/18/24</t>
  </si>
  <si>
    <t>MISSING 437 [6], 438 [6] FROM KM</t>
  </si>
  <si>
    <t>NOT NEEDED 6/17/24</t>
  </si>
  <si>
    <t>REL-BSS-E172 (STEEL ERECTION ANGLES)</t>
  </si>
  <si>
    <t xml:space="preserve">ERECTION ANGLES </t>
  </si>
  <si>
    <t>REL-BSS-E340 (Release 40 Silver Dollar)</t>
  </si>
  <si>
    <t>SITE PARTS</t>
  </si>
  <si>
    <t>ES Hoist Close Out</t>
  </si>
  <si>
    <t>CLOSE OUT</t>
  </si>
  <si>
    <t>REL-PRI-STS-23</t>
  </si>
  <si>
    <t>REL-PRI-STS-23_FLASHING_ONLY</t>
  </si>
  <si>
    <t xml:space="preserve">Missing Z clips - BSH </t>
  </si>
  <si>
    <t>Z CLIPS</t>
  </si>
  <si>
    <t>REL-BSS-SHOP-REL070A-02</t>
  </si>
  <si>
    <t>REL-BSS-SHOP-REL070B</t>
  </si>
  <si>
    <t>REL-BSS-SHOP-REL070B-1</t>
  </si>
  <si>
    <t xml:space="preserve">REL-1WT-PIVOT </t>
  </si>
  <si>
    <t>REL-1WT-EWA-04 SITE MATERIALS</t>
  </si>
  <si>
    <t>13PCS POST PAINT TO SPECTRUM 7/5/24</t>
  </si>
  <si>
    <t>REL-1WT-WEST-MSC</t>
  </si>
  <si>
    <t>1876PCS READY FOR POST PAINT 6/20/24</t>
  </si>
  <si>
    <t>REL-PRI-17.1 Bulk 05</t>
  </si>
  <si>
    <t>REL-PRI-MT9-2 Lv2 Skirt Flashing</t>
  </si>
  <si>
    <t>REL-PRI-NORTH PORTAL STEEL</t>
  </si>
  <si>
    <t>REL-1WT-COPING ASSEMBLY</t>
  </si>
  <si>
    <t>REL-PRI-SEAS PAV. CANOPY F</t>
  </si>
  <si>
    <t>REL-BSS-E174 - STEEL ANCHORS TYPE E, 1A, 7 &amp;  9</t>
  </si>
  <si>
    <t>REL-1WT-EGA-04 EMBED_02</t>
  </si>
  <si>
    <t>MISSING 1305 [16] FROM KM</t>
  </si>
  <si>
    <t>MISSING 384 [36], 437 [54], 438 [54] FROM KM</t>
  </si>
  <si>
    <t>3/11/24 ON HOLD
5/28/24 OFF HOLD</t>
  </si>
  <si>
    <t>SITE
MISSING SHM MATERIAL</t>
  </si>
  <si>
    <t>REL-RUT-4.1_2CW [242 UNITS]</t>
  </si>
  <si>
    <t>REL-RUT-1.01 A [55 UNITS]</t>
  </si>
  <si>
    <t>ALU.P-PRI-1154-01</t>
  </si>
  <si>
    <t>ALU-PRI-S0998-1004-02</t>
  </si>
  <si>
    <t>REL-RUT-BULK ORDER 5.2</t>
  </si>
  <si>
    <t>REL-RUT-BULK ORDER 5.1</t>
  </si>
  <si>
    <t>REL-RUT-BULK ORDER 4.2</t>
  </si>
  <si>
    <t>REL-RUT-BULK ORDER 4.4</t>
  </si>
  <si>
    <t>REL-RUT-BULK ORDER 4.3</t>
  </si>
  <si>
    <t>REL-RUT-BULK ORDER 4.6</t>
  </si>
  <si>
    <t>REL-RUT-BULK ORDER 5.3</t>
  </si>
  <si>
    <t>REL-RUT-BULK ORDER 7.1</t>
  </si>
  <si>
    <t>SHADOW BOXES</t>
  </si>
  <si>
    <t>READY FOR HDG 6/25/24</t>
  </si>
  <si>
    <r>
      <t xml:space="preserve">5/6/24 
</t>
    </r>
    <r>
      <rPr>
        <sz val="11"/>
        <color rgb="FFFF0000"/>
        <rFont val="Calibri"/>
        <family val="2"/>
        <scheme val="minor"/>
      </rPr>
      <t>5/20/24 ON HOLD</t>
    </r>
    <r>
      <rPr>
        <sz val="11"/>
        <rFont val="Calibri"/>
        <family val="2"/>
        <scheme val="minor"/>
      </rPr>
      <t xml:space="preserve">
5/24/24 OFF HOLD
</t>
    </r>
    <r>
      <rPr>
        <sz val="11"/>
        <color rgb="FFFF0000"/>
        <rFont val="Calibri"/>
        <family val="2"/>
        <scheme val="minor"/>
      </rPr>
      <t>5/29/24 ON HOLD</t>
    </r>
    <r>
      <rPr>
        <sz val="11"/>
        <rFont val="Calibri"/>
        <family val="2"/>
        <scheme val="minor"/>
      </rPr>
      <t xml:space="preserve">
6/6/24 OFF HOLD </t>
    </r>
  </si>
  <si>
    <t>REL-FMG-1.02 [42 Units]</t>
  </si>
  <si>
    <t>REL-FMG-1.02-FINS</t>
  </si>
  <si>
    <t>BMU - FPN (401) [To Spectrum]</t>
  </si>
  <si>
    <t>VMU TEST [to steel shop]</t>
  </si>
  <si>
    <t xml:space="preserve">VMU [10 Units] ALU(400BC) [TO 707] </t>
  </si>
  <si>
    <t>REL-BSS- L36 STARTER SILL FIELD FIX</t>
  </si>
  <si>
    <t>REL-FMG-BULK-FINCAPS</t>
  </si>
  <si>
    <t>MISSING 1/4" ALU SHEETS</t>
  </si>
  <si>
    <t>MISSING 1X4 [110], 1X3 [26] FROM KM</t>
  </si>
  <si>
    <t>5.01 Steel Brackets</t>
  </si>
  <si>
    <t>REL-1WT-SOFFIT SITE MATERIAL</t>
  </si>
  <si>
    <t xml:space="preserve">REL-1WT-ACM TEMPS_BI-FOLD </t>
  </si>
  <si>
    <t>REC'D MATERIAL FROM AACRON 6/27/24</t>
  </si>
  <si>
    <t>REL-PRI-STS-28_FLASHING_ONLY</t>
  </si>
  <si>
    <t>REL-PRI-STS-28</t>
  </si>
  <si>
    <t>ALU-PRI-1201-1001-03 - ALU (400) [To Field]</t>
  </si>
  <si>
    <t>REL-BSS-E175 (Steel HS Shims) [To be HDG]  -
 Shims for LVL 36-49 Wind wall and balconies</t>
  </si>
  <si>
    <t>REL-BSS- E170-6 - L36 DOOR BRACKETS</t>
  </si>
  <si>
    <t>POST PAINTED PARTS READY FOR SPECTRUM 6/28/24</t>
  </si>
  <si>
    <t>REL-660TD-03 [MAG LOCK + MULLION COVERS]</t>
  </si>
  <si>
    <t>4/5/24
7/3/24</t>
  </si>
  <si>
    <t>ANCHORS
BSH ASM</t>
  </si>
  <si>
    <t>REL-1WT-11.07</t>
  </si>
  <si>
    <r>
      <rPr>
        <sz val="11"/>
        <color rgb="FF00B050"/>
        <rFont val="Calibri"/>
        <family val="2"/>
        <scheme val="minor"/>
      </rPr>
      <t>5/28/24</t>
    </r>
    <r>
      <rPr>
        <sz val="11"/>
        <rFont val="Calibri"/>
        <family val="2"/>
        <scheme val="minor"/>
      </rPr>
      <t xml:space="preserve">
7/1/24</t>
    </r>
  </si>
  <si>
    <r>
      <rPr>
        <sz val="11"/>
        <color rgb="FF00B050"/>
        <rFont val="Calibri"/>
        <family val="2"/>
        <scheme val="minor"/>
      </rPr>
      <t>SILL TRIM</t>
    </r>
    <r>
      <rPr>
        <sz val="11"/>
        <rFont val="Calibri"/>
        <family val="2"/>
        <scheme val="minor"/>
      </rPr>
      <t xml:space="preserve">
ADDED 4PCS</t>
    </r>
  </si>
  <si>
    <t>GFRC Anchor Templates</t>
  </si>
  <si>
    <r>
      <rPr>
        <strike/>
        <sz val="11"/>
        <color rgb="FFFF0000"/>
        <rFont val="Calibri"/>
        <family val="2"/>
        <scheme val="minor"/>
      </rPr>
      <t>MISSING 1 1/2 TUBE FOR THE FRAMES</t>
    </r>
    <r>
      <rPr>
        <sz val="11"/>
        <rFont val="Calibri"/>
        <family val="2"/>
        <scheme val="minor"/>
      </rPr>
      <t xml:space="preserve">
</t>
    </r>
    <r>
      <rPr>
        <sz val="11"/>
        <color rgb="FF00B050"/>
        <rFont val="Calibri"/>
        <family val="2"/>
        <scheme val="minor"/>
      </rPr>
      <t>READY FOR HDG 7/8/24</t>
    </r>
  </si>
  <si>
    <t>REL-PRI-Coping-MSC-MT9-2</t>
  </si>
  <si>
    <t>REL-PRI-Coping-MSC-MT9-3</t>
  </si>
  <si>
    <t>REL-PRI-Coping-MSC-CW2-1</t>
  </si>
  <si>
    <t>REL-PRI-Coping-MSC-CW2-2</t>
  </si>
  <si>
    <t xml:space="preserve">REL-RUT-EMB-903 </t>
  </si>
  <si>
    <r>
      <rPr>
        <sz val="11"/>
        <color rgb="FF00B050"/>
        <rFont val="Calibri"/>
        <family val="2"/>
        <scheme val="minor"/>
      </rPr>
      <t>1ST 168PCS POST PAINT PARTS TO SPECTRUM 5/7/24- COMPLETE</t>
    </r>
    <r>
      <rPr>
        <sz val="11"/>
        <rFont val="Calibri"/>
        <family val="2"/>
        <scheme val="minor"/>
      </rPr>
      <t xml:space="preserve">
</t>
    </r>
    <r>
      <rPr>
        <sz val="11"/>
        <color rgb="FF00B050"/>
        <rFont val="Calibri"/>
        <family val="2"/>
        <scheme val="minor"/>
      </rPr>
      <t>ADDED 2ND 63PCS POST PAINTED PARTS TO SPECTRUM 5/10/24</t>
    </r>
    <r>
      <rPr>
        <sz val="11"/>
        <rFont val="Calibri"/>
        <family val="2"/>
        <scheme val="minor"/>
      </rPr>
      <t xml:space="preserve">
</t>
    </r>
    <r>
      <rPr>
        <sz val="11"/>
        <color rgb="FF00B050"/>
        <rFont val="Calibri"/>
        <family val="2"/>
        <scheme val="minor"/>
      </rPr>
      <t>563PCS TO HDG 6/14/24</t>
    </r>
    <r>
      <rPr>
        <sz val="11"/>
        <rFont val="Calibri"/>
        <family val="2"/>
        <scheme val="minor"/>
      </rPr>
      <t xml:space="preserve">
</t>
    </r>
    <r>
      <rPr>
        <strike/>
        <sz val="11"/>
        <color rgb="FFFF0000"/>
        <rFont val="Calibri"/>
        <family val="2"/>
        <scheme val="minor"/>
      </rPr>
      <t>MISSING 4X6X1/2 [110] FROM VENDOR</t>
    </r>
    <r>
      <rPr>
        <sz val="11"/>
        <rFont val="Calibri"/>
        <family val="2"/>
        <scheme val="minor"/>
      </rPr>
      <t xml:space="preserve"> REC'D 7/3/24</t>
    </r>
  </si>
  <si>
    <t>MISSING 1149 [92] FROM KM</t>
  </si>
  <si>
    <t>REL-FNB-VESTIVULE-GALV</t>
  </si>
  <si>
    <t>REL-PRI-STS-17_29_FLASHING_ONLY</t>
  </si>
  <si>
    <t>REL-PRI-STS-17_29</t>
  </si>
  <si>
    <t>REL-NEO-OF07-TORNADO-REMAKES CW</t>
  </si>
  <si>
    <t>REL-NEO-OF07-TORNADO-REMAKES BRK</t>
  </si>
  <si>
    <t>PARTS READY FOR HDG 7/10/24</t>
  </si>
  <si>
    <t>REL-BSS-R070C [327 Units]</t>
  </si>
  <si>
    <t>MISSING 477 [2] FROM KM</t>
  </si>
  <si>
    <t>6/5/24
7/9/24</t>
  </si>
  <si>
    <t>CON'T TO ADD PARTS TO THIS RELEASE</t>
  </si>
  <si>
    <t>POST PAINTED PARTS READY 7/11/24 SPECTRUM</t>
  </si>
  <si>
    <t xml:space="preserve">REL-BSS-L35 PANEL POST INSTALLED EMBED </t>
  </si>
  <si>
    <t>REL-BSS-E301 - LIFTING HOLE COVER PLATE</t>
  </si>
  <si>
    <t>REL-RUT-EMB-005 LVL 02</t>
  </si>
  <si>
    <t>REL-RUT-EMB-005 LVL 03</t>
  </si>
  <si>
    <t>7/3/24
7/11/24</t>
  </si>
  <si>
    <t>84 ADDED PARTS RELEASED 7/11/24</t>
  </si>
  <si>
    <t>STL.B-PRI-GA-1002-01</t>
  </si>
  <si>
    <t>FIX</t>
  </si>
  <si>
    <t>REL-PRI-ES ZONEF FAN WELL COPING</t>
  </si>
  <si>
    <r>
      <t xml:space="preserve">POST PAINTED PARTS TO SPECTRUM 6/7/24
</t>
    </r>
    <r>
      <rPr>
        <sz val="11"/>
        <color rgb="FFFF0000"/>
        <rFont val="Calibri"/>
        <family val="2"/>
        <scheme val="minor"/>
      </rPr>
      <t>BOM WAS WRONG/ADDED 4 MORE PCS NEEDING TO GO TO PAINT 7/5/24</t>
    </r>
    <r>
      <rPr>
        <sz val="11"/>
        <color rgb="FF00B050"/>
        <rFont val="Calibri"/>
        <family val="2"/>
        <scheme val="minor"/>
      </rPr>
      <t xml:space="preserve">
POST PAINTED PARTS READY FOR MASTERCRAFT 7/8/24</t>
    </r>
  </si>
  <si>
    <r>
      <t xml:space="preserve">POST PAINTED PARTS READY FOR SPECTRUM 6/28/24
</t>
    </r>
    <r>
      <rPr>
        <sz val="11"/>
        <color rgb="FFFF0000"/>
        <rFont val="Calibri"/>
        <family val="2"/>
        <scheme val="minor"/>
      </rPr>
      <t>ADDED 6 MORE PCS TO THIS RELEASE 7/9/24</t>
    </r>
  </si>
  <si>
    <t>REL-PRI-U-CHANNEL_TEST</t>
  </si>
  <si>
    <t>REL-PRI-BRIDGE-PARP-FLASHING</t>
  </si>
  <si>
    <t>REL-PRI-CBE_LV5_PARP_FLASH</t>
  </si>
  <si>
    <t>REL-RUT-SILL-001</t>
  </si>
  <si>
    <t>REL-RUT-EMB-904</t>
  </si>
  <si>
    <t>RUT BPN PARTS</t>
  </si>
  <si>
    <t>MOCKUP</t>
  </si>
  <si>
    <t>REL-BSS-692-E075-36-Terrace Curb Flashing</t>
  </si>
  <si>
    <t>REL-BSS-E001</t>
  </si>
  <si>
    <t>ALU PARTS</t>
  </si>
  <si>
    <t>PARTS READY FOR HDG 7/12/24</t>
  </si>
  <si>
    <t>REL-PRI-CW-5_PARP_FLASHING</t>
  </si>
  <si>
    <t>REL-PRI-STS-18_FLASHING_ONLY</t>
  </si>
  <si>
    <t>REL-PRI-STS-18</t>
  </si>
  <si>
    <t xml:space="preserve">STARTER </t>
  </si>
  <si>
    <t>REL-PRI-STS-29_L4_FLASHING</t>
  </si>
  <si>
    <t>REL-PRI-STS-29_L4</t>
  </si>
  <si>
    <t>REL-BSS- 230 -L11 GALV FLASHING</t>
  </si>
  <si>
    <t>REL-RUT-FIN END CAPS</t>
  </si>
  <si>
    <t>CAPS READY FOR PAINT 7/17/24</t>
  </si>
  <si>
    <t>RUT WOOD BUNK PARTS</t>
  </si>
  <si>
    <t>BUNK PARTS</t>
  </si>
  <si>
    <t>REL-1WT-EGA-04 (BOH) EMBED SHIMS</t>
  </si>
  <si>
    <t>SHM</t>
  </si>
  <si>
    <r>
      <rPr>
        <sz val="11"/>
        <rFont val="Calibri"/>
        <family val="2"/>
        <scheme val="minor"/>
      </rPr>
      <t xml:space="preserve">FLASHING RELEASED ON 2/20/24- SST PARTS RELEASED ON 2/27/24
</t>
    </r>
    <r>
      <rPr>
        <sz val="11"/>
        <color rgb="FFFF0000"/>
        <rFont val="Calibri"/>
        <family val="2"/>
        <scheme val="minor"/>
      </rPr>
      <t>STEEL PARTS RELEASED ON 3/6/24 
1X3 [2] TUBE NOT ORDERED YET-ARRIVED 3/12/24</t>
    </r>
  </si>
  <si>
    <t>174 POST PAINT PARTS READY FOR VALLEY 7/8/24</t>
  </si>
  <si>
    <t>MISC. PARTS</t>
  </si>
  <si>
    <t>REL-NEO-OF11-05A ADDITIONAL SLIDING DOOR PANELS</t>
  </si>
  <si>
    <t>REL-FMG-EMB-BAR2-LVL3</t>
  </si>
  <si>
    <t>REL-FMG-SB-EWA-3</t>
  </si>
  <si>
    <t>REL-FMG-1.03 [24 Units]</t>
  </si>
  <si>
    <t>REL-FMG-1.03-FINS</t>
  </si>
  <si>
    <t xml:space="preserve">Site Anchor Shims - SHM </t>
  </si>
  <si>
    <t>13 POST PAINTED PARTS READY FOR SPECTRUM 7/19/24</t>
  </si>
  <si>
    <t>REL-BSS-R070C-1 [18 Units]</t>
  </si>
  <si>
    <t>REL-FMG-1.04 (42 Units)</t>
  </si>
  <si>
    <t>REL-FMG-1.04-FINS</t>
  </si>
  <si>
    <t>L4 West Lab End Anchor Fist Anchor Field Fix</t>
  </si>
  <si>
    <t>REL-PRI-STS-BIOE_CANOPY_S</t>
  </si>
  <si>
    <t>REL-PRI-STS-BIOE_CANOPY_S_FLASHING</t>
  </si>
  <si>
    <t>CANOPY</t>
  </si>
  <si>
    <t>REL-PRI-11.3A</t>
  </si>
  <si>
    <t>REL-PRI-11.3A Field FPN</t>
  </si>
  <si>
    <t>50 POST PAITNED PART READY FOR MASTERCRAFT 7/19/24</t>
  </si>
  <si>
    <t>30 POST PAITNED PART READY FOR MASTERCRAFT 7/19/24</t>
  </si>
  <si>
    <t>78 POST PAITNED PART READY FOR MASTERCRAFT 7/19/24</t>
  </si>
  <si>
    <t>19 POST PAITNED PART READY FOR MASTERCRAFT 7/19/24</t>
  </si>
  <si>
    <t>170 POST PAITNED PART READY FOR MASTERCRAFT 7/19/24</t>
  </si>
  <si>
    <t>CAPS READY FOR POST PAINT 7/23/24</t>
  </si>
  <si>
    <t>MISSING 631 [45] FROM KM</t>
  </si>
  <si>
    <r>
      <rPr>
        <strike/>
        <sz val="11"/>
        <color rgb="FF00B050"/>
        <rFont val="Calibri"/>
        <family val="2"/>
        <scheme val="minor"/>
      </rPr>
      <t>POST PAINTED BPN'S RELEASED 3/21/24 TO SPECTRUM 4/16/24</t>
    </r>
    <r>
      <rPr>
        <sz val="11"/>
        <color rgb="FF00B050"/>
        <rFont val="Calibri"/>
        <family val="2"/>
        <scheme val="minor"/>
      </rPr>
      <t xml:space="preserve">
</t>
    </r>
    <r>
      <rPr>
        <strike/>
        <sz val="11"/>
        <color rgb="FFFF0000"/>
        <rFont val="Calibri"/>
        <family val="2"/>
        <scheme val="minor"/>
      </rPr>
      <t>MISSING 1305 [219] FROM KM</t>
    </r>
  </si>
  <si>
    <t>136PCS TO SPECTRUM 7/31/24</t>
  </si>
  <si>
    <t>REL-PRI-Coping-CW2-1</t>
  </si>
  <si>
    <t>COPING SUM PARTS</t>
  </si>
  <si>
    <t>REL-PRI-Coping-CW2-2</t>
  </si>
  <si>
    <t>REL-PRI-Coping-MT9-2</t>
  </si>
  <si>
    <t>REL-PRI-Coping-MT9-3</t>
  </si>
  <si>
    <t>STL-PRI-GA-4001-01 - STL</t>
  </si>
  <si>
    <r>
      <t xml:space="preserve">40PCS POST PAINT PARTS TO SPECTRUM 5/7/24- COMPLETE
</t>
    </r>
    <r>
      <rPr>
        <strike/>
        <sz val="11"/>
        <color rgb="FFFF0000"/>
        <rFont val="Calibri"/>
        <family val="2"/>
        <scheme val="minor"/>
      </rPr>
      <t>MISSING 1305 [145] FROM KM</t>
    </r>
  </si>
  <si>
    <t>TOTAL
UNITS LEFT</t>
  </si>
  <si>
    <t>REL-PRI-Commons_Field FPN</t>
  </si>
  <si>
    <t>REL-RUT-4.1ACW [4 UNITS]</t>
  </si>
  <si>
    <t>REL-RUT-4.1_3 CW [4 UNITS]</t>
  </si>
  <si>
    <t>REL-RUT-2.2A CW [16 UNITS]</t>
  </si>
  <si>
    <t>REL-PRI-Commons Parapet Flashing</t>
  </si>
  <si>
    <t>REL-RUT-2.1A CW [43 UNITS]</t>
  </si>
  <si>
    <t>REL-FMG-1.02-FOAM</t>
  </si>
  <si>
    <t>REL-PRI-Commons Coping MSC</t>
  </si>
  <si>
    <t>REL-PRI-Commons Coping</t>
  </si>
  <si>
    <t xml:space="preserve">REL-PRI-END DAM </t>
  </si>
  <si>
    <t>END DAM</t>
  </si>
  <si>
    <t>REL-PRI-ANC-1014A</t>
  </si>
  <si>
    <t>REL-PRI-STS-23B</t>
  </si>
  <si>
    <t>REL-PRI-STS-23B_FLASHING_ONLY</t>
  </si>
  <si>
    <t>REL-PRI-STS-31_FLASHING_ONLY</t>
  </si>
  <si>
    <t>REL-PRI-STS-31</t>
  </si>
  <si>
    <t>REL-PRI-Portal North Flashing</t>
  </si>
  <si>
    <t>REL-PRI-Portal South Flashing</t>
  </si>
  <si>
    <t>REL-PRI-BIOE_LV2 - SKIRT_N_ABC</t>
  </si>
  <si>
    <t>REL-PRI-BIOE_LV2 - SKIRT_S_AB</t>
  </si>
  <si>
    <t>REL-PRI-BIOE - COPING_MSC_LV4</t>
  </si>
  <si>
    <t>SUB COPING</t>
  </si>
  <si>
    <t>REL-PRI-BIOE - COPING_MSC_LV5</t>
  </si>
  <si>
    <t>REL-PRI-BIOE_COPING_LV4</t>
  </si>
  <si>
    <t>REL-PRI-BIOE_COPING_LV5</t>
  </si>
  <si>
    <t>REL-PRI-BIOE - NE_FAN_WELL</t>
  </si>
  <si>
    <t>REL-PRI-BIOE - NW_FAN_WELL</t>
  </si>
  <si>
    <r>
      <rPr>
        <sz val="11"/>
        <rFont val="Calibri"/>
        <family val="2"/>
        <scheme val="minor"/>
      </rPr>
      <t>5/30/24</t>
    </r>
    <r>
      <rPr>
        <sz val="11"/>
        <color rgb="FFFF0000"/>
        <rFont val="Calibri"/>
        <family val="2"/>
        <scheme val="minor"/>
      </rPr>
      <t xml:space="preserve">
5/30/24 ON HOLD
</t>
    </r>
    <r>
      <rPr>
        <sz val="11"/>
        <rFont val="Calibri"/>
        <family val="2"/>
        <scheme val="minor"/>
      </rPr>
      <t xml:space="preserve">6/24/24 OFF HOLD
</t>
    </r>
    <r>
      <rPr>
        <sz val="11"/>
        <color rgb="FFFF0000"/>
        <rFont val="Calibri"/>
        <family val="2"/>
        <scheme val="minor"/>
      </rPr>
      <t xml:space="preserve">6/27/24 ON HOLD
</t>
    </r>
    <r>
      <rPr>
        <sz val="11"/>
        <rFont val="Calibri"/>
        <family val="2"/>
        <scheme val="minor"/>
      </rPr>
      <t>7/25/24 OFF HOLD</t>
    </r>
  </si>
  <si>
    <t>MISSING 1149 [303] FROM KM</t>
  </si>
  <si>
    <t>MISSING 1149 [196] FROM KM</t>
  </si>
  <si>
    <t>MISSING 1149 [393] FROM KM</t>
  </si>
  <si>
    <t>REL-FMG-RIMU6</t>
  </si>
  <si>
    <t>REL-FMG-RIMU7</t>
  </si>
  <si>
    <t>REL-RUT-2.1 CW [40 UNITS]</t>
  </si>
  <si>
    <t xml:space="preserve">OLD BATCH COIL </t>
  </si>
  <si>
    <t>OLD BATCH COIL</t>
  </si>
  <si>
    <t>8/2/24 FOR SUB PARTS ONLY
OLD BATCH COIL</t>
  </si>
  <si>
    <t>NEW BATCH COIL</t>
  </si>
  <si>
    <t xml:space="preserve">REL-NEO - WW HEADER FLASHNGS OF02 - 
BENT SHAPES  (400SP) TO SITE </t>
  </si>
  <si>
    <t>REL-NEO - WW HEADER FLASHNGS OF03 - 
BENT SHAPES (400SP) TO SITE</t>
  </si>
  <si>
    <t>REL-NEO - WW HEADER FLASHNGS OF06 - 
BENT SHAPES (400SP) TO POST PAINT TO SITE</t>
  </si>
  <si>
    <t>REL-NEO - WW HEADER FLASHNGS OF12 - 
BENT SHAPES (400SP) TO POST PAINT TO SITE</t>
  </si>
  <si>
    <t>REL-NEO - OF01 COIL REMEDIATION VMU - 
FPN (400SP) TO SITE ASAP</t>
  </si>
  <si>
    <t xml:space="preserve">REL-NEO - OF01 Level 01 canopy and Level 04 Terrace - 
BEAMS + COLUMNS </t>
  </si>
  <si>
    <t>REL-BSS- 320 - Coping R030</t>
  </si>
  <si>
    <t>REL-BSS-L11 MISSING EMBED</t>
  </si>
  <si>
    <t>REL-BSS-H EMBED ERECTION ANGLES</t>
  </si>
  <si>
    <t>REL-RUT-2.2A STEEL FRAMES</t>
  </si>
  <si>
    <t>REL-RUT-2.2B STEEL FRAMES</t>
  </si>
  <si>
    <t>FRAMES</t>
  </si>
  <si>
    <t>HDG</t>
  </si>
  <si>
    <t xml:space="preserve">REL-BSS- E045 – WALKWAY </t>
  </si>
  <si>
    <t>707 TO ASSEMBLE</t>
  </si>
  <si>
    <t>REL-RUT-SILL-002</t>
  </si>
  <si>
    <t>REL-NEO-STARTER SILL BULK</t>
  </si>
  <si>
    <t>REL-FMG-RIMU8</t>
  </si>
  <si>
    <t>ANC-2078</t>
  </si>
  <si>
    <t>REL-PRI-SITE ANCHORS 01</t>
  </si>
  <si>
    <t>REL-PRI-ES A-Wing Sill Field Items</t>
  </si>
  <si>
    <t>SILL SUB PARTS</t>
  </si>
  <si>
    <t>REL-PMC-BMU</t>
  </si>
  <si>
    <t>REL-NEO-OF01 VESTIBULES ADDITIONAL PRESSWORKS</t>
  </si>
  <si>
    <t>VESTIBULES</t>
  </si>
  <si>
    <t>REL-FMG-RIMU9</t>
  </si>
  <si>
    <t>REL-NEO-S1106-FIELD</t>
  </si>
  <si>
    <t>REL-BSS-R070D [436 Units]</t>
  </si>
  <si>
    <t>REL-BSS-R070D-1 [24 Units]</t>
  </si>
  <si>
    <t>REL-NEO-OF12-OF01 skins</t>
  </si>
  <si>
    <t>REL-NEO-OF11 UNITS</t>
  </si>
  <si>
    <t>REL-PRI-ES B-Wing Sill Field Items</t>
  </si>
  <si>
    <t>REL-PRI-ES C-Wing Sill Field Items</t>
  </si>
  <si>
    <t>REL-PRI-CBE_LV4_PARP_FLASH</t>
  </si>
  <si>
    <t>WAITING ON MATERIAL</t>
  </si>
  <si>
    <t>REL-BSS- E420 COPING SLEEVES</t>
  </si>
  <si>
    <r>
      <rPr>
        <strike/>
        <sz val="11"/>
        <color rgb="FF00B050"/>
        <rFont val="Calibri"/>
        <family val="2"/>
        <scheme val="minor"/>
      </rPr>
      <t>24PCS POST PAINTED PARTS TO SPECTRUM 5/10/24-COMPLETE</t>
    </r>
    <r>
      <rPr>
        <strike/>
        <sz val="11"/>
        <rFont val="Calibri"/>
        <family val="2"/>
        <scheme val="minor"/>
      </rPr>
      <t xml:space="preserve">
</t>
    </r>
    <r>
      <rPr>
        <strike/>
        <sz val="11"/>
        <color rgb="FF00B050"/>
        <rFont val="Calibri"/>
        <family val="2"/>
        <scheme val="minor"/>
      </rPr>
      <t xml:space="preserve">48PCS POST PAINTED PARTS TO SPECTRUM 5/10/24-COMPLETE
</t>
    </r>
    <r>
      <rPr>
        <strike/>
        <sz val="11"/>
        <color rgb="FFFF0000"/>
        <rFont val="Calibri"/>
        <family val="2"/>
        <scheme val="minor"/>
      </rPr>
      <t>MISSING 6X6X1/4 TUBE [11] FROM VENDOR</t>
    </r>
  </si>
  <si>
    <t>FRAME SHOP IS ASSEMBLING TUBES</t>
  </si>
  <si>
    <t>MISSING 592 [58]  FROM KM</t>
  </si>
  <si>
    <t>REL-FMG-RIMU7.2</t>
  </si>
  <si>
    <t>REL-FMG-POSTPAINT-BULKBATCH1</t>
  </si>
  <si>
    <t>REL-FNB-STICKBUILT-INTERIORWALL</t>
  </si>
  <si>
    <t>REL-FMG-1.05</t>
  </si>
  <si>
    <t>REL-FMG-1.05 FINS</t>
  </si>
  <si>
    <t>REL-FMG-1.01 [22 Units]</t>
  </si>
  <si>
    <t>REL-FMG-1.01 FINS</t>
  </si>
  <si>
    <t>REL-FMG-BAR2-PHROOF</t>
  </si>
  <si>
    <t>REL-BSS-E180 (Anchors 51+)</t>
  </si>
  <si>
    <t>REL-BSS-R060 - Damaged panels [12 PNLS]</t>
  </si>
  <si>
    <t>REL-BSS-R075A</t>
  </si>
  <si>
    <t>REL-FMG-BAR2-PENTHOUSE</t>
  </si>
  <si>
    <t>REL-FMG-BAR2-LVL4</t>
  </si>
  <si>
    <t>REL-FMG-BAR1-LVL4</t>
  </si>
  <si>
    <t>REL-PRI-ES Additional J-trim</t>
  </si>
  <si>
    <t>J-TRIMS</t>
  </si>
  <si>
    <r>
      <t xml:space="preserve">1ST POST PAINT PARTS TO SPECTRUM 5/7- COMPLETE
2ND REVISED POST PAINT PARTS TO SPECTRUM 5/10
</t>
    </r>
    <r>
      <rPr>
        <strike/>
        <sz val="11"/>
        <color rgb="FFFF0000"/>
        <rFont val="Calibri"/>
        <family val="2"/>
        <scheme val="minor"/>
      </rPr>
      <t>MISSING 358 [1] FROM KM/4x4x1/2 [11] FOR 1544</t>
    </r>
  </si>
  <si>
    <t>REL-FMG-JIG-TEST</t>
  </si>
  <si>
    <t>JIG</t>
  </si>
  <si>
    <t>ANC-4008</t>
  </si>
  <si>
    <t>REL-NEO-OF02COP-TORNADO REMAKES</t>
  </si>
  <si>
    <t>MISSING 592 [160]  FROM KM</t>
  </si>
  <si>
    <t>4/12/24
8/2/24</t>
  </si>
  <si>
    <t>REL-1WT-SITE-SHIMS MSC(401) - TO SHIPPING</t>
  </si>
  <si>
    <t>MISSING 1149 [340] FROM KM</t>
  </si>
  <si>
    <t>MISSING 1149 [406] FROM KM</t>
  </si>
  <si>
    <t>REL-PRI-17.1 Missing Parts</t>
  </si>
  <si>
    <t>REL-RUT-8.1A CW [12 UNITS]</t>
  </si>
  <si>
    <t>REL-RUT-SILL-003</t>
  </si>
  <si>
    <t>REL-RUT-SILL-004</t>
  </si>
  <si>
    <t>REL-RUT-4.2 CW [28 UNITS]</t>
  </si>
  <si>
    <t>REL-1WT-EWA15&amp;15A_2</t>
  </si>
  <si>
    <t xml:space="preserve">REL-1WT-FF013 </t>
  </si>
  <si>
    <t>REL-PRI-ES A-Wing Sill Front Pans</t>
  </si>
  <si>
    <t>REL-PRI-ES B-Wing Sill Front Pans</t>
  </si>
  <si>
    <t>REL-PRI-ES C-Wing Sill Front Pans</t>
  </si>
  <si>
    <t>REL-PRI-SEAS CANOPY BRIDGE</t>
  </si>
  <si>
    <t>REL-PRI-SEAS CANOPY PAV N</t>
  </si>
  <si>
    <t>REL-PRI-SEAS CANOPY VESTIB N</t>
  </si>
  <si>
    <t>REL-PRI-SEAS CANOPY VESTIB S</t>
  </si>
  <si>
    <t>REL-PRI-CBE_COPING_LV4</t>
  </si>
  <si>
    <t>REL-PRI-CBE_COPING_LV5</t>
  </si>
  <si>
    <t>REL-PRI-CBE_COPING MSC_LV4</t>
  </si>
  <si>
    <t xml:space="preserve">REL-RUT-5.1 CW [268 UNITS] </t>
  </si>
  <si>
    <t xml:space="preserve">REL-RUT-4.3 CW [226 UNITS] </t>
  </si>
  <si>
    <t>REL-BSS-R075B</t>
  </si>
  <si>
    <t>REL-BSS-R075C</t>
  </si>
  <si>
    <t>REL-PRI-25.2 Missing BPN</t>
  </si>
  <si>
    <t>REL-FMG-1.06 [44 Units]</t>
  </si>
  <si>
    <t>REL-FMG-1.06 FINS</t>
  </si>
  <si>
    <t>REL-NEO-WT brackets for OF06</t>
  </si>
  <si>
    <t>REL-PMC-BMU_Addtional FPN Anchor</t>
  </si>
  <si>
    <t xml:space="preserve">REL-RUT-8.1 CW [13 UNITS] </t>
  </si>
  <si>
    <t>REL-PRI-SEAS Pav ANC Update</t>
  </si>
  <si>
    <t>8/12/24
8/23/24</t>
  </si>
  <si>
    <t>PARTIALLY RELEASED
REMAINING RELEASED</t>
  </si>
  <si>
    <t>REL-1WT-11.09</t>
  </si>
  <si>
    <t>REL-NEO | REL-NEO-OF02_OF06_OF07_BH_DOOR_FIX</t>
  </si>
  <si>
    <t xml:space="preserve">NEO-REL-OF01-Missing Skin </t>
  </si>
  <si>
    <t>REL-NEO-OF01-Loading dock skin</t>
  </si>
  <si>
    <t>REL -070C - LVL 45</t>
  </si>
  <si>
    <t>START 9/23 NEW BATCH COIL</t>
  </si>
  <si>
    <t>REL-PRI-BIOE LV4 SKIRT</t>
  </si>
  <si>
    <t>REL-PRI-CBE LV4 SKIRT</t>
  </si>
  <si>
    <t>REL-BSS-E350 - VOID PANEL</t>
  </si>
  <si>
    <t xml:space="preserve">REL-RUT-INFILL PANELS BULK ORDER </t>
  </si>
  <si>
    <t>REL-RUT-LEVEL PH1 EMBED ORDER</t>
  </si>
  <si>
    <t>REL-RUT-LEVEL PH2 EMBED ORDER</t>
  </si>
  <si>
    <t>REL-RUT-LEVEL PH2 ROOF EMBED ORDER</t>
  </si>
  <si>
    <t xml:space="preserve">8/2/24 FOR SUB PARTS ONLY
OLD BATCH COIL </t>
  </si>
  <si>
    <t>REL-BSS-E150-L11 DOOR  BRACKET</t>
  </si>
  <si>
    <t>REL-PRI-SEAS GFRC Sill Brackets</t>
  </si>
  <si>
    <t>REL-PRI-CBE_LV2_SKIRT_18</t>
  </si>
  <si>
    <t>OLD BATCH COIL [12PCS ON HOLD DUE TO OVERSIZED]</t>
  </si>
  <si>
    <t>MISSING 592 [10] FROM KM</t>
  </si>
  <si>
    <t>4 PRIORITY FRAMES READY FOR HDG 8/28/24</t>
  </si>
  <si>
    <t>TO HDG</t>
  </si>
  <si>
    <t>REL-BSS- FF1005 - ERECTION ANGLE</t>
  </si>
  <si>
    <t>REL-FNB-FIRESTOPPING-PRESSWORK</t>
  </si>
  <si>
    <t>Misc. Parts</t>
  </si>
  <si>
    <t>MISSING 592 [6] FROM KM</t>
  </si>
  <si>
    <t>REL-RUT-MISC-003 - SPREADER BAR</t>
  </si>
  <si>
    <t>REL-BSS-R010 [Shuttle lobby 19 Units]</t>
  </si>
  <si>
    <t>REL-BSS-R080A [200 Units LVL 50 + 51]</t>
  </si>
  <si>
    <t>REL-1WT-EMBED(EXTRA 2) LVL17</t>
  </si>
  <si>
    <t>REL-1WT-REGLAZING</t>
  </si>
  <si>
    <t>REL-PRI-ES Inside Corner Skirt Redo</t>
  </si>
  <si>
    <t>REL-PRI-CW1 &amp; CW2 ES Interior Sill Trim Splice Plate Bulk Release</t>
  </si>
  <si>
    <t>REL-PRI-ES Additional J-trim_Remaining Doors</t>
  </si>
  <si>
    <t>REL-PRI-SEAS Bridge Canopy Post-Painted FPN</t>
  </si>
  <si>
    <t>REL-BSS-370 - ACOUSTIC GALV FLASHING LEVEL 37 - 49</t>
  </si>
  <si>
    <t>REL-FNB-CORNER-ANC-FIX</t>
  </si>
  <si>
    <t>REL-PRI-ES EMR WALL COPING</t>
  </si>
  <si>
    <t>STL-T-PRI-GA-1013-03</t>
  </si>
  <si>
    <t>REL-NEO-OF01 IN PLACE REMAKES</t>
  </si>
  <si>
    <t>REL-NEO - OF01 NEW UPDATED DOOR FLASHINGS</t>
  </si>
  <si>
    <t xml:space="preserve">REL-NEO-C-002 FIELD PANEL </t>
  </si>
  <si>
    <t xml:space="preserve">RELEASED MISSING LOADING DOCK CANOPY [3] 3/27/24
RELEASED URGENT FIELD REQUEST [1220] 3/27/24
RELEASED BULKHEAD ANCHOR FIX 4/9/24
RELEASED HIP SHIMS 4/9/24
RELEASED STEEL ANCHOR REQUEST 4/11/24
RELEASED NEO- CAPS FOR SITE 4/29/24
RELEASED REL-NEO-OF11 - ROOF BRACKETS 5/3/24
RELEASED REL-NEO-FIELD REQUEST - HOT  5/13/24
RELEASED REL-OF09. CAPS 5/28/24
RELEASED REL-NEO-OF06-09 ROOF EMBEDS 5/28/24
RELEASED REL-NEO-OF03.PROTECTION FRAME RELEASE 5/28/24
RELEASED Urgent Field  request - Bumblefck Alabama 4.0 (400sp) 6/13/24
RELEASED REL-NEO-OF01 - COIL REMEDIATION SOUTH - FPN's (400SP) RELEASED 6/14/24
RELEASED REL-NEO-OF01 COIL REMEDIATION WEST 6/25/24
RELEASED REL-NEO-OF01 COIL REMEDIATION EAST 6/25/24
RELEASED REL-NEO-CAPS-SILVER SHADOW 6/25/24
RELEASED REL-NEO- Washer for J hooks 6/28/24
Urgent Field  request - Bumblefck Alabama (400SP) to shipping SITE
REL-NEO-FIELD WASHERS - (400A) to FIELD
</t>
  </si>
  <si>
    <t>REL-NEO-OF03 MFC5509-0001 BEAM CUTOUT COVERS</t>
  </si>
  <si>
    <t xml:space="preserve">REL-NEO-OF02 LEVEL 01 SOFFIT </t>
  </si>
  <si>
    <t>REL-NEO-FIELD ANCHOR - S1225 (400A) to field</t>
  </si>
  <si>
    <t>REL-NEO-OF05 DOOR HEIGHT REMEDIAL</t>
  </si>
  <si>
    <t>Missing Skirt Pans 2</t>
  </si>
  <si>
    <t>REL-PRI-CBE_LV2_SKIRT_30_31</t>
  </si>
  <si>
    <t>REL-PRI-BIOE_LV2_SKIRT_W_A</t>
  </si>
  <si>
    <t>REL-PRI-CBE_LV2_SKIRT_25</t>
  </si>
  <si>
    <t>REL-PRI-CBE_LV2_SKIRT_29</t>
  </si>
  <si>
    <t>REL-PRI-CBE_LV2_SKIRT_24_31</t>
  </si>
  <si>
    <t>REL-PRI-CBE_LV2_SKIRT_N_31</t>
  </si>
  <si>
    <t>REL-PRI-CBE COPING_MSC_LV5</t>
  </si>
  <si>
    <t xml:space="preserve">REL-RUT-5.2 CW [42 UNITS] </t>
  </si>
  <si>
    <t>REL-FMG-FOAM-BULK-BATCH2</t>
  </si>
  <si>
    <t>REL-FMG-STS-1.01</t>
  </si>
  <si>
    <t>REL-FMG-STS-1.07</t>
  </si>
  <si>
    <t>REL-FMG-EMB-BAR3-LVL2</t>
  </si>
  <si>
    <t>REL-FMG-EMB-BAR3-LVL3</t>
  </si>
  <si>
    <t>REL-FMG-EMB-BAR3-PENTHOUSE</t>
  </si>
  <si>
    <t>REL-FMG-EMB-BAR4-LVL1</t>
  </si>
  <si>
    <t>REL-FMG-EMB-BAR4-LVL2</t>
  </si>
  <si>
    <t>REL-FMG-EMB-BAR3-LVL4</t>
  </si>
  <si>
    <t>REL-FMG-EMB-BAR4-LVL3</t>
  </si>
  <si>
    <t>REL-FMG-EMB-BAR4-LVL4</t>
  </si>
  <si>
    <t>MISSING 592 [397] FROM KM
MISSING COUPLER NUTS [156] FROM VENDOR</t>
  </si>
  <si>
    <t>REL-RUT-MISC-004</t>
  </si>
  <si>
    <t>ALU-RUT-S1520-5012-01</t>
  </si>
  <si>
    <t>REL-PRI-Commons Louver Sill Pan</t>
  </si>
  <si>
    <t>REL-PRI-CW-2 OSC SKIRT</t>
  </si>
  <si>
    <t>MISSING 592 [24] FROM KM</t>
  </si>
  <si>
    <t>REL-FMG-MP-FIELDFIX</t>
  </si>
  <si>
    <t>REL-PRI-ES East Canopy Additional Cladding</t>
  </si>
  <si>
    <t>REL-PRI-ES West Canopy Additional Cladding</t>
  </si>
  <si>
    <t>REL-PRI-Commons Coping Sample</t>
  </si>
  <si>
    <t>REL-PRI-Pavilion_Coping</t>
  </si>
  <si>
    <t>REL-PRI-Bridge_Coping</t>
  </si>
  <si>
    <t>REL-PRI-Pavilion_Coping_MSC</t>
  </si>
  <si>
    <t>REL-PRI-Bridge_Coping_MSC</t>
  </si>
  <si>
    <t>REL-PRI-SEAS Pavilion Sill Field Items</t>
  </si>
  <si>
    <t>REL-PRI-SEAS Pavilion Sill Front Pans</t>
  </si>
  <si>
    <t>REL-PRI-CBE-NE-FAN-WELL</t>
  </si>
  <si>
    <t>REL-PRI-CBE-SW-FAN-WELL</t>
  </si>
  <si>
    <t>REL-PRI-SEAS CBE Sill Front Pans</t>
  </si>
  <si>
    <t>REL-PRI-SEAS CBE Sill Field Items</t>
  </si>
  <si>
    <t>REL-PRI-SEAS BioE Sill Front Pans</t>
  </si>
  <si>
    <t>REL-PRI-SEAS BioE Sill Field Items</t>
  </si>
  <si>
    <t>REL-FNB-COPING-STRIPS</t>
  </si>
  <si>
    <t>REL-RUT-MISC-005</t>
  </si>
  <si>
    <t>REL-RUT-EMB-905</t>
  </si>
  <si>
    <t>REL-RUT-MISC-006</t>
  </si>
  <si>
    <t>REL-RUT-MISC-002</t>
  </si>
  <si>
    <t>RUT - CW7 CORNER SLIDERS</t>
  </si>
  <si>
    <t>REL-RUT-SILL-005</t>
  </si>
  <si>
    <t>REL-RUT-5.3 [28 Units]</t>
  </si>
  <si>
    <t>REL-RUT-10.1 [62 Units]</t>
  </si>
  <si>
    <t>REL-RUT-10.3 [31 Units]</t>
  </si>
  <si>
    <t>REL-RUT-2.2B [18 Units]</t>
  </si>
  <si>
    <t>REL- BSS - L50 STARTER SILLS &amp; DOOR WIND LOAD BRACKETS</t>
  </si>
  <si>
    <t>REL-692-E080-50-Terrace Curb Flashing</t>
  </si>
  <si>
    <t>REL-PMG-GARAGE STEEL PARTS</t>
  </si>
  <si>
    <t>REL-RUT-EMB-008</t>
  </si>
  <si>
    <t>17.1 Pavilion - PNL-PRI-F54-000-0002 UPDATE</t>
  </si>
  <si>
    <t>REL-NEO-OF02-COPING REMAKES REVISED</t>
  </si>
  <si>
    <t>REL-1WT-11.00 HEAD PLATE NW</t>
  </si>
  <si>
    <t>REL-BSS-R080B-52 [120 UNITS]</t>
  </si>
  <si>
    <t>Steel Parts for DKI</t>
  </si>
  <si>
    <t xml:space="preserve">REL-RUT-SILL-001.1 </t>
  </si>
  <si>
    <t xml:space="preserve">REL-RUT-EMB-007 </t>
  </si>
  <si>
    <t>REL-RUT-BULK ORDER 1.2</t>
  </si>
  <si>
    <t>REL-RUT-BULK ORDER 1.1</t>
  </si>
  <si>
    <t>REL-RUT-BULK ORDER 11.2</t>
  </si>
  <si>
    <t xml:space="preserve"> TO ARK</t>
  </si>
  <si>
    <t>TO ARK</t>
  </si>
  <si>
    <t>REL-PRI-Commons_Field FPN -Missing</t>
  </si>
  <si>
    <t>17.1 Remakes</t>
  </si>
  <si>
    <t>REL-FMG-STS-11.03</t>
  </si>
  <si>
    <t>REL-FMG-STS-11.01</t>
  </si>
  <si>
    <t>REL-FMG-STS-11.05</t>
  </si>
  <si>
    <t>REL-EMBED-STEEL-BAR1-LVL2</t>
  </si>
  <si>
    <t>REL-EMBED-STEEL-BAR2-PENTHOUSE</t>
  </si>
  <si>
    <t>REL-EMBED-STEEL-BAR1-LVL4</t>
  </si>
  <si>
    <t>REL-EMBED-STEEL-BAR1-LVL3</t>
  </si>
  <si>
    <t>REL-EMBED-STEEL-BAR2-LVL2</t>
  </si>
  <si>
    <t>REL-EMBED-STEEL-BAR2-MECH PLATFORM</t>
  </si>
  <si>
    <t>REL-BSS-R080B-53 [120 UNITS]</t>
  </si>
  <si>
    <t>REL-BSS-R080B-54 [120 UNITS]</t>
  </si>
  <si>
    <t>REL-075-L36 WINDWALL SHOES EXCLUDING HOIST BAY</t>
  </si>
  <si>
    <t>SHOES</t>
  </si>
  <si>
    <t>REL-FMG-1.07 [19 UNITS]</t>
  </si>
  <si>
    <t>REL-FMG-1.07_FIN</t>
  </si>
  <si>
    <t>REL-FMG-1.08-FINS</t>
  </si>
  <si>
    <t>REL-FMG-1.08 [36 UNITS]</t>
  </si>
  <si>
    <t>REL-PRI-ES Louver Sill Pan</t>
  </si>
  <si>
    <t>REL-PRI-ES_BIOE PENET SLEEVE ADDITIONAL</t>
  </si>
  <si>
    <t>REL-NEO-LONGBOARD - BSH's</t>
  </si>
  <si>
    <t>REL-NEO-OF05 LEVEL 01 NORTH SOUTH CANOPIES</t>
  </si>
  <si>
    <t>REL-095A-L36 AIRWAY SHOES</t>
  </si>
  <si>
    <t>REL-075-L36 WINDWALL SHOES HOIST BAY</t>
  </si>
  <si>
    <t>REL-L37 SILL &amp; SLAB TRIM MOCKUP</t>
  </si>
  <si>
    <t>REL-L36 WW SHOE TEMPLATE</t>
  </si>
  <si>
    <t>REL-085-L50 WINDWALL SHOES</t>
  </si>
  <si>
    <t>5/20/24 ON HOLD
5/28/24 OFF HOLD</t>
  </si>
  <si>
    <t>REL-PMG-Post Paint BSH BULK</t>
  </si>
  <si>
    <t>COIL</t>
  </si>
  <si>
    <t>REL-PRI-ES_SEAS - ELEC_PENET COVER PLATES</t>
  </si>
  <si>
    <t>SENT SPECTRUM 9/25/24</t>
  </si>
  <si>
    <t>TO SPECTRUM 10/14/24</t>
  </si>
  <si>
    <t>137 POST PAINTED PARTS FOR SPECTRUM 10/9/24</t>
  </si>
  <si>
    <t>118 POST PAINTED PARTS FOR SPECTRUM 10/9/24</t>
  </si>
  <si>
    <t>TO SPECTRUM 10/9/24</t>
  </si>
  <si>
    <t>REL-1WT-11.10</t>
  </si>
  <si>
    <t>REL-RUT-1.1 CW [48 UNITS]</t>
  </si>
  <si>
    <t>READY FOR SPECTRUM 10/14/24</t>
  </si>
  <si>
    <t>REL-SOUTH BALCONY CORNER FF</t>
  </si>
  <si>
    <t>WAITING ON SNOW BUTTONS</t>
  </si>
  <si>
    <t>REL-PRI-SEAS Bridge Skirts FPN</t>
  </si>
  <si>
    <t>REL-PRI-SEAS Bridge Skirts Misc</t>
  </si>
  <si>
    <t>REL-PRI-SEAS North Vestibule Canopy Cladding</t>
  </si>
  <si>
    <t>REL-PRI-SEAS North Pavilion Canopy Cladding</t>
  </si>
  <si>
    <t>REL-PRI-SEAS South Canopy Cladding</t>
  </si>
  <si>
    <t>REL-PRI-SEAS Updated North Portal Flashing</t>
  </si>
  <si>
    <t>REL-PRI-SEAS ANC-4008 Field Fix</t>
  </si>
  <si>
    <t>FPN-PRI-1101-04</t>
  </si>
  <si>
    <t>FPN-PRI-6111-011</t>
  </si>
  <si>
    <t>NEO-REL-OF12-COPING-REMAKES</t>
  </si>
  <si>
    <t>REL-NEO - OF07 BEAMS &amp; COLUMNS</t>
  </si>
  <si>
    <t>REL-NEO-OF07 LVL 01 CANOPIES AND TERRACE CLADDINGS</t>
  </si>
  <si>
    <t xml:space="preserve">REL-NEO-OF07 LVL 04 TERRACE CLADDING </t>
  </si>
  <si>
    <t>REL-NEO-OF08 LVL 01 CANOPIES COPING</t>
  </si>
  <si>
    <t xml:space="preserve">REL-NEO-OF08- BEAMS &amp; COLUMNS </t>
  </si>
  <si>
    <t>REL-NEO-OF08 LVL 04 TERRACE CLADDINGS</t>
  </si>
  <si>
    <t>REL-NEO-OF06-BEAM &amp; COVERS</t>
  </si>
  <si>
    <t>REL-NEO-OF06-CANOPY COPINGS</t>
  </si>
  <si>
    <t>REL-NEO-OF06-TERRACE CLADDING LVL 04</t>
  </si>
  <si>
    <t>REL-NEO-OF10 Window Wall top flashing</t>
  </si>
  <si>
    <t>MISC</t>
  </si>
  <si>
    <t>SLIDERS</t>
  </si>
  <si>
    <t>FOAM</t>
  </si>
  <si>
    <t>R030S</t>
  </si>
  <si>
    <t>ANGLESS</t>
  </si>
  <si>
    <t>WALKWAYS</t>
  </si>
  <si>
    <t>SLEEVESS</t>
  </si>
  <si>
    <t>LVL 450</t>
  </si>
  <si>
    <t>PANELS</t>
  </si>
  <si>
    <t>REL-L37 TO 39 SILL &amp; SLAB TRIMS</t>
  </si>
  <si>
    <t>REL - MISSING FIELD PARTS</t>
  </si>
  <si>
    <t>Flashing</t>
  </si>
  <si>
    <t>REL-PRI-Missing Finish At Duct Penetration</t>
  </si>
  <si>
    <t>REL-PRI-ES Lv1 Closure Pan</t>
  </si>
  <si>
    <t>REL-PRI-SEAS South Canopy Transom Fix</t>
  </si>
  <si>
    <t>REL-PRI-BIOE -ANCHOR HOOK UPDATE_ANC-2041</t>
  </si>
  <si>
    <t>REL-RUT-10.2 CW [17 Units]</t>
  </si>
  <si>
    <t>REL-RUT-4.4 CW [360 Units]</t>
  </si>
  <si>
    <t>REL-RUT-SILL-006</t>
  </si>
  <si>
    <t>REL-FMG-3.01 [30 Units]</t>
  </si>
  <si>
    <t>REL-FMG-3.02 [40 Units]</t>
  </si>
  <si>
    <t>REL-1WT-EXTRA CLADDING ESA04&amp;06</t>
  </si>
  <si>
    <r>
      <rPr>
        <sz val="11"/>
        <color rgb="FF00B050"/>
        <rFont val="Calibri"/>
        <family val="2"/>
        <scheme val="minor"/>
      </rPr>
      <t>OF11 4/1/24</t>
    </r>
    <r>
      <rPr>
        <sz val="11"/>
        <rFont val="Calibri"/>
        <family val="2"/>
        <scheme val="minor"/>
      </rPr>
      <t xml:space="preserve">
</t>
    </r>
    <r>
      <rPr>
        <sz val="11"/>
        <color rgb="FF00B050"/>
        <rFont val="Calibri"/>
        <family val="2"/>
        <scheme val="minor"/>
      </rPr>
      <t>LOADING DOCK 4/12/24
MORE LOADING DOCK 4/12/24
STEEL ANCHOR REQUEST 4/19</t>
    </r>
    <r>
      <rPr>
        <sz val="11"/>
        <rFont val="Calibri"/>
        <family val="2"/>
        <scheme val="minor"/>
      </rPr>
      <t xml:space="preserve">
</t>
    </r>
    <r>
      <rPr>
        <sz val="11"/>
        <color rgb="FF00B050"/>
        <rFont val="Calibri"/>
        <family val="2"/>
        <scheme val="minor"/>
      </rPr>
      <t>BULKHEAD FIX 4/19/24</t>
    </r>
    <r>
      <rPr>
        <sz val="11"/>
        <rFont val="Calibri"/>
        <family val="2"/>
        <scheme val="minor"/>
      </rPr>
      <t xml:space="preserve">
</t>
    </r>
    <r>
      <rPr>
        <sz val="11"/>
        <color rgb="FF00B050"/>
        <rFont val="Calibri"/>
        <family val="2"/>
        <scheme val="minor"/>
      </rPr>
      <t>OF09 5/10/24</t>
    </r>
    <r>
      <rPr>
        <sz val="11"/>
        <rFont val="Calibri"/>
        <family val="2"/>
        <scheme val="minor"/>
      </rPr>
      <t xml:space="preserve">
</t>
    </r>
    <r>
      <rPr>
        <sz val="11"/>
        <color rgb="FF00B050"/>
        <rFont val="Calibri"/>
        <family val="2"/>
        <scheme val="minor"/>
      </rPr>
      <t>UREGENT FIELD REQUEST 4/26/24</t>
    </r>
    <r>
      <rPr>
        <sz val="11"/>
        <rFont val="Calibri"/>
        <family val="2"/>
        <scheme val="minor"/>
      </rPr>
      <t xml:space="preserve">
</t>
    </r>
    <r>
      <rPr>
        <sz val="11"/>
        <color rgb="FF00B050"/>
        <rFont val="Calibri"/>
        <family val="2"/>
        <scheme val="minor"/>
      </rPr>
      <t>HIP SHIMS 4/29/24
ROOF BRACKS FOR OF11 5/10</t>
    </r>
    <r>
      <rPr>
        <sz val="11"/>
        <rFont val="Calibri"/>
        <family val="2"/>
        <scheme val="minor"/>
      </rPr>
      <t xml:space="preserve">
</t>
    </r>
    <r>
      <rPr>
        <sz val="11"/>
        <color rgb="FF00B050"/>
        <rFont val="Calibri"/>
        <family val="2"/>
        <scheme val="minor"/>
      </rPr>
      <t>CAPS 5/10/24
REL-NEO-FIELD REQUEST - HOT
REL-NEO-OF06-09 ROOF EMBEDS 6/14/24</t>
    </r>
    <r>
      <rPr>
        <sz val="11"/>
        <rFont val="Calibri"/>
        <family val="2"/>
        <scheme val="minor"/>
      </rPr>
      <t xml:space="preserve">
</t>
    </r>
    <r>
      <rPr>
        <sz val="11"/>
        <color rgb="FF00B050"/>
        <rFont val="Calibri"/>
        <family val="2"/>
        <scheme val="minor"/>
      </rPr>
      <t>REL-OF09. CAPS 6/21/24</t>
    </r>
    <r>
      <rPr>
        <sz val="11"/>
        <rFont val="Calibri"/>
        <family val="2"/>
        <scheme val="minor"/>
      </rPr>
      <t xml:space="preserve">
</t>
    </r>
    <r>
      <rPr>
        <sz val="11"/>
        <color rgb="FF00B050"/>
        <rFont val="Calibri"/>
        <family val="2"/>
        <scheme val="minor"/>
      </rPr>
      <t>REL-NEO-OF01 - COIL REMEDIATION SOUTH - FPN's (400SP) 6/21/24</t>
    </r>
    <r>
      <rPr>
        <sz val="11"/>
        <rFont val="Calibri"/>
        <family val="2"/>
        <scheme val="minor"/>
      </rPr>
      <t xml:space="preserve">
</t>
    </r>
    <r>
      <rPr>
        <sz val="11"/>
        <color rgb="FFFF0000"/>
        <rFont val="Calibri"/>
        <family val="2"/>
        <scheme val="minor"/>
      </rPr>
      <t>REL-NEO-OF03.PROTECTION FRAME RELEASE 6/28/24</t>
    </r>
    <r>
      <rPr>
        <sz val="11"/>
        <rFont val="Calibri"/>
        <family val="2"/>
        <scheme val="minor"/>
      </rPr>
      <t xml:space="preserve">
</t>
    </r>
    <r>
      <rPr>
        <sz val="11"/>
        <color rgb="FF00B050"/>
        <rFont val="Calibri"/>
        <family val="2"/>
        <scheme val="minor"/>
      </rPr>
      <t>Urgent Field  request - Bumblefck Alabama 4.0 (400sp) 6/28/24
REL-NEO-OF01 COIL REMEDIATION WEST 7/5/24
REL-NEO-OF01 COIL REMEDIATION EAST 7/5/24</t>
    </r>
    <r>
      <rPr>
        <sz val="11"/>
        <rFont val="Calibri"/>
        <family val="2"/>
        <scheme val="minor"/>
      </rPr>
      <t xml:space="preserve">
</t>
    </r>
    <r>
      <rPr>
        <sz val="11"/>
        <color rgb="FF00B050"/>
        <rFont val="Calibri"/>
        <family val="2"/>
        <scheme val="minor"/>
      </rPr>
      <t>REL-NEO-CAPS-SILVER SHADOW 7/5/24</t>
    </r>
    <r>
      <rPr>
        <strike/>
        <sz val="11"/>
        <color rgb="FFFF0000"/>
        <rFont val="Calibri"/>
        <family val="2"/>
        <scheme val="minor"/>
      </rPr>
      <t xml:space="preserve">
</t>
    </r>
    <r>
      <rPr>
        <sz val="11"/>
        <color rgb="FF00B050"/>
        <rFont val="Calibri"/>
        <family val="2"/>
        <scheme val="minor"/>
      </rPr>
      <t>Urgent Field  request - Bumblefck Alabama (400SP) to shipping SITE 10/11/24
REL-NEO-FIELD WASHERS - (400A) to FIELD 10/25/24</t>
    </r>
    <r>
      <rPr>
        <sz val="11"/>
        <rFont val="Calibri"/>
        <family val="2"/>
        <scheme val="minor"/>
      </rPr>
      <t xml:space="preserve">
</t>
    </r>
  </si>
  <si>
    <t>REL-BSS-L50.1 STARTER SILL ADDITIONAL ACCESARIES</t>
  </si>
  <si>
    <t>REL-RUT-EMB-009</t>
  </si>
  <si>
    <t>REL-NEO-OF05 REMEDIAL DOOR FLASHINGS</t>
  </si>
  <si>
    <t>REL-FMG-EMBED-STEEL-BAR3-PENTHOUSE</t>
  </si>
  <si>
    <t>REL-FMG-EMBED-STEEL-BAR3-LVL2</t>
  </si>
  <si>
    <t>REL-FMG-EMBED-STEEL-BAR4-LVL3</t>
  </si>
  <si>
    <t>REL-FMG-EMBED-STEEL-BAR4-LVL2</t>
  </si>
  <si>
    <t>REL-FMG-EMBED-STEEL-BAR3-LVL3</t>
  </si>
  <si>
    <t>REL-FMG-EMBED-STEEL-BAR3-LVL4</t>
  </si>
  <si>
    <t>REL-PRI-SEAS Bridge Canopy Additional Cladding</t>
  </si>
  <si>
    <t>REL-RUT-4.5 CW [407 UNITS]</t>
  </si>
  <si>
    <t>REL-RUT-7.1 CW [124 UNITS]</t>
  </si>
  <si>
    <t>REL-BSS-50 STICK BUILT PANELS</t>
  </si>
  <si>
    <t>REL-BSS-35 PANELS, STARTER SILL &amp; Accessories</t>
  </si>
  <si>
    <t>MISSING 1473 [2] FROM KM</t>
  </si>
  <si>
    <t>MISSING 1607 [25] FROM KM</t>
  </si>
  <si>
    <t>MISSING 1607 [13] FROM KM</t>
  </si>
  <si>
    <t>STICK BUILT</t>
  </si>
  <si>
    <t>REL-BSS-080-L52 PHERIPHERY FLASHING</t>
  </si>
  <si>
    <t>REL-BSS-050-WW SHOE TEMPLATES</t>
  </si>
  <si>
    <t>REL-BSS-L36 &amp; 50 STEEL SHOE LIFTING PLATE</t>
  </si>
  <si>
    <t>TO ANACOLOR FOR PAINT</t>
  </si>
  <si>
    <t>READY FOR TO CARNEY</t>
  </si>
  <si>
    <t>WAITING ON STL 1/8 and 1/4</t>
  </si>
  <si>
    <t>REL-BSS-L35 GALV BACKPANS</t>
  </si>
  <si>
    <t xml:space="preserve">REL-RUT-EMB-010 </t>
  </si>
  <si>
    <t>REL-BSS-090 [36 Units]</t>
  </si>
  <si>
    <t>REL-PMG-Garage Additional Release</t>
  </si>
  <si>
    <t>REL-PMG- samples</t>
  </si>
  <si>
    <t>REL- BSS -080D-L50STARTER SILL SHIMS</t>
  </si>
  <si>
    <t>REL-FNB-FLAT-ANCHOR-FIELDFIX</t>
  </si>
  <si>
    <t xml:space="preserve">REL-1WT-THRESHOLD-EGA-03 </t>
  </si>
  <si>
    <t>REL-PMG-Garage Misc Parts Release</t>
  </si>
  <si>
    <t>REL-080-L50 &amp; 51 ACOUSTIC FLASHING</t>
  </si>
  <si>
    <t>REL-NEO-OF02 REMAKES</t>
  </si>
  <si>
    <t>REL-NEO- OF01-OF06 TERRACE SOFFIT WITH NO COLUMN</t>
  </si>
  <si>
    <t>REL-NEO-OF01-WEST STAIRCASE</t>
  </si>
  <si>
    <t>REL-NEO-OF01-EAST STAIRCASE</t>
  </si>
  <si>
    <t>REL-BSS-WIND WALL SHOES SHIMS</t>
  </si>
  <si>
    <t>REL-BSS-080-L52-54 SHIMS</t>
  </si>
  <si>
    <t>REL- Bulletin 131 PICTURE FRAME</t>
  </si>
  <si>
    <t>REL-035C-WINDLOAD BRACKETS</t>
  </si>
  <si>
    <t>P2</t>
  </si>
  <si>
    <t>P1</t>
  </si>
  <si>
    <t>SITE ITEMS</t>
  </si>
  <si>
    <t>CP1</t>
  </si>
  <si>
    <t>9/13/24
10/25/24</t>
  </si>
  <si>
    <t xml:space="preserve">TOTAL
PARTS </t>
  </si>
  <si>
    <t>PANEL
COUNT</t>
  </si>
  <si>
    <t>REL-RUT-FLA-002</t>
  </si>
  <si>
    <t>REL-SDH-BMU ACCESSORIES</t>
  </si>
  <si>
    <t>BMU</t>
  </si>
  <si>
    <t>6/5/24
10/31/24</t>
  </si>
  <si>
    <t>6/14/24
11/15/24</t>
  </si>
  <si>
    <t>548PCS COMPLETED
ADDED INFO RELEASED 10/31/24</t>
  </si>
  <si>
    <t>REL-BSS-R075A-02</t>
  </si>
  <si>
    <t>REL-BSS-R075C-02</t>
  </si>
  <si>
    <t>LVL 39 BSH PARTS [301] SCRAPPED</t>
  </si>
  <si>
    <t>REL-BSS- L39 TO 49 SILL &amp; SLAB TRIMS</t>
  </si>
  <si>
    <t>MISSING 432 [10] FROM KM</t>
  </si>
  <si>
    <t>MISSING 432 [45] FROM KM</t>
  </si>
  <si>
    <t>REL-RUT-MFP-002</t>
  </si>
  <si>
    <t>REL-RUT-EMB-906</t>
  </si>
  <si>
    <t>REL-RUT-BULK ORDER 11.1</t>
  </si>
  <si>
    <t>REL-RUT-BULK ORDER 7.2</t>
  </si>
  <si>
    <t>REL-PRI-SEAS Bridge Angles</t>
  </si>
  <si>
    <t>REL-RUT-MISC-008</t>
  </si>
  <si>
    <t>REL-BSS-R20-TRIMS</t>
  </si>
  <si>
    <t>REL-BSS-L26 SILL AND SLAB TRIMS</t>
  </si>
  <si>
    <t>REL-BSS-R090-BRACKETS</t>
  </si>
  <si>
    <t>REL-RUT-MISC-STN SITE EAST</t>
  </si>
  <si>
    <t>STONE</t>
  </si>
  <si>
    <t>REL-RUT-MISC-STN SITE NORTH</t>
  </si>
  <si>
    <t>REL-RUT-MISC-STN SITE SOUTH</t>
  </si>
  <si>
    <t>REL-RUT-MISC-STN SITE WEST</t>
  </si>
  <si>
    <t>REL-PRI-Coping-CW2-2 - Missing</t>
  </si>
  <si>
    <t>REL-PRI-SEAS_ES_SHADOW BOXES</t>
  </si>
  <si>
    <t>REL-1WT-11.12</t>
  </si>
  <si>
    <t>TO 393</t>
  </si>
  <si>
    <t>REL-NEO-OF10 - Loading Dock</t>
  </si>
  <si>
    <t>REL-PRI-CW5 New GFRC Corner Bracket</t>
  </si>
  <si>
    <r>
      <t xml:space="preserve">MISSING 1473 [2], 1474 [2] FROM KM
</t>
    </r>
    <r>
      <rPr>
        <strike/>
        <sz val="11"/>
        <rFont val="Calibri"/>
        <family val="2"/>
        <scheme val="minor"/>
      </rPr>
      <t>BPN [113] ON HOLD</t>
    </r>
  </si>
  <si>
    <t>REL-BSS-L13-35 SILL AND SLAB TRIMS EXCLUDING L26</t>
  </si>
  <si>
    <t>NEED MATERIAL 4X8X1/4 [3]</t>
  </si>
  <si>
    <t>NEED MATERIAL SHEETS</t>
  </si>
  <si>
    <t>REL-BSS-L12 SILL &amp; SLAB TRIMS</t>
  </si>
  <si>
    <t>REL-NEO-OF06 Anchors.</t>
  </si>
  <si>
    <t>REL-1WT-10.04 EXTRA FINS</t>
  </si>
  <si>
    <t>REL-PRI-3.02A Fin Field Fix</t>
  </si>
  <si>
    <t>REL-FMG-38.1</t>
  </si>
  <si>
    <t>REL-TCH-CW 1.01_A</t>
  </si>
  <si>
    <t>REL-BSS-90H [10 Units]</t>
  </si>
  <si>
    <t>REL-BSS-R080C PANELS, STRUCTURE AND ACCESSORIES</t>
  </si>
  <si>
    <t xml:space="preserve">REL-NEO-OF05 PANS - ALU.S (400SP) TO SITE </t>
  </si>
  <si>
    <t>REL-NEO-OF12 - Loading dock canopy</t>
  </si>
  <si>
    <t>REL-RUT-4.7 CW [12 Units]</t>
  </si>
  <si>
    <t>REL-RUT-4.6 CW [195 Units]</t>
  </si>
  <si>
    <t>REL-BSS-L37-49 IN-CORNERS SLEEVES</t>
  </si>
  <si>
    <t>REL-BSS-095B-EXTERIOR SKIRT PANEL</t>
  </si>
  <si>
    <t>REL-BSS-095B-INTERIOR SKIRT PANEL</t>
  </si>
  <si>
    <t>REL-BSS-R050 JAMB FORMING</t>
  </si>
  <si>
    <t>REL-BSS-L50 SILL &amp; SLAB TRIMS</t>
  </si>
  <si>
    <t>REL-BSS-L51 SILL &amp; SLAB TRIMS</t>
  </si>
  <si>
    <t>REL-BSS-R085A-EXTERIOR COPING</t>
  </si>
  <si>
    <t>REL-BSS-R09-SILL TRIMS PARTIAL</t>
  </si>
  <si>
    <t>REL-BSS-R085B-INTERIOR SKIRT PANEL</t>
  </si>
  <si>
    <t>REL-BSS-L35 ANGLE &amp; ACC AT FAKE STACK JOINT</t>
  </si>
  <si>
    <t>ANC-1015</t>
  </si>
  <si>
    <t>REL-BSS-L36 MISSING SUNSHADES</t>
  </si>
  <si>
    <t>REL-1WT-11.13</t>
  </si>
  <si>
    <t>REL-PRI-ES North Mullion Extension</t>
  </si>
  <si>
    <t>REL-FMG-38.2</t>
  </si>
  <si>
    <t>REL-FMG-55.1</t>
  </si>
  <si>
    <t>REL-NEO-OF01 Reclad final</t>
  </si>
  <si>
    <t>REL-NEO-OF11 Header Flashing</t>
  </si>
  <si>
    <t>REL-NEO-OF07 Header flashing</t>
  </si>
  <si>
    <t>REL-NEO-OF09 Header flashing</t>
  </si>
  <si>
    <t>REL-NEO-OF05 TERRACE SOFFIT PRESSWORKS</t>
  </si>
  <si>
    <t>REL-NEO-OF05 PRESSWORK REQUESTED BY SITE TEAM</t>
  </si>
  <si>
    <t xml:space="preserve">REL-PRI-SEAS FPN Replacement </t>
  </si>
  <si>
    <t>REL-PRI-ADDITIONAL ANCHORS FOR CBE</t>
  </si>
  <si>
    <t xml:space="preserve">REL-PRI-SEAS Pav PNL Rebuild [1 unit] </t>
  </si>
  <si>
    <t>REL-PRI-ADDITIONAL_PRIVACYSCREEN_FRAMING_RELEASE</t>
  </si>
  <si>
    <t>REL-PRI-ES-ADDITIONAL_2IN_PENET_SLEEVES</t>
  </si>
  <si>
    <t>REL-PRI-ES SHADOWBOX BPNS</t>
  </si>
  <si>
    <t>MISSING 580 [22] FROM KM</t>
  </si>
  <si>
    <t>REL-RUT-MISC-009</t>
  </si>
  <si>
    <t>REL-RUT-MISC-010</t>
  </si>
  <si>
    <t>REL-RUT-FLA-001</t>
  </si>
  <si>
    <t>REL-RUT-SOF-001</t>
  </si>
  <si>
    <t>REL-RUT-EMB-011</t>
  </si>
  <si>
    <t>NEEDS POST PAINT</t>
  </si>
  <si>
    <t>REL-RUT-SILL-011</t>
  </si>
  <si>
    <t>REL-RUT-EMB-013</t>
  </si>
  <si>
    <t>REL-RUT-SILL-007</t>
  </si>
  <si>
    <t>REL-RUT-SILL-008</t>
  </si>
  <si>
    <t>REL-RUT-SILL-009</t>
  </si>
  <si>
    <t>REL-RUT-SILL-010</t>
  </si>
  <si>
    <t>REL-RUT-1.2 CW [49 Units]</t>
  </si>
  <si>
    <t>REL-RUT-MISC-011</t>
  </si>
  <si>
    <t>TIM</t>
  </si>
  <si>
    <t>DEAN</t>
  </si>
  <si>
    <t>REL-FMG-1.07_FIN-REV</t>
  </si>
  <si>
    <t>SEAN</t>
  </si>
  <si>
    <t>REL-FNB-LARSON-FIELD-FIXES2</t>
  </si>
  <si>
    <t xml:space="preserve">REL-PMG-MIA-GARAGE-PARTS </t>
  </si>
  <si>
    <t>REL-BSS-R09-SILL TRIMS PARTIAL 2</t>
  </si>
  <si>
    <t>REL-BSS-L52 SILL &amp; SLAB TRIMS</t>
  </si>
  <si>
    <t>REL-BSS-R090B SKIRT PANELS</t>
  </si>
  <si>
    <t>REL-BSS-R010H-FORMED ALUM. PANEL</t>
  </si>
  <si>
    <t>REL-BSS-R080D BALCONY SITE MATERIALS</t>
  </si>
  <si>
    <t>REL-FMG-IS-MOCKUP</t>
  </si>
  <si>
    <t>REL-FMG-STS-3.04</t>
  </si>
  <si>
    <t>REL-FMG-STS-13.03</t>
  </si>
  <si>
    <t>REL-FMG-58.1</t>
  </si>
  <si>
    <t>REL-FMG-TYP-PARTS-BULK-BATCH3</t>
  </si>
  <si>
    <t>REL-FMG-EMB-EXTRA</t>
  </si>
  <si>
    <t>REL-FMG-3.03 [18 Units]</t>
  </si>
  <si>
    <t>REL-FMG-3.13 [2 Units]</t>
  </si>
  <si>
    <t>REL-FMG-3.04 [26 Units]</t>
  </si>
  <si>
    <t>REL-FMG-11.01 [19 Units]</t>
  </si>
  <si>
    <t>REL-FMG-11.01-FINS</t>
  </si>
  <si>
    <t>REL-FMG-11.01-FINS-BATCH2</t>
  </si>
  <si>
    <t>REL-BSS-70E - SHOP [Hoist]</t>
  </si>
  <si>
    <t>REL-BSS-R090-WINDLOAD BRACKET SHIM</t>
  </si>
  <si>
    <t>REL-BSS-R30 TRIM</t>
  </si>
  <si>
    <t>REL-BSS-010A-RESEDENTIAL ENATRANCE SITE INSTALLED TUBES</t>
  </si>
  <si>
    <t>ANC-2099</t>
  </si>
  <si>
    <t>REL-TCH-POST-PAINTED BULK RELEASE</t>
  </si>
  <si>
    <t>REC'D FEED BACK/MAKE AS IS</t>
  </si>
  <si>
    <t>REL-PRI-ES Smoke Purge Covers</t>
  </si>
  <si>
    <r>
      <rPr>
        <sz val="11"/>
        <color rgb="FF00B050"/>
        <rFont val="Calibri"/>
        <family val="2"/>
        <scheme val="minor"/>
      </rPr>
      <t xml:space="preserve">7/1/24
</t>
    </r>
    <r>
      <rPr>
        <sz val="11"/>
        <color rgb="FFFF0000"/>
        <rFont val="Calibri"/>
        <family val="2"/>
        <scheme val="minor"/>
      </rPr>
      <t>11/22/24</t>
    </r>
  </si>
  <si>
    <t>REL-TCH-JIG</t>
  </si>
  <si>
    <t>REL-1WT-GLAZING-FIN</t>
  </si>
  <si>
    <t>MISSING 626 [50] FROM KM</t>
  </si>
  <si>
    <t>REL-FMG-1.17</t>
  </si>
  <si>
    <t>JON</t>
  </si>
  <si>
    <t xml:space="preserve">REL-BSS-Site-01 - 75A Site Material </t>
  </si>
  <si>
    <t>REL-BSS-R090-DEADLOAD BRACKET SHIM</t>
  </si>
  <si>
    <t>REL-BSS-R075B-02: L36-50 HANDRAIL FLASHING</t>
  </si>
  <si>
    <t>REL-FMG-11.02 [45 Units]</t>
  </si>
  <si>
    <t>REL-FMG-11.02-FINS</t>
  </si>
  <si>
    <t>MISSING 11766 [120] FROM METRA</t>
  </si>
  <si>
    <t>PRI-REL-ES C-Wing Additional Splice Plates</t>
  </si>
  <si>
    <t>REL-1WT-LVL 17 ANGLES</t>
  </si>
  <si>
    <t>REVISED INFO RELEASED 12/16/24</t>
  </si>
  <si>
    <t>REL-PRI-SEAS Bridge Undercladding - Mtg Hardware</t>
  </si>
  <si>
    <t>NEED CLARIFICATION ON POST PAINT OR COIL</t>
  </si>
  <si>
    <t>REL-PRI-SEAS Bridge Undercladding - Panels</t>
  </si>
  <si>
    <t>FMG-EWA6-TEST</t>
  </si>
  <si>
    <t>REL-BSS-R030 END CLOSURE</t>
  </si>
  <si>
    <t>REL-BSS-R030 COPING</t>
  </si>
  <si>
    <t>PARTS TO PAINT 12/27/24</t>
  </si>
  <si>
    <t xml:space="preserve">REGENERON </t>
  </si>
  <si>
    <t>REL-REG-SOFF-COP-TEST</t>
  </si>
  <si>
    <t>REL-RUT-3.1A CW [22 Units]</t>
  </si>
  <si>
    <t>REL-BSS-L36 DIVIDERS</t>
  </si>
  <si>
    <t xml:space="preserve">REL-BSS- ADDITIONAL WIND WALL SHOES SHIMS </t>
  </si>
  <si>
    <t>REL-BSS-R040-3401 COPING  SUB ASSEMBLY</t>
  </si>
  <si>
    <t>REL-RUT-SOF-006</t>
  </si>
  <si>
    <t>REL-RUT-SOF-002</t>
  </si>
  <si>
    <t>REL-RUT-SOF-003</t>
  </si>
  <si>
    <t>REL-RUT-COP-002</t>
  </si>
  <si>
    <t>REL-RUT-SOF-004</t>
  </si>
  <si>
    <t>REL-RUT-SOF-005</t>
  </si>
  <si>
    <t>REL-PRI-Commons Trim Splice Plates</t>
  </si>
  <si>
    <t>USING COIL</t>
  </si>
  <si>
    <t>REL-BSS-L50 DIVIDERS  EAST WITH OUT STEEL</t>
  </si>
  <si>
    <t>JEFFERSON</t>
  </si>
  <si>
    <t>REL-FNB-LARSON-FIELD-FIXES3</t>
  </si>
  <si>
    <t>REL-FNB-LARSON-FIELD-FIXES4</t>
  </si>
  <si>
    <t>1/10//25</t>
  </si>
  <si>
    <t>REL-RUT-MISC-012</t>
  </si>
  <si>
    <t>MISSING 470 [4] FROM KM</t>
  </si>
  <si>
    <t xml:space="preserve">REL-RUT-9.1 CW </t>
  </si>
  <si>
    <t>51
SHM</t>
  </si>
  <si>
    <t xml:space="preserve">6/10/24
7/8/24 </t>
  </si>
  <si>
    <t>SILLS</t>
  </si>
  <si>
    <t>SOF</t>
  </si>
  <si>
    <t>REL-NEO-OF10 LEVEL 04 TERRACE CLADDING</t>
  </si>
  <si>
    <t>REL-NEO-OF10-SOUTH CANOPIES CLADDING</t>
  </si>
  <si>
    <t>REL-NEO-OF10-NORTH CANOPIES CLADDING</t>
  </si>
  <si>
    <t>BSH-PRI-GA-2221-01</t>
  </si>
  <si>
    <t>REL-RUT-FLA-001 - Priority</t>
  </si>
  <si>
    <t>HOT!!!!!!</t>
  </si>
  <si>
    <t>REL-TCH-CW 1.01 [153 Units]</t>
  </si>
  <si>
    <t>REL-TCH-CW 1.02 [150 Units]</t>
  </si>
  <si>
    <t>REL-FMG-EMBED-SHORT-ORDER</t>
  </si>
  <si>
    <t>REL-FMG-STS-1.90</t>
  </si>
  <si>
    <t>REL-FMG-20.01</t>
  </si>
  <si>
    <t>REL-FMG-38.3</t>
  </si>
  <si>
    <t>REL-FMG-1.92</t>
  </si>
  <si>
    <t xml:space="preserve">REL-BSS-L50 DIVIDERS WEST WITH OUT STEEL </t>
  </si>
  <si>
    <t>REL-BSS- L27 &amp; ALL RESIDENTIAL FLOORS REGALZING MATERIAL</t>
  </si>
  <si>
    <t>REL-BSS-FIELD-01</t>
  </si>
  <si>
    <t>REL-BSS-L11 SILL &amp; SLAB TRIMS</t>
  </si>
  <si>
    <t>REL-BSS-L36 SILL &amp; SLAB TRIMS</t>
  </si>
  <si>
    <t>MISSING 11766 [107] FROM METRA</t>
  </si>
  <si>
    <t>MISSING 11766 [67] FROM METRA</t>
  </si>
  <si>
    <t>ALU.A-PRI-1B08-01</t>
  </si>
  <si>
    <t>REVISED INFO RELEASED 12/23/24</t>
  </si>
  <si>
    <t>MISSING 1519 [18] FROM KM</t>
  </si>
  <si>
    <t>REL-PMG-Shim Batch #1 (401) TO SITE</t>
  </si>
  <si>
    <t>REL-PMG-Shim Batch #2</t>
  </si>
  <si>
    <t>REL-TCH-CW 1.03 [192 Units]</t>
  </si>
  <si>
    <t>REL-NEO-STAIRWELL SPANDREL PANS - FPNS (400SP) TO SITE</t>
  </si>
  <si>
    <t>10WT DOOR SPACERS</t>
  </si>
  <si>
    <t>NYPCC</t>
  </si>
  <si>
    <t>WT-03 Steel Test</t>
  </si>
  <si>
    <t>REL-FMG-11.03 [19 Units]</t>
  </si>
  <si>
    <t>REL-FMG-11.03-FINS</t>
  </si>
  <si>
    <t>REL-FMG-11.04 [12 Units]</t>
  </si>
  <si>
    <t>REL-FMG-11.04-FINS</t>
  </si>
  <si>
    <t>REL-FMG-11.05 [48 Units]</t>
  </si>
  <si>
    <t>REL-FMG-11.05-FINS</t>
  </si>
  <si>
    <t>BEING ASM'D IN 393</t>
  </si>
  <si>
    <t xml:space="preserve">REL-NEO-ASI MESSAP - ALU (400SP) TO SITE - SUPAHHH HOT </t>
  </si>
  <si>
    <t>10/22/2024
1/7/2025</t>
  </si>
  <si>
    <t>FLASHING
MORE FLASHING</t>
  </si>
  <si>
    <t>11/8/2024
1/14/2025</t>
  </si>
  <si>
    <t>REL-BSS-L12 CORNER SILL &amp; SLAB TRIMS</t>
  </si>
  <si>
    <t>REL-BSS-R010 BOTTOM FLASHING</t>
  </si>
  <si>
    <t>REL-BSS-L09 SHADOW BOX</t>
  </si>
  <si>
    <t>REL-NEO-PMG-Additional Field Bracket</t>
  </si>
  <si>
    <t>REL-BSS-L50 SHADOW BOX</t>
  </si>
  <si>
    <t>REL-FMG-8.01_1</t>
  </si>
  <si>
    <t>REL-FMG-8.01_2</t>
  </si>
  <si>
    <t>REL-FMG-11.06-FINS</t>
  </si>
  <si>
    <t>REL-FMG-11.07-FINS</t>
  </si>
  <si>
    <t xml:space="preserve">POST PAINT TO SPECTRUM </t>
  </si>
  <si>
    <t>WAITING ON 3/16 STEEL SHEET/NEEDS POST PAINT</t>
  </si>
  <si>
    <t>REL-PRI-ADDITIONAL COPING SUPPORTIVE ANGLES</t>
  </si>
  <si>
    <t>REL NEO-Added Steel Anchors</t>
  </si>
  <si>
    <t>10/28/2024
1/10/2025</t>
  </si>
  <si>
    <t>11/15/2024
1/17/2025</t>
  </si>
  <si>
    <t>ADDITIONAL 50 TUBES RELEASED</t>
  </si>
  <si>
    <t>REL-RUT-11.1 [70 Units]</t>
  </si>
  <si>
    <t>REL-PMG-Additional Site Shim Batch #3.4.5</t>
  </si>
  <si>
    <t>REL-PMG-Cancer Center | PMC | Curver Metal Pan Sample Fab Release</t>
  </si>
  <si>
    <t>REL-FMG-90.01</t>
  </si>
  <si>
    <t>REL-NEO-OF10 terrace coping</t>
  </si>
  <si>
    <t>PARTS TO PAINT 12/27/24
MISSING 0161 TUBES [378] FROM VALLEY</t>
  </si>
  <si>
    <t xml:space="preserve">Spectrum Samples </t>
  </si>
  <si>
    <t>MISSING S0233 [173], S0310 [129]</t>
  </si>
  <si>
    <t>REL-131 - DOUBLE DOOR WINDLOAD BRACKETS(CLIPS)</t>
  </si>
  <si>
    <t>REL-SDH-VMU STARTER SILL</t>
  </si>
  <si>
    <t>VMU STARTER</t>
  </si>
  <si>
    <t>REL-SDH-VMU PANELS [4 Units]</t>
  </si>
  <si>
    <t>VMU UNITS</t>
  </si>
  <si>
    <t>REL-NEO-OF02 North elevation Level 1 caps for view cable</t>
  </si>
  <si>
    <t xml:space="preserve">RE-NEO-OF09 - Additional Canopy </t>
  </si>
  <si>
    <t>REL-NEO-OF02 Base cap at east and west entrance</t>
  </si>
  <si>
    <t>REL-FMG-99.01</t>
  </si>
  <si>
    <t>REL-1WT-11.14</t>
  </si>
  <si>
    <t>MISSING 0161 [1135] FROM VALLEY
PARTS TO PAINT 12/27/24</t>
  </si>
  <si>
    <t>MISSING 0161 [252] FROM VALLEY
PARTS TO PAINT 12/27/24</t>
  </si>
  <si>
    <t>REL-FMG-11.07 [17 Units]</t>
  </si>
  <si>
    <t>REL-FMG-11.06 [15 Units]</t>
  </si>
  <si>
    <t>REL-1WT-REGLAZING 2</t>
  </si>
  <si>
    <t>REL-060E- MISSING PANELS</t>
  </si>
  <si>
    <t>REL-RUT-FLA-005</t>
  </si>
  <si>
    <t>REL-RUT-COP-003</t>
  </si>
  <si>
    <t>REL-RUT-FLA-003</t>
  </si>
  <si>
    <t>REL-RUT-MISC-013</t>
  </si>
  <si>
    <t>REL-RUT-FLA-008</t>
  </si>
  <si>
    <t>REL-RUT-FLA-007</t>
  </si>
  <si>
    <t>REL-RUT-FLA-006</t>
  </si>
  <si>
    <t>Perforated Sheet Pattern - Test</t>
  </si>
  <si>
    <t>REL-FMG-90.2</t>
  </si>
  <si>
    <t>REL-PRI-ES_L2 Area C Gutter Flashing</t>
  </si>
  <si>
    <t xml:space="preserve">RUTGERS LEFT TO FABRICATE </t>
  </si>
  <si>
    <t xml:space="preserve">PRINCETON BIO LEFT TO FABRICATE </t>
  </si>
  <si>
    <t xml:space="preserve">MOUNT SINAI LEFT TO FABRICATE </t>
  </si>
  <si>
    <t xml:space="preserve">FMG LEFT TO FABRICATE </t>
  </si>
  <si>
    <t xml:space="preserve">SOUTH STATION  LEFT TO FABRICATE </t>
  </si>
  <si>
    <t xml:space="preserve">PENN MED LEFT TO FABRICATE </t>
  </si>
  <si>
    <t xml:space="preserve">STRIDER BLDG. </t>
  </si>
  <si>
    <t>REL-TCH-CW 7.01 [324 UNITS]</t>
  </si>
  <si>
    <t xml:space="preserve">REL-NEO-OF11 TERRACE FIELD REMAKE PAN </t>
  </si>
  <si>
    <t xml:space="preserve">REL-NEO-NORTH CANOPY -  PATS MASSIVE PIECE </t>
  </si>
  <si>
    <t>REL-NEO-OF09-COPING-TYPICAL</t>
  </si>
  <si>
    <t>REL-NEO-OF09-COPING-ATYPICAL</t>
  </si>
  <si>
    <t>REL-NEO-OF07-COPING-TYPICAL</t>
  </si>
  <si>
    <t>REL-NEO-OF07-COPING-ATYPICAL</t>
  </si>
  <si>
    <t>REL-PRI-ES_ANC-2051 &amp; ANC-2080_FIX</t>
  </si>
  <si>
    <t>REL-TCH-CW 1.04 [156 Units]</t>
  </si>
  <si>
    <t>REL-FMG-58.2</t>
  </si>
  <si>
    <t>REL-FMG-13.01 [16 Units]</t>
  </si>
  <si>
    <t>MISSING 346 [24] FROM KM</t>
  </si>
  <si>
    <t>MISSING 346 [31] FROM KM</t>
  </si>
  <si>
    <t>REL-BSS-L36 STEEL DIVIDERS</t>
  </si>
  <si>
    <t>REL-BSS-L50 EAST &amp; WEST SLIDING DOOR FLASHING</t>
  </si>
  <si>
    <t>REL-BSS-L10 SILL &amp; SLAB TRIMS</t>
  </si>
  <si>
    <t>REL-SDH-VMU STEEL STRUCTURE</t>
  </si>
  <si>
    <t>VMU STEEL</t>
  </si>
  <si>
    <t>REL-JEF-SAM-001</t>
  </si>
  <si>
    <t>REL-BSS-L50 STEEL DIVIDERS</t>
  </si>
  <si>
    <t>MISSING 11766 [40] FROM VALLEY 
MISSING TUBES [10]FROM YARDE [NEEDS POST PAINT]</t>
  </si>
  <si>
    <t xml:space="preserve">FPN POST PAINT [83] TO SPECTRUM </t>
  </si>
  <si>
    <t>REL-1WT-11.15</t>
  </si>
  <si>
    <t>WAITING ON REVISION</t>
  </si>
  <si>
    <t>12/13/24 TO SPECTRUM
BACK FROM PAINT 1/28/25</t>
  </si>
  <si>
    <t>11/22/24 TO SPECTRUM
BACK FROM PAINT 1/28/25</t>
  </si>
  <si>
    <t>MISSING 1402 [296] FROM KM CAME IN 1/27/25</t>
  </si>
  <si>
    <t xml:space="preserve">[14] POST PAINTED MATERIAL AT SPECTRUM </t>
  </si>
  <si>
    <t>REL-BSS-L37-50 SOUTH BALCONY GLASS RAIL WASHERS</t>
  </si>
  <si>
    <t>REL-PRI-ES Shadowbox Retro Install</t>
  </si>
  <si>
    <t>Perforated Sheet Pattern - Test 2</t>
  </si>
  <si>
    <t>BSH-PRI-4384-01 Remake</t>
  </si>
  <si>
    <t>REL-FMG-STS-13.03-REVISION</t>
  </si>
  <si>
    <t>REL-FMG-13.02 [20 Units]</t>
  </si>
  <si>
    <t>MISSING 629 [5] FROM CORT</t>
  </si>
  <si>
    <t>MISSING 1480 [20], 1481 [20] FROM CORT</t>
  </si>
  <si>
    <t>MISSING 1480 [2], 1481 [2] FROM CORT</t>
  </si>
  <si>
    <t>MISSING 1480 [27], 1481 [27] FROM CORT</t>
  </si>
  <si>
    <t>REL-NEO-OF12 View Cable caps</t>
  </si>
  <si>
    <t>REL-JEF-SAM-002</t>
  </si>
  <si>
    <t>REL-FNB-LARSON-FIELD-FIXES6</t>
  </si>
  <si>
    <t>MT9-2 - Coping Remake</t>
  </si>
  <si>
    <t>STS-23B - Missing Parts</t>
  </si>
  <si>
    <t>REL-FMG-SITESHIMS</t>
  </si>
  <si>
    <t>REL-FMG-3.14</t>
  </si>
  <si>
    <t>REL-BSS-R060 - 2 HOIST PANELS</t>
  </si>
  <si>
    <t>REL-NEO-OF01- Metal pans at Open Collab, RFI - 1363</t>
  </si>
  <si>
    <t>REL-NEO-OF02 - LEVEL 01 SOFFIT INCORRECT FROM ASI</t>
  </si>
  <si>
    <t xml:space="preserve">EMB-011 - Slot Revision </t>
  </si>
  <si>
    <t>REVISION</t>
  </si>
  <si>
    <t>REL-FNB-LARSON-FIELD-FIXES7</t>
  </si>
  <si>
    <t>REL-TCH-CW 7.02 [190 Units]</t>
  </si>
  <si>
    <t>REL-TCH-CW 1.05 [103 UNITS]</t>
  </si>
  <si>
    <t>REL-TCH-CW 7.04 [20 UNITS]</t>
  </si>
  <si>
    <t>REL-FNB-LARSON-FIELD-FIXES5</t>
  </si>
  <si>
    <t xml:space="preserve">REL-NEO-OF07 LOADING DOCK </t>
  </si>
  <si>
    <t>REL-RUT-11.2 - UNIT RELEASE [91 UNITS]</t>
  </si>
  <si>
    <r>
      <t xml:space="preserve">SITE
</t>
    </r>
    <r>
      <rPr>
        <strike/>
        <sz val="11"/>
        <color rgb="FFFF0000"/>
        <rFont val="Calibri"/>
        <family val="2"/>
        <scheme val="minor"/>
      </rPr>
      <t>MISSING 622 [654] FROM KM</t>
    </r>
  </si>
  <si>
    <t>REL-FMG-2.08</t>
  </si>
  <si>
    <t>REL-FMG-13.04 [16 Units]</t>
  </si>
  <si>
    <t>REL-BSS-MISSING-POST-PAINT</t>
  </si>
  <si>
    <t>MET TANG</t>
  </si>
  <si>
    <t>Mock Up</t>
  </si>
  <si>
    <t>REL-FMG-SST-4-SITE</t>
  </si>
  <si>
    <t>REL-FMG-ALU-4-SITE</t>
  </si>
  <si>
    <t>REL-BSS-L37-50 SOUTH BALCONY RAILING SHOE SHIMS</t>
  </si>
  <si>
    <t>Missing cover cap fin for CBE</t>
  </si>
  <si>
    <t>REL-NEO-OF12- CANOPY REMAKES</t>
  </si>
  <si>
    <t>REL-PRI-SEAS Additional Extended Hooks</t>
  </si>
  <si>
    <t>BSH-PRI-4383-01</t>
  </si>
  <si>
    <t>REL-BSS-TOH-ESCUTCHEON PLATES</t>
  </si>
  <si>
    <t>REL-BSS-R010 ACCESSORIES &amp; CLADDING</t>
  </si>
  <si>
    <t>REL-BSS- COMMERCIAL FLOORS REGALZING MATERIAL</t>
  </si>
  <si>
    <t>REL-PRI-ES East Canopy Back Cladding</t>
  </si>
  <si>
    <t>REL-FMG-S1492-4-DEAN</t>
  </si>
  <si>
    <t>REL-FMG-13.03 [26 Units]</t>
  </si>
  <si>
    <t>REL-RUT-FLA-009 CW1 EASE IC</t>
  </si>
  <si>
    <t>REL-RUT-FLA-009 CW1 NORTH EAST IC</t>
  </si>
  <si>
    <t>REL-RUT-FLA-009 CW1 NORTH IC</t>
  </si>
  <si>
    <t>REL-RUT-COP-007 CANOPY NORTH LV 2</t>
  </si>
  <si>
    <t>REL-RUT-FLA-010</t>
  </si>
  <si>
    <t>REL-RUT-COP-010</t>
  </si>
  <si>
    <t>REL-1WT-BACK SILL TRIM BULK 4</t>
  </si>
  <si>
    <t>ERECTION ANGLES
ERECTION ANGLES LVL39
ERECTION ANGLES LVL 40
ERECTION ANGLES LVL 41
ERECTION ANGLES LVL 42
ERECTION ANGLES LVL 43
ERECTION ANGLES LVL 44
ERECTION ANGLES LVL 45
ERECTION ANGLES LVL 46
ERECTION ANGLES LVL 47
ERECTION ANGLES LVL 48
ERECTION ANGLES LVL 49
ERECTION ANGLES LVL 50</t>
  </si>
  <si>
    <t>6/14/24
7/12/24
7/19/24
7/26/24
8/2/24
8/9/24
8/16/24
8/23/24
8/30/24
9/6/24
9/13/24
9/20/24
9/27/24</t>
  </si>
  <si>
    <r>
      <t>REC'D MATERIAL 7/18/24</t>
    </r>
    <r>
      <rPr>
        <strike/>
        <sz val="11"/>
        <rFont val="Calibri"/>
        <family val="2"/>
        <scheme val="minor"/>
      </rPr>
      <t>/SITE</t>
    </r>
  </si>
  <si>
    <t>REL-PMC | PMU | TEST_PNL_ASSEMBLY</t>
  </si>
  <si>
    <t>MISSING 582 [21] FROM KM</t>
  </si>
  <si>
    <t>REL-JEF-SAM-003</t>
  </si>
  <si>
    <t>GFRC Spider Anchor</t>
  </si>
  <si>
    <t>MISSING 580 [54] FROM KM</t>
  </si>
  <si>
    <t>Missing Field Parts</t>
  </si>
  <si>
    <t>REL-FMG-STOREFRONT-2.99</t>
  </si>
  <si>
    <t xml:space="preserve">REL-FMG-STOREFRONT-2.11 </t>
  </si>
  <si>
    <t>REL-1WT-THRESHOLD_EGA-03 (2)</t>
  </si>
  <si>
    <t>ES SIILL FPN REMAKES</t>
  </si>
  <si>
    <t>Field Remake</t>
  </si>
  <si>
    <t>Pavillion Sill FPN Remake</t>
  </si>
  <si>
    <t>3.04 STS-SST.S-REMAKE</t>
  </si>
  <si>
    <t>REL-NEO-OF05 Level 4-View cable caps</t>
  </si>
  <si>
    <t>REL-NEO-BOP MISC</t>
  </si>
  <si>
    <t>POST PAINTED FROM SPECTRUM/SITE</t>
  </si>
  <si>
    <t>REL-NEO-OF10 LEVEL 05 FINS ( CORNICE PANELS )</t>
  </si>
  <si>
    <t>REL-NEO-OF11-SLIDING_DOOR</t>
  </si>
  <si>
    <t>REL-PMC | PMU | Post-Paint Metal PAN Fab Release</t>
  </si>
  <si>
    <t>MISSING 1480 [9], 1481 [9] FROM CORT</t>
  </si>
  <si>
    <t>MISSING 1480 [11], 1481 [11] FROM CORT</t>
  </si>
  <si>
    <t>WAITING ON THRESHOLD MATERIAL</t>
  </si>
  <si>
    <t>12/20/24
2/18/25</t>
  </si>
  <si>
    <t>REL-PCC-9.02</t>
  </si>
  <si>
    <t>2/6/25
2/19/25</t>
  </si>
  <si>
    <t>REL-NEO-OF02-North elevation Level 1 caps for view cable</t>
  </si>
  <si>
    <t>REL-NEO-OF02 South revolving door corner skin</t>
  </si>
  <si>
    <t>REL-NEO-OF02 South canopy door vertical cover</t>
  </si>
  <si>
    <t>REL-NEO-ANTI WALKING BLOCK</t>
  </si>
  <si>
    <t>POST PAINTED PARTS READY 2/20/25 SPECTRUM</t>
  </si>
  <si>
    <t>WAITING ON 5052 ALU MATERIAL</t>
  </si>
  <si>
    <t>WAITING ON 12GA 304 SS MATERIAL</t>
  </si>
  <si>
    <t>REL-FMG-90.03-FIELDFIX</t>
  </si>
  <si>
    <t>REL-FMG-STOREFRONT-2.12-PRIORITY2</t>
  </si>
  <si>
    <t>REL-FMG-STOREFRONT-2.13-PRIORITY1&amp;2</t>
  </si>
  <si>
    <t>REL-NEO-OF 10- East elevation- Right grain direction.</t>
  </si>
  <si>
    <t>REL-NEO-OF10 East elevation - Left Direction</t>
  </si>
  <si>
    <t>REL-RUT-FLA-004</t>
  </si>
  <si>
    <t>REL-NEO-OF09 SILL LEVEL 01 EXTERNAL COVERS REMEDIAL</t>
  </si>
  <si>
    <t>Curved Plate Template</t>
  </si>
  <si>
    <t>1/28/25
2/24/25</t>
  </si>
  <si>
    <t xml:space="preserve">REL-NEO-OF02 Bumblefvck - FPN (400SP) TO SITE </t>
  </si>
  <si>
    <r>
      <rPr>
        <sz val="11"/>
        <color rgb="FF00B050"/>
        <rFont val="Calibri"/>
        <family val="2"/>
        <scheme val="minor"/>
      </rPr>
      <t xml:space="preserve">12/20/24 TO SPECTRUM
</t>
    </r>
    <r>
      <rPr>
        <strike/>
        <sz val="11"/>
        <color rgb="FFFF0000"/>
        <rFont val="Calibri"/>
        <family val="2"/>
        <scheme val="minor"/>
      </rPr>
      <t>NEED TUBE TO COMPLETE</t>
    </r>
  </si>
  <si>
    <t>1/16/25
2/25/25</t>
  </si>
  <si>
    <t>10PCS READY FOR SPECTRUM 2/26/25</t>
  </si>
  <si>
    <t>STL-T-PRI-GA-1018-02</t>
  </si>
  <si>
    <t>REL-RUT-MFP-003 NEW CW7 SLIDER LEVEL 9</t>
  </si>
  <si>
    <t>MISSING CHANNEL</t>
  </si>
  <si>
    <t>2/14/25 COMPLETE
3/7/25</t>
  </si>
  <si>
    <t>REL-NEO-OF03 BEAM COVER CANOPY EAST (NEW ARCH. REQUEST)</t>
  </si>
  <si>
    <t>REL-PMC-Curved Metal Pan 2nd test with More Tabs</t>
  </si>
  <si>
    <t xml:space="preserve">REL-NEO-OF11-COPING_REMAKES </t>
  </si>
  <si>
    <t xml:space="preserve">REL-NEO-OF12-BEANS &amp; TAPAS REMAKES </t>
  </si>
  <si>
    <t>REL-NEO-OF09-COPING_REMAKES</t>
  </si>
  <si>
    <t xml:space="preserve">REL-NEO-OF02-COPING_REMAKES </t>
  </si>
  <si>
    <t>REL-1WT-EWA-04 EXTRA ANGLES</t>
  </si>
  <si>
    <t>REL-FMG-S1492-4-DEAN-AGAIN</t>
  </si>
  <si>
    <t>REL-FMG-13.03-REV</t>
  </si>
  <si>
    <t>REL-BSS-L13-35 ADDITIONAL STOOL TRIMS</t>
  </si>
  <si>
    <t>REL-BSS-R035 SILL TRIMS</t>
  </si>
  <si>
    <t>Sample Release 004 Non-Perforated Sheet and Angles</t>
  </si>
  <si>
    <t>REL-FMG-TYLER-FIELDFIX</t>
  </si>
  <si>
    <t>REL-PRI-24.2 Field Horizontal Fins</t>
  </si>
  <si>
    <t>REL-FMG-2.12-PRIORITY-3&amp;4</t>
  </si>
  <si>
    <t>REL-FMG-2.13-PRIORITY-3&amp;4</t>
  </si>
  <si>
    <t>REL-PRI-SEAS_ADDITIONAL COVER PLATES</t>
  </si>
  <si>
    <t>3/3/25 TO SPECTRUM</t>
  </si>
  <si>
    <t>REL-NEO-OF06-BOP_REMAKES</t>
  </si>
  <si>
    <t>3/3/25
3/7/25</t>
  </si>
  <si>
    <t>REL-NEO-OF06 FINS LEVEL 04 ( eyebrow copings )</t>
  </si>
  <si>
    <t>MISSING 11766 [133] FROM METRA</t>
  </si>
  <si>
    <t>MISSING 11766 [60] FROM METRA</t>
  </si>
  <si>
    <t>REL-PMG-Garage - Spectrum missing and damaged materials list</t>
  </si>
  <si>
    <t>REL-PCC | REL-PCC-PMU_T1 Internal Impact Test Release</t>
  </si>
  <si>
    <t xml:space="preserve">Starter Sill Shims </t>
  </si>
  <si>
    <t>3/3/25
3/5/25</t>
  </si>
  <si>
    <t>MISSING 11766 [146] FROM VALLEY</t>
  </si>
  <si>
    <t>REL-NEO-END CAPS</t>
  </si>
  <si>
    <t>REL-NEO-OF07 REMAKE - PAN(SP) TO SITE</t>
  </si>
  <si>
    <t>REL-FMG-MISSING-STL</t>
  </si>
  <si>
    <t>REL-NEO-OF10-South elevation _ Right Grain Direction</t>
  </si>
  <si>
    <t>REL-FMG-13.01-MISSING-GA-1302-28</t>
  </si>
  <si>
    <t>OBH | V-GROOVED FPN SAMPLE FAB RELEASE</t>
  </si>
  <si>
    <t>REL-PCC-VMU1</t>
  </si>
  <si>
    <t>REL-SDH-PMU STARTERSILL</t>
  </si>
  <si>
    <t>PMU STARTER SILL</t>
  </si>
  <si>
    <t>REC'D 3/10/25 1326 [10] FROM KM</t>
  </si>
  <si>
    <t>REC'D 3/10/25 580 [21] FROM KM</t>
  </si>
  <si>
    <r>
      <rPr>
        <strike/>
        <sz val="11"/>
        <color rgb="FFFF0000"/>
        <rFont val="Calibri"/>
        <family val="2"/>
        <scheme val="minor"/>
      </rPr>
      <t>MISSING 580 [40]</t>
    </r>
    <r>
      <rPr>
        <sz val="11"/>
        <color rgb="FFFF0000"/>
        <rFont val="Calibri"/>
        <family val="2"/>
        <scheme val="minor"/>
      </rPr>
      <t>, 596 [4] FROM KM</t>
    </r>
  </si>
  <si>
    <t>REL-FMG-30.01</t>
  </si>
  <si>
    <t xml:space="preserve">REL-FMG-30.11 </t>
  </si>
  <si>
    <t>ONE BEVERLY HILLS</t>
  </si>
  <si>
    <t>REL-SDH-PMU PANELS [6 Units]</t>
  </si>
  <si>
    <t>PMU 6 UNITS</t>
  </si>
  <si>
    <t>REL-1WT-SOFFIT SITE MATERIAL BULK RELEASE 2</t>
  </si>
  <si>
    <t>MISSING ALPINE LEDGE BAR/SITE</t>
  </si>
  <si>
    <t>MISSING 11766 [10] FROM VALLEY</t>
  </si>
  <si>
    <t>REL-NEO-OF09 typical coping pieces Remakes</t>
  </si>
  <si>
    <t>POST-PAINT RAILING TRIM FAB RELEASE</t>
  </si>
  <si>
    <t xml:space="preserve">PNL-OBH-9001-01 </t>
  </si>
  <si>
    <t>REL-NEO-OF11-COPING_REMAKE</t>
  </si>
  <si>
    <t>REL-RUT-MISC-014</t>
  </si>
  <si>
    <t>REL-RUT-FLA-011</t>
  </si>
  <si>
    <t>REL-SDH-SAMPLE WELDED COPING</t>
  </si>
  <si>
    <t>SAMPLE</t>
  </si>
  <si>
    <t>TESTING SAMPLES</t>
  </si>
  <si>
    <t>SAMPLES</t>
  </si>
  <si>
    <t xml:space="preserve">REL-NEO-BOP_Z's </t>
  </si>
  <si>
    <t>SOF-003 Remake</t>
  </si>
  <si>
    <t>BSH-RUT-5208-01</t>
  </si>
  <si>
    <t>MISC SITE PARTS2</t>
  </si>
  <si>
    <t>JIGS</t>
  </si>
  <si>
    <t>REL-FMG-38.5</t>
  </si>
  <si>
    <t>PNL-OBH-9002-01</t>
  </si>
  <si>
    <t>REL-FMG-30.02</t>
  </si>
  <si>
    <t>REL-PCC-VMU2</t>
  </si>
  <si>
    <t>OBH_RAILING</t>
  </si>
  <si>
    <t>REL-BSS-R090 REMAKE COPING</t>
  </si>
  <si>
    <t>REL-FMG-21.11</t>
  </si>
  <si>
    <t>REL-FMG-21.01</t>
  </si>
  <si>
    <t>REL-FMG-MATTS-SHIMS</t>
  </si>
  <si>
    <t>REL-FMG-30.12</t>
  </si>
  <si>
    <t>REL-FMG-30.13</t>
  </si>
  <si>
    <t>REL-FMG-30.14</t>
  </si>
  <si>
    <t>REL-BSS-L52 SILL TRIM REFABRICATED</t>
  </si>
  <si>
    <t>REL-BSS-L36 STOOL ANGLES ADD</t>
  </si>
  <si>
    <t>REG-DOW-SAMPLES-SILVERGREY</t>
  </si>
  <si>
    <t>REG-DOW-SAMPLES-BISTROBRONZE</t>
  </si>
  <si>
    <t>VMU [3 UNITS]</t>
  </si>
  <si>
    <t>REL-FMG-STS11.05-REMAKES</t>
  </si>
  <si>
    <t>REL-PRI-SEAS</t>
  </si>
  <si>
    <t>ADDED QTY</t>
  </si>
  <si>
    <t>REL-PRI-SEAS-SOUTH CANOPY FIX</t>
  </si>
  <si>
    <r>
      <t>RELEASED 3/17 -SHEET SIZE CONFLICT/</t>
    </r>
    <r>
      <rPr>
        <sz val="11"/>
        <rFont val="Calibri"/>
        <family val="2"/>
        <scheme val="minor"/>
      </rPr>
      <t>TO MASTERCRAFT</t>
    </r>
  </si>
  <si>
    <t>REL-FMG-38.6</t>
  </si>
  <si>
    <t>TOTAL PARTS</t>
  </si>
  <si>
    <t>REL-NEO-OF10_MISC PANS</t>
  </si>
  <si>
    <t>REL-NEO-OF09- NE corner level 1 fix</t>
  </si>
  <si>
    <t>REL-NEO-OF11 - Additional Bas cover above south canopy</t>
  </si>
  <si>
    <t>REL-NEO-OF11 - Canopy pan remake</t>
  </si>
  <si>
    <t xml:space="preserve">REL-NEO-OF09- Skin for Lev 4 Soffit </t>
  </si>
  <si>
    <t>REL-RUT-MFP-004</t>
  </si>
  <si>
    <t>3/17/25
3/20/25</t>
  </si>
  <si>
    <t>Site Request - A9800</t>
  </si>
  <si>
    <t>REL-FMG-4.11</t>
  </si>
  <si>
    <t>REL-FMG-40.90</t>
  </si>
  <si>
    <t>REL-FMG-40.91</t>
  </si>
  <si>
    <t>REL-FMG-40.92</t>
  </si>
  <si>
    <t>REL-NEO-OF08 Terrace Soffit</t>
  </si>
  <si>
    <t>REL-PRI-SEAS Shadowbox Retro Install</t>
  </si>
  <si>
    <t>ALU TUBE ASSY</t>
  </si>
  <si>
    <t>REL-RUT-FLA-012 FLASHINGS AROUND OVERHEAD DOORS</t>
  </si>
  <si>
    <t>REL-EMB-014</t>
  </si>
  <si>
    <t>REL-JEF-SAMPLES</t>
  </si>
  <si>
    <t>REL-FMG-90.04</t>
  </si>
  <si>
    <t>SITE/POST ALODINE</t>
  </si>
  <si>
    <t>REL-NEO-OF01-cover for dented pan on south</t>
  </si>
  <si>
    <t>MISSING 623 [21], 346 [30] FROM KM</t>
  </si>
  <si>
    <t>REL-NEO-OF03-Revolving door cover pieces</t>
  </si>
  <si>
    <t>REL-NEO-OF02- Revolving door cover trim</t>
  </si>
  <si>
    <t>REL-NEO-OF05 - Loading dock Extended pans -</t>
  </si>
  <si>
    <t>CANOPY MISC</t>
  </si>
  <si>
    <t>REL-RUT-EMB-015 STEEL BRACKETS FOR OVERHEAD DOORS</t>
  </si>
  <si>
    <t>REL-NEO - OF03 LVL 01 ADDITIONAL BEAMS &amp; COVERS CANOPY - FPNS (SP)</t>
  </si>
  <si>
    <t>MISSING 580 [58], 1431 [55] FROM KM</t>
  </si>
  <si>
    <t xml:space="preserve">MISSING 3X7X1/4 [93] </t>
  </si>
  <si>
    <t>NEEDS TO GO TO PAINT</t>
  </si>
  <si>
    <t>REL-PMC-PMU CW Fab Release</t>
  </si>
  <si>
    <t>REL-PMC-PMG | Mullion Cover Sample</t>
  </si>
  <si>
    <t>MISSING 623 [48], 346 [96] FROM KM</t>
  </si>
  <si>
    <t>BSH-PRI-4366-99</t>
  </si>
  <si>
    <t>ASSEMBLY IN 393</t>
  </si>
  <si>
    <t>MISSING 14GA ALU SHEETS</t>
  </si>
  <si>
    <t>REL-BSS-L36 SKIRT PANELS</t>
  </si>
  <si>
    <t>REL-1WT-11.16</t>
  </si>
  <si>
    <t>MISC FPN ASSY</t>
  </si>
  <si>
    <t>REL-NEO-OF10 - West Reclad</t>
  </si>
  <si>
    <t>REL-BSS-FIRE DAMAGE PANELS UPDATED</t>
  </si>
  <si>
    <t xml:space="preserve">LVL36 Divider Close out </t>
  </si>
  <si>
    <t>REL-PMC-TST PANEL REMAKES</t>
  </si>
  <si>
    <t>REL-REG-ACC-POST-PAINTED-B29</t>
  </si>
  <si>
    <t>REL-PCC-9.03 WT02 INTERNAL TRIM SAMPLE</t>
  </si>
  <si>
    <t>10WT-SOFFIT MISC</t>
  </si>
  <si>
    <t>REL-FMG-30.03</t>
  </si>
  <si>
    <t>REL-FMG-30.04</t>
  </si>
  <si>
    <t>REL-NEO-COP-TYP-OF08 - COP ASSEMBLY</t>
  </si>
  <si>
    <t>REL-NEO-COP-UNTYPICAL-OF08 COP ASSY</t>
  </si>
  <si>
    <t>REL-FMG-1.91</t>
  </si>
  <si>
    <t>REL-FMG-40.01</t>
  </si>
  <si>
    <t>Missing Field Items</t>
  </si>
  <si>
    <t>3/10/25
3/31/25</t>
  </si>
  <si>
    <t>Canopy MISC Remakes</t>
  </si>
  <si>
    <t>24-31 Skirt Remake</t>
  </si>
  <si>
    <t xml:space="preserve">REL-PRI-ADDITIONAL COPING SUPPORTIVE ANGLES-PART 2 </t>
  </si>
  <si>
    <t>REL-PRI-SEAS Level 4 Corner Coping</t>
  </si>
  <si>
    <t>BULK RELEASE - TYP EMBED FA-5001</t>
  </si>
  <si>
    <t>STL.P-RUT-6101-XX</t>
  </si>
  <si>
    <t>REL-BSS-R75B MISSING PARTS</t>
  </si>
  <si>
    <t>REL-FMG-21.02</t>
  </si>
  <si>
    <t>REL-FMG-21.12</t>
  </si>
  <si>
    <t>REL-TCH-BULK PRJ WT7</t>
  </si>
  <si>
    <t>NEEDS TO GO TO POST PAINT</t>
  </si>
  <si>
    <t>NEED CHANNEL</t>
  </si>
  <si>
    <t>REL-TCH-CW 5.01 [19 UNITS] 707</t>
  </si>
  <si>
    <t>REL-FMG-12.12</t>
  </si>
  <si>
    <t>REL-FNB-08-POD-MULL-RECLAD</t>
  </si>
  <si>
    <t>REL-PCC-P9.01 PMU Spiderclip Release</t>
  </si>
  <si>
    <t>3/21/25
3/28/25 ADD ON</t>
  </si>
  <si>
    <t>REL-NEO-OF02 View cable covers.</t>
  </si>
  <si>
    <t>REL-NEO-OF10 Hollow metal doors flashing</t>
  </si>
  <si>
    <r>
      <rPr>
        <strike/>
        <sz val="11"/>
        <color rgb="FFFF0000"/>
        <rFont val="Calibri"/>
        <family val="2"/>
        <scheme val="minor"/>
      </rPr>
      <t>NEED REVISED INFO</t>
    </r>
    <r>
      <rPr>
        <sz val="11"/>
        <color rgb="FFFF0000"/>
        <rFont val="Calibri"/>
        <family val="2"/>
        <scheme val="minor"/>
      </rPr>
      <t xml:space="preserve">
</t>
    </r>
    <r>
      <rPr>
        <sz val="11"/>
        <rFont val="Calibri"/>
        <family val="2"/>
        <scheme val="minor"/>
      </rPr>
      <t>SITE</t>
    </r>
  </si>
  <si>
    <t xml:space="preserve">REL-TCH-CW 5.02 [19 UNITS] </t>
  </si>
  <si>
    <t>REL-PCC-PMU_T2 Internal Impact Test Alum. Tubes</t>
  </si>
  <si>
    <t>REL-FMG-12.11</t>
  </si>
  <si>
    <t>REL-FMG-40.02</t>
  </si>
  <si>
    <t>REL-FMG-Q01</t>
  </si>
  <si>
    <t>REL-SDH-SAMPLE ROLLED SCALLOP</t>
  </si>
  <si>
    <t>Roof panels</t>
  </si>
  <si>
    <t xml:space="preserve">S0998 Connectors </t>
  </si>
  <si>
    <t>BULK RELEASE - BACKPAN</t>
  </si>
  <si>
    <t>BULK BPN</t>
  </si>
  <si>
    <t>REL-RUT-SILL-012</t>
  </si>
  <si>
    <t>BSH-PRI-1369-01</t>
  </si>
  <si>
    <t xml:space="preserve">FPN-PRI-11U2-01 </t>
  </si>
  <si>
    <t>Wall panels Upper level</t>
  </si>
  <si>
    <t>REL-PMC-CURVED METAL PAN SAMPLE</t>
  </si>
  <si>
    <t>REL-FMG-4.11-REV</t>
  </si>
  <si>
    <t>REL-RUT-SILL-013</t>
  </si>
  <si>
    <t>GOING TO DKI</t>
  </si>
  <si>
    <t>REL-1WT-EWA-04 ADD FLASHING</t>
  </si>
  <si>
    <t>REL-PCC | VMU1 Revisions - WT3 BSA</t>
  </si>
  <si>
    <t>REL-NEO-OF11- Pans for Flyby units</t>
  </si>
  <si>
    <t>REL-NEO-OF10-Terrace corner pieces</t>
  </si>
  <si>
    <t>REL-NEO-OF11 - North canopy pieces</t>
  </si>
  <si>
    <t>REL-NEO-OF07-SOUTH CANOPY</t>
  </si>
  <si>
    <t>REL-RUT-FLA-014</t>
  </si>
  <si>
    <t>REL-FMG-40.11</t>
  </si>
  <si>
    <t>REL-FMG-40.12</t>
  </si>
  <si>
    <t>REL-FMG-40.13</t>
  </si>
  <si>
    <t>REL-FMG-40.14</t>
  </si>
  <si>
    <t>REL-FMG-20.04</t>
  </si>
  <si>
    <t>REL-FMG-20.14</t>
  </si>
  <si>
    <r>
      <rPr>
        <strike/>
        <sz val="11"/>
        <color rgb="FFFF0000"/>
        <rFont val="Calibri"/>
        <family val="2"/>
        <scheme val="minor"/>
      </rPr>
      <t>NEED REVISED INFO ON SHEET SIZE</t>
    </r>
    <r>
      <rPr>
        <sz val="11"/>
        <color rgb="FFFF0000"/>
        <rFont val="Calibri"/>
        <family val="2"/>
        <scheme val="minor"/>
      </rPr>
      <t xml:space="preserve">
</t>
    </r>
    <r>
      <rPr>
        <sz val="11"/>
        <rFont val="Calibri"/>
        <family val="2"/>
        <scheme val="minor"/>
      </rPr>
      <t>SITE</t>
    </r>
  </si>
  <si>
    <t>REL-NEO-OF05 - Extended loading dock pans</t>
  </si>
  <si>
    <t>WAITING ON POST PAINT</t>
  </si>
  <si>
    <r>
      <t xml:space="preserve">NEEDS TO GO TO PAINT
</t>
    </r>
    <r>
      <rPr>
        <strike/>
        <sz val="11"/>
        <color rgb="FFFF0000"/>
        <rFont val="Calibri"/>
        <family val="2"/>
        <scheme val="minor"/>
      </rPr>
      <t>MISSING 3X7X1/4 [134]</t>
    </r>
  </si>
  <si>
    <t>REL-NEO-TEST PIECES (SP) TO SITE</t>
  </si>
  <si>
    <t>REL-SDH-PMU 2.0 PANEL [1 Unit]</t>
  </si>
  <si>
    <t>REL-RUT-EMB-016</t>
  </si>
  <si>
    <t>FMG-SITESHIMS</t>
  </si>
  <si>
    <t>3/28/25
4/14/25</t>
  </si>
  <si>
    <t>BULK RELEASE - CROSS BAR</t>
  </si>
  <si>
    <t>BARS</t>
  </si>
  <si>
    <t>BRIAN</t>
  </si>
  <si>
    <t>REL-PMC-Alum w/ Macropoxy Dowsil Testing - SP TO PS TO OFFICE</t>
  </si>
  <si>
    <t>REL-SDH-PMU 2.0 SITE MATERIAL</t>
  </si>
  <si>
    <t xml:space="preserve">REL-NEO-OF08 REMAKE </t>
  </si>
  <si>
    <t>BSS - Door Clips</t>
  </si>
  <si>
    <t>L36 &amp; L50 - WW Galvy</t>
  </si>
  <si>
    <t>MISC PARTS 2</t>
  </si>
  <si>
    <t>FMG-CHAIRSHIM-4SITE</t>
  </si>
  <si>
    <t>MISSING BPN MATERIAL [118]</t>
  </si>
  <si>
    <t>MISSING BPN MATERIAL [115]
NEEDS TO GO TO POST PAINT</t>
  </si>
  <si>
    <t>REL-NYPCC-CT_SAMPLE  (AP) TO OFFICE</t>
  </si>
  <si>
    <t>BULK RELEASE - SS PLATES &amp; KOROLATH SHIMS</t>
  </si>
  <si>
    <t>BULK RELEASE - PAINTED ALU PLATES</t>
  </si>
  <si>
    <t>BULK RELEASE - SLIDERS &amp; HOOKS</t>
  </si>
  <si>
    <t>12x12-MILL-ALU-SAMPLES4PAINT</t>
  </si>
  <si>
    <t xml:space="preserve">REL-PMC-1.1 Softstart </t>
  </si>
  <si>
    <t>REL-REG-29.01-COP</t>
  </si>
  <si>
    <t>REL-REG-29.01-SFAS</t>
  </si>
  <si>
    <t>REL-REG-29.01A [10 Units]</t>
  </si>
  <si>
    <t>REL-REG-29.01B [132 Units]</t>
  </si>
  <si>
    <t>REL-BSS-L13 VENT GLASS SETTING SHOES</t>
  </si>
  <si>
    <t>REL-BSS-L12 SOFFIT BEND SHAPES</t>
  </si>
  <si>
    <t>REL-BSS-L11 RIDER MULLION F5042</t>
  </si>
  <si>
    <t>NO MATERIAL</t>
  </si>
  <si>
    <t>4/15/25
4/17/25</t>
  </si>
  <si>
    <t>PLATES AND SHIMS</t>
  </si>
  <si>
    <t xml:space="preserve">PLATES  </t>
  </si>
  <si>
    <t>SLIDERS AND HOOKS</t>
  </si>
  <si>
    <t>REL-CRANE TIE</t>
  </si>
  <si>
    <t>REL-FMG-HOT-SITE-EMBEDS</t>
  </si>
  <si>
    <t>MISC PARTS</t>
  </si>
  <si>
    <t>REL-RUT-MFP-005</t>
  </si>
  <si>
    <t xml:space="preserve">WAITING ON TOOLING </t>
  </si>
  <si>
    <t>WAITING ON TOOLING</t>
  </si>
  <si>
    <t>REL-RUT-COP-001</t>
  </si>
  <si>
    <t>REL-PMC-PMU- ADDITIONAL PARTS</t>
  </si>
  <si>
    <t>REL-TCH-7.03 [9 UNITS]</t>
  </si>
  <si>
    <t>REL-FMG-90.06</t>
  </si>
  <si>
    <t>HOT-SSBRACKETS</t>
  </si>
  <si>
    <t>MISSING S03922 [1124]</t>
  </si>
  <si>
    <t>REL-FMG-40.03</t>
  </si>
  <si>
    <t>REL-FMG-90.07</t>
  </si>
  <si>
    <t>REL-FMG-90.08</t>
  </si>
  <si>
    <t>REL-SDH-SAMPLE ROLLED SCALOOP 2.0</t>
  </si>
  <si>
    <t>REl-RUT-COP-011</t>
  </si>
  <si>
    <t>MISSING 372 [3] FROM KM</t>
  </si>
  <si>
    <t>MISSING 365 [1], 366 [1], 663 [2]  FROM KM</t>
  </si>
  <si>
    <r>
      <rPr>
        <strike/>
        <sz val="11"/>
        <color rgb="FFFF0000"/>
        <rFont val="Calibri"/>
        <family val="2"/>
        <scheme val="minor"/>
      </rPr>
      <t>NEED REVISED INFO ON BSH &amp;FPN
MISSING 3X3X1/8 TUBE [1]
NEEDS POST PAINT</t>
    </r>
    <r>
      <rPr>
        <sz val="11"/>
        <color rgb="FFFF0000"/>
        <rFont val="Calibri"/>
        <family val="2"/>
        <scheme val="minor"/>
      </rPr>
      <t xml:space="preserve">
</t>
    </r>
    <r>
      <rPr>
        <sz val="11"/>
        <rFont val="Calibri"/>
        <family val="2"/>
        <scheme val="minor"/>
      </rPr>
      <t>MADE FROM COIL AS PER JT
SITE</t>
    </r>
  </si>
  <si>
    <t>REL-PennMed-PMU Starter Sill Fab Release</t>
  </si>
  <si>
    <t>PAT HAS REMAINING 71PCS WITH HIM FOR ASSEMBLY</t>
  </si>
  <si>
    <t>REL-TCH-CW 6.01 [18 UNITS]</t>
  </si>
  <si>
    <t>REL-PMU_Embed</t>
  </si>
  <si>
    <t>MISSING 372 [1] FROM KM</t>
  </si>
  <si>
    <r>
      <rPr>
        <strike/>
        <sz val="11"/>
        <color rgb="FFFF0000"/>
        <rFont val="Calibri"/>
        <family val="2"/>
        <scheme val="minor"/>
      </rPr>
      <t>NEED REVISED INFO
MISSING ALU-S0224 [166]</t>
    </r>
    <r>
      <rPr>
        <sz val="11"/>
        <color rgb="FFFF0000"/>
        <rFont val="Calibri"/>
        <family val="2"/>
        <scheme val="minor"/>
      </rPr>
      <t xml:space="preserve">
</t>
    </r>
    <r>
      <rPr>
        <sz val="11"/>
        <rFont val="Calibri"/>
        <family val="2"/>
        <scheme val="minor"/>
      </rPr>
      <t>SITE</t>
    </r>
  </si>
  <si>
    <t>REL-FMG-40.04</t>
  </si>
  <si>
    <t>ADDED PARTS [35] AP
MISSING 12274 [9], 12268 [1] FROM VALLEY</t>
  </si>
  <si>
    <t>HOT</t>
  </si>
  <si>
    <t>5/2/25 - 7/2/25 [IF REC'D BY 6/11/25]</t>
  </si>
  <si>
    <t>MISSING 1/4" PLATE 136,135,137 [350]
ORDER NOT RELEASE [7 WEEK LEADTIME]
NEEDS TO GO TO PAINT</t>
  </si>
  <si>
    <t xml:space="preserve">MISSING 1/4" PLATE </t>
  </si>
  <si>
    <r>
      <rPr>
        <strike/>
        <sz val="11"/>
        <color rgb="FFFF0000"/>
        <rFont val="Calibri"/>
        <family val="2"/>
        <scheme val="minor"/>
      </rPr>
      <t>WAITING ON WELD INFO</t>
    </r>
    <r>
      <rPr>
        <sz val="11"/>
        <color rgb="FFFF0000"/>
        <rFont val="Calibri"/>
        <family val="2"/>
        <scheme val="minor"/>
      </rPr>
      <t xml:space="preserve">
ADDED PARTS 4/17/25 [15]
</t>
    </r>
    <r>
      <rPr>
        <sz val="11"/>
        <rFont val="Calibri"/>
        <family val="2"/>
        <scheme val="minor"/>
      </rPr>
      <t>SITE</t>
    </r>
  </si>
  <si>
    <t>4/17/25
4/23/25</t>
  </si>
  <si>
    <t>ADDED PARTS [24] 4/23/25</t>
  </si>
  <si>
    <t>June material delivery.</t>
  </si>
  <si>
    <t>MILLING JULY</t>
  </si>
  <si>
    <t>REL-NEO-Drip pans for OF08 louver</t>
  </si>
  <si>
    <t>REL-NEO-OF06 Drip pans</t>
  </si>
  <si>
    <t>REL-NEO-OF10- Canopy missing pieces</t>
  </si>
  <si>
    <t>REL-PRI-CBE_LV2 ADDITIONAL SKIRT REMAKE</t>
  </si>
  <si>
    <r>
      <t xml:space="preserve">MISSING 622 [148] FROM KM
</t>
    </r>
    <r>
      <rPr>
        <strike/>
        <sz val="11"/>
        <color rgb="FFFF0000"/>
        <rFont val="Calibri"/>
        <family val="2"/>
        <scheme val="minor"/>
      </rPr>
      <t>MISSING ALU-S0224 [114]</t>
    </r>
    <r>
      <rPr>
        <sz val="11"/>
        <color rgb="FFFF0000"/>
        <rFont val="Calibri"/>
        <family val="2"/>
        <scheme val="minor"/>
      </rPr>
      <t xml:space="preserve">
SITE</t>
    </r>
  </si>
  <si>
    <t>REL-FMG-20.02</t>
  </si>
  <si>
    <t>MISSING 622 [6] FROM KM
SITE</t>
  </si>
  <si>
    <r>
      <rPr>
        <strike/>
        <sz val="11"/>
        <color rgb="FFFF0000"/>
        <rFont val="Calibri"/>
        <family val="2"/>
        <scheme val="minor"/>
      </rPr>
      <t>MISSING ALU-S0224 [10]</t>
    </r>
    <r>
      <rPr>
        <sz val="11"/>
        <color rgb="FFFF0000"/>
        <rFont val="Calibri"/>
        <family val="2"/>
        <scheme val="minor"/>
      </rPr>
      <t xml:space="preserve">
SITE</t>
    </r>
  </si>
  <si>
    <t>Missing Field Parts 1</t>
  </si>
  <si>
    <t>STN-RUT-GA-1001-01</t>
  </si>
  <si>
    <t>ALU-RUT-S1518-2001-01</t>
  </si>
  <si>
    <t>REL-PMC-REMAKES-S1558-9003-02</t>
  </si>
  <si>
    <t>NEEDS TO GO TO PAINT
MISSING T0145 [14] TUBE
GOT UPDATED INFO 4/24/25</t>
  </si>
  <si>
    <t>REL-PRI-COMMONS_ADDITIONAL_COVER PLATES</t>
  </si>
  <si>
    <r>
      <rPr>
        <strike/>
        <sz val="11"/>
        <color rgb="FFFF0000"/>
        <rFont val="Calibri"/>
        <family val="2"/>
        <scheme val="minor"/>
      </rPr>
      <t>MISSING ALU-S0254 [68]</t>
    </r>
    <r>
      <rPr>
        <sz val="11"/>
        <color rgb="FFFF0000"/>
        <rFont val="Calibri"/>
        <family val="2"/>
        <scheme val="minor"/>
      </rPr>
      <t xml:space="preserve">
SITE</t>
    </r>
  </si>
  <si>
    <t>REL-NEO-OF09 canopy pieces.</t>
  </si>
  <si>
    <t>MISSING 651 [13], 652 [13], 667 [23], 1541 [13]
1626 [12] FROM KM</t>
  </si>
  <si>
    <t>Missing Field Parts 2</t>
  </si>
  <si>
    <t>SIL-RUT-GA-1001-73</t>
  </si>
  <si>
    <t>SIL-RUT-GA-1001-68</t>
  </si>
  <si>
    <t>SIL-RUT-GA-1001-67</t>
  </si>
  <si>
    <t>REL-PMC- Post Paint | Fin Cap Bulk Fab Release</t>
  </si>
  <si>
    <t xml:space="preserve">Mock Up Support Frame </t>
  </si>
  <si>
    <t>MISSING 365 [20], 366 [8], 370 [4], 371 [4] FROM KM</t>
  </si>
  <si>
    <t>REL-PRI-COMMONS METAL PAN INFILL</t>
  </si>
  <si>
    <t>MISSING 614 [204] FROM KM
NEEDS TO GO TO POST PAINT</t>
  </si>
  <si>
    <t>MISSING 622 [170] FROM KM
SITE</t>
  </si>
  <si>
    <t>3/19/25
4/4/25 REVISED
4/28/25 ADD ON
4/30/25 ADD ON</t>
  </si>
  <si>
    <r>
      <rPr>
        <strike/>
        <sz val="11"/>
        <color rgb="FFFF0000"/>
        <rFont val="Calibri"/>
        <family val="2"/>
        <scheme val="minor"/>
      </rPr>
      <t>NEED REVISED INFO</t>
    </r>
    <r>
      <rPr>
        <strike/>
        <sz val="11"/>
        <rFont val="Calibri"/>
        <family val="2"/>
        <scheme val="minor"/>
      </rPr>
      <t xml:space="preserve">
NEEDS TO GO TO PAINT</t>
    </r>
  </si>
  <si>
    <t>ALU-RUT-S1321-XX</t>
  </si>
  <si>
    <t>REL-TCH-CW 4.01 [33 UNITS]</t>
  </si>
  <si>
    <t>REL-PMC- 1.1 | New BOM added for 1.1 (Exclude the softstart PNL)</t>
  </si>
  <si>
    <t>REL-NEO-PMC-2.1 FAB RELEASE</t>
  </si>
  <si>
    <t>NOT RELEASED</t>
  </si>
  <si>
    <t>3/3/25
4/30/25 ADD ON</t>
  </si>
  <si>
    <r>
      <rPr>
        <sz val="11"/>
        <color rgb="FF00B050"/>
        <rFont val="Calibri"/>
        <family val="2"/>
        <scheme val="minor"/>
      </rPr>
      <t>4/8/25
5/2/25</t>
    </r>
    <r>
      <rPr>
        <sz val="11"/>
        <rFont val="Calibri"/>
        <family val="2"/>
        <scheme val="minor"/>
      </rPr>
      <t xml:space="preserve">
5/2/25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</si>
</sst>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5" x14ac:knownFonts="1">
    <font>
      <sz val="11"/>
      <color theme="1"/>
      <name val="Calibri"/>
      <family val="2"/>
      <scheme val="minor"/>
    </font>
    <font>
      <sz val="11"/>
      <color rgb="FFFF0000"/>
      <name val="Calibri"/>
      <family val="2"/>
      <scheme val="minor"/>
    </font>
    <font>
      <b/>
      <sz val="11"/>
      <color theme="1"/>
      <name val="Calibri"/>
      <family val="2"/>
      <scheme val="minor"/>
    </font>
    <font>
      <b/>
      <i/>
      <u/>
      <sz val="11"/>
      <color theme="1"/>
      <name val="Calibri"/>
      <family val="2"/>
      <scheme val="minor"/>
    </font>
    <font>
      <b/>
      <i/>
      <u/>
      <sz val="16"/>
      <color theme="1"/>
      <name val="Calibri"/>
      <family val="2"/>
      <scheme val="minor"/>
    </font>
    <font>
      <sz val="11"/>
      <color rgb="FF00B0F0"/>
      <name val="Calibri"/>
      <family val="2"/>
      <scheme val="minor"/>
    </font>
    <font>
      <sz val="11"/>
      <color rgb="FF7030A0"/>
      <name val="Calibri"/>
      <family val="2"/>
      <scheme val="minor"/>
    </font>
    <font>
      <sz val="11"/>
      <name val="Calibri"/>
      <family val="2"/>
      <scheme val="minor"/>
    </font>
    <font>
      <sz val="8"/>
      <name val="Calibri"/>
      <family val="2"/>
      <scheme val="minor"/>
    </font>
    <font>
      <strike/>
      <sz val="11"/>
      <name val="Calibri"/>
      <family val="2"/>
      <scheme val="minor"/>
    </font>
    <font>
      <b/>
      <sz val="11"/>
      <name val="Calibri"/>
      <family val="2"/>
      <scheme val="minor"/>
    </font>
    <font>
      <sz val="11"/>
      <color theme="1"/>
      <name val="Calibri"/>
      <family val="2"/>
      <scheme val="minor"/>
    </font>
    <font>
      <sz val="11"/>
      <color rgb="FF000000"/>
      <name val="Calibri"/>
      <family val="2"/>
      <scheme val="minor"/>
    </font>
    <font>
      <b/>
      <u/>
      <sz val="11"/>
      <color theme="1"/>
      <name val="Calibri"/>
      <family val="2"/>
      <scheme val="minor"/>
    </font>
    <font>
      <b/>
      <sz val="11"/>
      <color rgb="FF00B0F0"/>
      <name val="Calibri"/>
      <family val="2"/>
      <scheme val="minor"/>
    </font>
    <font>
      <b/>
      <sz val="11"/>
      <color rgb="FFFF0000"/>
      <name val="Calibri"/>
      <family val="2"/>
      <scheme val="minor"/>
    </font>
    <font>
      <b/>
      <i/>
      <u/>
      <sz val="12"/>
      <color theme="1"/>
      <name val="Calibri"/>
      <family val="2"/>
      <scheme val="minor"/>
    </font>
    <font>
      <strike/>
      <sz val="11"/>
      <color theme="1"/>
      <name val="Calibri"/>
      <family val="2"/>
      <scheme val="minor"/>
    </font>
    <font>
      <strike/>
      <sz val="11"/>
      <color rgb="FFFF0000"/>
      <name val="Calibri"/>
      <family val="2"/>
      <scheme val="minor"/>
    </font>
    <font>
      <sz val="11"/>
      <color rgb="FF00B050"/>
      <name val="Calibri"/>
      <family val="2"/>
      <scheme val="minor"/>
    </font>
    <font>
      <sz val="10"/>
      <color rgb="FF222222"/>
      <name val="Arial"/>
      <family val="2"/>
    </font>
    <font>
      <b/>
      <sz val="11"/>
      <color rgb="FF7030A0"/>
      <name val="Calibri"/>
      <family val="2"/>
      <scheme val="minor"/>
    </font>
    <font>
      <strike/>
      <sz val="11"/>
      <color rgb="FF00B050"/>
      <name val="Calibri"/>
      <family val="2"/>
      <scheme val="minor"/>
    </font>
    <font>
      <sz val="11"/>
      <name val="Aptos Narrow"/>
      <family val="2"/>
    </font>
    <font>
      <sz val="10"/>
      <name val="Arial"/>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9" fontId="11" fillId="0" borderId="0" applyFont="0" applyFill="0" applyBorder="0" applyAlignment="0" applyProtection="0"/>
  </cellStyleXfs>
  <cellXfs count="174">
    <xf numFmtId="0" fontId="0" fillId="0" borderId="0" xfId="0"/>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left"/>
    </xf>
    <xf numFmtId="0" fontId="2" fillId="0" borderId="0" xfId="0" applyFont="1" applyAlignment="1">
      <alignment horizontal="center"/>
    </xf>
    <xf numFmtId="0" fontId="0" fillId="2" borderId="0" xfId="0" applyFill="1" applyAlignment="1">
      <alignment horizontal="center"/>
    </xf>
    <xf numFmtId="0" fontId="3"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7" fillId="2" borderId="0" xfId="0" applyFont="1" applyFill="1" applyAlignment="1">
      <alignment horizontal="center"/>
    </xf>
    <xf numFmtId="164" fontId="4" fillId="0" borderId="0" xfId="0" applyNumberFormat="1" applyFont="1" applyAlignment="1">
      <alignment horizontal="left"/>
    </xf>
    <xf numFmtId="164" fontId="4" fillId="0" borderId="0" xfId="0" applyNumberFormat="1" applyFont="1" applyAlignment="1">
      <alignment horizontal="center"/>
    </xf>
    <xf numFmtId="164" fontId="7" fillId="0" borderId="0" xfId="0" applyNumberFormat="1" applyFont="1" applyAlignment="1">
      <alignment horizontal="center"/>
    </xf>
    <xf numFmtId="164" fontId="0" fillId="0" borderId="0" xfId="0" applyNumberFormat="1" applyAlignment="1">
      <alignment horizontal="center"/>
    </xf>
    <xf numFmtId="164" fontId="0" fillId="2" borderId="0" xfId="0" applyNumberFormat="1" applyFill="1" applyAlignment="1">
      <alignment horizontal="center"/>
    </xf>
    <xf numFmtId="164" fontId="7" fillId="2" borderId="0" xfId="0" applyNumberFormat="1" applyFont="1" applyFill="1" applyAlignment="1">
      <alignment horizontal="center"/>
    </xf>
    <xf numFmtId="0" fontId="10" fillId="0" borderId="0" xfId="0" applyFont="1" applyAlignment="1">
      <alignment horizontal="center"/>
    </xf>
    <xf numFmtId="164" fontId="1" fillId="0" borderId="0" xfId="0" applyNumberFormat="1" applyFont="1" applyAlignment="1">
      <alignment horizontal="center"/>
    </xf>
    <xf numFmtId="9" fontId="2" fillId="0" borderId="0" xfId="0" applyNumberFormat="1" applyFont="1" applyAlignment="1">
      <alignment horizontal="center"/>
    </xf>
    <xf numFmtId="0" fontId="12" fillId="0" borderId="0" xfId="0" applyFont="1" applyAlignment="1">
      <alignment horizontal="center" vertical="center"/>
    </xf>
    <xf numFmtId="0" fontId="13" fillId="0" borderId="0" xfId="0" applyFont="1" applyAlignment="1">
      <alignment horizontal="center"/>
    </xf>
    <xf numFmtId="0" fontId="2" fillId="3" borderId="0" xfId="0" applyFont="1" applyFill="1" applyAlignment="1">
      <alignment horizontal="center"/>
    </xf>
    <xf numFmtId="9" fontId="0" fillId="2" borderId="0" xfId="1" applyFont="1" applyFill="1" applyAlignment="1">
      <alignment horizontal="center"/>
    </xf>
    <xf numFmtId="9" fontId="2" fillId="2" borderId="0" xfId="1" applyFont="1" applyFill="1" applyAlignment="1">
      <alignment horizontal="center"/>
    </xf>
    <xf numFmtId="0" fontId="5" fillId="2" borderId="0" xfId="0" applyFont="1" applyFill="1" applyAlignment="1">
      <alignment horizontal="center"/>
    </xf>
    <xf numFmtId="164" fontId="5" fillId="2" borderId="0" xfId="0" applyNumberFormat="1" applyFont="1" applyFill="1" applyAlignment="1">
      <alignment horizontal="center"/>
    </xf>
    <xf numFmtId="164" fontId="1" fillId="2" borderId="0" xfId="0" applyNumberFormat="1" applyFont="1" applyFill="1" applyAlignment="1">
      <alignment horizontal="center"/>
    </xf>
    <xf numFmtId="9" fontId="14" fillId="2" borderId="0" xfId="1" applyFont="1" applyFill="1" applyAlignment="1">
      <alignment horizontal="center"/>
    </xf>
    <xf numFmtId="9" fontId="0" fillId="2" borderId="0" xfId="0" applyNumberFormat="1" applyFill="1" applyAlignment="1">
      <alignment horizontal="center"/>
    </xf>
    <xf numFmtId="9" fontId="2" fillId="3" borderId="0" xfId="1" applyFont="1" applyFill="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9" fontId="7" fillId="2" borderId="0" xfId="0" applyNumberFormat="1" applyFont="1" applyFill="1" applyAlignment="1">
      <alignment horizontal="center"/>
    </xf>
    <xf numFmtId="0" fontId="4" fillId="0" borderId="0" xfId="0" applyFont="1" applyAlignment="1">
      <alignment horizontal="left" wrapText="1"/>
    </xf>
    <xf numFmtId="0" fontId="4" fillId="0" borderId="0" xfId="0"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xf>
    <xf numFmtId="164" fontId="0" fillId="2" borderId="0" xfId="0" applyNumberFormat="1" applyFill="1" applyAlignment="1">
      <alignment horizontal="center" vertical="center"/>
    </xf>
    <xf numFmtId="0" fontId="0" fillId="2" borderId="0" xfId="0"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6" fillId="3" borderId="0" xfId="0" applyFont="1" applyFill="1" applyAlignment="1">
      <alignment horizontal="center"/>
    </xf>
    <xf numFmtId="0" fontId="10" fillId="3" borderId="0" xfId="0" applyFont="1" applyFill="1" applyAlignment="1">
      <alignment horizontal="center"/>
    </xf>
    <xf numFmtId="9" fontId="7" fillId="2" borderId="0" xfId="1" applyFont="1" applyFill="1" applyAlignment="1">
      <alignment horizontal="center"/>
    </xf>
    <xf numFmtId="0" fontId="10" fillId="2" borderId="0" xfId="0" applyFont="1" applyFill="1" applyAlignment="1">
      <alignment horizontal="center"/>
    </xf>
    <xf numFmtId="9" fontId="2" fillId="0" borderId="0" xfId="1" applyFont="1" applyFill="1" applyAlignment="1">
      <alignment horizontal="center"/>
    </xf>
    <xf numFmtId="0" fontId="15" fillId="0" borderId="0" xfId="0" applyFont="1" applyAlignment="1">
      <alignment horizontal="center"/>
    </xf>
    <xf numFmtId="0" fontId="16" fillId="0" borderId="0" xfId="0" applyFont="1" applyAlignment="1">
      <alignment horizontal="center" vertical="center"/>
    </xf>
    <xf numFmtId="164" fontId="16" fillId="0" borderId="0" xfId="0" applyNumberFormat="1" applyFont="1" applyAlignment="1">
      <alignment horizontal="center" vertical="center" wrapText="1"/>
    </xf>
    <xf numFmtId="0" fontId="16" fillId="0" borderId="0" xfId="0" applyFont="1" applyAlignment="1">
      <alignment horizontal="center" vertical="center" wrapText="1"/>
    </xf>
    <xf numFmtId="164" fontId="16" fillId="0" borderId="0" xfId="0" applyNumberFormat="1" applyFont="1" applyAlignment="1">
      <alignment horizontal="center" vertical="center"/>
    </xf>
    <xf numFmtId="9" fontId="10" fillId="2" borderId="0" xfId="1" applyFont="1" applyFill="1" applyAlignment="1">
      <alignment horizontal="center"/>
    </xf>
    <xf numFmtId="9" fontId="10" fillId="0" borderId="0" xfId="1" applyFont="1" applyFill="1" applyAlignment="1">
      <alignment horizontal="center"/>
    </xf>
    <xf numFmtId="9" fontId="7" fillId="0" borderId="0" xfId="1" applyFont="1" applyFill="1" applyAlignment="1">
      <alignment horizontal="center"/>
    </xf>
    <xf numFmtId="164" fontId="9" fillId="2" borderId="0" xfId="0" applyNumberFormat="1" applyFont="1" applyFill="1" applyAlignment="1">
      <alignment horizontal="center"/>
    </xf>
    <xf numFmtId="164" fontId="2" fillId="0" borderId="0" xfId="0" applyNumberFormat="1" applyFont="1" applyAlignment="1">
      <alignment horizontal="center"/>
    </xf>
    <xf numFmtId="0" fontId="12" fillId="2" borderId="0" xfId="0" applyFont="1" applyFill="1" applyAlignment="1">
      <alignment horizontal="center" vertical="center"/>
    </xf>
    <xf numFmtId="164" fontId="12" fillId="2" borderId="0" xfId="0" applyNumberFormat="1" applyFont="1" applyFill="1" applyAlignment="1">
      <alignment horizontal="center"/>
    </xf>
    <xf numFmtId="0" fontId="7" fillId="0" borderId="0" xfId="0" applyFont="1" applyAlignment="1">
      <alignment horizontal="center" vertical="center"/>
    </xf>
    <xf numFmtId="9" fontId="7" fillId="0" borderId="0" xfId="0" applyNumberFormat="1" applyFont="1" applyAlignment="1">
      <alignment horizontal="center"/>
    </xf>
    <xf numFmtId="164" fontId="3" fillId="0" borderId="0" xfId="0" applyNumberFormat="1" applyFont="1" applyAlignment="1">
      <alignment horizontal="center"/>
    </xf>
    <xf numFmtId="164" fontId="5" fillId="0" borderId="0" xfId="0" applyNumberFormat="1" applyFont="1" applyAlignment="1">
      <alignment horizontal="center"/>
    </xf>
    <xf numFmtId="164" fontId="6" fillId="0" borderId="0" xfId="0" applyNumberFormat="1" applyFont="1" applyAlignment="1">
      <alignment horizontal="center"/>
    </xf>
    <xf numFmtId="164" fontId="0" fillId="0" borderId="0" xfId="0" applyNumberFormat="1"/>
    <xf numFmtId="0" fontId="1" fillId="2" borderId="0" xfId="0" applyFont="1" applyFill="1" applyAlignment="1">
      <alignment horizontal="center"/>
    </xf>
    <xf numFmtId="9" fontId="7" fillId="3" borderId="0" xfId="1" applyFont="1" applyFill="1" applyAlignment="1">
      <alignment horizontal="center"/>
    </xf>
    <xf numFmtId="0" fontId="18" fillId="2" borderId="0" xfId="0" applyFont="1" applyFill="1" applyAlignment="1">
      <alignment horizontal="center"/>
    </xf>
    <xf numFmtId="0" fontId="9" fillId="2" borderId="0" xfId="0" applyFont="1" applyFill="1" applyAlignment="1">
      <alignment horizontal="center"/>
    </xf>
    <xf numFmtId="164" fontId="2" fillId="3" borderId="0" xfId="0" applyNumberFormat="1" applyFont="1" applyFill="1" applyAlignment="1">
      <alignment horizontal="center"/>
    </xf>
    <xf numFmtId="0" fontId="4" fillId="0" borderId="0" xfId="0" applyFont="1" applyAlignment="1">
      <alignment horizontal="left" vertical="center"/>
    </xf>
    <xf numFmtId="0" fontId="0" fillId="3" borderId="0" xfId="0" applyFill="1" applyAlignment="1">
      <alignment horizontal="center" vertical="center"/>
    </xf>
    <xf numFmtId="164" fontId="0" fillId="3" borderId="0" xfId="0" applyNumberFormat="1" applyFill="1" applyAlignment="1">
      <alignment horizontal="center" vertical="center"/>
    </xf>
    <xf numFmtId="0" fontId="7" fillId="2" borderId="0" xfId="0" applyFont="1" applyFill="1" applyAlignment="1">
      <alignment horizontal="center" vertical="center"/>
    </xf>
    <xf numFmtId="9" fontId="10" fillId="0" borderId="0" xfId="0" applyNumberFormat="1" applyFont="1" applyAlignment="1">
      <alignment horizontal="center"/>
    </xf>
    <xf numFmtId="164" fontId="18" fillId="2" borderId="0" xfId="0" applyNumberFormat="1" applyFont="1" applyFill="1" applyAlignment="1">
      <alignment horizontal="center"/>
    </xf>
    <xf numFmtId="0" fontId="1" fillId="0" borderId="0" xfId="0" applyFont="1" applyAlignment="1">
      <alignment horizontal="center" vertical="center"/>
    </xf>
    <xf numFmtId="164" fontId="0" fillId="2" borderId="0" xfId="0" applyNumberFormat="1" applyFill="1" applyAlignment="1">
      <alignment horizontal="center" vertical="center" wrapText="1"/>
    </xf>
    <xf numFmtId="9" fontId="7" fillId="0" borderId="0" xfId="1" applyFont="1" applyFill="1" applyAlignment="1">
      <alignment horizontal="center" vertical="center"/>
    </xf>
    <xf numFmtId="164" fontId="7" fillId="2" borderId="0" xfId="0" applyNumberFormat="1" applyFont="1" applyFill="1" applyAlignment="1">
      <alignment horizontal="center" vertical="center"/>
    </xf>
    <xf numFmtId="9" fontId="7" fillId="2" borderId="0" xfId="1" applyFont="1" applyFill="1" applyAlignment="1">
      <alignment horizontal="center" vertical="center"/>
    </xf>
    <xf numFmtId="164" fontId="1" fillId="2" borderId="0" xfId="0" applyNumberFormat="1" applyFont="1" applyFill="1" applyAlignment="1">
      <alignment horizontal="center" vertical="center" wrapText="1"/>
    </xf>
    <xf numFmtId="164" fontId="7" fillId="0" borderId="0" xfId="0" applyNumberFormat="1" applyFont="1" applyAlignment="1">
      <alignment horizontal="center" vertical="center"/>
    </xf>
    <xf numFmtId="164" fontId="7" fillId="0" borderId="0" xfId="0" applyNumberFormat="1" applyFont="1" applyAlignment="1">
      <alignment horizontal="center" vertical="center" wrapText="1"/>
    </xf>
    <xf numFmtId="0" fontId="0" fillId="0" borderId="0" xfId="0" applyAlignment="1">
      <alignment vertical="center"/>
    </xf>
    <xf numFmtId="9" fontId="10" fillId="2" borderId="0" xfId="1" applyFont="1" applyFill="1" applyAlignment="1">
      <alignment horizontal="center" vertical="center"/>
    </xf>
    <xf numFmtId="9" fontId="1" fillId="2" borderId="0" xfId="1" applyFont="1" applyFill="1" applyAlignment="1">
      <alignment horizontal="center" vertical="center" wrapText="1"/>
    </xf>
    <xf numFmtId="0" fontId="7" fillId="0" borderId="0" xfId="0" applyFont="1" applyAlignment="1">
      <alignment horizontal="center" vertical="center" wrapText="1"/>
    </xf>
    <xf numFmtId="9" fontId="7" fillId="2" borderId="0" xfId="0" applyNumberFormat="1" applyFont="1" applyFill="1" applyAlignment="1">
      <alignment horizontal="center" vertical="center"/>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164" fontId="1" fillId="2" borderId="0" xfId="0" applyNumberFormat="1" applyFont="1" applyFill="1" applyAlignment="1">
      <alignment horizontal="center" vertical="center"/>
    </xf>
    <xf numFmtId="14" fontId="7" fillId="2" borderId="0" xfId="0" applyNumberFormat="1" applyFont="1" applyFill="1" applyAlignment="1">
      <alignment horizontal="center"/>
    </xf>
    <xf numFmtId="164" fontId="1" fillId="0" borderId="0" xfId="0" applyNumberFormat="1" applyFont="1" applyAlignment="1">
      <alignment horizontal="center" vertical="center"/>
    </xf>
    <xf numFmtId="9" fontId="1" fillId="0" borderId="0" xfId="1" applyFont="1" applyFill="1" applyAlignment="1">
      <alignment horizontal="center" vertical="center"/>
    </xf>
    <xf numFmtId="0" fontId="2" fillId="4" borderId="0" xfId="0" applyFont="1" applyFill="1" applyAlignment="1">
      <alignment horizontal="center"/>
    </xf>
    <xf numFmtId="0" fontId="10" fillId="4" borderId="0" xfId="0" applyFont="1" applyFill="1" applyAlignment="1">
      <alignment horizontal="center"/>
    </xf>
    <xf numFmtId="0" fontId="20" fillId="2" borderId="0" xfId="0" applyFont="1" applyFill="1" applyAlignment="1">
      <alignment horizontal="center"/>
    </xf>
    <xf numFmtId="0" fontId="1" fillId="0" borderId="0" xfId="0" applyFont="1"/>
    <xf numFmtId="0" fontId="1" fillId="0" borderId="0" xfId="0" applyFont="1" applyAlignment="1">
      <alignment horizontal="center" vertical="center" wrapText="1"/>
    </xf>
    <xf numFmtId="0" fontId="0" fillId="4" borderId="0" xfId="0" applyFill="1" applyAlignment="1">
      <alignment horizontal="center" vertical="center"/>
    </xf>
    <xf numFmtId="0" fontId="4" fillId="0" borderId="0" xfId="0" applyFont="1" applyAlignment="1">
      <alignment horizontal="center" wrapText="1"/>
    </xf>
    <xf numFmtId="9" fontId="10" fillId="3" borderId="0" xfId="1" applyFont="1" applyFill="1" applyAlignment="1">
      <alignment horizontal="center" vertical="center"/>
    </xf>
    <xf numFmtId="0" fontId="7" fillId="5" borderId="0" xfId="0" applyFont="1" applyFill="1" applyAlignment="1">
      <alignment horizontal="center"/>
    </xf>
    <xf numFmtId="164" fontId="18" fillId="2" borderId="0" xfId="0" applyNumberFormat="1" applyFont="1" applyFill="1" applyAlignment="1">
      <alignment horizontal="center" vertical="center"/>
    </xf>
    <xf numFmtId="9" fontId="10" fillId="3" borderId="0" xfId="1" applyFont="1" applyFill="1" applyAlignment="1">
      <alignment horizontal="center"/>
    </xf>
    <xf numFmtId="0" fontId="1" fillId="2" borderId="0" xfId="0" applyFont="1" applyFill="1" applyAlignment="1">
      <alignment horizontal="center" vertical="center" wrapText="1"/>
    </xf>
    <xf numFmtId="9" fontId="0" fillId="2" borderId="0" xfId="1" applyFont="1" applyFill="1" applyAlignment="1">
      <alignment horizontal="center" vertical="center"/>
    </xf>
    <xf numFmtId="164" fontId="19" fillId="2" borderId="0" xfId="0" applyNumberFormat="1" applyFont="1" applyFill="1" applyAlignment="1">
      <alignment horizontal="center" vertical="center" wrapText="1"/>
    </xf>
    <xf numFmtId="164" fontId="18" fillId="2" borderId="0" xfId="0" applyNumberFormat="1" applyFont="1" applyFill="1" applyAlignment="1">
      <alignment horizontal="center" vertical="center" wrapText="1"/>
    </xf>
    <xf numFmtId="9" fontId="18" fillId="2" borderId="0" xfId="1" applyFont="1" applyFill="1" applyAlignment="1">
      <alignment horizontal="center"/>
    </xf>
    <xf numFmtId="9" fontId="1" fillId="0" borderId="0" xfId="0" applyNumberFormat="1" applyFont="1" applyAlignment="1">
      <alignment horizontal="center"/>
    </xf>
    <xf numFmtId="164" fontId="9" fillId="2" borderId="0" xfId="0" applyNumberFormat="1" applyFont="1" applyFill="1" applyAlignment="1">
      <alignment horizontal="center" vertical="center"/>
    </xf>
    <xf numFmtId="164" fontId="18" fillId="0" borderId="0" xfId="0" applyNumberFormat="1"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9" fontId="18" fillId="0" borderId="0" xfId="1" applyFont="1" applyFill="1" applyAlignment="1">
      <alignment horizontal="center" vertical="center"/>
    </xf>
    <xf numFmtId="0" fontId="18" fillId="0" borderId="0" xfId="0" applyFont="1" applyAlignment="1">
      <alignment horizontal="center" vertical="center" wrapText="1"/>
    </xf>
    <xf numFmtId="164" fontId="19" fillId="2" borderId="0" xfId="0" applyNumberFormat="1" applyFont="1" applyFill="1" applyAlignment="1">
      <alignment horizontal="center" vertical="center"/>
    </xf>
    <xf numFmtId="0" fontId="19" fillId="2" borderId="0" xfId="0" applyFont="1" applyFill="1" applyAlignment="1">
      <alignment horizontal="center"/>
    </xf>
    <xf numFmtId="9" fontId="19" fillId="2" borderId="0" xfId="1" applyFont="1" applyFill="1" applyAlignment="1">
      <alignment horizontal="center" vertical="center" wrapText="1"/>
    </xf>
    <xf numFmtId="164" fontId="19" fillId="2" borderId="0" xfId="0" applyNumberFormat="1" applyFont="1" applyFill="1" applyAlignment="1">
      <alignment horizontal="center"/>
    </xf>
    <xf numFmtId="0" fontId="6" fillId="2" borderId="0" xfId="0" applyFont="1" applyFill="1" applyAlignment="1">
      <alignment horizontal="center" vertical="center"/>
    </xf>
    <xf numFmtId="164" fontId="6" fillId="2" borderId="0" xfId="0" applyNumberFormat="1" applyFont="1" applyFill="1" applyAlignment="1">
      <alignment horizontal="center" vertical="center"/>
    </xf>
    <xf numFmtId="9" fontId="6" fillId="2" borderId="0" xfId="0" applyNumberFormat="1" applyFont="1" applyFill="1" applyAlignment="1">
      <alignment horizontal="center" vertical="center"/>
    </xf>
    <xf numFmtId="164" fontId="6" fillId="2" borderId="0" xfId="0" applyNumberFormat="1" applyFont="1" applyFill="1" applyAlignment="1">
      <alignment horizontal="center" vertical="center" wrapText="1"/>
    </xf>
    <xf numFmtId="0" fontId="6" fillId="0" borderId="0" xfId="0" applyFont="1" applyAlignment="1">
      <alignment horizontal="center" vertical="center"/>
    </xf>
    <xf numFmtId="0" fontId="0" fillId="2" borderId="0" xfId="0" applyFill="1" applyAlignment="1">
      <alignment horizontal="center" wrapText="1"/>
    </xf>
    <xf numFmtId="9" fontId="1" fillId="2" borderId="0" xfId="1" applyFont="1" applyFill="1" applyAlignment="1">
      <alignment horizontal="center"/>
    </xf>
    <xf numFmtId="0" fontId="6" fillId="2" borderId="0" xfId="0" applyFont="1" applyFill="1" applyAlignment="1">
      <alignment horizontal="center" vertical="center" wrapText="1"/>
    </xf>
    <xf numFmtId="0" fontId="6" fillId="2" borderId="0" xfId="0" applyFont="1" applyFill="1" applyAlignment="1">
      <alignment horizontal="center"/>
    </xf>
    <xf numFmtId="164" fontId="6" fillId="2" borderId="0" xfId="0" applyNumberFormat="1" applyFont="1" applyFill="1" applyAlignment="1">
      <alignment horizontal="center"/>
    </xf>
    <xf numFmtId="9" fontId="6" fillId="2" borderId="0" xfId="0" applyNumberFormat="1" applyFont="1" applyFill="1" applyAlignment="1">
      <alignment horizontal="center"/>
    </xf>
    <xf numFmtId="164" fontId="9" fillId="2" borderId="0" xfId="0" applyNumberFormat="1" applyFont="1" applyFill="1" applyAlignment="1">
      <alignment horizontal="center" vertical="center" wrapText="1"/>
    </xf>
    <xf numFmtId="9" fontId="7" fillId="2" borderId="0" xfId="1" applyFont="1" applyFill="1" applyAlignment="1">
      <alignment horizontal="center" vertical="center" wrapText="1"/>
    </xf>
    <xf numFmtId="0" fontId="0" fillId="0" borderId="0" xfId="0" applyAlignment="1">
      <alignment horizontal="center" wrapText="1"/>
    </xf>
    <xf numFmtId="0" fontId="19" fillId="2" borderId="0" xfId="0" applyFont="1" applyFill="1" applyAlignment="1">
      <alignment horizontal="center" vertical="center" wrapText="1"/>
    </xf>
    <xf numFmtId="9" fontId="7" fillId="2" borderId="0" xfId="1" applyFont="1" applyFill="1" applyBorder="1" applyAlignment="1">
      <alignment horizontal="center" vertical="center"/>
    </xf>
    <xf numFmtId="14" fontId="7" fillId="0" borderId="0" xfId="0" applyNumberFormat="1" applyFont="1" applyAlignment="1">
      <alignment horizontal="center" vertical="center"/>
    </xf>
    <xf numFmtId="9" fontId="21" fillId="2" borderId="0" xfId="1" applyFont="1" applyFill="1" applyAlignment="1">
      <alignment horizontal="center"/>
    </xf>
    <xf numFmtId="9" fontId="6" fillId="2" borderId="0" xfId="1" applyFont="1" applyFill="1" applyAlignment="1">
      <alignment horizontal="center"/>
    </xf>
    <xf numFmtId="164" fontId="7" fillId="2" borderId="0" xfId="0" applyNumberFormat="1" applyFont="1" applyFill="1" applyAlignment="1">
      <alignment horizontal="center" vertical="top" wrapText="1"/>
    </xf>
    <xf numFmtId="164" fontId="4" fillId="0" borderId="0" xfId="0" applyNumberFormat="1" applyFont="1" applyAlignment="1">
      <alignment horizontal="center" wrapText="1"/>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0" fontId="5" fillId="2" borderId="0" xfId="0" applyFont="1" applyFill="1" applyAlignment="1">
      <alignment horizontal="center" vertical="center" wrapText="1"/>
    </xf>
    <xf numFmtId="9" fontId="5" fillId="2" borderId="0" xfId="1" applyFont="1" applyFill="1" applyAlignment="1">
      <alignment horizontal="center" vertical="center"/>
    </xf>
    <xf numFmtId="0" fontId="18" fillId="2" borderId="0" xfId="0" applyFont="1" applyFill="1" applyAlignment="1">
      <alignment horizontal="center" vertical="center" wrapText="1"/>
    </xf>
    <xf numFmtId="0" fontId="7" fillId="2" borderId="0" xfId="0" quotePrefix="1" applyFont="1" applyFill="1" applyAlignment="1">
      <alignment horizontal="center" vertical="center"/>
    </xf>
    <xf numFmtId="9" fontId="18" fillId="0" borderId="0" xfId="0" applyNumberFormat="1" applyFont="1" applyAlignment="1">
      <alignment horizontal="center"/>
    </xf>
    <xf numFmtId="9" fontId="1" fillId="0" borderId="0" xfId="1" applyFont="1" applyFill="1" applyAlignment="1">
      <alignment horizontal="center"/>
    </xf>
    <xf numFmtId="164" fontId="4"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23" fillId="2" borderId="0" xfId="0" applyFont="1" applyFill="1" applyAlignment="1">
      <alignment horizontal="center"/>
    </xf>
    <xf numFmtId="0" fontId="24" fillId="0" borderId="0" xfId="0" applyFont="1" applyAlignment="1">
      <alignment horizontal="center" vertical="center"/>
    </xf>
    <xf numFmtId="9" fontId="5" fillId="2" borderId="0" xfId="1" applyFont="1" applyFill="1" applyAlignment="1">
      <alignment horizontal="center"/>
    </xf>
    <xf numFmtId="9" fontId="19" fillId="2" borderId="0" xfId="1" applyFont="1" applyFill="1" applyAlignment="1">
      <alignment horizontal="center"/>
    </xf>
    <xf numFmtId="0" fontId="7" fillId="2" borderId="0" xfId="0" applyFont="1" applyFill="1" applyAlignment="1">
      <alignment horizontal="center" wrapText="1"/>
    </xf>
    <xf numFmtId="0" fontId="19" fillId="2" borderId="0" xfId="0" applyFont="1" applyFill="1" applyAlignment="1">
      <alignment horizontal="center" vertical="center"/>
    </xf>
    <xf numFmtId="0" fontId="4" fillId="0" borderId="0" xfId="0" applyFont="1"/>
    <xf numFmtId="9" fontId="10" fillId="0" borderId="0" xfId="1" applyFont="1" applyFill="1" applyAlignment="1">
      <alignment horizontal="center" vertical="center"/>
    </xf>
    <xf numFmtId="16" fontId="0" fillId="2" borderId="0" xfId="0" applyNumberFormat="1" applyFill="1" applyAlignment="1">
      <alignment horizontal="center" vertical="center"/>
    </xf>
    <xf numFmtId="0" fontId="23" fillId="0" borderId="0" xfId="0" applyFont="1" applyAlignment="1">
      <alignment horizontal="center"/>
    </xf>
    <xf numFmtId="0" fontId="9" fillId="0" borderId="0" xfId="0" applyFont="1" applyAlignment="1">
      <alignment horizontal="center" vertical="center" wrapText="1"/>
    </xf>
    <xf numFmtId="0" fontId="0" fillId="5" borderId="0" xfId="0" applyFill="1" applyAlignment="1">
      <alignment horizontal="center"/>
    </xf>
    <xf numFmtId="164" fontId="0" fillId="5" borderId="0" xfId="0" applyNumberFormat="1" applyFill="1" applyAlignment="1">
      <alignment horizontal="center"/>
    </xf>
    <xf numFmtId="9" fontId="7" fillId="5" borderId="0" xfId="1" applyFont="1" applyFill="1" applyAlignment="1">
      <alignment horizontal="center"/>
    </xf>
    <xf numFmtId="0" fontId="1" fillId="5" borderId="0" xfId="0" applyFont="1" applyFill="1" applyAlignment="1">
      <alignment horizontal="center"/>
    </xf>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E7E2-8C04-4FA7-9130-4E83A0E53C2C}">
  <sheetPr filterMode="1">
    <pageSetUpPr fitToPage="1"/>
  </sheetPr>
  <dimension ref="A1:O445"/>
  <sheetViews>
    <sheetView topLeftCell="A209" zoomScale="80" zoomScaleNormal="80" workbookViewId="0">
      <selection activeCell="I432" sqref="I432"/>
    </sheetView>
  </sheetViews>
  <sheetFormatPr defaultColWidth="9.109375" defaultRowHeight="14.4" x14ac:dyDescent="0.3"/>
  <cols>
    <col min="1" max="1" width="72.6640625" style="2" customWidth="1"/>
    <col min="2" max="2" width="53.88671875" style="15" bestFit="1" customWidth="1"/>
    <col min="3" max="3" width="23.109375" style="2" customWidth="1"/>
    <col min="4" max="4" width="16.6640625" style="2" customWidth="1"/>
    <col min="5" max="5" width="25.109375" style="2" bestFit="1" customWidth="1"/>
    <col min="6" max="6" width="27.88671875" style="2" bestFit="1" customWidth="1"/>
    <col min="7" max="7" width="20.33203125" style="2" customWidth="1"/>
    <col min="8" max="8" width="13.109375" style="2" customWidth="1"/>
    <col min="9" max="9" width="10.88671875" style="2" bestFit="1" customWidth="1"/>
    <col min="10" max="10" width="27.6640625" style="2" bestFit="1" customWidth="1"/>
    <col min="11" max="11" width="48.33203125" style="15" customWidth="1"/>
    <col min="12" max="12" width="57.44140625" style="15" customWidth="1"/>
    <col min="13" max="16384" width="9.109375" style="2"/>
  </cols>
  <sheetData>
    <row r="1" spans="1:12" ht="21" x14ac:dyDescent="0.4">
      <c r="A1" s="3"/>
      <c r="B1" s="12"/>
      <c r="C1" s="1"/>
      <c r="D1" s="1"/>
    </row>
    <row r="2" spans="1:12" s="39" customFormat="1" ht="21" x14ac:dyDescent="0.3">
      <c r="A2" s="36"/>
      <c r="B2" s="37"/>
      <c r="C2" s="38"/>
      <c r="D2" s="38"/>
      <c r="E2" s="36"/>
      <c r="F2" s="38"/>
      <c r="G2" s="36"/>
      <c r="H2" s="36"/>
      <c r="I2" s="36"/>
      <c r="J2" s="36"/>
      <c r="K2" s="37"/>
      <c r="L2" s="37"/>
    </row>
    <row r="3" spans="1:12" s="39" customFormat="1" ht="21" x14ac:dyDescent="0.3">
      <c r="A3" s="36"/>
      <c r="B3" s="37"/>
      <c r="C3" s="38"/>
      <c r="D3" s="38"/>
      <c r="E3" s="36"/>
      <c r="F3" s="38"/>
      <c r="G3" s="36"/>
      <c r="H3" s="36"/>
      <c r="I3" s="36"/>
      <c r="J3" s="36"/>
      <c r="K3" s="37"/>
      <c r="L3" s="37"/>
    </row>
    <row r="4" spans="1:12" s="39" customFormat="1" ht="21" x14ac:dyDescent="0.4">
      <c r="A4" s="3" t="s">
        <v>187</v>
      </c>
      <c r="B4" s="12"/>
      <c r="C4" s="2"/>
      <c r="D4" s="2"/>
      <c r="E4" s="2"/>
      <c r="F4" s="2"/>
      <c r="G4" s="2"/>
      <c r="H4" s="2"/>
      <c r="I4" s="2"/>
      <c r="J4" s="2"/>
      <c r="K4" s="37"/>
      <c r="L4" s="15"/>
    </row>
    <row r="5" spans="1:12" s="39" customFormat="1" ht="21" x14ac:dyDescent="0.4">
      <c r="A5" s="1" t="s">
        <v>0</v>
      </c>
      <c r="B5" s="13" t="s">
        <v>1</v>
      </c>
      <c r="C5" s="1" t="s">
        <v>2</v>
      </c>
      <c r="D5" s="38" t="s">
        <v>191</v>
      </c>
      <c r="E5" s="1" t="s">
        <v>3</v>
      </c>
      <c r="F5" s="1" t="s">
        <v>4</v>
      </c>
      <c r="G5" s="1" t="s">
        <v>5</v>
      </c>
      <c r="H5" s="1" t="s">
        <v>6</v>
      </c>
      <c r="I5" s="1" t="s">
        <v>7</v>
      </c>
      <c r="J5" s="1" t="s">
        <v>168</v>
      </c>
      <c r="K5" s="37" t="s">
        <v>170</v>
      </c>
      <c r="L5" s="13" t="s">
        <v>8</v>
      </c>
    </row>
    <row r="6" spans="1:12" s="39" customFormat="1" ht="15" customHeight="1" x14ac:dyDescent="0.3">
      <c r="A6" s="42" t="s">
        <v>14</v>
      </c>
      <c r="B6" s="43"/>
      <c r="C6" s="44">
        <v>60</v>
      </c>
      <c r="D6" s="44"/>
      <c r="E6" s="5" t="s">
        <v>10</v>
      </c>
      <c r="F6" s="44">
        <v>1850</v>
      </c>
      <c r="G6" s="42">
        <v>1850</v>
      </c>
      <c r="H6" s="42">
        <f>G6-F6</f>
        <v>0</v>
      </c>
      <c r="I6" s="42"/>
      <c r="J6" s="30">
        <f t="shared" ref="J6:J16" si="0">F6/G6</f>
        <v>1</v>
      </c>
      <c r="K6" s="43"/>
      <c r="L6" s="43"/>
    </row>
    <row r="7" spans="1:12" s="39" customFormat="1" ht="15" customHeight="1" x14ac:dyDescent="0.3">
      <c r="A7" s="42" t="s">
        <v>190</v>
      </c>
      <c r="B7" s="43"/>
      <c r="C7" s="44">
        <v>60</v>
      </c>
      <c r="D7" s="44"/>
      <c r="E7" s="5" t="s">
        <v>10</v>
      </c>
      <c r="F7" s="44">
        <v>1878</v>
      </c>
      <c r="G7" s="42">
        <v>1878</v>
      </c>
      <c r="H7" s="42">
        <f t="shared" ref="H7:H16" si="1">G7-F7</f>
        <v>0</v>
      </c>
      <c r="I7" s="42"/>
      <c r="J7" s="30">
        <f t="shared" si="0"/>
        <v>1</v>
      </c>
      <c r="K7" s="43"/>
      <c r="L7" s="43"/>
    </row>
    <row r="8" spans="1:12" s="39" customFormat="1" ht="15" customHeight="1" x14ac:dyDescent="0.3">
      <c r="A8" s="42" t="s">
        <v>188</v>
      </c>
      <c r="B8" s="43"/>
      <c r="C8" s="44">
        <v>32</v>
      </c>
      <c r="D8" s="44"/>
      <c r="E8" s="5" t="s">
        <v>10</v>
      </c>
      <c r="F8" s="44">
        <v>998</v>
      </c>
      <c r="G8" s="42">
        <v>998</v>
      </c>
      <c r="H8" s="42">
        <f t="shared" si="1"/>
        <v>0</v>
      </c>
      <c r="I8" s="42"/>
      <c r="J8" s="30">
        <f t="shared" si="0"/>
        <v>1</v>
      </c>
      <c r="K8" s="43"/>
      <c r="L8" s="43"/>
    </row>
    <row r="9" spans="1:12" s="39" customFormat="1" ht="15" customHeight="1" x14ac:dyDescent="0.3">
      <c r="A9" s="42" t="s">
        <v>189</v>
      </c>
      <c r="B9" s="42"/>
      <c r="C9" s="42">
        <v>3</v>
      </c>
      <c r="D9" s="42"/>
      <c r="E9" s="5" t="s">
        <v>10</v>
      </c>
      <c r="F9" s="42">
        <v>106</v>
      </c>
      <c r="G9" s="42">
        <v>106</v>
      </c>
      <c r="H9" s="42">
        <f t="shared" si="1"/>
        <v>0</v>
      </c>
      <c r="I9" s="42"/>
      <c r="J9" s="30">
        <f t="shared" si="0"/>
        <v>1</v>
      </c>
      <c r="K9" s="42"/>
      <c r="L9" s="43"/>
    </row>
    <row r="10" spans="1:12" s="39" customFormat="1" ht="15" customHeight="1" x14ac:dyDescent="0.3">
      <c r="A10" s="5" t="s">
        <v>9</v>
      </c>
      <c r="B10" s="43"/>
      <c r="C10" s="44">
        <v>55</v>
      </c>
      <c r="D10" s="44"/>
      <c r="E10" s="5" t="s">
        <v>10</v>
      </c>
      <c r="F10" s="44">
        <v>1619</v>
      </c>
      <c r="G10" s="42">
        <v>1619</v>
      </c>
      <c r="H10" s="42">
        <f t="shared" si="1"/>
        <v>0</v>
      </c>
      <c r="I10" s="42"/>
      <c r="J10" s="30">
        <f t="shared" si="0"/>
        <v>1</v>
      </c>
      <c r="K10" s="43"/>
      <c r="L10" s="43"/>
    </row>
    <row r="11" spans="1:12" s="39" customFormat="1" ht="15" customHeight="1" x14ac:dyDescent="0.3">
      <c r="A11" s="5" t="s">
        <v>11</v>
      </c>
      <c r="B11" s="43"/>
      <c r="C11" s="44">
        <v>50</v>
      </c>
      <c r="D11" s="44"/>
      <c r="E11" s="5" t="s">
        <v>10</v>
      </c>
      <c r="F11" s="44">
        <v>1450</v>
      </c>
      <c r="G11" s="42">
        <v>1450</v>
      </c>
      <c r="H11" s="42">
        <f t="shared" si="1"/>
        <v>0</v>
      </c>
      <c r="I11" s="42"/>
      <c r="J11" s="30">
        <f t="shared" si="0"/>
        <v>1</v>
      </c>
      <c r="K11" s="43"/>
      <c r="L11" s="43"/>
    </row>
    <row r="12" spans="1:12" s="39" customFormat="1" ht="15" customHeight="1" x14ac:dyDescent="0.3">
      <c r="A12" s="5" t="s">
        <v>12</v>
      </c>
      <c r="B12" s="43"/>
      <c r="C12" s="44"/>
      <c r="D12" s="44"/>
      <c r="E12" s="5" t="s">
        <v>28</v>
      </c>
      <c r="F12" s="44"/>
      <c r="G12" s="42"/>
      <c r="H12" s="42"/>
      <c r="I12" s="42"/>
      <c r="J12" s="30" t="s">
        <v>28</v>
      </c>
      <c r="K12" s="43"/>
      <c r="L12" s="43"/>
    </row>
    <row r="13" spans="1:12" s="39" customFormat="1" ht="15" customHeight="1" x14ac:dyDescent="0.3">
      <c r="A13" s="5" t="s">
        <v>13</v>
      </c>
      <c r="B13" s="43"/>
      <c r="C13" s="44">
        <v>36</v>
      </c>
      <c r="D13" s="44"/>
      <c r="E13" s="5" t="s">
        <v>10</v>
      </c>
      <c r="F13" s="44">
        <v>1183</v>
      </c>
      <c r="G13" s="42">
        <v>1183</v>
      </c>
      <c r="H13" s="42">
        <f t="shared" si="1"/>
        <v>0</v>
      </c>
      <c r="I13" s="42"/>
      <c r="J13" s="30">
        <f t="shared" si="0"/>
        <v>1</v>
      </c>
      <c r="K13" s="43"/>
      <c r="L13" s="43"/>
    </row>
    <row r="14" spans="1:12" s="39" customFormat="1" ht="15" customHeight="1" x14ac:dyDescent="0.3">
      <c r="A14" s="11" t="s">
        <v>15</v>
      </c>
      <c r="B14" s="43"/>
      <c r="C14" s="44">
        <v>4</v>
      </c>
      <c r="D14" s="44"/>
      <c r="E14" s="5" t="s">
        <v>10</v>
      </c>
      <c r="F14" s="44">
        <v>111</v>
      </c>
      <c r="G14" s="42">
        <v>111</v>
      </c>
      <c r="H14" s="42">
        <f t="shared" si="1"/>
        <v>0</v>
      </c>
      <c r="I14" s="42"/>
      <c r="J14" s="30">
        <f t="shared" si="0"/>
        <v>1</v>
      </c>
      <c r="K14" s="43"/>
      <c r="L14" s="43"/>
    </row>
    <row r="15" spans="1:12" s="39" customFormat="1" ht="15" customHeight="1" x14ac:dyDescent="0.3">
      <c r="A15" s="11" t="s">
        <v>16</v>
      </c>
      <c r="B15" s="43"/>
      <c r="C15" s="44"/>
      <c r="D15" s="44"/>
      <c r="E15" s="5" t="s">
        <v>28</v>
      </c>
      <c r="F15" s="44"/>
      <c r="G15" s="42"/>
      <c r="H15" s="42"/>
      <c r="I15" s="42"/>
      <c r="J15" s="30" t="s">
        <v>28</v>
      </c>
      <c r="K15" s="43"/>
      <c r="L15" s="43"/>
    </row>
    <row r="16" spans="1:12" s="39" customFormat="1" x14ac:dyDescent="0.3">
      <c r="A16" s="11" t="s">
        <v>17</v>
      </c>
      <c r="B16" s="43"/>
      <c r="C16" s="44">
        <v>10</v>
      </c>
      <c r="D16" s="44"/>
      <c r="E16" s="5" t="s">
        <v>10</v>
      </c>
      <c r="F16" s="44">
        <v>318</v>
      </c>
      <c r="G16" s="42">
        <v>318</v>
      </c>
      <c r="H16" s="42">
        <f t="shared" si="1"/>
        <v>0</v>
      </c>
      <c r="I16" s="42"/>
      <c r="J16" s="30">
        <f t="shared" si="0"/>
        <v>1</v>
      </c>
      <c r="K16" s="43"/>
      <c r="L16" s="43"/>
    </row>
    <row r="17" spans="1:12" s="39" customFormat="1" x14ac:dyDescent="0.3">
      <c r="A17" s="18">
        <f>COUNTA(A6:A16)</f>
        <v>11</v>
      </c>
      <c r="B17" s="40"/>
      <c r="C17" s="46">
        <f>SUM(C6:C16)</f>
        <v>310</v>
      </c>
      <c r="D17" s="41"/>
      <c r="F17" s="46">
        <f>SUM(F6:F16)</f>
        <v>9513</v>
      </c>
      <c r="G17" s="45">
        <f>SUM(G6:G16)</f>
        <v>9513</v>
      </c>
      <c r="H17" s="39">
        <f>G17-F17</f>
        <v>0</v>
      </c>
      <c r="J17" s="20">
        <f>F17/G17</f>
        <v>1</v>
      </c>
      <c r="K17" s="40"/>
      <c r="L17" s="40"/>
    </row>
    <row r="18" spans="1:12" s="39" customFormat="1" x14ac:dyDescent="0.3">
      <c r="A18" s="10"/>
      <c r="B18" s="40"/>
      <c r="C18" s="41"/>
      <c r="D18" s="41"/>
      <c r="F18" s="41"/>
      <c r="K18" s="40"/>
      <c r="L18" s="40"/>
    </row>
    <row r="19" spans="1:12" s="39" customFormat="1" ht="21" x14ac:dyDescent="0.4">
      <c r="A19" s="3" t="s">
        <v>117</v>
      </c>
      <c r="B19" s="12"/>
      <c r="C19" s="1"/>
      <c r="D19" s="1"/>
      <c r="E19" s="2"/>
      <c r="F19" s="2"/>
      <c r="G19" s="2"/>
      <c r="H19" s="2"/>
      <c r="I19" s="2"/>
      <c r="J19" s="2"/>
      <c r="K19" s="15"/>
      <c r="L19" s="15"/>
    </row>
    <row r="20" spans="1:12" s="39" customFormat="1" ht="21" x14ac:dyDescent="0.3">
      <c r="A20" s="36" t="s">
        <v>0</v>
      </c>
      <c r="B20" s="37" t="s">
        <v>1</v>
      </c>
      <c r="C20" s="38" t="s">
        <v>2</v>
      </c>
      <c r="D20" s="38" t="s">
        <v>191</v>
      </c>
      <c r="E20" s="36" t="s">
        <v>3</v>
      </c>
      <c r="F20" s="38" t="s">
        <v>4</v>
      </c>
      <c r="G20" s="36" t="s">
        <v>5</v>
      </c>
      <c r="H20" s="36" t="s">
        <v>6</v>
      </c>
      <c r="I20" s="36" t="s">
        <v>7</v>
      </c>
      <c r="J20" s="36" t="s">
        <v>168</v>
      </c>
      <c r="K20" s="37" t="s">
        <v>170</v>
      </c>
      <c r="L20" s="37" t="s">
        <v>8</v>
      </c>
    </row>
    <row r="21" spans="1:12" s="39" customFormat="1" ht="15" customHeight="1" x14ac:dyDescent="0.3">
      <c r="A21" s="42" t="s">
        <v>14</v>
      </c>
      <c r="B21" s="43"/>
      <c r="C21" s="44">
        <v>56</v>
      </c>
      <c r="D21" s="44"/>
      <c r="E21" s="5" t="s">
        <v>10</v>
      </c>
      <c r="F21" s="5">
        <v>3186</v>
      </c>
      <c r="G21" s="42">
        <v>3186</v>
      </c>
      <c r="H21" s="42">
        <f>G21-F21</f>
        <v>0</v>
      </c>
      <c r="I21" s="42"/>
      <c r="J21" s="30">
        <f t="shared" ref="J21:J31" si="2">F21/G21</f>
        <v>1</v>
      </c>
      <c r="K21" s="43"/>
      <c r="L21" s="43"/>
    </row>
    <row r="22" spans="1:12" s="39" customFormat="1" ht="15" customHeight="1" x14ac:dyDescent="0.3">
      <c r="A22" s="42" t="s">
        <v>190</v>
      </c>
      <c r="B22" s="43"/>
      <c r="C22" s="44">
        <v>52</v>
      </c>
      <c r="D22" s="44"/>
      <c r="E22" s="5" t="s">
        <v>10</v>
      </c>
      <c r="F22" s="5">
        <v>5541</v>
      </c>
      <c r="G22" s="42">
        <v>5541</v>
      </c>
      <c r="H22" s="42">
        <f t="shared" ref="H22:H31" si="3">G22-F22</f>
        <v>0</v>
      </c>
      <c r="I22" s="42"/>
      <c r="J22" s="30">
        <f t="shared" si="2"/>
        <v>1</v>
      </c>
      <c r="K22" s="43"/>
      <c r="L22" s="43"/>
    </row>
    <row r="23" spans="1:12" s="39" customFormat="1" ht="15" customHeight="1" x14ac:dyDescent="0.3">
      <c r="A23" s="42" t="s">
        <v>188</v>
      </c>
      <c r="B23" s="43"/>
      <c r="C23" s="44">
        <v>58</v>
      </c>
      <c r="D23" s="44"/>
      <c r="E23" s="5" t="s">
        <v>10</v>
      </c>
      <c r="F23" s="5">
        <v>2392</v>
      </c>
      <c r="G23" s="42">
        <v>2392</v>
      </c>
      <c r="H23" s="42">
        <f t="shared" si="3"/>
        <v>0</v>
      </c>
      <c r="I23" s="42"/>
      <c r="J23" s="30">
        <f t="shared" si="2"/>
        <v>1</v>
      </c>
      <c r="K23" s="43"/>
      <c r="L23" s="43"/>
    </row>
    <row r="24" spans="1:12" s="39" customFormat="1" ht="15" customHeight="1" x14ac:dyDescent="0.3">
      <c r="A24" s="42" t="s">
        <v>189</v>
      </c>
      <c r="B24" s="43"/>
      <c r="C24" s="44">
        <v>44</v>
      </c>
      <c r="D24" s="44"/>
      <c r="E24" s="5" t="s">
        <v>10</v>
      </c>
      <c r="F24" s="5">
        <v>1437</v>
      </c>
      <c r="G24" s="42">
        <v>1437</v>
      </c>
      <c r="H24" s="42">
        <f t="shared" si="3"/>
        <v>0</v>
      </c>
      <c r="I24" s="42"/>
      <c r="J24" s="30">
        <f t="shared" si="2"/>
        <v>1</v>
      </c>
      <c r="K24" s="43"/>
      <c r="L24" s="43"/>
    </row>
    <row r="25" spans="1:12" x14ac:dyDescent="0.3">
      <c r="A25" s="5" t="s">
        <v>9</v>
      </c>
      <c r="B25" s="16"/>
      <c r="C25" s="5">
        <v>59</v>
      </c>
      <c r="D25" s="5"/>
      <c r="E25" s="5" t="s">
        <v>10</v>
      </c>
      <c r="F25" s="5">
        <v>2488</v>
      </c>
      <c r="G25" s="5">
        <v>2488</v>
      </c>
      <c r="H25" s="42">
        <f t="shared" si="3"/>
        <v>0</v>
      </c>
      <c r="I25" s="5"/>
      <c r="J25" s="30">
        <f t="shared" si="2"/>
        <v>1</v>
      </c>
      <c r="K25" s="16"/>
      <c r="L25" s="16"/>
    </row>
    <row r="26" spans="1:12" x14ac:dyDescent="0.3">
      <c r="A26" s="5" t="s">
        <v>11</v>
      </c>
      <c r="B26" s="16"/>
      <c r="C26" s="5">
        <v>44</v>
      </c>
      <c r="D26" s="5"/>
      <c r="E26" s="5" t="s">
        <v>10</v>
      </c>
      <c r="F26" s="5">
        <v>2211</v>
      </c>
      <c r="G26" s="5">
        <v>2211</v>
      </c>
      <c r="H26" s="42">
        <f t="shared" si="3"/>
        <v>0</v>
      </c>
      <c r="I26" s="5"/>
      <c r="J26" s="30">
        <f t="shared" si="2"/>
        <v>1</v>
      </c>
      <c r="K26" s="16"/>
      <c r="L26" s="16"/>
    </row>
    <row r="27" spans="1:12" x14ac:dyDescent="0.3">
      <c r="A27" s="5" t="s">
        <v>12</v>
      </c>
      <c r="B27" s="16"/>
      <c r="C27" s="5">
        <v>52</v>
      </c>
      <c r="D27" s="5"/>
      <c r="E27" s="5" t="s">
        <v>10</v>
      </c>
      <c r="F27" s="5">
        <v>1771</v>
      </c>
      <c r="G27" s="5">
        <v>1771</v>
      </c>
      <c r="H27" s="42">
        <f t="shared" si="3"/>
        <v>0</v>
      </c>
      <c r="I27" s="5"/>
      <c r="J27" s="30">
        <f t="shared" si="2"/>
        <v>1</v>
      </c>
      <c r="K27" s="16"/>
      <c r="L27" s="16"/>
    </row>
    <row r="28" spans="1:12" x14ac:dyDescent="0.3">
      <c r="A28" s="5" t="s">
        <v>13</v>
      </c>
      <c r="B28" s="16"/>
      <c r="C28" s="5">
        <v>32</v>
      </c>
      <c r="D28" s="5"/>
      <c r="E28" s="5" t="s">
        <v>10</v>
      </c>
      <c r="F28" s="5">
        <v>1737</v>
      </c>
      <c r="G28" s="5">
        <v>1737</v>
      </c>
      <c r="H28" s="42">
        <f t="shared" si="3"/>
        <v>0</v>
      </c>
      <c r="I28" s="5"/>
      <c r="J28" s="30">
        <f t="shared" si="2"/>
        <v>1</v>
      </c>
      <c r="K28" s="16"/>
      <c r="L28" s="16"/>
    </row>
    <row r="29" spans="1:12" x14ac:dyDescent="0.3">
      <c r="A29" s="11" t="s">
        <v>15</v>
      </c>
      <c r="B29" s="17"/>
      <c r="C29" s="11">
        <v>5</v>
      </c>
      <c r="D29" s="11"/>
      <c r="E29" s="11" t="s">
        <v>10</v>
      </c>
      <c r="F29" s="11">
        <v>266</v>
      </c>
      <c r="G29" s="11">
        <v>266</v>
      </c>
      <c r="H29" s="42">
        <f t="shared" si="3"/>
        <v>0</v>
      </c>
      <c r="I29" s="11"/>
      <c r="J29" s="30">
        <f t="shared" si="2"/>
        <v>1</v>
      </c>
      <c r="K29" s="16"/>
      <c r="L29" s="17"/>
    </row>
    <row r="30" spans="1:12" x14ac:dyDescent="0.3">
      <c r="A30" s="11" t="s">
        <v>16</v>
      </c>
      <c r="B30" s="17"/>
      <c r="C30" s="11">
        <v>17</v>
      </c>
      <c r="D30" s="11"/>
      <c r="E30" s="11" t="s">
        <v>10</v>
      </c>
      <c r="F30" s="11">
        <v>425</v>
      </c>
      <c r="G30" s="11">
        <v>425</v>
      </c>
      <c r="H30" s="42">
        <f t="shared" si="3"/>
        <v>0</v>
      </c>
      <c r="I30" s="11"/>
      <c r="J30" s="30">
        <f t="shared" si="2"/>
        <v>1</v>
      </c>
      <c r="K30" s="16"/>
      <c r="L30" s="17"/>
    </row>
    <row r="31" spans="1:12" x14ac:dyDescent="0.3">
      <c r="A31" s="11" t="s">
        <v>17</v>
      </c>
      <c r="B31" s="17"/>
      <c r="C31" s="11">
        <v>8</v>
      </c>
      <c r="D31" s="11"/>
      <c r="E31" s="11" t="s">
        <v>10</v>
      </c>
      <c r="F31" s="11">
        <v>408</v>
      </c>
      <c r="G31" s="11">
        <v>408</v>
      </c>
      <c r="H31" s="42">
        <f t="shared" si="3"/>
        <v>0</v>
      </c>
      <c r="I31" s="11"/>
      <c r="J31" s="30">
        <f t="shared" si="2"/>
        <v>1</v>
      </c>
      <c r="K31" s="16"/>
      <c r="L31" s="17"/>
    </row>
    <row r="32" spans="1:12" x14ac:dyDescent="0.3">
      <c r="A32" s="4">
        <f>COUNTA(A21:A31)</f>
        <v>11</v>
      </c>
      <c r="C32" s="4">
        <f>SUM(C21:C31)</f>
        <v>427</v>
      </c>
      <c r="D32" s="4"/>
      <c r="F32" s="4">
        <f>SUM(F21:F31)</f>
        <v>21862</v>
      </c>
      <c r="G32" s="4">
        <f>SUM(G21:G31)</f>
        <v>21862</v>
      </c>
      <c r="H32" s="4">
        <f>G32-F32</f>
        <v>0</v>
      </c>
      <c r="J32" s="20">
        <f>F32/G32</f>
        <v>1</v>
      </c>
    </row>
    <row r="34" spans="1:12" ht="21" x14ac:dyDescent="0.4">
      <c r="A34" s="3" t="s">
        <v>116</v>
      </c>
      <c r="B34" s="12"/>
    </row>
    <row r="35" spans="1:12" ht="21" x14ac:dyDescent="0.4">
      <c r="A35" s="1" t="s">
        <v>0</v>
      </c>
      <c r="B35" s="13" t="s">
        <v>1</v>
      </c>
      <c r="C35" s="1" t="s">
        <v>2</v>
      </c>
      <c r="D35" s="38" t="s">
        <v>191</v>
      </c>
      <c r="E35" s="1" t="s">
        <v>3</v>
      </c>
      <c r="F35" s="1" t="s">
        <v>4</v>
      </c>
      <c r="G35" s="1" t="s">
        <v>5</v>
      </c>
      <c r="H35" s="1" t="s">
        <v>6</v>
      </c>
      <c r="I35" s="1" t="s">
        <v>7</v>
      </c>
      <c r="J35" s="1" t="s">
        <v>168</v>
      </c>
      <c r="K35" s="13" t="s">
        <v>170</v>
      </c>
      <c r="L35" s="13" t="s">
        <v>8</v>
      </c>
    </row>
    <row r="36" spans="1:12" x14ac:dyDescent="0.3">
      <c r="A36" s="5" t="s">
        <v>18</v>
      </c>
      <c r="B36" s="16"/>
      <c r="C36" s="5">
        <v>13</v>
      </c>
      <c r="D36" s="5"/>
      <c r="E36" s="5" t="s">
        <v>10</v>
      </c>
      <c r="F36" s="5">
        <v>336</v>
      </c>
      <c r="G36" s="5">
        <v>336</v>
      </c>
      <c r="H36" s="5">
        <v>0</v>
      </c>
      <c r="I36" s="5"/>
      <c r="J36" s="30">
        <f t="shared" ref="J36:J44" si="4">F36/G36</f>
        <v>1</v>
      </c>
      <c r="K36" s="16"/>
      <c r="L36" s="16"/>
    </row>
    <row r="37" spans="1:12" x14ac:dyDescent="0.3">
      <c r="A37" s="5" t="s">
        <v>19</v>
      </c>
      <c r="B37" s="16"/>
      <c r="C37" s="5">
        <v>48</v>
      </c>
      <c r="D37" s="5"/>
      <c r="E37" s="5" t="s">
        <v>10</v>
      </c>
      <c r="F37" s="5">
        <v>1340</v>
      </c>
      <c r="G37" s="5">
        <v>1340</v>
      </c>
      <c r="H37" s="5">
        <v>0</v>
      </c>
      <c r="I37" s="5"/>
      <c r="J37" s="30">
        <f t="shared" si="4"/>
        <v>1</v>
      </c>
      <c r="K37" s="16"/>
      <c r="L37" s="16"/>
    </row>
    <row r="38" spans="1:12" x14ac:dyDescent="0.3">
      <c r="A38" s="5" t="s">
        <v>20</v>
      </c>
      <c r="B38" s="16"/>
      <c r="C38" s="5">
        <v>74</v>
      </c>
      <c r="D38" s="5"/>
      <c r="E38" s="5" t="s">
        <v>10</v>
      </c>
      <c r="F38" s="5">
        <v>1974</v>
      </c>
      <c r="G38" s="5">
        <v>1974</v>
      </c>
      <c r="H38" s="5">
        <v>0</v>
      </c>
      <c r="I38" s="5"/>
      <c r="J38" s="30">
        <f t="shared" si="4"/>
        <v>1</v>
      </c>
      <c r="K38" s="16"/>
      <c r="L38" s="16"/>
    </row>
    <row r="39" spans="1:12" x14ac:dyDescent="0.3">
      <c r="A39" s="5" t="s">
        <v>21</v>
      </c>
      <c r="B39" s="16"/>
      <c r="C39" s="5">
        <v>43</v>
      </c>
      <c r="D39" s="5"/>
      <c r="E39" s="5" t="s">
        <v>10</v>
      </c>
      <c r="F39" s="5">
        <v>1310</v>
      </c>
      <c r="G39" s="5">
        <v>1310</v>
      </c>
      <c r="H39" s="5">
        <v>0</v>
      </c>
      <c r="I39" s="5"/>
      <c r="J39" s="30">
        <f t="shared" si="4"/>
        <v>1</v>
      </c>
      <c r="K39" s="16"/>
      <c r="L39" s="16"/>
    </row>
    <row r="40" spans="1:12" x14ac:dyDescent="0.3">
      <c r="A40" s="5" t="s">
        <v>22</v>
      </c>
      <c r="B40" s="16"/>
      <c r="C40" s="5">
        <v>35</v>
      </c>
      <c r="D40" s="5"/>
      <c r="E40" s="5" t="s">
        <v>10</v>
      </c>
      <c r="F40" s="5">
        <v>989</v>
      </c>
      <c r="G40" s="5">
        <v>989</v>
      </c>
      <c r="H40" s="5">
        <v>0</v>
      </c>
      <c r="I40" s="5"/>
      <c r="J40" s="30">
        <f t="shared" si="4"/>
        <v>1</v>
      </c>
      <c r="K40" s="16"/>
      <c r="L40" s="16"/>
    </row>
    <row r="41" spans="1:12" x14ac:dyDescent="0.3">
      <c r="A41" s="5" t="s">
        <v>23</v>
      </c>
      <c r="B41" s="16"/>
      <c r="C41" s="5">
        <v>49</v>
      </c>
      <c r="D41" s="5"/>
      <c r="E41" s="5" t="s">
        <v>10</v>
      </c>
      <c r="F41" s="5">
        <v>1285</v>
      </c>
      <c r="G41" s="5">
        <v>1285</v>
      </c>
      <c r="H41" s="5">
        <v>0</v>
      </c>
      <c r="I41" s="5"/>
      <c r="J41" s="30">
        <f t="shared" si="4"/>
        <v>1</v>
      </c>
      <c r="K41" s="16"/>
      <c r="L41" s="16"/>
    </row>
    <row r="42" spans="1:12" x14ac:dyDescent="0.3">
      <c r="A42" s="5" t="s">
        <v>24</v>
      </c>
      <c r="B42" s="16"/>
      <c r="C42" s="5">
        <v>31</v>
      </c>
      <c r="D42" s="5"/>
      <c r="E42" s="5" t="s">
        <v>10</v>
      </c>
      <c r="F42" s="5">
        <v>802</v>
      </c>
      <c r="G42" s="5">
        <v>802</v>
      </c>
      <c r="H42" s="5">
        <v>0</v>
      </c>
      <c r="I42" s="5"/>
      <c r="J42" s="30">
        <f t="shared" si="4"/>
        <v>1</v>
      </c>
      <c r="K42" s="16"/>
      <c r="L42" s="16"/>
    </row>
    <row r="43" spans="1:12" x14ac:dyDescent="0.3">
      <c r="A43" s="5" t="s">
        <v>25</v>
      </c>
      <c r="B43" s="16"/>
      <c r="C43" s="5">
        <v>41</v>
      </c>
      <c r="D43" s="5"/>
      <c r="E43" s="5" t="s">
        <v>10</v>
      </c>
      <c r="F43" s="5">
        <v>1165</v>
      </c>
      <c r="G43" s="5">
        <v>1165</v>
      </c>
      <c r="H43" s="5">
        <v>0</v>
      </c>
      <c r="I43" s="5"/>
      <c r="J43" s="30">
        <f t="shared" si="4"/>
        <v>1</v>
      </c>
      <c r="K43" s="16"/>
      <c r="L43" s="16"/>
    </row>
    <row r="44" spans="1:12" x14ac:dyDescent="0.3">
      <c r="A44" s="5" t="s">
        <v>26</v>
      </c>
      <c r="B44" s="16"/>
      <c r="C44" s="5">
        <v>55</v>
      </c>
      <c r="D44" s="5"/>
      <c r="E44" s="5" t="s">
        <v>10</v>
      </c>
      <c r="F44" s="5">
        <v>1520</v>
      </c>
      <c r="G44" s="5">
        <v>1520</v>
      </c>
      <c r="H44" s="5">
        <v>0</v>
      </c>
      <c r="I44" s="5"/>
      <c r="J44" s="30">
        <f t="shared" si="4"/>
        <v>1</v>
      </c>
      <c r="K44" s="16"/>
      <c r="L44" s="16"/>
    </row>
    <row r="45" spans="1:12" x14ac:dyDescent="0.3">
      <c r="A45" s="5" t="s">
        <v>27</v>
      </c>
      <c r="B45" s="16"/>
      <c r="C45" s="5" t="s">
        <v>28</v>
      </c>
      <c r="D45" s="5"/>
      <c r="E45" s="5" t="s">
        <v>28</v>
      </c>
      <c r="F45" s="5"/>
      <c r="G45" s="5"/>
      <c r="H45" s="5">
        <v>0</v>
      </c>
      <c r="I45" s="5"/>
      <c r="J45" s="30" t="s">
        <v>28</v>
      </c>
      <c r="K45" s="16"/>
      <c r="L45" s="16"/>
    </row>
    <row r="46" spans="1:12" x14ac:dyDescent="0.3">
      <c r="A46" s="5" t="s">
        <v>29</v>
      </c>
      <c r="B46" s="16"/>
      <c r="C46" s="5" t="s">
        <v>28</v>
      </c>
      <c r="D46" s="5"/>
      <c r="E46" s="5" t="s">
        <v>28</v>
      </c>
      <c r="F46" s="5"/>
      <c r="G46" s="5"/>
      <c r="H46" s="5">
        <v>0</v>
      </c>
      <c r="I46" s="5"/>
      <c r="J46" s="30" t="s">
        <v>28</v>
      </c>
      <c r="K46" s="16"/>
      <c r="L46" s="16"/>
    </row>
    <row r="47" spans="1:12" x14ac:dyDescent="0.3">
      <c r="A47" s="4">
        <f>COUNTA(A36:A46)</f>
        <v>11</v>
      </c>
      <c r="C47" s="4">
        <f>SUM(C36:C46)</f>
        <v>389</v>
      </c>
      <c r="D47" s="4"/>
      <c r="F47" s="4">
        <f>SUM(F36:F46)</f>
        <v>10721</v>
      </c>
      <c r="G47" s="4">
        <f>SUM(G36:G46)</f>
        <v>10721</v>
      </c>
      <c r="H47" s="4">
        <v>0</v>
      </c>
      <c r="J47" s="20">
        <f>F47/G47</f>
        <v>1</v>
      </c>
    </row>
    <row r="49" spans="1:12" ht="21" x14ac:dyDescent="0.4">
      <c r="A49" s="3" t="s">
        <v>115</v>
      </c>
      <c r="B49" s="12"/>
    </row>
    <row r="50" spans="1:12" ht="21" x14ac:dyDescent="0.4">
      <c r="A50" s="1" t="s">
        <v>0</v>
      </c>
      <c r="B50" s="13" t="s">
        <v>1</v>
      </c>
      <c r="C50" s="1" t="s">
        <v>2</v>
      </c>
      <c r="D50" s="38" t="s">
        <v>191</v>
      </c>
      <c r="E50" s="1" t="s">
        <v>3</v>
      </c>
      <c r="F50" s="1" t="s">
        <v>4</v>
      </c>
      <c r="G50" s="1" t="s">
        <v>5</v>
      </c>
      <c r="H50" s="1" t="s">
        <v>6</v>
      </c>
      <c r="I50" s="1" t="s">
        <v>7</v>
      </c>
      <c r="J50" s="1" t="s">
        <v>168</v>
      </c>
      <c r="K50" s="13" t="s">
        <v>170</v>
      </c>
      <c r="L50" s="13" t="s">
        <v>8</v>
      </c>
    </row>
    <row r="51" spans="1:12" x14ac:dyDescent="0.3">
      <c r="A51" s="11" t="s">
        <v>18</v>
      </c>
      <c r="B51" s="17" t="s">
        <v>30</v>
      </c>
      <c r="C51" s="11">
        <v>8</v>
      </c>
      <c r="D51" s="11"/>
      <c r="E51" s="11" t="s">
        <v>10</v>
      </c>
      <c r="F51" s="11">
        <v>835</v>
      </c>
      <c r="G51" s="11">
        <v>835</v>
      </c>
      <c r="H51" s="11">
        <f>G51-F51</f>
        <v>0</v>
      </c>
      <c r="I51" s="11"/>
      <c r="J51" s="30">
        <f t="shared" ref="J51:J62" si="5">F51/G51</f>
        <v>1</v>
      </c>
      <c r="K51" s="16"/>
      <c r="L51" s="17"/>
    </row>
    <row r="52" spans="1:12" s="8" customFormat="1" x14ac:dyDescent="0.3">
      <c r="A52" s="11" t="s">
        <v>19</v>
      </c>
      <c r="B52" s="17" t="s">
        <v>31</v>
      </c>
      <c r="C52" s="11">
        <v>44</v>
      </c>
      <c r="D52" s="11"/>
      <c r="E52" s="11" t="s">
        <v>10</v>
      </c>
      <c r="F52" s="11">
        <v>4463</v>
      </c>
      <c r="G52" s="11">
        <v>4463</v>
      </c>
      <c r="H52" s="11">
        <f t="shared" ref="H52:H63" si="6">G52-F52</f>
        <v>0</v>
      </c>
      <c r="I52" s="11"/>
      <c r="J52" s="30">
        <f t="shared" si="5"/>
        <v>1</v>
      </c>
      <c r="K52" s="27"/>
      <c r="L52" s="17"/>
    </row>
    <row r="53" spans="1:12" x14ac:dyDescent="0.3">
      <c r="A53" s="11" t="s">
        <v>20</v>
      </c>
      <c r="B53" s="17" t="s">
        <v>32</v>
      </c>
      <c r="C53" s="11">
        <v>60</v>
      </c>
      <c r="D53" s="11"/>
      <c r="E53" s="11" t="s">
        <v>10</v>
      </c>
      <c r="F53" s="11">
        <v>6114</v>
      </c>
      <c r="G53" s="11">
        <v>6114</v>
      </c>
      <c r="H53" s="11">
        <f t="shared" si="6"/>
        <v>0</v>
      </c>
      <c r="I53" s="11"/>
      <c r="J53" s="30">
        <f t="shared" si="5"/>
        <v>1</v>
      </c>
      <c r="K53" s="16"/>
      <c r="L53" s="17"/>
    </row>
    <row r="54" spans="1:12" x14ac:dyDescent="0.3">
      <c r="A54" s="11" t="s">
        <v>21</v>
      </c>
      <c r="B54" s="17" t="s">
        <v>33</v>
      </c>
      <c r="C54" s="11">
        <v>36</v>
      </c>
      <c r="D54" s="11"/>
      <c r="E54" s="11" t="s">
        <v>10</v>
      </c>
      <c r="F54" s="11">
        <v>3755</v>
      </c>
      <c r="G54" s="11">
        <v>3755</v>
      </c>
      <c r="H54" s="11">
        <f t="shared" si="6"/>
        <v>0</v>
      </c>
      <c r="I54" s="11"/>
      <c r="J54" s="30">
        <f t="shared" si="5"/>
        <v>1</v>
      </c>
      <c r="K54" s="16"/>
      <c r="L54" s="17"/>
    </row>
    <row r="55" spans="1:12" x14ac:dyDescent="0.3">
      <c r="A55" s="11" t="s">
        <v>22</v>
      </c>
      <c r="B55" s="17" t="s">
        <v>33</v>
      </c>
      <c r="C55" s="11">
        <v>44</v>
      </c>
      <c r="D55" s="11"/>
      <c r="E55" s="11" t="s">
        <v>10</v>
      </c>
      <c r="F55" s="11">
        <v>4165</v>
      </c>
      <c r="G55" s="11">
        <v>4165</v>
      </c>
      <c r="H55" s="11">
        <f t="shared" si="6"/>
        <v>0</v>
      </c>
      <c r="I55" s="11"/>
      <c r="J55" s="30">
        <f t="shared" si="5"/>
        <v>1</v>
      </c>
      <c r="K55" s="16"/>
      <c r="L55" s="17"/>
    </row>
    <row r="56" spans="1:12" x14ac:dyDescent="0.3">
      <c r="A56" s="11" t="s">
        <v>23</v>
      </c>
      <c r="B56" s="17" t="s">
        <v>32</v>
      </c>
      <c r="C56" s="11">
        <v>49</v>
      </c>
      <c r="D56" s="11"/>
      <c r="E56" s="11" t="s">
        <v>10</v>
      </c>
      <c r="F56" s="11">
        <v>5117</v>
      </c>
      <c r="G56" s="11">
        <v>5117</v>
      </c>
      <c r="H56" s="11">
        <f t="shared" si="6"/>
        <v>0</v>
      </c>
      <c r="I56" s="11"/>
      <c r="J56" s="30">
        <f t="shared" si="5"/>
        <v>1</v>
      </c>
      <c r="K56" s="16"/>
      <c r="L56" s="17"/>
    </row>
    <row r="57" spans="1:12" x14ac:dyDescent="0.3">
      <c r="A57" s="11" t="s">
        <v>24</v>
      </c>
      <c r="B57" s="17" t="s">
        <v>33</v>
      </c>
      <c r="C57" s="11">
        <v>45</v>
      </c>
      <c r="D57" s="11"/>
      <c r="E57" s="11" t="s">
        <v>10</v>
      </c>
      <c r="F57" s="11">
        <v>4318</v>
      </c>
      <c r="G57" s="11">
        <v>4318</v>
      </c>
      <c r="H57" s="11">
        <f t="shared" si="6"/>
        <v>0</v>
      </c>
      <c r="I57" s="11"/>
      <c r="J57" s="30">
        <f t="shared" si="5"/>
        <v>1</v>
      </c>
      <c r="K57" s="16"/>
      <c r="L57" s="17"/>
    </row>
    <row r="58" spans="1:12" s="8" customFormat="1" x14ac:dyDescent="0.3">
      <c r="A58" s="11" t="s">
        <v>25</v>
      </c>
      <c r="B58" s="17" t="s">
        <v>31</v>
      </c>
      <c r="C58" s="11">
        <v>42</v>
      </c>
      <c r="D58" s="11"/>
      <c r="E58" s="11" t="s">
        <v>10</v>
      </c>
      <c r="F58" s="11">
        <v>3787</v>
      </c>
      <c r="G58" s="11">
        <v>3787</v>
      </c>
      <c r="H58" s="11">
        <f t="shared" si="6"/>
        <v>0</v>
      </c>
      <c r="I58" s="11"/>
      <c r="J58" s="30">
        <f t="shared" si="5"/>
        <v>1</v>
      </c>
      <c r="K58" s="27"/>
      <c r="L58" s="17"/>
    </row>
    <row r="59" spans="1:12" x14ac:dyDescent="0.3">
      <c r="A59" s="11" t="s">
        <v>26</v>
      </c>
      <c r="B59" s="17" t="s">
        <v>33</v>
      </c>
      <c r="C59" s="11">
        <v>62</v>
      </c>
      <c r="D59" s="11"/>
      <c r="E59" s="11" t="s">
        <v>10</v>
      </c>
      <c r="F59" s="11">
        <v>5421</v>
      </c>
      <c r="G59" s="11">
        <v>5421</v>
      </c>
      <c r="H59" s="11">
        <f t="shared" si="6"/>
        <v>0</v>
      </c>
      <c r="I59" s="11"/>
      <c r="J59" s="30">
        <f t="shared" si="5"/>
        <v>1</v>
      </c>
      <c r="K59" s="16"/>
      <c r="L59" s="17"/>
    </row>
    <row r="60" spans="1:12" x14ac:dyDescent="0.3">
      <c r="A60" s="11" t="s">
        <v>27</v>
      </c>
      <c r="B60" s="17" t="s">
        <v>30</v>
      </c>
      <c r="C60" s="11">
        <v>15</v>
      </c>
      <c r="D60" s="11"/>
      <c r="E60" s="11" t="s">
        <v>10</v>
      </c>
      <c r="F60" s="11">
        <v>696</v>
      </c>
      <c r="G60" s="11">
        <v>696</v>
      </c>
      <c r="H60" s="11">
        <f t="shared" si="6"/>
        <v>0</v>
      </c>
      <c r="I60" s="11"/>
      <c r="J60" s="30">
        <f t="shared" si="5"/>
        <v>1</v>
      </c>
      <c r="K60" s="16"/>
      <c r="L60" s="17"/>
    </row>
    <row r="61" spans="1:12" x14ac:dyDescent="0.3">
      <c r="A61" s="11" t="s">
        <v>29</v>
      </c>
      <c r="B61" s="17" t="s">
        <v>30</v>
      </c>
      <c r="C61" s="11">
        <v>45</v>
      </c>
      <c r="D61" s="11"/>
      <c r="E61" s="11" t="s">
        <v>10</v>
      </c>
      <c r="F61" s="11">
        <v>2001</v>
      </c>
      <c r="G61" s="11">
        <v>2001</v>
      </c>
      <c r="H61" s="11">
        <f t="shared" si="6"/>
        <v>0</v>
      </c>
      <c r="I61" s="11"/>
      <c r="J61" s="30">
        <f t="shared" si="5"/>
        <v>1</v>
      </c>
      <c r="K61" s="16"/>
      <c r="L61" s="17"/>
    </row>
    <row r="62" spans="1:12" x14ac:dyDescent="0.3">
      <c r="A62" s="11" t="s">
        <v>103</v>
      </c>
      <c r="B62" s="17">
        <v>45106</v>
      </c>
      <c r="C62" s="11" t="s">
        <v>104</v>
      </c>
      <c r="D62" s="11"/>
      <c r="E62" s="11" t="s">
        <v>10</v>
      </c>
      <c r="F62" s="11">
        <v>1443</v>
      </c>
      <c r="G62" s="11">
        <v>1443</v>
      </c>
      <c r="H62" s="11">
        <f t="shared" si="6"/>
        <v>0</v>
      </c>
      <c r="I62" s="11"/>
      <c r="J62" s="30">
        <f t="shared" si="5"/>
        <v>1</v>
      </c>
      <c r="K62" s="16"/>
      <c r="L62" s="17" t="s">
        <v>97</v>
      </c>
    </row>
    <row r="63" spans="1:12" x14ac:dyDescent="0.3">
      <c r="A63" s="4">
        <f>COUNTA(A51:A62)</f>
        <v>12</v>
      </c>
      <c r="C63" s="4">
        <f>SUM(C51:C61)</f>
        <v>450</v>
      </c>
      <c r="D63" s="4"/>
      <c r="F63" s="4">
        <f>SUM(F51:F62)</f>
        <v>42115</v>
      </c>
      <c r="G63" s="4">
        <f>SUM(G51:G62)</f>
        <v>42115</v>
      </c>
      <c r="H63" s="18">
        <f t="shared" si="6"/>
        <v>0</v>
      </c>
      <c r="J63" s="20">
        <f>F63/G63</f>
        <v>1</v>
      </c>
    </row>
    <row r="64" spans="1:12" x14ac:dyDescent="0.3">
      <c r="C64" s="4"/>
      <c r="D64" s="4"/>
      <c r="G64" s="4"/>
      <c r="H64" s="4"/>
    </row>
    <row r="65" spans="1:12" ht="21" x14ac:dyDescent="0.4">
      <c r="A65" s="3" t="s">
        <v>114</v>
      </c>
      <c r="B65" s="12"/>
    </row>
    <row r="66" spans="1:12" ht="21" x14ac:dyDescent="0.4">
      <c r="A66" s="1" t="s">
        <v>0</v>
      </c>
      <c r="B66" s="13" t="s">
        <v>1</v>
      </c>
      <c r="C66" s="1" t="s">
        <v>2</v>
      </c>
      <c r="D66" s="38" t="s">
        <v>191</v>
      </c>
      <c r="E66" s="1" t="s">
        <v>3</v>
      </c>
      <c r="F66" s="1" t="s">
        <v>4</v>
      </c>
      <c r="G66" s="1" t="s">
        <v>5</v>
      </c>
      <c r="H66" s="1" t="s">
        <v>6</v>
      </c>
      <c r="I66" s="1" t="s">
        <v>7</v>
      </c>
      <c r="J66" s="1" t="s">
        <v>168</v>
      </c>
      <c r="K66" s="13" t="s">
        <v>170</v>
      </c>
      <c r="L66" s="13" t="s">
        <v>8</v>
      </c>
    </row>
    <row r="67" spans="1:12" x14ac:dyDescent="0.3">
      <c r="A67" s="5" t="s">
        <v>35</v>
      </c>
      <c r="B67" s="16">
        <v>45020</v>
      </c>
      <c r="C67" s="5">
        <v>46</v>
      </c>
      <c r="D67" s="5"/>
      <c r="E67" s="5" t="s">
        <v>10</v>
      </c>
      <c r="F67" s="5">
        <v>1450</v>
      </c>
      <c r="G67" s="5">
        <v>1450</v>
      </c>
      <c r="H67" s="5">
        <f>G67-F67</f>
        <v>0</v>
      </c>
      <c r="I67" s="11"/>
      <c r="J67" s="30">
        <f t="shared" ref="J67:J85" si="7">F67/G67</f>
        <v>1</v>
      </c>
      <c r="K67" s="16"/>
      <c r="L67" s="16"/>
    </row>
    <row r="68" spans="1:12" x14ac:dyDescent="0.3">
      <c r="A68" s="5" t="s">
        <v>36</v>
      </c>
      <c r="B68" s="16">
        <v>45020</v>
      </c>
      <c r="C68" s="5">
        <v>44</v>
      </c>
      <c r="D68" s="5"/>
      <c r="E68" s="5" t="s">
        <v>10</v>
      </c>
      <c r="F68" s="5">
        <v>1187</v>
      </c>
      <c r="G68" s="5">
        <v>1187</v>
      </c>
      <c r="H68" s="5">
        <f t="shared" ref="H68:H86" si="8">G68-F68</f>
        <v>0</v>
      </c>
      <c r="I68" s="11"/>
      <c r="J68" s="30">
        <f t="shared" si="7"/>
        <v>1</v>
      </c>
      <c r="K68" s="16"/>
      <c r="L68" s="16"/>
    </row>
    <row r="69" spans="1:12" x14ac:dyDescent="0.3">
      <c r="A69" s="5" t="s">
        <v>37</v>
      </c>
      <c r="B69" s="16">
        <v>45020</v>
      </c>
      <c r="C69" s="5">
        <v>41</v>
      </c>
      <c r="D69" s="5"/>
      <c r="E69" s="5" t="s">
        <v>10</v>
      </c>
      <c r="F69" s="5">
        <v>1095</v>
      </c>
      <c r="G69" s="5">
        <v>1095</v>
      </c>
      <c r="H69" s="5">
        <f t="shared" si="8"/>
        <v>0</v>
      </c>
      <c r="I69" s="11"/>
      <c r="J69" s="30">
        <f t="shared" si="7"/>
        <v>1</v>
      </c>
      <c r="K69" s="16"/>
      <c r="L69" s="16"/>
    </row>
    <row r="70" spans="1:12" x14ac:dyDescent="0.3">
      <c r="A70" s="5" t="s">
        <v>38</v>
      </c>
      <c r="B70" s="16">
        <v>45020</v>
      </c>
      <c r="C70" s="5">
        <v>67</v>
      </c>
      <c r="D70" s="5"/>
      <c r="E70" s="5" t="s">
        <v>10</v>
      </c>
      <c r="F70" s="5">
        <v>1878</v>
      </c>
      <c r="G70" s="5">
        <v>1878</v>
      </c>
      <c r="H70" s="5">
        <f t="shared" si="8"/>
        <v>0</v>
      </c>
      <c r="I70" s="11"/>
      <c r="J70" s="30">
        <f t="shared" si="7"/>
        <v>1</v>
      </c>
      <c r="K70" s="16"/>
      <c r="L70" s="16"/>
    </row>
    <row r="71" spans="1:12" x14ac:dyDescent="0.3">
      <c r="A71" s="5" t="s">
        <v>39</v>
      </c>
      <c r="B71" s="16">
        <v>45020</v>
      </c>
      <c r="C71" s="5">
        <v>60</v>
      </c>
      <c r="D71" s="5"/>
      <c r="E71" s="5" t="s">
        <v>10</v>
      </c>
      <c r="F71" s="5">
        <v>1677</v>
      </c>
      <c r="G71" s="5">
        <v>1677</v>
      </c>
      <c r="H71" s="5">
        <f t="shared" si="8"/>
        <v>0</v>
      </c>
      <c r="I71" s="11"/>
      <c r="J71" s="30">
        <f t="shared" si="7"/>
        <v>1</v>
      </c>
      <c r="K71" s="16"/>
      <c r="L71" s="16"/>
    </row>
    <row r="72" spans="1:12" x14ac:dyDescent="0.3">
      <c r="A72" s="5" t="s">
        <v>40</v>
      </c>
      <c r="B72" s="16">
        <v>45020</v>
      </c>
      <c r="C72" s="5">
        <v>39</v>
      </c>
      <c r="D72" s="5"/>
      <c r="E72" s="5" t="s">
        <v>10</v>
      </c>
      <c r="F72" s="5">
        <v>1091</v>
      </c>
      <c r="G72" s="5">
        <v>1091</v>
      </c>
      <c r="H72" s="5">
        <f t="shared" si="8"/>
        <v>0</v>
      </c>
      <c r="I72" s="11"/>
      <c r="J72" s="30">
        <f t="shared" si="7"/>
        <v>1</v>
      </c>
      <c r="K72" s="16"/>
      <c r="L72" s="16"/>
    </row>
    <row r="73" spans="1:12" x14ac:dyDescent="0.3">
      <c r="A73" s="5" t="s">
        <v>41</v>
      </c>
      <c r="B73" s="16">
        <v>45020</v>
      </c>
      <c r="C73" s="5">
        <v>6</v>
      </c>
      <c r="D73" s="5"/>
      <c r="E73" s="5" t="s">
        <v>10</v>
      </c>
      <c r="F73" s="5">
        <v>125</v>
      </c>
      <c r="G73" s="5">
        <v>125</v>
      </c>
      <c r="H73" s="5">
        <f t="shared" si="8"/>
        <v>0</v>
      </c>
      <c r="I73" s="11"/>
      <c r="J73" s="30">
        <f t="shared" si="7"/>
        <v>1</v>
      </c>
      <c r="K73" s="16"/>
      <c r="L73" s="16"/>
    </row>
    <row r="74" spans="1:12" x14ac:dyDescent="0.3">
      <c r="A74" s="5" t="s">
        <v>42</v>
      </c>
      <c r="B74" s="16">
        <v>45020</v>
      </c>
      <c r="C74" s="5">
        <v>55</v>
      </c>
      <c r="D74" s="5"/>
      <c r="E74" s="5" t="s">
        <v>10</v>
      </c>
      <c r="F74" s="5">
        <v>1597</v>
      </c>
      <c r="G74" s="5">
        <v>1597</v>
      </c>
      <c r="H74" s="5">
        <f t="shared" si="8"/>
        <v>0</v>
      </c>
      <c r="I74" s="11"/>
      <c r="J74" s="30">
        <f t="shared" si="7"/>
        <v>1</v>
      </c>
      <c r="K74" s="16"/>
      <c r="L74" s="16"/>
    </row>
    <row r="75" spans="1:12" x14ac:dyDescent="0.3">
      <c r="A75" s="11" t="s">
        <v>43</v>
      </c>
      <c r="B75" s="17">
        <v>45020</v>
      </c>
      <c r="C75" s="11">
        <v>50</v>
      </c>
      <c r="D75" s="11"/>
      <c r="E75" s="11" t="s">
        <v>10</v>
      </c>
      <c r="F75" s="11">
        <v>1347</v>
      </c>
      <c r="G75" s="11">
        <v>1347</v>
      </c>
      <c r="H75" s="11">
        <f t="shared" si="8"/>
        <v>0</v>
      </c>
      <c r="I75" s="11"/>
      <c r="J75" s="30">
        <f t="shared" si="7"/>
        <v>1</v>
      </c>
      <c r="K75" s="16"/>
      <c r="L75" s="17"/>
    </row>
    <row r="76" spans="1:12" x14ac:dyDescent="0.3">
      <c r="A76" s="11" t="s">
        <v>44</v>
      </c>
      <c r="B76" s="17" t="s">
        <v>28</v>
      </c>
      <c r="C76" s="11" t="s">
        <v>28</v>
      </c>
      <c r="D76" s="11"/>
      <c r="E76" s="11" t="s">
        <v>28</v>
      </c>
      <c r="F76" s="11"/>
      <c r="G76" s="11"/>
      <c r="H76" s="11"/>
      <c r="I76" s="11"/>
      <c r="J76" s="30" t="s">
        <v>28</v>
      </c>
      <c r="K76" s="16"/>
      <c r="L76" s="17"/>
    </row>
    <row r="77" spans="1:12" x14ac:dyDescent="0.3">
      <c r="A77" s="11" t="s">
        <v>45</v>
      </c>
      <c r="B77" s="17" t="s">
        <v>28</v>
      </c>
      <c r="C77" s="11" t="s">
        <v>28</v>
      </c>
      <c r="D77" s="11"/>
      <c r="E77" s="11" t="s">
        <v>28</v>
      </c>
      <c r="F77" s="11"/>
      <c r="G77" s="11"/>
      <c r="H77" s="11"/>
      <c r="I77" s="11"/>
      <c r="J77" s="30" t="s">
        <v>28</v>
      </c>
      <c r="K77" s="16"/>
      <c r="L77" s="17"/>
    </row>
    <row r="78" spans="1:12" x14ac:dyDescent="0.3">
      <c r="A78" s="11" t="s">
        <v>46</v>
      </c>
      <c r="B78" s="17">
        <v>45041</v>
      </c>
      <c r="C78" s="11">
        <v>20</v>
      </c>
      <c r="D78" s="11"/>
      <c r="E78" s="11" t="s">
        <v>10</v>
      </c>
      <c r="F78" s="11">
        <v>627</v>
      </c>
      <c r="G78" s="11">
        <v>627</v>
      </c>
      <c r="H78" s="11">
        <f t="shared" si="8"/>
        <v>0</v>
      </c>
      <c r="I78" s="11"/>
      <c r="J78" s="30">
        <f t="shared" si="7"/>
        <v>1</v>
      </c>
      <c r="K78" s="16"/>
      <c r="L78" s="17"/>
    </row>
    <row r="79" spans="1:12" x14ac:dyDescent="0.3">
      <c r="A79" s="11" t="s">
        <v>47</v>
      </c>
      <c r="B79" s="17">
        <v>45042</v>
      </c>
      <c r="C79" s="11">
        <v>3</v>
      </c>
      <c r="D79" s="11"/>
      <c r="E79" s="11" t="s">
        <v>10</v>
      </c>
      <c r="F79" s="11">
        <v>88</v>
      </c>
      <c r="G79" s="11">
        <v>88</v>
      </c>
      <c r="H79" s="11">
        <f t="shared" si="8"/>
        <v>0</v>
      </c>
      <c r="I79" s="11"/>
      <c r="J79" s="30">
        <f t="shared" si="7"/>
        <v>1</v>
      </c>
      <c r="K79" s="16"/>
      <c r="L79" s="17"/>
    </row>
    <row r="80" spans="1:12" x14ac:dyDescent="0.3">
      <c r="A80" s="11" t="s">
        <v>48</v>
      </c>
      <c r="B80" s="17">
        <v>45042</v>
      </c>
      <c r="C80" s="11">
        <v>14</v>
      </c>
      <c r="D80" s="11"/>
      <c r="E80" s="11" t="s">
        <v>10</v>
      </c>
      <c r="F80" s="11">
        <v>388</v>
      </c>
      <c r="G80" s="11">
        <v>388</v>
      </c>
      <c r="H80" s="11">
        <f t="shared" si="8"/>
        <v>0</v>
      </c>
      <c r="I80" s="11"/>
      <c r="J80" s="30">
        <f t="shared" si="7"/>
        <v>1</v>
      </c>
      <c r="K80" s="16"/>
      <c r="L80" s="17"/>
    </row>
    <row r="81" spans="1:13" x14ac:dyDescent="0.3">
      <c r="A81" s="11" t="s">
        <v>49</v>
      </c>
      <c r="B81" s="17">
        <v>45042</v>
      </c>
      <c r="C81" s="11">
        <v>26</v>
      </c>
      <c r="D81" s="11"/>
      <c r="E81" s="11" t="s">
        <v>10</v>
      </c>
      <c r="F81" s="11">
        <v>727</v>
      </c>
      <c r="G81" s="11">
        <v>727</v>
      </c>
      <c r="H81" s="11">
        <f t="shared" si="8"/>
        <v>0</v>
      </c>
      <c r="I81" s="11"/>
      <c r="J81" s="30">
        <f t="shared" si="7"/>
        <v>1</v>
      </c>
      <c r="K81" s="16"/>
      <c r="L81" s="17"/>
    </row>
    <row r="82" spans="1:13" x14ac:dyDescent="0.3">
      <c r="A82" s="11" t="s">
        <v>50</v>
      </c>
      <c r="B82" s="17">
        <v>45055</v>
      </c>
      <c r="C82" s="11">
        <v>22</v>
      </c>
      <c r="D82" s="11"/>
      <c r="E82" s="11" t="s">
        <v>10</v>
      </c>
      <c r="F82" s="11">
        <v>625</v>
      </c>
      <c r="G82" s="11">
        <v>625</v>
      </c>
      <c r="H82" s="11">
        <f t="shared" si="8"/>
        <v>0</v>
      </c>
      <c r="I82" s="11"/>
      <c r="J82" s="30">
        <f t="shared" si="7"/>
        <v>1</v>
      </c>
      <c r="K82" s="16"/>
      <c r="L82" s="17"/>
    </row>
    <row r="83" spans="1:13" x14ac:dyDescent="0.3">
      <c r="A83" s="5" t="s">
        <v>51</v>
      </c>
      <c r="B83" s="16">
        <v>45055</v>
      </c>
      <c r="C83" s="5">
        <v>3</v>
      </c>
      <c r="D83" s="5"/>
      <c r="E83" s="5" t="s">
        <v>10</v>
      </c>
      <c r="F83" s="5">
        <v>90</v>
      </c>
      <c r="G83" s="5">
        <v>90</v>
      </c>
      <c r="H83" s="5">
        <f t="shared" si="8"/>
        <v>0</v>
      </c>
      <c r="I83" s="11"/>
      <c r="J83" s="30">
        <f t="shared" si="7"/>
        <v>1</v>
      </c>
      <c r="K83" s="16"/>
      <c r="L83" s="16"/>
    </row>
    <row r="84" spans="1:13" x14ac:dyDescent="0.3">
      <c r="A84" s="5" t="s">
        <v>52</v>
      </c>
      <c r="B84" s="16">
        <v>45055</v>
      </c>
      <c r="C84" s="5">
        <v>13</v>
      </c>
      <c r="D84" s="5"/>
      <c r="E84" s="5" t="s">
        <v>10</v>
      </c>
      <c r="F84" s="5">
        <v>331</v>
      </c>
      <c r="G84" s="5">
        <v>331</v>
      </c>
      <c r="H84" s="5">
        <f t="shared" si="8"/>
        <v>0</v>
      </c>
      <c r="I84" s="11"/>
      <c r="J84" s="30">
        <f t="shared" si="7"/>
        <v>1</v>
      </c>
      <c r="K84" s="16"/>
      <c r="L84" s="16"/>
    </row>
    <row r="85" spans="1:13" s="7" customFormat="1" x14ac:dyDescent="0.3">
      <c r="A85" s="11" t="s">
        <v>53</v>
      </c>
      <c r="B85" s="17">
        <v>45063</v>
      </c>
      <c r="C85" s="11">
        <v>4</v>
      </c>
      <c r="D85" s="11"/>
      <c r="E85" s="11" t="s">
        <v>10</v>
      </c>
      <c r="F85" s="11">
        <v>101</v>
      </c>
      <c r="G85" s="11">
        <v>101</v>
      </c>
      <c r="H85" s="11">
        <f t="shared" si="8"/>
        <v>0</v>
      </c>
      <c r="I85" s="11"/>
      <c r="J85" s="30">
        <f t="shared" si="7"/>
        <v>1</v>
      </c>
      <c r="K85" s="28"/>
      <c r="L85" s="28"/>
    </row>
    <row r="86" spans="1:13" x14ac:dyDescent="0.3">
      <c r="A86" s="4">
        <f>COUNTA(A67:A85)</f>
        <v>19</v>
      </c>
      <c r="C86" s="4">
        <f>SUM(C67:C85)</f>
        <v>513</v>
      </c>
      <c r="D86" s="4"/>
      <c r="F86" s="4">
        <f>SUM(F67:F85)</f>
        <v>14424</v>
      </c>
      <c r="G86" s="4">
        <f>SUM(G67:G85)</f>
        <v>14424</v>
      </c>
      <c r="H86" s="4">
        <f t="shared" si="8"/>
        <v>0</v>
      </c>
      <c r="J86" s="20">
        <f>F86/G86</f>
        <v>1</v>
      </c>
    </row>
    <row r="87" spans="1:13" x14ac:dyDescent="0.3">
      <c r="C87" s="4"/>
      <c r="D87" s="4"/>
      <c r="G87" s="4"/>
      <c r="H87" s="4"/>
    </row>
    <row r="88" spans="1:13" ht="21" x14ac:dyDescent="0.4">
      <c r="A88" s="3" t="s">
        <v>113</v>
      </c>
      <c r="C88" s="4"/>
      <c r="D88" s="4"/>
      <c r="G88" s="4"/>
      <c r="H88" s="4"/>
    </row>
    <row r="89" spans="1:13" ht="21" x14ac:dyDescent="0.4">
      <c r="A89" s="1" t="s">
        <v>0</v>
      </c>
      <c r="B89" s="13" t="s">
        <v>1</v>
      </c>
      <c r="C89" s="1" t="s">
        <v>2</v>
      </c>
      <c r="D89" s="38" t="s">
        <v>191</v>
      </c>
      <c r="E89" s="1" t="s">
        <v>3</v>
      </c>
      <c r="F89" s="1" t="s">
        <v>4</v>
      </c>
      <c r="G89" s="1" t="s">
        <v>5</v>
      </c>
      <c r="H89" s="1" t="s">
        <v>6</v>
      </c>
      <c r="I89" s="1" t="s">
        <v>7</v>
      </c>
      <c r="J89" s="1" t="s">
        <v>168</v>
      </c>
      <c r="K89" s="13" t="s">
        <v>170</v>
      </c>
      <c r="L89" s="13" t="s">
        <v>8</v>
      </c>
    </row>
    <row r="90" spans="1:13" x14ac:dyDescent="0.3">
      <c r="A90" s="11" t="s">
        <v>40</v>
      </c>
      <c r="B90" s="17">
        <v>45083</v>
      </c>
      <c r="C90" s="11">
        <v>88</v>
      </c>
      <c r="D90" s="11"/>
      <c r="E90" s="11" t="s">
        <v>10</v>
      </c>
      <c r="F90" s="11">
        <v>9999</v>
      </c>
      <c r="G90" s="11">
        <v>9999</v>
      </c>
      <c r="H90" s="11">
        <f t="shared" ref="H90:H103" si="9">G90-F90</f>
        <v>0</v>
      </c>
      <c r="I90" s="11"/>
      <c r="J90" s="34">
        <f t="shared" ref="J90:J102" si="10">F90/G90</f>
        <v>1</v>
      </c>
      <c r="K90" s="17"/>
      <c r="L90" s="60" t="s">
        <v>133</v>
      </c>
      <c r="M90" s="7"/>
    </row>
    <row r="91" spans="1:13" x14ac:dyDescent="0.3">
      <c r="A91" s="11" t="s">
        <v>39</v>
      </c>
      <c r="B91" s="17">
        <v>45082</v>
      </c>
      <c r="C91" s="11">
        <v>66</v>
      </c>
      <c r="D91" s="11"/>
      <c r="E91" s="11" t="s">
        <v>10</v>
      </c>
      <c r="F91" s="11">
        <v>7681</v>
      </c>
      <c r="G91" s="11">
        <v>7681</v>
      </c>
      <c r="H91" s="11">
        <f t="shared" si="9"/>
        <v>0</v>
      </c>
      <c r="I91" s="11"/>
      <c r="J91" s="34">
        <f t="shared" si="10"/>
        <v>1</v>
      </c>
      <c r="K91" s="17"/>
      <c r="L91" s="60"/>
      <c r="M91" s="7"/>
    </row>
    <row r="92" spans="1:13" x14ac:dyDescent="0.3">
      <c r="A92" s="11" t="s">
        <v>38</v>
      </c>
      <c r="B92" s="17">
        <v>45070</v>
      </c>
      <c r="C92" s="11">
        <v>68</v>
      </c>
      <c r="D92" s="11"/>
      <c r="E92" s="11" t="s">
        <v>10</v>
      </c>
      <c r="F92" s="11">
        <v>7344</v>
      </c>
      <c r="G92" s="11">
        <v>7344</v>
      </c>
      <c r="H92" s="11">
        <f t="shared" si="9"/>
        <v>0</v>
      </c>
      <c r="I92" s="11"/>
      <c r="J92" s="34">
        <f t="shared" si="10"/>
        <v>1</v>
      </c>
      <c r="K92" s="17"/>
      <c r="L92" s="60"/>
      <c r="M92" s="7"/>
    </row>
    <row r="93" spans="1:13" x14ac:dyDescent="0.3">
      <c r="A93" s="11" t="s">
        <v>37</v>
      </c>
      <c r="B93" s="17">
        <v>45069</v>
      </c>
      <c r="C93" s="11">
        <v>48</v>
      </c>
      <c r="D93" s="11"/>
      <c r="E93" s="11" t="s">
        <v>10</v>
      </c>
      <c r="F93" s="11">
        <v>5564</v>
      </c>
      <c r="G93" s="11">
        <v>5564</v>
      </c>
      <c r="H93" s="11">
        <f t="shared" si="9"/>
        <v>0</v>
      </c>
      <c r="I93" s="11"/>
      <c r="J93" s="34">
        <f t="shared" si="10"/>
        <v>1</v>
      </c>
      <c r="K93" s="17"/>
      <c r="L93" s="60" t="s">
        <v>133</v>
      </c>
      <c r="M93" s="7"/>
    </row>
    <row r="94" spans="1:13" x14ac:dyDescent="0.3">
      <c r="A94" s="11" t="s">
        <v>36</v>
      </c>
      <c r="B94" s="17">
        <v>45083</v>
      </c>
      <c r="C94" s="11">
        <v>69</v>
      </c>
      <c r="D94" s="11"/>
      <c r="E94" s="11" t="s">
        <v>10</v>
      </c>
      <c r="F94" s="11">
        <v>7495</v>
      </c>
      <c r="G94" s="11">
        <v>7495</v>
      </c>
      <c r="H94" s="11">
        <f t="shared" si="9"/>
        <v>0</v>
      </c>
      <c r="I94" s="11"/>
      <c r="J94" s="34">
        <f t="shared" si="10"/>
        <v>1</v>
      </c>
      <c r="K94" s="17">
        <v>45191</v>
      </c>
      <c r="L94" s="60" t="s">
        <v>192</v>
      </c>
      <c r="M94" s="7"/>
    </row>
    <row r="95" spans="1:13" s="7" customFormat="1" x14ac:dyDescent="0.3">
      <c r="A95" s="11" t="s">
        <v>35</v>
      </c>
      <c r="B95" s="17">
        <v>45084</v>
      </c>
      <c r="C95" s="11">
        <v>69</v>
      </c>
      <c r="D95" s="11"/>
      <c r="E95" s="11" t="s">
        <v>10</v>
      </c>
      <c r="F95" s="11">
        <v>7147</v>
      </c>
      <c r="G95" s="11">
        <v>7147</v>
      </c>
      <c r="H95" s="11">
        <f t="shared" si="9"/>
        <v>0</v>
      </c>
      <c r="I95" s="11"/>
      <c r="J95" s="34">
        <f t="shared" si="10"/>
        <v>1</v>
      </c>
      <c r="K95" s="17">
        <v>45191</v>
      </c>
      <c r="L95" s="60"/>
    </row>
    <row r="96" spans="1:13" x14ac:dyDescent="0.3">
      <c r="A96" s="11" t="s">
        <v>43</v>
      </c>
      <c r="B96" s="17">
        <v>45071</v>
      </c>
      <c r="C96" s="11">
        <v>48</v>
      </c>
      <c r="D96" s="11"/>
      <c r="E96" s="11" t="s">
        <v>10</v>
      </c>
      <c r="F96" s="11">
        <v>5840</v>
      </c>
      <c r="G96" s="11">
        <v>5840</v>
      </c>
      <c r="H96" s="11">
        <f t="shared" si="9"/>
        <v>0</v>
      </c>
      <c r="I96" s="11"/>
      <c r="J96" s="34">
        <f t="shared" si="10"/>
        <v>1</v>
      </c>
      <c r="K96" s="17">
        <v>45271</v>
      </c>
      <c r="L96" s="60" t="s">
        <v>257</v>
      </c>
      <c r="M96" s="7"/>
    </row>
    <row r="97" spans="1:13" x14ac:dyDescent="0.3">
      <c r="A97" s="11" t="s">
        <v>42</v>
      </c>
      <c r="B97" s="17">
        <v>45077</v>
      </c>
      <c r="C97" s="11">
        <v>64</v>
      </c>
      <c r="D97" s="11"/>
      <c r="E97" s="11" t="s">
        <v>10</v>
      </c>
      <c r="F97" s="11">
        <v>7612</v>
      </c>
      <c r="G97" s="11">
        <v>7612</v>
      </c>
      <c r="H97" s="11">
        <f t="shared" si="9"/>
        <v>0</v>
      </c>
      <c r="I97" s="11"/>
      <c r="J97" s="34">
        <f t="shared" si="10"/>
        <v>1</v>
      </c>
      <c r="K97" s="17"/>
      <c r="L97" s="60" t="s">
        <v>292</v>
      </c>
      <c r="M97" s="7"/>
    </row>
    <row r="98" spans="1:13" x14ac:dyDescent="0.3">
      <c r="A98" s="11" t="s">
        <v>44</v>
      </c>
      <c r="B98" s="17">
        <v>45089</v>
      </c>
      <c r="C98" s="11">
        <v>18</v>
      </c>
      <c r="D98" s="11"/>
      <c r="E98" s="11" t="s">
        <v>10</v>
      </c>
      <c r="F98" s="11">
        <v>1006</v>
      </c>
      <c r="G98" s="11">
        <v>1006</v>
      </c>
      <c r="H98" s="11">
        <f t="shared" si="9"/>
        <v>0</v>
      </c>
      <c r="I98" s="11"/>
      <c r="J98" s="34">
        <f t="shared" si="10"/>
        <v>1</v>
      </c>
      <c r="K98" s="28">
        <v>45212</v>
      </c>
      <c r="L98" s="60" t="s">
        <v>311</v>
      </c>
      <c r="M98" s="7"/>
    </row>
    <row r="99" spans="1:13" x14ac:dyDescent="0.3">
      <c r="A99" s="11" t="s">
        <v>45</v>
      </c>
      <c r="B99" s="17">
        <v>45084</v>
      </c>
      <c r="C99" s="11">
        <v>10</v>
      </c>
      <c r="D99" s="11"/>
      <c r="E99" s="11" t="s">
        <v>10</v>
      </c>
      <c r="F99" s="11">
        <v>853</v>
      </c>
      <c r="G99" s="11">
        <v>853</v>
      </c>
      <c r="H99" s="11">
        <f t="shared" si="9"/>
        <v>0</v>
      </c>
      <c r="I99" s="11"/>
      <c r="J99" s="34">
        <f t="shared" si="10"/>
        <v>1</v>
      </c>
      <c r="K99" s="28">
        <v>45212</v>
      </c>
      <c r="L99" s="60" t="s">
        <v>312</v>
      </c>
      <c r="M99" s="7"/>
    </row>
    <row r="100" spans="1:13" x14ac:dyDescent="0.3">
      <c r="A100" s="11" t="s">
        <v>41</v>
      </c>
      <c r="B100" s="17">
        <v>45083</v>
      </c>
      <c r="C100" s="11">
        <v>8</v>
      </c>
      <c r="D100" s="11"/>
      <c r="E100" s="11" t="s">
        <v>10</v>
      </c>
      <c r="F100" s="11">
        <v>999</v>
      </c>
      <c r="G100" s="11">
        <v>999</v>
      </c>
      <c r="H100" s="11">
        <f t="shared" si="9"/>
        <v>0</v>
      </c>
      <c r="I100" s="11"/>
      <c r="J100" s="34">
        <f t="shared" si="10"/>
        <v>1</v>
      </c>
      <c r="K100" s="17"/>
      <c r="L100" s="60" t="s">
        <v>310</v>
      </c>
      <c r="M100" s="7"/>
    </row>
    <row r="101" spans="1:13" x14ac:dyDescent="0.3">
      <c r="A101" s="11" t="s">
        <v>103</v>
      </c>
      <c r="B101" s="17">
        <v>45127</v>
      </c>
      <c r="C101" s="11" t="s">
        <v>104</v>
      </c>
      <c r="D101" s="50"/>
      <c r="E101" s="11" t="s">
        <v>10</v>
      </c>
      <c r="F101" s="11">
        <v>1802</v>
      </c>
      <c r="G101" s="11">
        <v>1802</v>
      </c>
      <c r="H101" s="11">
        <f t="shared" si="9"/>
        <v>0</v>
      </c>
      <c r="I101" s="11"/>
      <c r="J101" s="34">
        <f t="shared" si="10"/>
        <v>1</v>
      </c>
      <c r="K101" s="17">
        <v>45195</v>
      </c>
      <c r="L101" s="17" t="s">
        <v>97</v>
      </c>
    </row>
    <row r="102" spans="1:13" x14ac:dyDescent="0.3">
      <c r="A102" s="11" t="s">
        <v>193</v>
      </c>
      <c r="B102" s="17">
        <v>45195</v>
      </c>
      <c r="C102" s="11" t="s">
        <v>194</v>
      </c>
      <c r="D102" s="50"/>
      <c r="E102" s="11" t="s">
        <v>10</v>
      </c>
      <c r="F102" s="11">
        <v>392</v>
      </c>
      <c r="G102" s="11">
        <v>392</v>
      </c>
      <c r="H102" s="11">
        <f t="shared" si="9"/>
        <v>0</v>
      </c>
      <c r="I102" s="11"/>
      <c r="J102" s="34">
        <f t="shared" si="10"/>
        <v>1</v>
      </c>
      <c r="K102" s="17">
        <v>45205</v>
      </c>
      <c r="L102" s="17" t="s">
        <v>97</v>
      </c>
    </row>
    <row r="103" spans="1:13" x14ac:dyDescent="0.3">
      <c r="A103" s="4">
        <f>COUNTA(A90:A102)</f>
        <v>13</v>
      </c>
      <c r="C103" s="4">
        <f>SUM(C90:C100)</f>
        <v>556</v>
      </c>
      <c r="D103" s="4">
        <f>SUM(D90:D101)</f>
        <v>0</v>
      </c>
      <c r="F103" s="4">
        <f>SUM(F90:F102)</f>
        <v>63734</v>
      </c>
      <c r="G103" s="4">
        <f>SUM(G90:G102)</f>
        <v>63734</v>
      </c>
      <c r="H103" s="4">
        <f t="shared" si="9"/>
        <v>0</v>
      </c>
      <c r="J103" s="20">
        <f>F103/G103</f>
        <v>1</v>
      </c>
      <c r="M103" s="52"/>
    </row>
    <row r="104" spans="1:13" x14ac:dyDescent="0.3">
      <c r="C104" s="4"/>
      <c r="D104" s="4"/>
      <c r="G104" s="4"/>
      <c r="H104" s="4"/>
    </row>
    <row r="105" spans="1:13" ht="21" x14ac:dyDescent="0.4">
      <c r="A105" s="3" t="s">
        <v>112</v>
      </c>
      <c r="C105" s="4"/>
      <c r="D105" s="4"/>
      <c r="G105" s="4"/>
      <c r="H105" s="4"/>
    </row>
    <row r="106" spans="1:13" ht="21" x14ac:dyDescent="0.4">
      <c r="A106" s="1" t="s">
        <v>0</v>
      </c>
      <c r="B106" s="13" t="s">
        <v>1</v>
      </c>
      <c r="C106" s="1" t="s">
        <v>2</v>
      </c>
      <c r="D106" s="38" t="s">
        <v>191</v>
      </c>
      <c r="E106" s="1" t="s">
        <v>3</v>
      </c>
      <c r="F106" s="1" t="s">
        <v>4</v>
      </c>
      <c r="G106" s="1" t="s">
        <v>5</v>
      </c>
      <c r="H106" s="1" t="s">
        <v>6</v>
      </c>
      <c r="I106" s="1" t="s">
        <v>7</v>
      </c>
      <c r="J106" s="1" t="s">
        <v>168</v>
      </c>
      <c r="K106" s="13" t="s">
        <v>170</v>
      </c>
      <c r="L106" s="13" t="s">
        <v>8</v>
      </c>
    </row>
    <row r="107" spans="1:13" x14ac:dyDescent="0.3">
      <c r="A107" s="5" t="s">
        <v>56</v>
      </c>
      <c r="B107" s="17" t="s">
        <v>28</v>
      </c>
      <c r="C107" s="5" t="s">
        <v>28</v>
      </c>
      <c r="D107" s="5"/>
      <c r="E107" s="5" t="s">
        <v>28</v>
      </c>
      <c r="F107" s="5" t="s">
        <v>28</v>
      </c>
      <c r="G107" s="5" t="s">
        <v>28</v>
      </c>
      <c r="H107" s="5" t="s">
        <v>28</v>
      </c>
      <c r="I107" s="5"/>
      <c r="J107" s="30" t="s">
        <v>28</v>
      </c>
      <c r="K107" s="16"/>
      <c r="L107" s="16"/>
    </row>
    <row r="108" spans="1:13" x14ac:dyDescent="0.3">
      <c r="A108" s="5" t="s">
        <v>57</v>
      </c>
      <c r="B108" s="17">
        <v>45040</v>
      </c>
      <c r="C108" s="5">
        <v>36</v>
      </c>
      <c r="D108" s="5"/>
      <c r="E108" s="5" t="s">
        <v>10</v>
      </c>
      <c r="F108" s="5">
        <v>983</v>
      </c>
      <c r="G108" s="5">
        <v>983</v>
      </c>
      <c r="H108" s="5">
        <f t="shared" ref="H108:H115" si="11">G108-F108</f>
        <v>0</v>
      </c>
      <c r="I108" s="5"/>
      <c r="J108" s="30">
        <f t="shared" ref="J108:J115" si="12">F108/G108</f>
        <v>1</v>
      </c>
      <c r="K108" s="16"/>
      <c r="L108" s="16"/>
    </row>
    <row r="109" spans="1:13" x14ac:dyDescent="0.3">
      <c r="A109" s="5" t="s">
        <v>58</v>
      </c>
      <c r="B109" s="17">
        <v>45040</v>
      </c>
      <c r="C109" s="5">
        <v>60</v>
      </c>
      <c r="D109" s="5"/>
      <c r="E109" s="5" t="s">
        <v>10</v>
      </c>
      <c r="F109" s="5">
        <v>1522</v>
      </c>
      <c r="G109" s="5">
        <v>1522</v>
      </c>
      <c r="H109" s="5">
        <f t="shared" si="11"/>
        <v>0</v>
      </c>
      <c r="I109" s="5"/>
      <c r="J109" s="30">
        <f t="shared" si="12"/>
        <v>1</v>
      </c>
      <c r="K109" s="16"/>
      <c r="L109" s="16"/>
    </row>
    <row r="110" spans="1:13" x14ac:dyDescent="0.3">
      <c r="A110" s="5" t="s">
        <v>59</v>
      </c>
      <c r="B110" s="17">
        <v>45041</v>
      </c>
      <c r="C110" s="5">
        <v>64</v>
      </c>
      <c r="D110" s="5"/>
      <c r="E110" s="5" t="s">
        <v>10</v>
      </c>
      <c r="F110" s="5">
        <v>1686</v>
      </c>
      <c r="G110" s="5">
        <v>1686</v>
      </c>
      <c r="H110" s="5">
        <f t="shared" si="11"/>
        <v>0</v>
      </c>
      <c r="I110" s="5"/>
      <c r="J110" s="30">
        <f t="shared" si="12"/>
        <v>1</v>
      </c>
      <c r="K110" s="16"/>
      <c r="L110" s="16"/>
    </row>
    <row r="111" spans="1:13" x14ac:dyDescent="0.3">
      <c r="A111" s="5" t="s">
        <v>60</v>
      </c>
      <c r="B111" s="17">
        <v>45041</v>
      </c>
      <c r="C111" s="5">
        <v>32</v>
      </c>
      <c r="D111" s="5"/>
      <c r="E111" s="5" t="s">
        <v>10</v>
      </c>
      <c r="F111" s="5">
        <v>848</v>
      </c>
      <c r="G111" s="5">
        <v>848</v>
      </c>
      <c r="H111" s="5">
        <f t="shared" si="11"/>
        <v>0</v>
      </c>
      <c r="I111" s="5"/>
      <c r="J111" s="30">
        <f t="shared" si="12"/>
        <v>1</v>
      </c>
      <c r="K111" s="16"/>
      <c r="L111" s="16"/>
    </row>
    <row r="112" spans="1:13" x14ac:dyDescent="0.3">
      <c r="A112" s="5" t="s">
        <v>61</v>
      </c>
      <c r="B112" s="17">
        <v>45041</v>
      </c>
      <c r="C112" s="5">
        <v>3</v>
      </c>
      <c r="D112" s="5"/>
      <c r="E112" s="5" t="s">
        <v>10</v>
      </c>
      <c r="F112" s="5">
        <v>88</v>
      </c>
      <c r="G112" s="5">
        <v>88</v>
      </c>
      <c r="H112" s="5">
        <f t="shared" si="11"/>
        <v>0</v>
      </c>
      <c r="I112" s="5"/>
      <c r="J112" s="30">
        <f t="shared" si="12"/>
        <v>1</v>
      </c>
      <c r="K112" s="16"/>
      <c r="L112" s="16"/>
    </row>
    <row r="113" spans="1:12" x14ac:dyDescent="0.3">
      <c r="A113" s="5" t="s">
        <v>62</v>
      </c>
      <c r="B113" s="17">
        <v>45041</v>
      </c>
      <c r="C113" s="5">
        <v>7</v>
      </c>
      <c r="D113" s="5"/>
      <c r="E113" s="5" t="s">
        <v>10</v>
      </c>
      <c r="F113" s="5">
        <v>170</v>
      </c>
      <c r="G113" s="5">
        <v>170</v>
      </c>
      <c r="H113" s="5">
        <f t="shared" si="11"/>
        <v>0</v>
      </c>
      <c r="I113" s="5"/>
      <c r="J113" s="30">
        <f t="shared" si="12"/>
        <v>1</v>
      </c>
      <c r="K113" s="16"/>
      <c r="L113" s="16"/>
    </row>
    <row r="114" spans="1:12" x14ac:dyDescent="0.3">
      <c r="A114" s="5" t="s">
        <v>63</v>
      </c>
      <c r="B114" s="17">
        <v>45041</v>
      </c>
      <c r="C114" s="5">
        <v>44</v>
      </c>
      <c r="D114" s="5"/>
      <c r="E114" s="5" t="s">
        <v>10</v>
      </c>
      <c r="F114" s="5">
        <v>1091</v>
      </c>
      <c r="G114" s="5">
        <v>1091</v>
      </c>
      <c r="H114" s="5">
        <f t="shared" si="11"/>
        <v>0</v>
      </c>
      <c r="I114" s="5"/>
      <c r="J114" s="30">
        <f t="shared" si="12"/>
        <v>1</v>
      </c>
      <c r="K114" s="16"/>
      <c r="L114" s="16"/>
    </row>
    <row r="115" spans="1:12" x14ac:dyDescent="0.3">
      <c r="A115" s="5" t="s">
        <v>64</v>
      </c>
      <c r="B115" s="17">
        <v>45041</v>
      </c>
      <c r="C115" s="5">
        <v>64</v>
      </c>
      <c r="D115" s="5"/>
      <c r="E115" s="5" t="s">
        <v>10</v>
      </c>
      <c r="F115" s="5">
        <v>1643</v>
      </c>
      <c r="G115" s="5">
        <v>1643</v>
      </c>
      <c r="H115" s="5">
        <f t="shared" si="11"/>
        <v>0</v>
      </c>
      <c r="I115" s="5"/>
      <c r="J115" s="30">
        <f t="shared" si="12"/>
        <v>1</v>
      </c>
      <c r="K115" s="16"/>
      <c r="L115" s="16"/>
    </row>
    <row r="116" spans="1:12" x14ac:dyDescent="0.3">
      <c r="A116" s="5" t="s">
        <v>65</v>
      </c>
      <c r="B116" s="17" t="s">
        <v>28</v>
      </c>
      <c r="C116" s="5" t="s">
        <v>28</v>
      </c>
      <c r="D116" s="5"/>
      <c r="E116" s="5" t="s">
        <v>28</v>
      </c>
      <c r="F116" s="5"/>
      <c r="G116" s="5"/>
      <c r="H116" s="5"/>
      <c r="I116" s="5"/>
      <c r="J116" s="30" t="s">
        <v>28</v>
      </c>
      <c r="K116" s="16"/>
      <c r="L116" s="16"/>
    </row>
    <row r="117" spans="1:12" x14ac:dyDescent="0.3">
      <c r="A117" s="5" t="s">
        <v>66</v>
      </c>
      <c r="B117" s="17" t="s">
        <v>28</v>
      </c>
      <c r="C117" s="5" t="s">
        <v>28</v>
      </c>
      <c r="D117" s="5"/>
      <c r="E117" s="5" t="s">
        <v>28</v>
      </c>
      <c r="F117" s="5"/>
      <c r="G117" s="5"/>
      <c r="H117" s="5"/>
      <c r="I117" s="5"/>
      <c r="J117" s="30" t="s">
        <v>28</v>
      </c>
      <c r="K117" s="16"/>
      <c r="L117" s="16"/>
    </row>
    <row r="118" spans="1:12" x14ac:dyDescent="0.3">
      <c r="A118" s="4">
        <f>COUNTA(A107:A117)</f>
        <v>11</v>
      </c>
      <c r="C118" s="4">
        <f>SUM(C107:C117)</f>
        <v>310</v>
      </c>
      <c r="D118" s="4"/>
      <c r="F118" s="4">
        <f>SUM(F107:F117)</f>
        <v>8031</v>
      </c>
      <c r="G118" s="4">
        <f>SUM(G107:G117)</f>
        <v>8031</v>
      </c>
      <c r="H118" s="4">
        <f>SUM(H107:H117)</f>
        <v>0</v>
      </c>
      <c r="J118" s="20">
        <f>F118/G118</f>
        <v>1</v>
      </c>
    </row>
    <row r="119" spans="1:12" x14ac:dyDescent="0.3">
      <c r="C119" s="4"/>
      <c r="D119" s="4"/>
      <c r="G119" s="4"/>
      <c r="H119" s="4"/>
    </row>
    <row r="120" spans="1:12" ht="21" x14ac:dyDescent="0.4">
      <c r="A120" s="3" t="s">
        <v>402</v>
      </c>
      <c r="C120" s="4"/>
      <c r="D120" s="4"/>
      <c r="G120" s="4"/>
      <c r="H120" s="4"/>
    </row>
    <row r="121" spans="1:12" ht="21" x14ac:dyDescent="0.4">
      <c r="A121" s="1" t="s">
        <v>0</v>
      </c>
      <c r="B121" s="13" t="s">
        <v>1</v>
      </c>
      <c r="C121" s="1" t="s">
        <v>2</v>
      </c>
      <c r="D121" s="38" t="s">
        <v>191</v>
      </c>
      <c r="E121" s="1" t="s">
        <v>3</v>
      </c>
      <c r="F121" s="1" t="s">
        <v>4</v>
      </c>
      <c r="G121" s="1" t="s">
        <v>5</v>
      </c>
      <c r="H121" s="1" t="s">
        <v>6</v>
      </c>
      <c r="I121" s="1" t="s">
        <v>7</v>
      </c>
      <c r="J121" s="1" t="s">
        <v>168</v>
      </c>
      <c r="K121" s="13" t="s">
        <v>170</v>
      </c>
      <c r="L121" s="13" t="s">
        <v>8</v>
      </c>
    </row>
    <row r="122" spans="1:12" s="10" customFormat="1" x14ac:dyDescent="0.3">
      <c r="A122" s="11" t="s">
        <v>56</v>
      </c>
      <c r="B122" s="17">
        <v>45033</v>
      </c>
      <c r="C122" s="11">
        <v>36</v>
      </c>
      <c r="D122" s="11"/>
      <c r="E122" s="11" t="s">
        <v>10</v>
      </c>
      <c r="F122" s="11">
        <v>2123</v>
      </c>
      <c r="G122" s="11">
        <v>2123</v>
      </c>
      <c r="H122" s="11">
        <f>G122-F122</f>
        <v>0</v>
      </c>
      <c r="I122" s="11"/>
      <c r="J122" s="34">
        <f t="shared" ref="J122:J133" si="13">F122/G122</f>
        <v>1</v>
      </c>
      <c r="K122" s="17">
        <v>45222</v>
      </c>
      <c r="L122" s="17"/>
    </row>
    <row r="123" spans="1:12" x14ac:dyDescent="0.3">
      <c r="A123" s="5" t="s">
        <v>57</v>
      </c>
      <c r="B123" s="16">
        <v>45105</v>
      </c>
      <c r="C123" s="5">
        <v>44</v>
      </c>
      <c r="D123" s="5"/>
      <c r="E123" s="5" t="s">
        <v>10</v>
      </c>
      <c r="F123" s="5">
        <v>4762</v>
      </c>
      <c r="G123" s="5">
        <v>4762</v>
      </c>
      <c r="H123" s="5">
        <f t="shared" ref="H123:H133" si="14">G123-F123</f>
        <v>0</v>
      </c>
      <c r="I123" s="5"/>
      <c r="J123" s="30">
        <f t="shared" si="13"/>
        <v>1</v>
      </c>
      <c r="K123" s="16">
        <v>45229</v>
      </c>
      <c r="L123" s="16"/>
    </row>
    <row r="124" spans="1:12" x14ac:dyDescent="0.3">
      <c r="A124" s="5" t="s">
        <v>58</v>
      </c>
      <c r="B124" s="16">
        <v>45047</v>
      </c>
      <c r="C124" s="5">
        <v>52</v>
      </c>
      <c r="D124" s="5"/>
      <c r="E124" s="5" t="s">
        <v>10</v>
      </c>
      <c r="F124" s="5">
        <v>5489</v>
      </c>
      <c r="G124" s="5">
        <v>5489</v>
      </c>
      <c r="H124" s="5">
        <f t="shared" si="14"/>
        <v>0</v>
      </c>
      <c r="I124" s="5"/>
      <c r="J124" s="30">
        <f t="shared" si="13"/>
        <v>1</v>
      </c>
      <c r="K124" s="28">
        <v>45236</v>
      </c>
      <c r="L124" s="16">
        <v>45240</v>
      </c>
    </row>
    <row r="125" spans="1:12" x14ac:dyDescent="0.3">
      <c r="A125" s="5" t="s">
        <v>59</v>
      </c>
      <c r="B125" s="16">
        <v>45047</v>
      </c>
      <c r="C125" s="5">
        <v>59</v>
      </c>
      <c r="D125" s="5"/>
      <c r="E125" s="5" t="s">
        <v>10</v>
      </c>
      <c r="F125" s="5">
        <v>6350</v>
      </c>
      <c r="G125" s="5">
        <v>6350</v>
      </c>
      <c r="H125" s="5">
        <f t="shared" si="14"/>
        <v>0</v>
      </c>
      <c r="I125" s="5"/>
      <c r="J125" s="30">
        <f t="shared" si="13"/>
        <v>1</v>
      </c>
      <c r="K125" s="28">
        <v>45250</v>
      </c>
      <c r="L125" s="16">
        <v>45254</v>
      </c>
    </row>
    <row r="126" spans="1:12" x14ac:dyDescent="0.3">
      <c r="A126" s="5" t="s">
        <v>60</v>
      </c>
      <c r="B126" s="16">
        <v>45119</v>
      </c>
      <c r="C126" s="5">
        <v>58</v>
      </c>
      <c r="D126" s="5"/>
      <c r="E126" s="5" t="s">
        <v>10</v>
      </c>
      <c r="F126" s="5">
        <v>5555</v>
      </c>
      <c r="G126" s="5">
        <v>5555</v>
      </c>
      <c r="H126" s="5">
        <f t="shared" si="14"/>
        <v>0</v>
      </c>
      <c r="I126" s="5"/>
      <c r="J126" s="30">
        <f t="shared" si="13"/>
        <v>1</v>
      </c>
      <c r="K126" s="28">
        <v>45261</v>
      </c>
      <c r="L126" s="16">
        <v>45271</v>
      </c>
    </row>
    <row r="127" spans="1:12" x14ac:dyDescent="0.3">
      <c r="A127" s="5" t="s">
        <v>61</v>
      </c>
      <c r="B127" s="16">
        <v>45121</v>
      </c>
      <c r="C127" s="5">
        <v>44</v>
      </c>
      <c r="D127" s="5"/>
      <c r="E127" s="5" t="s">
        <v>10</v>
      </c>
      <c r="F127" s="5">
        <v>4828</v>
      </c>
      <c r="G127" s="5">
        <v>4828</v>
      </c>
      <c r="H127" s="5">
        <f t="shared" si="14"/>
        <v>0</v>
      </c>
      <c r="I127" s="5"/>
      <c r="J127" s="30">
        <f t="shared" si="13"/>
        <v>1</v>
      </c>
      <c r="K127" s="28">
        <v>45268</v>
      </c>
      <c r="L127" s="16">
        <v>45279</v>
      </c>
    </row>
    <row r="128" spans="1:12" x14ac:dyDescent="0.3">
      <c r="A128" s="5" t="s">
        <v>63</v>
      </c>
      <c r="B128" s="16">
        <v>45128</v>
      </c>
      <c r="C128" s="5">
        <v>44</v>
      </c>
      <c r="D128" s="5"/>
      <c r="E128" s="5" t="s">
        <v>10</v>
      </c>
      <c r="F128" s="5">
        <v>4195</v>
      </c>
      <c r="G128" s="5">
        <v>4195</v>
      </c>
      <c r="H128" s="5">
        <f t="shared" si="14"/>
        <v>0</v>
      </c>
      <c r="I128" s="5"/>
      <c r="J128" s="30">
        <f t="shared" si="13"/>
        <v>1</v>
      </c>
      <c r="K128" s="16">
        <v>45282</v>
      </c>
      <c r="L128" s="16">
        <v>45280</v>
      </c>
    </row>
    <row r="129" spans="1:13" x14ac:dyDescent="0.3">
      <c r="A129" s="11" t="s">
        <v>64</v>
      </c>
      <c r="B129" s="17">
        <v>45131</v>
      </c>
      <c r="C129" s="11">
        <v>63</v>
      </c>
      <c r="D129" s="11"/>
      <c r="E129" s="11" t="s">
        <v>10</v>
      </c>
      <c r="F129" s="11">
        <v>6136</v>
      </c>
      <c r="G129" s="11">
        <v>6136</v>
      </c>
      <c r="H129" s="11">
        <f t="shared" si="14"/>
        <v>0</v>
      </c>
      <c r="I129" s="11"/>
      <c r="J129" s="34">
        <f t="shared" si="13"/>
        <v>1</v>
      </c>
      <c r="K129" s="17">
        <v>45289</v>
      </c>
      <c r="L129" s="60" t="s">
        <v>294</v>
      </c>
      <c r="M129" s="7"/>
    </row>
    <row r="130" spans="1:13" x14ac:dyDescent="0.3">
      <c r="A130" s="5" t="s">
        <v>65</v>
      </c>
      <c r="B130" s="16">
        <v>45131</v>
      </c>
      <c r="C130" s="5">
        <v>17</v>
      </c>
      <c r="D130" s="5"/>
      <c r="E130" s="5" t="s">
        <v>10</v>
      </c>
      <c r="F130" s="5">
        <v>667</v>
      </c>
      <c r="G130" s="5">
        <v>667</v>
      </c>
      <c r="H130" s="5">
        <f t="shared" si="14"/>
        <v>0</v>
      </c>
      <c r="I130" s="5"/>
      <c r="J130" s="30">
        <f t="shared" si="13"/>
        <v>1</v>
      </c>
      <c r="K130" s="28">
        <v>45296</v>
      </c>
      <c r="L130" s="16">
        <v>45300</v>
      </c>
      <c r="M130" s="7"/>
    </row>
    <row r="131" spans="1:13" ht="15" customHeight="1" x14ac:dyDescent="0.3">
      <c r="A131" s="5" t="s">
        <v>66</v>
      </c>
      <c r="B131" s="16">
        <v>45131</v>
      </c>
      <c r="C131" s="5">
        <v>2</v>
      </c>
      <c r="D131" s="5"/>
      <c r="E131" s="5" t="s">
        <v>10</v>
      </c>
      <c r="F131" s="5">
        <v>132</v>
      </c>
      <c r="G131" s="5">
        <v>132</v>
      </c>
      <c r="H131" s="5">
        <f t="shared" si="14"/>
        <v>0</v>
      </c>
      <c r="I131" s="5"/>
      <c r="J131" s="30">
        <f t="shared" si="13"/>
        <v>1</v>
      </c>
      <c r="K131" s="28">
        <v>45296</v>
      </c>
      <c r="L131" s="16">
        <v>45300</v>
      </c>
      <c r="M131" s="7"/>
    </row>
    <row r="132" spans="1:13" x14ac:dyDescent="0.3">
      <c r="A132" s="11" t="s">
        <v>62</v>
      </c>
      <c r="B132" s="17">
        <v>45131</v>
      </c>
      <c r="C132" s="11">
        <v>8</v>
      </c>
      <c r="D132" s="11"/>
      <c r="E132" s="11" t="s">
        <v>10</v>
      </c>
      <c r="F132" s="11">
        <v>783</v>
      </c>
      <c r="G132" s="11">
        <v>783</v>
      </c>
      <c r="H132" s="11">
        <f t="shared" si="14"/>
        <v>0</v>
      </c>
      <c r="I132" s="11"/>
      <c r="J132" s="34">
        <f t="shared" si="13"/>
        <v>1</v>
      </c>
      <c r="K132" s="17">
        <v>45296</v>
      </c>
      <c r="L132" s="60" t="s">
        <v>295</v>
      </c>
      <c r="M132" s="7"/>
    </row>
    <row r="133" spans="1:13" x14ac:dyDescent="0.3">
      <c r="A133" s="5" t="s">
        <v>234</v>
      </c>
      <c r="B133" s="16">
        <v>45238</v>
      </c>
      <c r="C133" s="5"/>
      <c r="D133" s="5"/>
      <c r="E133" s="5" t="s">
        <v>10</v>
      </c>
      <c r="F133" s="5">
        <v>1287</v>
      </c>
      <c r="G133" s="5">
        <v>1287</v>
      </c>
      <c r="H133" s="5">
        <f t="shared" si="14"/>
        <v>0</v>
      </c>
      <c r="I133" s="5"/>
      <c r="J133" s="30">
        <f t="shared" si="13"/>
        <v>1</v>
      </c>
      <c r="K133" s="17" t="s">
        <v>270</v>
      </c>
      <c r="L133" s="16" t="s">
        <v>97</v>
      </c>
      <c r="M133" s="7"/>
    </row>
    <row r="134" spans="1:13" x14ac:dyDescent="0.3">
      <c r="A134" s="4">
        <f>COUNTA(A122:A133)</f>
        <v>12</v>
      </c>
      <c r="C134" s="4">
        <f>SUM(C122:C132)</f>
        <v>427</v>
      </c>
      <c r="D134" s="4">
        <f>SUM(D122:D132)</f>
        <v>0</v>
      </c>
      <c r="F134" s="4">
        <f>SUM(F122:F133)</f>
        <v>42307</v>
      </c>
      <c r="G134" s="4">
        <f>SUM(G122:G133)</f>
        <v>42307</v>
      </c>
      <c r="H134" s="4">
        <f>SUM(H122:H133)</f>
        <v>0</v>
      </c>
      <c r="J134" s="20">
        <f>F134/G134</f>
        <v>1</v>
      </c>
      <c r="M134" s="52"/>
    </row>
    <row r="135" spans="1:13" x14ac:dyDescent="0.3">
      <c r="C135" s="4"/>
      <c r="D135" s="4"/>
      <c r="G135" s="4"/>
      <c r="H135" s="4"/>
    </row>
    <row r="136" spans="1:13" ht="21" x14ac:dyDescent="0.4">
      <c r="A136" s="3" t="s">
        <v>111</v>
      </c>
      <c r="C136" s="4"/>
      <c r="D136" s="4"/>
      <c r="G136" s="4"/>
      <c r="H136" s="4"/>
    </row>
    <row r="137" spans="1:13" ht="21" x14ac:dyDescent="0.4">
      <c r="A137" s="1" t="s">
        <v>0</v>
      </c>
      <c r="B137" s="13" t="s">
        <v>1</v>
      </c>
      <c r="C137" s="1" t="s">
        <v>2</v>
      </c>
      <c r="D137" s="38" t="s">
        <v>191</v>
      </c>
      <c r="E137" s="1" t="s">
        <v>3</v>
      </c>
      <c r="F137" s="1" t="s">
        <v>4</v>
      </c>
      <c r="G137" s="1" t="s">
        <v>5</v>
      </c>
      <c r="H137" s="1" t="s">
        <v>6</v>
      </c>
      <c r="I137" s="1" t="s">
        <v>7</v>
      </c>
      <c r="J137" s="1" t="s">
        <v>168</v>
      </c>
      <c r="K137" s="13" t="s">
        <v>170</v>
      </c>
      <c r="L137" s="13" t="s">
        <v>8</v>
      </c>
    </row>
    <row r="138" spans="1:13" x14ac:dyDescent="0.3">
      <c r="A138" s="5" t="s">
        <v>119</v>
      </c>
      <c r="B138" s="16">
        <v>45217</v>
      </c>
      <c r="C138" s="5">
        <v>55</v>
      </c>
      <c r="D138" s="5"/>
      <c r="E138" s="5" t="s">
        <v>10</v>
      </c>
      <c r="F138" s="5">
        <v>1474</v>
      </c>
      <c r="G138" s="5">
        <v>1474</v>
      </c>
      <c r="H138" s="5">
        <f t="shared" ref="H138:H150" si="15">G138-F138</f>
        <v>0</v>
      </c>
      <c r="I138" s="5"/>
      <c r="J138" s="30">
        <f t="shared" ref="J138:J150" si="16">F138/G138</f>
        <v>1</v>
      </c>
      <c r="K138" s="28">
        <v>45243</v>
      </c>
      <c r="L138" s="16">
        <v>45244</v>
      </c>
    </row>
    <row r="139" spans="1:13" x14ac:dyDescent="0.3">
      <c r="A139" s="5" t="s">
        <v>120</v>
      </c>
      <c r="B139" s="16">
        <v>45211</v>
      </c>
      <c r="C139" s="5">
        <v>19</v>
      </c>
      <c r="D139" s="5"/>
      <c r="E139" s="5" t="s">
        <v>10</v>
      </c>
      <c r="F139" s="5">
        <v>503</v>
      </c>
      <c r="G139" s="5">
        <v>503</v>
      </c>
      <c r="H139" s="5">
        <f t="shared" si="15"/>
        <v>0</v>
      </c>
      <c r="I139" s="5"/>
      <c r="J139" s="30">
        <f t="shared" si="16"/>
        <v>1</v>
      </c>
      <c r="K139" s="28">
        <v>45243</v>
      </c>
      <c r="L139" s="16">
        <v>45244</v>
      </c>
    </row>
    <row r="140" spans="1:13" x14ac:dyDescent="0.3">
      <c r="A140" s="5" t="s">
        <v>185</v>
      </c>
      <c r="B140" s="16">
        <v>45217</v>
      </c>
      <c r="C140" s="5">
        <v>27</v>
      </c>
      <c r="D140" s="5"/>
      <c r="E140" s="5" t="s">
        <v>10</v>
      </c>
      <c r="F140" s="5">
        <v>655</v>
      </c>
      <c r="G140" s="5">
        <v>655</v>
      </c>
      <c r="H140" s="5">
        <f t="shared" si="15"/>
        <v>0</v>
      </c>
      <c r="I140" s="5"/>
      <c r="J140" s="30">
        <f t="shared" si="16"/>
        <v>1</v>
      </c>
      <c r="K140" s="28">
        <v>45243</v>
      </c>
      <c r="L140" s="16">
        <v>45244</v>
      </c>
    </row>
    <row r="141" spans="1:13" s="10" customFormat="1" x14ac:dyDescent="0.3">
      <c r="A141" s="11" t="s">
        <v>121</v>
      </c>
      <c r="B141" s="17">
        <v>45139</v>
      </c>
      <c r="C141" s="11">
        <v>58</v>
      </c>
      <c r="D141" s="11"/>
      <c r="E141" s="11" t="s">
        <v>10</v>
      </c>
      <c r="F141" s="11">
        <v>1474</v>
      </c>
      <c r="G141" s="11">
        <v>1474</v>
      </c>
      <c r="H141" s="5">
        <f t="shared" si="15"/>
        <v>0</v>
      </c>
      <c r="I141" s="11"/>
      <c r="J141" s="30">
        <f t="shared" si="16"/>
        <v>1</v>
      </c>
      <c r="K141" s="17">
        <v>45191</v>
      </c>
      <c r="L141" s="17"/>
    </row>
    <row r="142" spans="1:13" x14ac:dyDescent="0.3">
      <c r="A142" s="5" t="s">
        <v>122</v>
      </c>
      <c r="B142" s="16">
        <v>45182</v>
      </c>
      <c r="C142" s="5">
        <v>46</v>
      </c>
      <c r="D142" s="5"/>
      <c r="E142" s="5" t="s">
        <v>10</v>
      </c>
      <c r="F142" s="5">
        <v>1258</v>
      </c>
      <c r="G142" s="5">
        <v>1258</v>
      </c>
      <c r="H142" s="5">
        <f t="shared" si="15"/>
        <v>0</v>
      </c>
      <c r="I142" s="5"/>
      <c r="J142" s="30">
        <f t="shared" si="16"/>
        <v>1</v>
      </c>
      <c r="K142" s="16">
        <v>45201</v>
      </c>
      <c r="L142" s="16"/>
    </row>
    <row r="143" spans="1:13" x14ac:dyDescent="0.3">
      <c r="A143" s="5" t="s">
        <v>123</v>
      </c>
      <c r="B143" s="16">
        <v>45187</v>
      </c>
      <c r="C143" s="5">
        <v>32</v>
      </c>
      <c r="D143" s="5"/>
      <c r="E143" s="5" t="s">
        <v>10</v>
      </c>
      <c r="F143" s="5">
        <v>852</v>
      </c>
      <c r="G143" s="5">
        <v>852</v>
      </c>
      <c r="H143" s="5">
        <f t="shared" si="15"/>
        <v>0</v>
      </c>
      <c r="I143" s="5"/>
      <c r="J143" s="30">
        <f t="shared" si="16"/>
        <v>1</v>
      </c>
      <c r="K143" s="16">
        <v>45208</v>
      </c>
      <c r="L143" s="16"/>
    </row>
    <row r="144" spans="1:13" x14ac:dyDescent="0.3">
      <c r="A144" s="5" t="s">
        <v>124</v>
      </c>
      <c r="B144" s="16" t="s">
        <v>28</v>
      </c>
      <c r="C144" s="5" t="s">
        <v>28</v>
      </c>
      <c r="D144" s="5"/>
      <c r="E144" s="5" t="s">
        <v>28</v>
      </c>
      <c r="F144" s="5"/>
      <c r="G144" s="5"/>
      <c r="H144" s="5"/>
      <c r="I144" s="5"/>
      <c r="J144" s="30" t="s">
        <v>28</v>
      </c>
      <c r="K144" s="16" t="s">
        <v>28</v>
      </c>
      <c r="L144" s="16"/>
    </row>
    <row r="145" spans="1:12" x14ac:dyDescent="0.3">
      <c r="A145" s="5" t="s">
        <v>125</v>
      </c>
      <c r="B145" s="16">
        <v>45182</v>
      </c>
      <c r="C145" s="5">
        <v>46</v>
      </c>
      <c r="D145" s="5"/>
      <c r="E145" s="5" t="s">
        <v>10</v>
      </c>
      <c r="F145" s="5">
        <v>1180</v>
      </c>
      <c r="G145" s="5">
        <v>1180</v>
      </c>
      <c r="H145" s="5">
        <f t="shared" si="15"/>
        <v>0</v>
      </c>
      <c r="I145" s="5"/>
      <c r="J145" s="30">
        <f t="shared" si="16"/>
        <v>1</v>
      </c>
      <c r="K145" s="16">
        <v>45215</v>
      </c>
      <c r="L145" s="16"/>
    </row>
    <row r="146" spans="1:12" x14ac:dyDescent="0.3">
      <c r="A146" s="5" t="s">
        <v>126</v>
      </c>
      <c r="B146" s="16">
        <v>45182</v>
      </c>
      <c r="C146" s="5">
        <v>48</v>
      </c>
      <c r="D146" s="5"/>
      <c r="E146" s="5" t="s">
        <v>10</v>
      </c>
      <c r="F146" s="5">
        <v>1274</v>
      </c>
      <c r="G146" s="5">
        <v>1274</v>
      </c>
      <c r="H146" s="5">
        <f t="shared" si="15"/>
        <v>0</v>
      </c>
      <c r="I146" s="5"/>
      <c r="J146" s="30">
        <f t="shared" si="16"/>
        <v>1</v>
      </c>
      <c r="K146" s="16">
        <v>45222</v>
      </c>
      <c r="L146" s="16"/>
    </row>
    <row r="147" spans="1:12" x14ac:dyDescent="0.3">
      <c r="A147" s="5" t="s">
        <v>179</v>
      </c>
      <c r="B147" s="16">
        <v>45182</v>
      </c>
      <c r="C147" s="5">
        <v>42</v>
      </c>
      <c r="D147" s="5"/>
      <c r="E147" s="5" t="s">
        <v>10</v>
      </c>
      <c r="F147" s="5">
        <v>1210</v>
      </c>
      <c r="G147" s="5">
        <v>1210</v>
      </c>
      <c r="H147" s="5">
        <f t="shared" si="15"/>
        <v>0</v>
      </c>
      <c r="I147" s="5"/>
      <c r="J147" s="30">
        <f t="shared" si="16"/>
        <v>1</v>
      </c>
      <c r="K147" s="28">
        <v>45229</v>
      </c>
      <c r="L147" s="16">
        <v>45244</v>
      </c>
    </row>
    <row r="148" spans="1:12" x14ac:dyDescent="0.3">
      <c r="A148" s="5" t="s">
        <v>127</v>
      </c>
      <c r="B148" s="16">
        <v>45204</v>
      </c>
      <c r="C148" s="5">
        <v>5</v>
      </c>
      <c r="D148" s="5"/>
      <c r="E148" s="5" t="s">
        <v>10</v>
      </c>
      <c r="F148" s="5">
        <v>154</v>
      </c>
      <c r="G148" s="5">
        <v>154</v>
      </c>
      <c r="H148" s="5">
        <f t="shared" si="15"/>
        <v>0</v>
      </c>
      <c r="I148" s="5"/>
      <c r="J148" s="30">
        <f t="shared" si="16"/>
        <v>1</v>
      </c>
      <c r="K148" s="16">
        <v>45250</v>
      </c>
      <c r="L148" s="16"/>
    </row>
    <row r="149" spans="1:12" x14ac:dyDescent="0.3">
      <c r="A149" s="5" t="s">
        <v>128</v>
      </c>
      <c r="B149" s="16" t="s">
        <v>28</v>
      </c>
      <c r="C149" s="5" t="s">
        <v>28</v>
      </c>
      <c r="D149" s="5"/>
      <c r="E149" s="5" t="s">
        <v>28</v>
      </c>
      <c r="F149" s="5"/>
      <c r="G149" s="5"/>
      <c r="H149" s="5"/>
      <c r="I149" s="5"/>
      <c r="J149" s="30" t="s">
        <v>28</v>
      </c>
      <c r="K149" s="16" t="s">
        <v>28</v>
      </c>
      <c r="L149" s="16"/>
    </row>
    <row r="150" spans="1:12" x14ac:dyDescent="0.3">
      <c r="A150" s="5" t="s">
        <v>186</v>
      </c>
      <c r="B150" s="16">
        <v>45204</v>
      </c>
      <c r="C150" s="5">
        <v>4</v>
      </c>
      <c r="D150" s="5"/>
      <c r="E150" s="5" t="s">
        <v>10</v>
      </c>
      <c r="F150" s="5">
        <v>118</v>
      </c>
      <c r="G150" s="5">
        <v>118</v>
      </c>
      <c r="H150" s="5">
        <f t="shared" si="15"/>
        <v>0</v>
      </c>
      <c r="I150" s="5"/>
      <c r="J150" s="30">
        <f t="shared" si="16"/>
        <v>1</v>
      </c>
      <c r="K150" s="16">
        <v>45250</v>
      </c>
      <c r="L150" s="16"/>
    </row>
    <row r="151" spans="1:12" x14ac:dyDescent="0.3">
      <c r="A151" s="4">
        <f>COUNTA(A138:A150)</f>
        <v>13</v>
      </c>
      <c r="C151" s="4">
        <f>SUM(C138:C150)</f>
        <v>382</v>
      </c>
      <c r="D151" s="4">
        <f>SUM(D138:D150)</f>
        <v>0</v>
      </c>
      <c r="F151" s="4">
        <f>SUM(F138:F150)</f>
        <v>10152</v>
      </c>
      <c r="G151" s="4">
        <f>SUM(G138:G150)</f>
        <v>10152</v>
      </c>
      <c r="H151" s="4">
        <f>SUM(H137:H150)</f>
        <v>0</v>
      </c>
      <c r="J151" s="20">
        <f>F151/G151</f>
        <v>1</v>
      </c>
    </row>
    <row r="152" spans="1:12" x14ac:dyDescent="0.3">
      <c r="C152" s="4"/>
      <c r="D152" s="4"/>
      <c r="G152" s="4"/>
      <c r="H152" s="4"/>
    </row>
    <row r="153" spans="1:12" ht="21" x14ac:dyDescent="0.4">
      <c r="A153" s="3" t="s">
        <v>401</v>
      </c>
      <c r="C153" s="4"/>
      <c r="D153" s="4"/>
      <c r="G153" s="4"/>
      <c r="H153" s="4"/>
    </row>
    <row r="154" spans="1:12" ht="21" x14ac:dyDescent="0.4">
      <c r="A154" s="1" t="s">
        <v>0</v>
      </c>
      <c r="B154" s="13" t="s">
        <v>1</v>
      </c>
      <c r="C154" s="1" t="s">
        <v>2</v>
      </c>
      <c r="D154" s="38" t="s">
        <v>191</v>
      </c>
      <c r="E154" s="1" t="s">
        <v>3</v>
      </c>
      <c r="F154" s="1" t="s">
        <v>4</v>
      </c>
      <c r="G154" s="1" t="s">
        <v>5</v>
      </c>
      <c r="H154" s="1" t="s">
        <v>6</v>
      </c>
      <c r="I154" s="1" t="s">
        <v>7</v>
      </c>
      <c r="J154" s="1" t="s">
        <v>168</v>
      </c>
      <c r="K154" s="13" t="s">
        <v>170</v>
      </c>
      <c r="L154" s="13" t="s">
        <v>8</v>
      </c>
    </row>
    <row r="155" spans="1:12" x14ac:dyDescent="0.3">
      <c r="A155" s="11" t="s">
        <v>121</v>
      </c>
      <c r="B155" s="17">
        <v>45139</v>
      </c>
      <c r="C155" s="11">
        <v>66</v>
      </c>
      <c r="D155" s="11"/>
      <c r="E155" s="11" t="s">
        <v>10</v>
      </c>
      <c r="F155" s="11">
        <v>6840</v>
      </c>
      <c r="G155" s="11">
        <v>6840</v>
      </c>
      <c r="H155" s="11">
        <f t="shared" ref="H155:H167" si="17">G155-F155</f>
        <v>0</v>
      </c>
      <c r="I155" s="11"/>
      <c r="J155" s="34">
        <f t="shared" ref="J155:J167" si="18">F155/G155</f>
        <v>1</v>
      </c>
      <c r="K155" s="17">
        <v>44938</v>
      </c>
      <c r="L155" s="17"/>
    </row>
    <row r="156" spans="1:12" x14ac:dyDescent="0.3">
      <c r="A156" s="11" t="s">
        <v>122</v>
      </c>
      <c r="B156" s="17">
        <v>45188</v>
      </c>
      <c r="C156" s="11">
        <v>40</v>
      </c>
      <c r="D156" s="11"/>
      <c r="E156" s="11" t="s">
        <v>10</v>
      </c>
      <c r="F156" s="11">
        <v>4491</v>
      </c>
      <c r="G156" s="11">
        <v>4491</v>
      </c>
      <c r="H156" s="11">
        <f t="shared" si="17"/>
        <v>0</v>
      </c>
      <c r="I156" s="11"/>
      <c r="J156" s="34">
        <f t="shared" si="18"/>
        <v>1</v>
      </c>
      <c r="K156" s="17">
        <v>45324</v>
      </c>
      <c r="L156" s="17"/>
    </row>
    <row r="157" spans="1:12" x14ac:dyDescent="0.3">
      <c r="A157" s="11" t="s">
        <v>123</v>
      </c>
      <c r="B157" s="17">
        <v>45209</v>
      </c>
      <c r="C157" s="11">
        <v>66</v>
      </c>
      <c r="D157" s="11"/>
      <c r="E157" s="11" t="s">
        <v>10</v>
      </c>
      <c r="F157" s="11">
        <v>5055</v>
      </c>
      <c r="G157" s="11">
        <v>5055</v>
      </c>
      <c r="H157" s="11">
        <f t="shared" si="17"/>
        <v>0</v>
      </c>
      <c r="I157" s="11"/>
      <c r="J157" s="34">
        <f t="shared" si="18"/>
        <v>1</v>
      </c>
      <c r="K157" s="28">
        <v>45331</v>
      </c>
      <c r="L157" s="17"/>
    </row>
    <row r="158" spans="1:12" x14ac:dyDescent="0.3">
      <c r="A158" s="11" t="s">
        <v>124</v>
      </c>
      <c r="B158" s="17">
        <v>45187</v>
      </c>
      <c r="C158" s="11">
        <v>28</v>
      </c>
      <c r="D158" s="11"/>
      <c r="E158" s="11" t="s">
        <v>10</v>
      </c>
      <c r="F158" s="11">
        <v>2202</v>
      </c>
      <c r="G158" s="11">
        <v>2202</v>
      </c>
      <c r="H158" s="11">
        <f t="shared" si="17"/>
        <v>0</v>
      </c>
      <c r="I158" s="11"/>
      <c r="J158" s="34">
        <f t="shared" si="18"/>
        <v>1</v>
      </c>
      <c r="K158" s="28">
        <v>45338</v>
      </c>
      <c r="L158" s="17"/>
    </row>
    <row r="159" spans="1:12" x14ac:dyDescent="0.3">
      <c r="A159" s="11" t="s">
        <v>125</v>
      </c>
      <c r="B159" s="17">
        <v>45204</v>
      </c>
      <c r="C159" s="11">
        <v>55</v>
      </c>
      <c r="D159" s="11"/>
      <c r="E159" s="11" t="s">
        <v>10</v>
      </c>
      <c r="F159" s="11">
        <v>5651</v>
      </c>
      <c r="G159" s="11">
        <v>5651</v>
      </c>
      <c r="H159" s="11">
        <f t="shared" si="17"/>
        <v>0</v>
      </c>
      <c r="I159" s="11"/>
      <c r="J159" s="34">
        <f t="shared" si="18"/>
        <v>1</v>
      </c>
      <c r="K159" s="28">
        <v>45345</v>
      </c>
      <c r="L159" s="17"/>
    </row>
    <row r="160" spans="1:12" x14ac:dyDescent="0.3">
      <c r="A160" s="11" t="s">
        <v>126</v>
      </c>
      <c r="B160" s="17">
        <v>45204</v>
      </c>
      <c r="C160" s="11">
        <v>48</v>
      </c>
      <c r="D160" s="11"/>
      <c r="E160" s="11" t="s">
        <v>10</v>
      </c>
      <c r="F160" s="11">
        <v>5313</v>
      </c>
      <c r="G160" s="11">
        <v>5313</v>
      </c>
      <c r="H160" s="11">
        <f t="shared" si="17"/>
        <v>0</v>
      </c>
      <c r="I160" s="11"/>
      <c r="J160" s="34">
        <f>F160/G160</f>
        <v>1</v>
      </c>
      <c r="K160" s="28">
        <v>45345</v>
      </c>
      <c r="L160" s="17"/>
    </row>
    <row r="161" spans="1:12" x14ac:dyDescent="0.3">
      <c r="A161" s="11" t="s">
        <v>179</v>
      </c>
      <c r="B161" s="17">
        <v>45300</v>
      </c>
      <c r="C161" s="11">
        <v>44</v>
      </c>
      <c r="D161" s="11"/>
      <c r="E161" s="11" t="s">
        <v>10</v>
      </c>
      <c r="F161" s="11">
        <v>3893</v>
      </c>
      <c r="G161" s="11">
        <v>3893</v>
      </c>
      <c r="H161" s="11">
        <f t="shared" si="17"/>
        <v>0</v>
      </c>
      <c r="I161" s="11"/>
      <c r="J161" s="34">
        <f t="shared" si="18"/>
        <v>1</v>
      </c>
      <c r="K161" s="17">
        <v>45373</v>
      </c>
      <c r="L161" s="17"/>
    </row>
    <row r="162" spans="1:12" x14ac:dyDescent="0.3">
      <c r="A162" s="11" t="s">
        <v>119</v>
      </c>
      <c r="B162" s="17">
        <v>45258</v>
      </c>
      <c r="C162" s="11">
        <v>62</v>
      </c>
      <c r="D162" s="11"/>
      <c r="E162" s="11" t="s">
        <v>10</v>
      </c>
      <c r="F162" s="11">
        <v>5215</v>
      </c>
      <c r="G162" s="11">
        <v>5215</v>
      </c>
      <c r="H162" s="11">
        <f t="shared" si="17"/>
        <v>0</v>
      </c>
      <c r="I162" s="11"/>
      <c r="J162" s="34">
        <f t="shared" si="18"/>
        <v>1</v>
      </c>
      <c r="K162" s="28">
        <v>45380</v>
      </c>
      <c r="L162" s="17"/>
    </row>
    <row r="163" spans="1:12" x14ac:dyDescent="0.3">
      <c r="A163" s="11" t="s">
        <v>120</v>
      </c>
      <c r="B163" s="17">
        <v>45216</v>
      </c>
      <c r="C163" s="11">
        <v>42</v>
      </c>
      <c r="D163" s="11"/>
      <c r="E163" s="11" t="s">
        <v>10</v>
      </c>
      <c r="F163" s="11">
        <v>2989</v>
      </c>
      <c r="G163" s="11">
        <v>2989</v>
      </c>
      <c r="H163" s="11">
        <f t="shared" si="17"/>
        <v>0</v>
      </c>
      <c r="I163" s="11"/>
      <c r="J163" s="34">
        <f t="shared" si="18"/>
        <v>1</v>
      </c>
      <c r="K163" s="28">
        <v>45387</v>
      </c>
      <c r="L163" s="17">
        <v>45394</v>
      </c>
    </row>
    <row r="164" spans="1:12" x14ac:dyDescent="0.3">
      <c r="A164" s="11" t="s">
        <v>185</v>
      </c>
      <c r="B164" s="17">
        <v>45264</v>
      </c>
      <c r="C164" s="11">
        <v>36</v>
      </c>
      <c r="D164" s="11"/>
      <c r="E164" s="11" t="s">
        <v>10</v>
      </c>
      <c r="F164" s="11">
        <v>2751</v>
      </c>
      <c r="G164" s="11">
        <v>2751</v>
      </c>
      <c r="H164" s="11">
        <f t="shared" si="17"/>
        <v>0</v>
      </c>
      <c r="I164" s="11"/>
      <c r="J164" s="34">
        <f t="shared" si="18"/>
        <v>1</v>
      </c>
      <c r="K164" s="28">
        <v>45394</v>
      </c>
      <c r="L164" s="17">
        <v>45398</v>
      </c>
    </row>
    <row r="165" spans="1:12" x14ac:dyDescent="0.3">
      <c r="A165" s="11" t="s">
        <v>127</v>
      </c>
      <c r="B165" s="17">
        <v>45300</v>
      </c>
      <c r="C165" s="11">
        <v>70</v>
      </c>
      <c r="D165" s="11"/>
      <c r="E165" s="11" t="s">
        <v>10</v>
      </c>
      <c r="F165" s="11">
        <v>1893</v>
      </c>
      <c r="G165" s="11">
        <v>1893</v>
      </c>
      <c r="H165" s="11">
        <f t="shared" si="17"/>
        <v>0</v>
      </c>
      <c r="I165" s="11"/>
      <c r="J165" s="34">
        <f t="shared" si="18"/>
        <v>1</v>
      </c>
      <c r="K165" s="28">
        <v>45401</v>
      </c>
      <c r="L165" s="17"/>
    </row>
    <row r="166" spans="1:12" s="39" customFormat="1" ht="28.8" x14ac:dyDescent="0.3">
      <c r="A166" s="78" t="s">
        <v>128</v>
      </c>
      <c r="B166" s="84">
        <v>45299</v>
      </c>
      <c r="C166" s="78">
        <v>16</v>
      </c>
      <c r="D166" s="78"/>
      <c r="E166" s="78" t="s">
        <v>10</v>
      </c>
      <c r="F166" s="78">
        <v>698</v>
      </c>
      <c r="G166" s="78">
        <v>698</v>
      </c>
      <c r="H166" s="78">
        <f t="shared" si="17"/>
        <v>0</v>
      </c>
      <c r="I166" s="78"/>
      <c r="J166" s="93">
        <f t="shared" si="18"/>
        <v>1</v>
      </c>
      <c r="K166" s="96">
        <v>45401</v>
      </c>
      <c r="L166" s="94" t="s">
        <v>531</v>
      </c>
    </row>
    <row r="167" spans="1:12" s="39" customFormat="1" ht="28.8" x14ac:dyDescent="0.3">
      <c r="A167" s="78" t="s">
        <v>186</v>
      </c>
      <c r="B167" s="84">
        <v>45257</v>
      </c>
      <c r="C167" s="78">
        <v>8</v>
      </c>
      <c r="D167" s="78"/>
      <c r="E167" s="78" t="s">
        <v>10</v>
      </c>
      <c r="F167" s="78">
        <v>598</v>
      </c>
      <c r="G167" s="78">
        <v>598</v>
      </c>
      <c r="H167" s="78">
        <f t="shared" si="17"/>
        <v>0</v>
      </c>
      <c r="I167" s="78"/>
      <c r="J167" s="93">
        <f t="shared" si="18"/>
        <v>1</v>
      </c>
      <c r="K167" s="94" t="s">
        <v>533</v>
      </c>
      <c r="L167" s="94" t="s">
        <v>532</v>
      </c>
    </row>
    <row r="168" spans="1:12" x14ac:dyDescent="0.3">
      <c r="A168" s="18">
        <f>COUNTA(A155:A167)</f>
        <v>13</v>
      </c>
      <c r="B168" s="14"/>
      <c r="C168" s="18">
        <f>SUM(C155:C167)</f>
        <v>581</v>
      </c>
      <c r="D168" s="18">
        <f>SUM(D155:D167)</f>
        <v>0</v>
      </c>
      <c r="E168" s="10"/>
      <c r="F168" s="18">
        <f>SUM(F155:F167)</f>
        <v>47589</v>
      </c>
      <c r="G168" s="18">
        <f>SUM(G155:G167)</f>
        <v>47589</v>
      </c>
      <c r="H168" s="18">
        <f>SUM(H154:H166)</f>
        <v>0</v>
      </c>
      <c r="I168" s="10"/>
      <c r="J168" s="79">
        <f>F168/G168</f>
        <v>1</v>
      </c>
      <c r="K168" s="14"/>
      <c r="L168" s="14"/>
    </row>
    <row r="170" spans="1:12" ht="21" x14ac:dyDescent="0.4">
      <c r="A170" s="3" t="s">
        <v>134</v>
      </c>
      <c r="C170" s="4"/>
      <c r="D170" s="4"/>
      <c r="G170" s="4"/>
      <c r="H170" s="4"/>
    </row>
    <row r="171" spans="1:12" ht="21" x14ac:dyDescent="0.4">
      <c r="A171" s="1" t="s">
        <v>0</v>
      </c>
      <c r="B171" s="13" t="s">
        <v>1</v>
      </c>
      <c r="C171" s="1" t="s">
        <v>2</v>
      </c>
      <c r="D171" s="38" t="s">
        <v>191</v>
      </c>
      <c r="E171" s="1" t="s">
        <v>3</v>
      </c>
      <c r="F171" s="1" t="s">
        <v>4</v>
      </c>
      <c r="G171" s="1" t="s">
        <v>5</v>
      </c>
      <c r="H171" s="1" t="s">
        <v>6</v>
      </c>
      <c r="I171" s="1" t="s">
        <v>7</v>
      </c>
      <c r="J171" s="1" t="s">
        <v>168</v>
      </c>
      <c r="K171" s="13" t="s">
        <v>170</v>
      </c>
      <c r="L171" s="13" t="s">
        <v>8</v>
      </c>
    </row>
    <row r="172" spans="1:12" x14ac:dyDescent="0.3">
      <c r="A172" s="62" t="s">
        <v>135</v>
      </c>
      <c r="B172" s="16">
        <v>45265</v>
      </c>
      <c r="C172" s="5">
        <v>27</v>
      </c>
      <c r="D172" s="5"/>
      <c r="E172" s="5" t="s">
        <v>10</v>
      </c>
      <c r="F172" s="5">
        <v>862</v>
      </c>
      <c r="G172" s="5">
        <v>862</v>
      </c>
      <c r="H172" s="5">
        <f t="shared" ref="H172:H182" si="19">G172-F172</f>
        <v>0</v>
      </c>
      <c r="I172" s="5"/>
      <c r="J172" s="30">
        <f t="shared" ref="J172:J182" si="20">F172/G172</f>
        <v>1</v>
      </c>
      <c r="K172" s="28">
        <v>45296</v>
      </c>
      <c r="L172" s="63">
        <v>45300</v>
      </c>
    </row>
    <row r="173" spans="1:12" x14ac:dyDescent="0.3">
      <c r="A173" s="62" t="s">
        <v>136</v>
      </c>
      <c r="B173" s="16">
        <v>45266</v>
      </c>
      <c r="C173" s="5">
        <v>43</v>
      </c>
      <c r="D173" s="5"/>
      <c r="E173" s="5" t="s">
        <v>10</v>
      </c>
      <c r="F173" s="5">
        <v>1233</v>
      </c>
      <c r="G173" s="5">
        <v>1233</v>
      </c>
      <c r="H173" s="5">
        <f t="shared" si="19"/>
        <v>0</v>
      </c>
      <c r="I173" s="5"/>
      <c r="J173" s="30">
        <f t="shared" si="20"/>
        <v>1</v>
      </c>
      <c r="K173" s="28">
        <v>45303</v>
      </c>
      <c r="L173" s="63">
        <v>45309</v>
      </c>
    </row>
    <row r="174" spans="1:12" x14ac:dyDescent="0.3">
      <c r="A174" s="62" t="s">
        <v>137</v>
      </c>
      <c r="B174" s="16">
        <v>45266</v>
      </c>
      <c r="C174" s="5">
        <v>49</v>
      </c>
      <c r="D174" s="5"/>
      <c r="E174" s="5" t="s">
        <v>10</v>
      </c>
      <c r="F174" s="5">
        <v>1325</v>
      </c>
      <c r="G174" s="5">
        <v>1325</v>
      </c>
      <c r="H174" s="5">
        <f t="shared" si="19"/>
        <v>0</v>
      </c>
      <c r="I174" s="5"/>
      <c r="J174" s="30">
        <f t="shared" si="20"/>
        <v>1</v>
      </c>
      <c r="K174" s="63">
        <v>45317</v>
      </c>
      <c r="L174" s="63">
        <v>45322</v>
      </c>
    </row>
    <row r="175" spans="1:12" x14ac:dyDescent="0.3">
      <c r="A175" s="62" t="s">
        <v>138</v>
      </c>
      <c r="B175" s="16">
        <v>45266</v>
      </c>
      <c r="C175" s="5">
        <v>68</v>
      </c>
      <c r="D175" s="5"/>
      <c r="E175" s="5" t="s">
        <v>10</v>
      </c>
      <c r="F175" s="5">
        <v>1833</v>
      </c>
      <c r="G175" s="5">
        <v>1833</v>
      </c>
      <c r="H175" s="5">
        <f t="shared" si="19"/>
        <v>0</v>
      </c>
      <c r="I175" s="5"/>
      <c r="J175" s="30">
        <f t="shared" si="20"/>
        <v>1</v>
      </c>
      <c r="K175" s="28">
        <v>45317</v>
      </c>
      <c r="L175" s="63">
        <v>45323</v>
      </c>
    </row>
    <row r="176" spans="1:12" x14ac:dyDescent="0.3">
      <c r="A176" s="62" t="s">
        <v>139</v>
      </c>
      <c r="B176" s="16">
        <v>45266</v>
      </c>
      <c r="C176" s="5">
        <v>21</v>
      </c>
      <c r="D176" s="5"/>
      <c r="E176" s="5" t="s">
        <v>10</v>
      </c>
      <c r="F176" s="5">
        <v>666</v>
      </c>
      <c r="G176" s="5">
        <v>666</v>
      </c>
      <c r="H176" s="5">
        <f t="shared" si="19"/>
        <v>0</v>
      </c>
      <c r="I176" s="5"/>
      <c r="J176" s="30">
        <f t="shared" si="20"/>
        <v>1</v>
      </c>
      <c r="K176" s="63">
        <v>45324</v>
      </c>
      <c r="L176" s="63"/>
    </row>
    <row r="177" spans="1:13" x14ac:dyDescent="0.3">
      <c r="A177" s="62" t="s">
        <v>140</v>
      </c>
      <c r="B177" s="16">
        <v>45271</v>
      </c>
      <c r="C177" s="5">
        <v>50</v>
      </c>
      <c r="D177" s="5"/>
      <c r="E177" s="5" t="s">
        <v>10</v>
      </c>
      <c r="F177" s="5">
        <v>1458</v>
      </c>
      <c r="G177" s="5">
        <v>1458</v>
      </c>
      <c r="H177" s="5">
        <f t="shared" si="19"/>
        <v>0</v>
      </c>
      <c r="I177" s="5"/>
      <c r="J177" s="30">
        <f t="shared" si="20"/>
        <v>1</v>
      </c>
      <c r="K177" s="63">
        <v>45331</v>
      </c>
      <c r="L177" s="63"/>
    </row>
    <row r="178" spans="1:13" x14ac:dyDescent="0.3">
      <c r="A178" s="62" t="s">
        <v>141</v>
      </c>
      <c r="B178" s="16">
        <v>45272</v>
      </c>
      <c r="C178" s="5">
        <v>49</v>
      </c>
      <c r="D178" s="5"/>
      <c r="E178" s="5" t="s">
        <v>10</v>
      </c>
      <c r="F178" s="5">
        <v>1454</v>
      </c>
      <c r="G178" s="5">
        <v>1454</v>
      </c>
      <c r="H178" s="5">
        <f t="shared" si="19"/>
        <v>0</v>
      </c>
      <c r="I178" s="5"/>
      <c r="J178" s="30">
        <f t="shared" si="20"/>
        <v>1</v>
      </c>
      <c r="K178" s="28">
        <v>45338</v>
      </c>
      <c r="L178" s="63">
        <v>45348</v>
      </c>
    </row>
    <row r="179" spans="1:13" s="10" customFormat="1" x14ac:dyDescent="0.3">
      <c r="A179" s="78" t="s">
        <v>142</v>
      </c>
      <c r="B179" s="17">
        <v>45272</v>
      </c>
      <c r="C179" s="11">
        <v>54</v>
      </c>
      <c r="D179" s="11"/>
      <c r="E179" s="11" t="s">
        <v>10</v>
      </c>
      <c r="F179" s="11">
        <v>1483</v>
      </c>
      <c r="G179" s="11">
        <v>1483</v>
      </c>
      <c r="H179" s="11">
        <f t="shared" si="19"/>
        <v>0</v>
      </c>
      <c r="I179" s="11"/>
      <c r="J179" s="34">
        <f t="shared" si="20"/>
        <v>1</v>
      </c>
      <c r="K179" s="17">
        <v>45345</v>
      </c>
      <c r="L179" s="60" t="s">
        <v>433</v>
      </c>
    </row>
    <row r="180" spans="1:13" x14ac:dyDescent="0.3">
      <c r="A180" s="78" t="s">
        <v>143</v>
      </c>
      <c r="B180" s="17">
        <v>45272</v>
      </c>
      <c r="C180" s="11">
        <v>3</v>
      </c>
      <c r="D180" s="11"/>
      <c r="E180" s="11" t="s">
        <v>10</v>
      </c>
      <c r="F180" s="11">
        <v>92</v>
      </c>
      <c r="G180" s="11">
        <v>92</v>
      </c>
      <c r="H180" s="11">
        <f t="shared" si="19"/>
        <v>0</v>
      </c>
      <c r="I180" s="11"/>
      <c r="J180" s="34">
        <f t="shared" si="20"/>
        <v>1</v>
      </c>
      <c r="K180" s="17">
        <v>45352</v>
      </c>
      <c r="L180" s="17">
        <v>45359</v>
      </c>
    </row>
    <row r="181" spans="1:13" x14ac:dyDescent="0.3">
      <c r="A181" s="78" t="s">
        <v>144</v>
      </c>
      <c r="B181" s="17" t="s">
        <v>28</v>
      </c>
      <c r="C181" s="11" t="s">
        <v>28</v>
      </c>
      <c r="D181" s="11"/>
      <c r="E181" s="11" t="s">
        <v>28</v>
      </c>
      <c r="F181" s="11"/>
      <c r="G181" s="11"/>
      <c r="H181" s="11"/>
      <c r="I181" s="11"/>
      <c r="J181" s="34" t="s">
        <v>28</v>
      </c>
      <c r="K181" s="17" t="s">
        <v>28</v>
      </c>
      <c r="L181" s="17"/>
    </row>
    <row r="182" spans="1:13" x14ac:dyDescent="0.3">
      <c r="A182" s="78" t="s">
        <v>145</v>
      </c>
      <c r="B182" s="17">
        <v>45272</v>
      </c>
      <c r="C182" s="11">
        <v>10</v>
      </c>
      <c r="D182" s="11"/>
      <c r="E182" s="11" t="s">
        <v>10</v>
      </c>
      <c r="F182" s="11">
        <v>270</v>
      </c>
      <c r="G182" s="11">
        <v>270</v>
      </c>
      <c r="H182" s="11">
        <f t="shared" si="19"/>
        <v>0</v>
      </c>
      <c r="I182" s="11"/>
      <c r="J182" s="34">
        <f t="shared" si="20"/>
        <v>1</v>
      </c>
      <c r="K182" s="17">
        <v>45352</v>
      </c>
      <c r="L182" s="60" t="s">
        <v>434</v>
      </c>
    </row>
    <row r="183" spans="1:13" x14ac:dyDescent="0.3">
      <c r="A183" s="4">
        <f>COUNTA(A172:A182)</f>
        <v>11</v>
      </c>
      <c r="C183" s="4">
        <f>SUM(C172:C182)</f>
        <v>374</v>
      </c>
      <c r="D183" s="4">
        <f>SUM(D172:D182)</f>
        <v>0</v>
      </c>
      <c r="F183" s="4">
        <f>SUM(F172:F182)</f>
        <v>10676</v>
      </c>
      <c r="G183" s="4">
        <f>SUM(G172:G182)</f>
        <v>10676</v>
      </c>
      <c r="H183" s="4">
        <f>SUM(H171:H182)</f>
        <v>0</v>
      </c>
      <c r="J183" s="20">
        <f>F183/G183</f>
        <v>1</v>
      </c>
    </row>
    <row r="184" spans="1:13" x14ac:dyDescent="0.3">
      <c r="C184" s="4"/>
      <c r="D184" s="4"/>
      <c r="G184" s="4"/>
      <c r="H184" s="4"/>
    </row>
    <row r="185" spans="1:13" ht="21" x14ac:dyDescent="0.4">
      <c r="A185" s="3" t="s">
        <v>400</v>
      </c>
      <c r="C185" s="4"/>
      <c r="D185" s="4"/>
      <c r="G185" s="4"/>
      <c r="H185" s="4"/>
    </row>
    <row r="186" spans="1:13" ht="21" x14ac:dyDescent="0.4">
      <c r="A186" s="1" t="s">
        <v>0</v>
      </c>
      <c r="B186" s="13" t="s">
        <v>1</v>
      </c>
      <c r="C186" s="1" t="s">
        <v>2</v>
      </c>
      <c r="D186" s="38" t="s">
        <v>191</v>
      </c>
      <c r="E186" s="1" t="s">
        <v>3</v>
      </c>
      <c r="F186" s="1" t="s">
        <v>4</v>
      </c>
      <c r="G186" s="1" t="s">
        <v>5</v>
      </c>
      <c r="H186" s="1" t="s">
        <v>6</v>
      </c>
      <c r="I186" s="1" t="s">
        <v>7</v>
      </c>
      <c r="J186" s="1" t="s">
        <v>168</v>
      </c>
      <c r="K186" s="13" t="s">
        <v>170</v>
      </c>
      <c r="L186" s="13" t="s">
        <v>8</v>
      </c>
    </row>
    <row r="187" spans="1:13" s="10" customFormat="1" x14ac:dyDescent="0.3">
      <c r="A187" s="78" t="s">
        <v>143</v>
      </c>
      <c r="B187" s="17">
        <v>45344</v>
      </c>
      <c r="C187" s="11">
        <v>9</v>
      </c>
      <c r="D187" s="11"/>
      <c r="E187" s="11" t="s">
        <v>10</v>
      </c>
      <c r="F187" s="11">
        <v>1046</v>
      </c>
      <c r="G187" s="11">
        <v>1046</v>
      </c>
      <c r="H187" s="11">
        <f t="shared" ref="H187:H198" si="21">G187-F187</f>
        <v>0</v>
      </c>
      <c r="I187" s="11"/>
      <c r="J187" s="34">
        <f t="shared" ref="J187:J198" si="22">F187/G187</f>
        <v>1</v>
      </c>
      <c r="K187" s="28">
        <v>45373</v>
      </c>
      <c r="L187" s="97">
        <v>45377</v>
      </c>
    </row>
    <row r="188" spans="1:13" s="10" customFormat="1" x14ac:dyDescent="0.3">
      <c r="A188" s="78" t="s">
        <v>141</v>
      </c>
      <c r="B188" s="17">
        <v>45344</v>
      </c>
      <c r="C188" s="11">
        <v>40</v>
      </c>
      <c r="D188" s="11"/>
      <c r="E188" s="11" t="s">
        <v>10</v>
      </c>
      <c r="F188" s="11">
        <v>5110</v>
      </c>
      <c r="G188" s="11">
        <v>5110</v>
      </c>
      <c r="H188" s="11">
        <f t="shared" si="21"/>
        <v>0</v>
      </c>
      <c r="I188" s="11"/>
      <c r="J188" s="34">
        <f t="shared" si="22"/>
        <v>1</v>
      </c>
      <c r="K188" s="17">
        <v>45387</v>
      </c>
      <c r="L188" s="11"/>
    </row>
    <row r="189" spans="1:13" s="10" customFormat="1" x14ac:dyDescent="0.3">
      <c r="A189" s="78" t="s">
        <v>140</v>
      </c>
      <c r="B189" s="17">
        <v>45348</v>
      </c>
      <c r="C189" s="11">
        <v>62</v>
      </c>
      <c r="D189" s="11"/>
      <c r="E189" s="11" t="s">
        <v>10</v>
      </c>
      <c r="F189" s="11">
        <v>8679</v>
      </c>
      <c r="G189" s="11">
        <v>8679</v>
      </c>
      <c r="H189" s="11">
        <f t="shared" si="21"/>
        <v>0</v>
      </c>
      <c r="I189" s="11"/>
      <c r="J189" s="34">
        <f t="shared" si="22"/>
        <v>1</v>
      </c>
      <c r="K189" s="17">
        <v>45408</v>
      </c>
      <c r="L189" s="17"/>
    </row>
    <row r="190" spans="1:13" s="10" customFormat="1" x14ac:dyDescent="0.3">
      <c r="A190" s="78" t="s">
        <v>139</v>
      </c>
      <c r="B190" s="17">
        <v>45348</v>
      </c>
      <c r="C190" s="11">
        <v>36</v>
      </c>
      <c r="D190" s="11"/>
      <c r="E190" s="11" t="s">
        <v>10</v>
      </c>
      <c r="F190" s="11">
        <v>4044</v>
      </c>
      <c r="G190" s="11">
        <v>4044</v>
      </c>
      <c r="H190" s="11">
        <f t="shared" si="21"/>
        <v>0</v>
      </c>
      <c r="I190" s="11"/>
      <c r="J190" s="34">
        <f t="shared" si="22"/>
        <v>1</v>
      </c>
      <c r="K190" s="28">
        <v>45415</v>
      </c>
      <c r="L190" s="17">
        <v>45419</v>
      </c>
    </row>
    <row r="191" spans="1:13" s="10" customFormat="1" x14ac:dyDescent="0.3">
      <c r="A191" s="78" t="s">
        <v>138</v>
      </c>
      <c r="B191" s="17">
        <v>45348</v>
      </c>
      <c r="C191" s="11">
        <v>65</v>
      </c>
      <c r="D191" s="11"/>
      <c r="E191" s="11" t="s">
        <v>10</v>
      </c>
      <c r="F191" s="11">
        <v>8133</v>
      </c>
      <c r="G191" s="11">
        <v>8133</v>
      </c>
      <c r="H191" s="11">
        <f t="shared" si="21"/>
        <v>0</v>
      </c>
      <c r="I191" s="11"/>
      <c r="J191" s="34">
        <f t="shared" si="22"/>
        <v>1</v>
      </c>
      <c r="K191" s="28">
        <v>45422</v>
      </c>
      <c r="L191" s="80" t="s">
        <v>692</v>
      </c>
      <c r="M191" s="7"/>
    </row>
    <row r="192" spans="1:13" s="10" customFormat="1" x14ac:dyDescent="0.3">
      <c r="A192" s="78" t="s">
        <v>137</v>
      </c>
      <c r="B192" s="17">
        <v>45348</v>
      </c>
      <c r="C192" s="11">
        <v>48</v>
      </c>
      <c r="D192" s="11"/>
      <c r="E192" s="11" t="s">
        <v>10</v>
      </c>
      <c r="F192" s="11">
        <v>6361</v>
      </c>
      <c r="G192" s="11">
        <v>6361</v>
      </c>
      <c r="H192" s="11">
        <f t="shared" si="21"/>
        <v>0</v>
      </c>
      <c r="I192" s="11"/>
      <c r="J192" s="34">
        <f t="shared" si="22"/>
        <v>1</v>
      </c>
      <c r="K192" s="28">
        <v>45436</v>
      </c>
      <c r="L192" s="80" t="s">
        <v>637</v>
      </c>
      <c r="M192" s="7"/>
    </row>
    <row r="193" spans="1:13" x14ac:dyDescent="0.3">
      <c r="A193" s="78" t="s">
        <v>135</v>
      </c>
      <c r="B193" s="17">
        <v>45320</v>
      </c>
      <c r="C193" s="11">
        <v>44</v>
      </c>
      <c r="D193" s="11"/>
      <c r="E193" s="11" t="s">
        <v>10</v>
      </c>
      <c r="F193" s="11">
        <v>4601</v>
      </c>
      <c r="G193" s="11">
        <v>4601</v>
      </c>
      <c r="H193" s="11">
        <f t="shared" si="21"/>
        <v>0</v>
      </c>
      <c r="I193" s="11"/>
      <c r="J193" s="34">
        <f t="shared" si="22"/>
        <v>1</v>
      </c>
      <c r="K193" s="17">
        <v>45443</v>
      </c>
      <c r="L193" s="16"/>
      <c r="M193" s="7"/>
    </row>
    <row r="194" spans="1:13" s="10" customFormat="1" x14ac:dyDescent="0.3">
      <c r="A194" s="78" t="s">
        <v>136</v>
      </c>
      <c r="B194" s="17">
        <v>45348</v>
      </c>
      <c r="C194" s="11">
        <v>44</v>
      </c>
      <c r="D194" s="11"/>
      <c r="E194" s="11" t="s">
        <v>10</v>
      </c>
      <c r="F194" s="11">
        <v>5800</v>
      </c>
      <c r="G194" s="11">
        <v>5800</v>
      </c>
      <c r="H194" s="11">
        <f t="shared" si="21"/>
        <v>0</v>
      </c>
      <c r="I194" s="11"/>
      <c r="J194" s="34">
        <f t="shared" si="22"/>
        <v>1</v>
      </c>
      <c r="K194" s="28">
        <v>45450</v>
      </c>
      <c r="L194" s="17">
        <v>45457</v>
      </c>
      <c r="M194" s="7"/>
    </row>
    <row r="195" spans="1:13" s="10" customFormat="1" x14ac:dyDescent="0.3">
      <c r="A195" s="78" t="s">
        <v>142</v>
      </c>
      <c r="B195" s="17">
        <v>45348</v>
      </c>
      <c r="C195" s="11">
        <v>54</v>
      </c>
      <c r="D195" s="11"/>
      <c r="E195" s="11" t="s">
        <v>10</v>
      </c>
      <c r="F195" s="11">
        <v>6528</v>
      </c>
      <c r="G195" s="11">
        <v>6528</v>
      </c>
      <c r="H195" s="11">
        <f t="shared" si="21"/>
        <v>0</v>
      </c>
      <c r="I195" s="11"/>
      <c r="J195" s="34">
        <f t="shared" si="22"/>
        <v>1</v>
      </c>
      <c r="K195" s="17">
        <v>45457</v>
      </c>
      <c r="L195" s="60" t="s">
        <v>801</v>
      </c>
      <c r="M195" s="7"/>
    </row>
    <row r="196" spans="1:13" s="10" customFormat="1" x14ac:dyDescent="0.3">
      <c r="A196" s="78" t="s">
        <v>144</v>
      </c>
      <c r="B196" s="17">
        <v>45348</v>
      </c>
      <c r="C196" s="11">
        <v>17</v>
      </c>
      <c r="D196" s="11"/>
      <c r="E196" s="11" t="s">
        <v>10</v>
      </c>
      <c r="F196" s="11">
        <v>724</v>
      </c>
      <c r="G196" s="11">
        <v>724</v>
      </c>
      <c r="H196" s="11">
        <f t="shared" si="21"/>
        <v>0</v>
      </c>
      <c r="I196" s="11"/>
      <c r="J196" s="34">
        <f t="shared" si="22"/>
        <v>1</v>
      </c>
      <c r="K196" s="17">
        <v>45457</v>
      </c>
      <c r="L196" s="80" t="s">
        <v>578</v>
      </c>
      <c r="M196" s="7"/>
    </row>
    <row r="197" spans="1:13" s="10" customFormat="1" x14ac:dyDescent="0.3">
      <c r="A197" s="78" t="s">
        <v>145</v>
      </c>
      <c r="B197" s="17">
        <v>45348</v>
      </c>
      <c r="C197" s="11">
        <v>8</v>
      </c>
      <c r="D197" s="11"/>
      <c r="E197" s="11" t="s">
        <v>10</v>
      </c>
      <c r="F197" s="11">
        <v>962</v>
      </c>
      <c r="G197" s="11">
        <v>962</v>
      </c>
      <c r="H197" s="11">
        <f t="shared" si="21"/>
        <v>0</v>
      </c>
      <c r="I197" s="11"/>
      <c r="J197" s="34">
        <f t="shared" si="22"/>
        <v>1</v>
      </c>
      <c r="K197" s="17">
        <v>45457</v>
      </c>
      <c r="L197" s="80" t="s">
        <v>773</v>
      </c>
      <c r="M197" s="7"/>
    </row>
    <row r="198" spans="1:13" s="10" customFormat="1" x14ac:dyDescent="0.3">
      <c r="A198" s="78" t="s">
        <v>389</v>
      </c>
      <c r="B198" s="17">
        <v>45343</v>
      </c>
      <c r="C198" s="11" t="s">
        <v>485</v>
      </c>
      <c r="D198" s="11"/>
      <c r="E198" s="11" t="s">
        <v>10</v>
      </c>
      <c r="F198" s="11">
        <v>2263</v>
      </c>
      <c r="G198" s="11">
        <v>2263</v>
      </c>
      <c r="H198" s="11">
        <f t="shared" si="21"/>
        <v>0</v>
      </c>
      <c r="I198" s="11"/>
      <c r="J198" s="34">
        <f t="shared" si="22"/>
        <v>1</v>
      </c>
      <c r="K198" s="17">
        <v>45359</v>
      </c>
      <c r="L198" s="11" t="s">
        <v>390</v>
      </c>
      <c r="M198" s="52"/>
    </row>
    <row r="199" spans="1:13" x14ac:dyDescent="0.3">
      <c r="A199" s="4">
        <f>COUNTA(A187:A197)</f>
        <v>11</v>
      </c>
      <c r="C199" s="4">
        <f>SUM(C187:C197)</f>
        <v>427</v>
      </c>
      <c r="D199" s="4">
        <f>SUM(D187:D197)</f>
        <v>0</v>
      </c>
      <c r="F199" s="4">
        <f>SUM(F187:F198)</f>
        <v>54251</v>
      </c>
      <c r="G199" s="4">
        <f>SUM(G187:G198)</f>
        <v>54251</v>
      </c>
      <c r="H199" s="4">
        <f>SUM(H187:H198)</f>
        <v>0</v>
      </c>
      <c r="J199" s="20">
        <f>F199/G199</f>
        <v>1</v>
      </c>
    </row>
    <row r="201" spans="1:13" ht="21" x14ac:dyDescent="0.4">
      <c r="A201" s="3" t="s">
        <v>146</v>
      </c>
      <c r="C201" s="4"/>
      <c r="D201" s="4"/>
      <c r="G201" s="4"/>
      <c r="H201" s="4"/>
    </row>
    <row r="202" spans="1:13" ht="21" x14ac:dyDescent="0.4">
      <c r="A202" s="1" t="s">
        <v>0</v>
      </c>
      <c r="B202" s="13" t="s">
        <v>1</v>
      </c>
      <c r="C202" s="1" t="s">
        <v>2</v>
      </c>
      <c r="D202" s="38" t="s">
        <v>191</v>
      </c>
      <c r="E202" s="1" t="s">
        <v>3</v>
      </c>
      <c r="F202" s="1" t="s">
        <v>4</v>
      </c>
      <c r="G202" s="1" t="s">
        <v>5</v>
      </c>
      <c r="H202" s="1" t="s">
        <v>6</v>
      </c>
      <c r="I202" s="1" t="s">
        <v>7</v>
      </c>
      <c r="J202" s="1" t="s">
        <v>168</v>
      </c>
      <c r="K202" s="13" t="s">
        <v>170</v>
      </c>
      <c r="L202" s="13" t="s">
        <v>8</v>
      </c>
    </row>
    <row r="203" spans="1:13" x14ac:dyDescent="0.3">
      <c r="A203" s="62" t="s">
        <v>150</v>
      </c>
      <c r="B203" s="16">
        <v>45383</v>
      </c>
      <c r="C203" s="5">
        <v>58</v>
      </c>
      <c r="D203" s="5"/>
      <c r="E203" s="5" t="s">
        <v>10</v>
      </c>
      <c r="F203" s="5">
        <v>1620</v>
      </c>
      <c r="G203" s="5">
        <v>1620</v>
      </c>
      <c r="H203" s="5">
        <f t="shared" ref="H203:H213" si="23">G203-F203</f>
        <v>0</v>
      </c>
      <c r="I203" s="5"/>
      <c r="J203" s="30">
        <f t="shared" ref="J203:J213" si="24">F203/G203</f>
        <v>1</v>
      </c>
      <c r="K203" s="16">
        <v>45401</v>
      </c>
      <c r="L203" s="16"/>
    </row>
    <row r="204" spans="1:13" x14ac:dyDescent="0.3">
      <c r="A204" s="62" t="s">
        <v>149</v>
      </c>
      <c r="B204" s="16">
        <v>45383</v>
      </c>
      <c r="C204" s="5">
        <v>64</v>
      </c>
      <c r="D204" s="5"/>
      <c r="E204" s="5" t="s">
        <v>10</v>
      </c>
      <c r="F204" s="5">
        <v>1715</v>
      </c>
      <c r="G204" s="5">
        <v>1715</v>
      </c>
      <c r="H204" s="5">
        <f t="shared" si="23"/>
        <v>0</v>
      </c>
      <c r="I204" s="5"/>
      <c r="J204" s="30">
        <f t="shared" si="24"/>
        <v>1</v>
      </c>
      <c r="K204" s="17">
        <v>45408</v>
      </c>
      <c r="L204" s="16">
        <v>45413</v>
      </c>
    </row>
    <row r="205" spans="1:13" x14ac:dyDescent="0.3">
      <c r="A205" s="62" t="s">
        <v>148</v>
      </c>
      <c r="B205" s="16">
        <v>45385</v>
      </c>
      <c r="C205" s="5">
        <v>85</v>
      </c>
      <c r="D205" s="5"/>
      <c r="E205" s="5" t="s">
        <v>10</v>
      </c>
      <c r="F205" s="5">
        <v>2611</v>
      </c>
      <c r="G205" s="5">
        <v>2611</v>
      </c>
      <c r="H205" s="5">
        <f t="shared" si="23"/>
        <v>0</v>
      </c>
      <c r="I205" s="5"/>
      <c r="J205" s="30">
        <f t="shared" si="24"/>
        <v>1</v>
      </c>
      <c r="K205" s="17">
        <v>45429</v>
      </c>
      <c r="L205" s="16"/>
    </row>
    <row r="206" spans="1:13" x14ac:dyDescent="0.3">
      <c r="A206" s="62" t="s">
        <v>155</v>
      </c>
      <c r="B206" s="16">
        <v>45385</v>
      </c>
      <c r="C206" s="5">
        <v>14</v>
      </c>
      <c r="D206" s="5"/>
      <c r="E206" s="5" t="s">
        <v>10</v>
      </c>
      <c r="F206" s="5">
        <v>483</v>
      </c>
      <c r="G206" s="5">
        <v>483</v>
      </c>
      <c r="H206" s="5">
        <f t="shared" si="23"/>
        <v>0</v>
      </c>
      <c r="I206" s="5"/>
      <c r="J206" s="30">
        <f t="shared" si="24"/>
        <v>1</v>
      </c>
      <c r="K206" s="17">
        <v>45436</v>
      </c>
      <c r="L206" s="16"/>
    </row>
    <row r="207" spans="1:13" x14ac:dyDescent="0.3">
      <c r="A207" s="62" t="s">
        <v>147</v>
      </c>
      <c r="B207" s="16">
        <v>45385</v>
      </c>
      <c r="C207" s="5">
        <v>86</v>
      </c>
      <c r="D207" s="5"/>
      <c r="E207" s="5" t="s">
        <v>10</v>
      </c>
      <c r="F207" s="5">
        <v>2620</v>
      </c>
      <c r="G207" s="5">
        <v>2620</v>
      </c>
      <c r="H207" s="5">
        <f t="shared" si="23"/>
        <v>0</v>
      </c>
      <c r="I207" s="5"/>
      <c r="J207" s="30">
        <f t="shared" si="24"/>
        <v>1</v>
      </c>
      <c r="K207" s="28">
        <v>45450</v>
      </c>
      <c r="L207" s="16"/>
    </row>
    <row r="208" spans="1:13" x14ac:dyDescent="0.3">
      <c r="A208" s="62" t="s">
        <v>153</v>
      </c>
      <c r="B208" s="16">
        <v>45385</v>
      </c>
      <c r="C208" s="5">
        <v>58</v>
      </c>
      <c r="D208" s="5"/>
      <c r="E208" s="5" t="s">
        <v>10</v>
      </c>
      <c r="F208" s="5">
        <v>1616</v>
      </c>
      <c r="G208" s="5">
        <v>1616</v>
      </c>
      <c r="H208" s="5">
        <f t="shared" si="23"/>
        <v>0</v>
      </c>
      <c r="I208" s="5"/>
      <c r="J208" s="30">
        <f t="shared" si="24"/>
        <v>1</v>
      </c>
      <c r="K208" s="16">
        <v>45464</v>
      </c>
      <c r="L208" s="16"/>
    </row>
    <row r="209" spans="1:15" x14ac:dyDescent="0.3">
      <c r="A209" s="62" t="s">
        <v>154</v>
      </c>
      <c r="B209" s="16">
        <v>45385</v>
      </c>
      <c r="C209" s="5">
        <v>64</v>
      </c>
      <c r="D209" s="5"/>
      <c r="E209" s="5" t="s">
        <v>10</v>
      </c>
      <c r="F209" s="5">
        <v>1630</v>
      </c>
      <c r="G209" s="5">
        <v>1630</v>
      </c>
      <c r="H209" s="5">
        <f t="shared" si="23"/>
        <v>0</v>
      </c>
      <c r="I209" s="5"/>
      <c r="J209" s="30">
        <f t="shared" si="24"/>
        <v>1</v>
      </c>
      <c r="K209" s="16">
        <v>45520</v>
      </c>
      <c r="L209" s="16"/>
    </row>
    <row r="210" spans="1:15" x14ac:dyDescent="0.3">
      <c r="A210" s="62" t="s">
        <v>151</v>
      </c>
      <c r="B210" s="16">
        <v>45385</v>
      </c>
      <c r="C210" s="5">
        <v>46</v>
      </c>
      <c r="D210" s="5"/>
      <c r="E210" s="5" t="s">
        <v>10</v>
      </c>
      <c r="F210" s="5">
        <v>1455</v>
      </c>
      <c r="G210" s="5">
        <v>1455</v>
      </c>
      <c r="H210" s="5">
        <f t="shared" si="23"/>
        <v>0</v>
      </c>
      <c r="I210" s="5"/>
      <c r="J210" s="30">
        <f t="shared" si="24"/>
        <v>1</v>
      </c>
      <c r="K210" s="16">
        <v>45513</v>
      </c>
      <c r="L210" s="16"/>
    </row>
    <row r="211" spans="1:15" x14ac:dyDescent="0.3">
      <c r="A211" s="62" t="s">
        <v>156</v>
      </c>
      <c r="B211" s="16">
        <v>45385</v>
      </c>
      <c r="C211" s="5">
        <v>1</v>
      </c>
      <c r="D211" s="5"/>
      <c r="E211" s="5" t="s">
        <v>10</v>
      </c>
      <c r="F211" s="5">
        <v>24</v>
      </c>
      <c r="G211" s="5">
        <v>24</v>
      </c>
      <c r="H211" s="5">
        <f t="shared" si="23"/>
        <v>0</v>
      </c>
      <c r="I211" s="5"/>
      <c r="J211" s="30">
        <f t="shared" si="24"/>
        <v>1</v>
      </c>
      <c r="K211" s="16">
        <v>45492</v>
      </c>
      <c r="L211" s="16"/>
    </row>
    <row r="212" spans="1:15" x14ac:dyDescent="0.3">
      <c r="A212" s="62" t="s">
        <v>152</v>
      </c>
      <c r="B212" s="16">
        <v>45385</v>
      </c>
      <c r="C212" s="5">
        <v>69</v>
      </c>
      <c r="D212" s="5"/>
      <c r="E212" s="5" t="s">
        <v>10</v>
      </c>
      <c r="F212" s="5">
        <v>2023</v>
      </c>
      <c r="G212" s="5">
        <v>2023</v>
      </c>
      <c r="H212" s="5">
        <f t="shared" si="23"/>
        <v>0</v>
      </c>
      <c r="I212" s="5"/>
      <c r="J212" s="30">
        <f t="shared" si="24"/>
        <v>1</v>
      </c>
      <c r="K212" s="17">
        <v>45492</v>
      </c>
      <c r="L212" s="16"/>
    </row>
    <row r="213" spans="1:15" x14ac:dyDescent="0.3">
      <c r="A213" s="62" t="s">
        <v>157</v>
      </c>
      <c r="B213" s="16">
        <v>45385</v>
      </c>
      <c r="C213" s="5">
        <v>9</v>
      </c>
      <c r="D213" s="5"/>
      <c r="E213" s="5" t="s">
        <v>10</v>
      </c>
      <c r="F213" s="5">
        <v>226</v>
      </c>
      <c r="G213" s="5">
        <v>226</v>
      </c>
      <c r="H213" s="5">
        <f t="shared" si="23"/>
        <v>0</v>
      </c>
      <c r="I213" s="5"/>
      <c r="J213" s="30">
        <f t="shared" si="24"/>
        <v>1</v>
      </c>
      <c r="K213" s="16">
        <v>45492</v>
      </c>
      <c r="L213" s="16"/>
    </row>
    <row r="214" spans="1:15" x14ac:dyDescent="0.3">
      <c r="A214" s="4">
        <v>11</v>
      </c>
      <c r="C214" s="4">
        <f>SUM(C203:C213)</f>
        <v>554</v>
      </c>
      <c r="D214" s="4">
        <f>SUM(D203:D213)</f>
        <v>0</v>
      </c>
      <c r="F214" s="4">
        <f>SUM(F203:F213)</f>
        <v>16023</v>
      </c>
      <c r="G214" s="4">
        <f>SUM(G203:G213)</f>
        <v>16023</v>
      </c>
      <c r="H214" s="4">
        <f>SUM(H202:H213)</f>
        <v>0</v>
      </c>
      <c r="J214" s="20">
        <f>F214/G214</f>
        <v>1</v>
      </c>
    </row>
    <row r="215" spans="1:15" x14ac:dyDescent="0.3">
      <c r="C215" s="4"/>
      <c r="D215" s="4"/>
      <c r="G215" s="4"/>
      <c r="H215" s="4"/>
    </row>
    <row r="216" spans="1:15" ht="21" x14ac:dyDescent="0.4">
      <c r="A216" s="3" t="s">
        <v>399</v>
      </c>
      <c r="C216" s="4"/>
      <c r="D216" s="4"/>
      <c r="G216" s="4"/>
      <c r="H216" s="4"/>
    </row>
    <row r="217" spans="1:15" ht="21" x14ac:dyDescent="0.4">
      <c r="A217" s="1" t="s">
        <v>0</v>
      </c>
      <c r="B217" s="13" t="s">
        <v>1</v>
      </c>
      <c r="C217" s="1" t="s">
        <v>2</v>
      </c>
      <c r="D217" s="38" t="s">
        <v>191</v>
      </c>
      <c r="E217" s="1" t="s">
        <v>3</v>
      </c>
      <c r="F217" s="1" t="s">
        <v>4</v>
      </c>
      <c r="G217" s="1" t="s">
        <v>5</v>
      </c>
      <c r="H217" s="1" t="s">
        <v>6</v>
      </c>
      <c r="I217" s="1" t="s">
        <v>7</v>
      </c>
      <c r="J217" s="1" t="s">
        <v>168</v>
      </c>
      <c r="K217" s="13" t="s">
        <v>170</v>
      </c>
      <c r="L217" s="13" t="s">
        <v>8</v>
      </c>
    </row>
    <row r="218" spans="1:15" x14ac:dyDescent="0.3">
      <c r="A218" s="62" t="s">
        <v>150</v>
      </c>
      <c r="B218" s="16">
        <v>45440</v>
      </c>
      <c r="C218" s="5">
        <v>75</v>
      </c>
      <c r="D218" s="5"/>
      <c r="E218" s="5" t="s">
        <v>10</v>
      </c>
      <c r="F218" s="5">
        <v>5911</v>
      </c>
      <c r="G218" s="5">
        <v>5911</v>
      </c>
      <c r="H218" s="5">
        <f t="shared" ref="H218:H228" si="25">G218-F218</f>
        <v>0</v>
      </c>
      <c r="I218" s="5"/>
      <c r="J218" s="30">
        <f t="shared" ref="J218:J228" si="26">F218/G218</f>
        <v>1</v>
      </c>
      <c r="K218" s="28">
        <v>45464</v>
      </c>
      <c r="L218" s="80" t="s">
        <v>826</v>
      </c>
    </row>
    <row r="219" spans="1:15" x14ac:dyDescent="0.3">
      <c r="A219" s="62" t="s">
        <v>149</v>
      </c>
      <c r="B219" s="16">
        <v>45453</v>
      </c>
      <c r="C219" s="5">
        <v>70</v>
      </c>
      <c r="D219" s="5"/>
      <c r="E219" s="5" t="s">
        <v>10</v>
      </c>
      <c r="F219" s="5">
        <v>5692</v>
      </c>
      <c r="G219" s="5">
        <v>5692</v>
      </c>
      <c r="H219" s="5">
        <f t="shared" si="25"/>
        <v>0</v>
      </c>
      <c r="I219" s="5"/>
      <c r="J219" s="30">
        <f t="shared" si="26"/>
        <v>1</v>
      </c>
      <c r="K219" s="16">
        <v>45485</v>
      </c>
      <c r="L219" s="80" t="s">
        <v>963</v>
      </c>
    </row>
    <row r="220" spans="1:15" x14ac:dyDescent="0.3">
      <c r="A220" s="62" t="s">
        <v>148</v>
      </c>
      <c r="B220" s="16">
        <v>45440</v>
      </c>
      <c r="C220" s="5">
        <v>110</v>
      </c>
      <c r="D220" s="5"/>
      <c r="E220" s="5" t="s">
        <v>10</v>
      </c>
      <c r="F220" s="5">
        <v>8168</v>
      </c>
      <c r="G220" s="5">
        <v>8168</v>
      </c>
      <c r="H220" s="5">
        <f t="shared" si="25"/>
        <v>0</v>
      </c>
      <c r="I220" s="5"/>
      <c r="J220" s="30">
        <f t="shared" si="26"/>
        <v>1</v>
      </c>
      <c r="K220" s="28">
        <v>45492</v>
      </c>
      <c r="L220" s="80" t="s">
        <v>964</v>
      </c>
      <c r="N220" s="21"/>
      <c r="O220" s="19"/>
    </row>
    <row r="221" spans="1:15" x14ac:dyDescent="0.3">
      <c r="A221" s="78" t="s">
        <v>155</v>
      </c>
      <c r="B221" s="17">
        <v>45453</v>
      </c>
      <c r="C221" s="11">
        <v>39</v>
      </c>
      <c r="D221" s="11"/>
      <c r="E221" s="11" t="s">
        <v>1007</v>
      </c>
      <c r="F221" s="11">
        <v>1106</v>
      </c>
      <c r="G221" s="11">
        <v>1106</v>
      </c>
      <c r="H221" s="11">
        <f t="shared" si="25"/>
        <v>0</v>
      </c>
      <c r="I221" s="11"/>
      <c r="J221" s="34">
        <f t="shared" si="26"/>
        <v>1</v>
      </c>
      <c r="K221" s="17">
        <v>45506</v>
      </c>
      <c r="L221" s="80" t="s">
        <v>852</v>
      </c>
      <c r="N221" s="21"/>
      <c r="O221" s="15"/>
    </row>
    <row r="222" spans="1:15" x14ac:dyDescent="0.3">
      <c r="A222" s="62" t="s">
        <v>147</v>
      </c>
      <c r="B222" s="16">
        <v>45453</v>
      </c>
      <c r="C222" s="5">
        <v>112</v>
      </c>
      <c r="D222" s="5"/>
      <c r="E222" s="5" t="s">
        <v>10</v>
      </c>
      <c r="F222" s="5">
        <v>5995</v>
      </c>
      <c r="G222" s="5">
        <v>5995</v>
      </c>
      <c r="H222" s="5">
        <f t="shared" si="25"/>
        <v>0</v>
      </c>
      <c r="I222" s="5"/>
      <c r="J222" s="30">
        <f t="shared" si="26"/>
        <v>1</v>
      </c>
      <c r="K222" s="16">
        <v>45520</v>
      </c>
      <c r="L222" s="80" t="s">
        <v>965</v>
      </c>
      <c r="N222" s="21"/>
      <c r="O222" s="15"/>
    </row>
    <row r="223" spans="1:15" x14ac:dyDescent="0.3">
      <c r="A223" s="62" t="s">
        <v>153</v>
      </c>
      <c r="B223" s="16">
        <v>45453</v>
      </c>
      <c r="C223" s="5">
        <v>75</v>
      </c>
      <c r="D223" s="5"/>
      <c r="E223" s="5" t="s">
        <v>10</v>
      </c>
      <c r="F223" s="5">
        <v>3697</v>
      </c>
      <c r="G223" s="5">
        <v>3697</v>
      </c>
      <c r="H223" s="5">
        <f t="shared" si="25"/>
        <v>0</v>
      </c>
      <c r="I223" s="5"/>
      <c r="J223" s="30">
        <f t="shared" si="26"/>
        <v>1</v>
      </c>
      <c r="K223" s="16">
        <v>45555</v>
      </c>
      <c r="L223" s="80" t="s">
        <v>1036</v>
      </c>
      <c r="N223" s="21"/>
      <c r="O223" s="15"/>
    </row>
    <row r="224" spans="1:15" x14ac:dyDescent="0.3">
      <c r="A224" s="62" t="s">
        <v>154</v>
      </c>
      <c r="B224" s="16">
        <v>45453</v>
      </c>
      <c r="C224" s="5">
        <v>88</v>
      </c>
      <c r="D224" s="5"/>
      <c r="E224" s="5" t="s">
        <v>10</v>
      </c>
      <c r="F224" s="5">
        <v>4939</v>
      </c>
      <c r="G224" s="5">
        <v>4939</v>
      </c>
      <c r="H224" s="5">
        <f t="shared" si="25"/>
        <v>0</v>
      </c>
      <c r="I224" s="5"/>
      <c r="J224" s="30">
        <f t="shared" si="26"/>
        <v>1</v>
      </c>
      <c r="K224" s="16">
        <v>45576</v>
      </c>
      <c r="L224" s="80" t="s">
        <v>1037</v>
      </c>
      <c r="N224" s="21"/>
      <c r="O224" s="15"/>
    </row>
    <row r="225" spans="1:15" x14ac:dyDescent="0.3">
      <c r="A225" s="62" t="s">
        <v>151</v>
      </c>
      <c r="B225" s="16">
        <v>45453</v>
      </c>
      <c r="C225" s="5">
        <v>72</v>
      </c>
      <c r="D225" s="5"/>
      <c r="E225" s="5" t="s">
        <v>10</v>
      </c>
      <c r="F225" s="5">
        <v>5485</v>
      </c>
      <c r="G225" s="5">
        <v>5485</v>
      </c>
      <c r="H225" s="5">
        <f t="shared" si="25"/>
        <v>0</v>
      </c>
      <c r="I225" s="5"/>
      <c r="J225" s="30">
        <f t="shared" si="26"/>
        <v>1</v>
      </c>
      <c r="K225" s="16">
        <v>45590</v>
      </c>
      <c r="L225" s="16"/>
      <c r="N225" s="21"/>
      <c r="O225" s="15"/>
    </row>
    <row r="226" spans="1:15" x14ac:dyDescent="0.3">
      <c r="A226" s="62" t="s">
        <v>156</v>
      </c>
      <c r="B226" s="16">
        <v>45453</v>
      </c>
      <c r="C226" s="5">
        <v>17</v>
      </c>
      <c r="D226" s="5"/>
      <c r="E226" s="5" t="s">
        <v>10</v>
      </c>
      <c r="F226" s="5">
        <v>663</v>
      </c>
      <c r="G226" s="5">
        <v>663</v>
      </c>
      <c r="H226" s="5">
        <f t="shared" si="25"/>
        <v>0</v>
      </c>
      <c r="I226" s="5"/>
      <c r="J226" s="30">
        <f t="shared" si="26"/>
        <v>1</v>
      </c>
      <c r="K226" s="16">
        <v>45597</v>
      </c>
      <c r="L226" s="17"/>
      <c r="N226" s="21"/>
      <c r="O226" s="15"/>
    </row>
    <row r="227" spans="1:15" s="39" customFormat="1" x14ac:dyDescent="0.3">
      <c r="A227" s="78" t="s">
        <v>152</v>
      </c>
      <c r="B227" s="84">
        <v>45453</v>
      </c>
      <c r="C227" s="78">
        <v>85</v>
      </c>
      <c r="D227" s="78"/>
      <c r="E227" s="78" t="s">
        <v>10</v>
      </c>
      <c r="F227" s="78">
        <v>6479</v>
      </c>
      <c r="G227" s="78">
        <v>6479</v>
      </c>
      <c r="H227" s="78">
        <f t="shared" si="25"/>
        <v>0</v>
      </c>
      <c r="I227" s="78"/>
      <c r="J227" s="93">
        <f t="shared" si="26"/>
        <v>1</v>
      </c>
      <c r="K227" s="84">
        <v>45611</v>
      </c>
      <c r="L227" s="114" t="s">
        <v>1328</v>
      </c>
      <c r="N227" s="21"/>
      <c r="O227" s="40"/>
    </row>
    <row r="228" spans="1:15" x14ac:dyDescent="0.3">
      <c r="A228" s="78" t="s">
        <v>157</v>
      </c>
      <c r="B228" s="17">
        <v>45453</v>
      </c>
      <c r="C228" s="11">
        <v>10</v>
      </c>
      <c r="D228" s="11"/>
      <c r="E228" s="11" t="s">
        <v>10</v>
      </c>
      <c r="F228" s="11">
        <v>668</v>
      </c>
      <c r="G228" s="11">
        <v>668</v>
      </c>
      <c r="H228" s="11">
        <f t="shared" si="25"/>
        <v>0</v>
      </c>
      <c r="I228" s="11"/>
      <c r="J228" s="34">
        <f t="shared" si="26"/>
        <v>1</v>
      </c>
      <c r="K228" s="17">
        <v>45611</v>
      </c>
      <c r="L228" s="80" t="s">
        <v>1327</v>
      </c>
    </row>
    <row r="229" spans="1:15" x14ac:dyDescent="0.3">
      <c r="A229" s="4">
        <v>11</v>
      </c>
      <c r="C229" s="4">
        <f>SUM(C218:C228)</f>
        <v>753</v>
      </c>
      <c r="D229" s="4">
        <f>SUM(D218:D228)</f>
        <v>0</v>
      </c>
      <c r="F229" s="4">
        <f>SUM(F218:F228)</f>
        <v>48803</v>
      </c>
      <c r="G229" s="4">
        <f>SUM(G218:G228)</f>
        <v>48803</v>
      </c>
      <c r="H229" s="4">
        <f>SUM(H217:H228)</f>
        <v>0</v>
      </c>
      <c r="J229" s="20">
        <f>F229/G229</f>
        <v>1</v>
      </c>
    </row>
    <row r="231" spans="1:15" x14ac:dyDescent="0.3">
      <c r="C231" s="4" t="s">
        <v>182</v>
      </c>
      <c r="D231" s="4" t="s">
        <v>183</v>
      </c>
      <c r="E231" s="4"/>
      <c r="F231" s="4" t="s">
        <v>184</v>
      </c>
      <c r="G231" s="4" t="s">
        <v>5</v>
      </c>
      <c r="H231" s="4" t="s">
        <v>183</v>
      </c>
      <c r="I231" s="4"/>
      <c r="J231" s="4" t="s">
        <v>714</v>
      </c>
      <c r="L231" s="61"/>
    </row>
    <row r="232" spans="1:15" x14ac:dyDescent="0.3">
      <c r="A232" s="23">
        <f>A199+A183+A168+A151+A134+A118+A103+A86+A63+A47+A32+A17+A214+A229</f>
        <v>170</v>
      </c>
      <c r="B232" s="33"/>
      <c r="C232" s="23">
        <f>C229+C214+C199+C183+C168+C151+C134+C118+C103+C86+C63+C47+C32+C17</f>
        <v>6453</v>
      </c>
      <c r="D232" s="23">
        <f>D229+D214+D199+D183+D168+D151+D134+D103</f>
        <v>0</v>
      </c>
      <c r="E232" s="32"/>
      <c r="F232" s="23">
        <f>F229+F214+F199+F183+F168+F151+F134+F118+F103+F86+F63+F47+F32+F17</f>
        <v>400201</v>
      </c>
      <c r="G232" s="23">
        <f>G229+G214+G199+G183+G168+G151+G134+G118+G103+G86+G63+G47+G32+G17</f>
        <v>400201</v>
      </c>
      <c r="H232" s="23">
        <f>G232-F232</f>
        <v>0</v>
      </c>
      <c r="I232" s="32"/>
      <c r="J232" s="31">
        <f>F232/G232</f>
        <v>1</v>
      </c>
      <c r="K232" s="33"/>
      <c r="L232" s="74"/>
    </row>
    <row r="233" spans="1:15" x14ac:dyDescent="0.3">
      <c r="C233" s="6" t="s">
        <v>67</v>
      </c>
      <c r="D233" s="6"/>
    </row>
    <row r="234" spans="1:15" x14ac:dyDescent="0.3">
      <c r="C234" s="8" t="s">
        <v>68</v>
      </c>
      <c r="D234" s="8"/>
    </row>
    <row r="235" spans="1:15" x14ac:dyDescent="0.3">
      <c r="C235" s="7" t="s">
        <v>69</v>
      </c>
      <c r="D235" s="7"/>
    </row>
    <row r="236" spans="1:15" x14ac:dyDescent="0.3">
      <c r="C236" s="9" t="s">
        <v>70</v>
      </c>
      <c r="D236" s="9"/>
    </row>
    <row r="237" spans="1:15" x14ac:dyDescent="0.3">
      <c r="C237" s="5" t="s">
        <v>71</v>
      </c>
    </row>
    <row r="239" spans="1:15" ht="21" x14ac:dyDescent="0.4">
      <c r="A239" s="3" t="s">
        <v>328</v>
      </c>
      <c r="C239" s="4"/>
      <c r="D239" s="4"/>
      <c r="G239" s="4"/>
      <c r="H239" s="4"/>
    </row>
    <row r="240" spans="1:15" ht="21" x14ac:dyDescent="0.4">
      <c r="A240" s="1" t="s">
        <v>0</v>
      </c>
      <c r="B240" s="13" t="s">
        <v>1</v>
      </c>
      <c r="C240" s="1" t="s">
        <v>2</v>
      </c>
      <c r="D240" s="38" t="s">
        <v>191</v>
      </c>
      <c r="E240" s="1" t="s">
        <v>3</v>
      </c>
      <c r="F240" s="1" t="s">
        <v>4</v>
      </c>
      <c r="G240" s="1" t="s">
        <v>5</v>
      </c>
      <c r="H240" s="1" t="s">
        <v>6</v>
      </c>
      <c r="I240" s="1" t="s">
        <v>7</v>
      </c>
      <c r="J240" s="1" t="s">
        <v>168</v>
      </c>
      <c r="K240" s="13" t="s">
        <v>170</v>
      </c>
      <c r="L240" s="13" t="s">
        <v>8</v>
      </c>
    </row>
    <row r="241" spans="1:12" hidden="1" x14ac:dyDescent="0.3">
      <c r="A241" s="78" t="s">
        <v>282</v>
      </c>
      <c r="B241" s="17">
        <v>45293</v>
      </c>
      <c r="C241" s="11" t="s">
        <v>194</v>
      </c>
      <c r="D241" s="11"/>
      <c r="E241" s="11" t="s">
        <v>10</v>
      </c>
      <c r="F241" s="11">
        <v>274</v>
      </c>
      <c r="G241" s="11">
        <v>274</v>
      </c>
      <c r="H241" s="11">
        <f t="shared" ref="H241:H311" si="27">G241-F241</f>
        <v>0</v>
      </c>
      <c r="I241" s="11"/>
      <c r="J241" s="34">
        <f t="shared" ref="J241:J352" si="28">F241/G241</f>
        <v>1</v>
      </c>
      <c r="K241" s="17">
        <v>45422</v>
      </c>
      <c r="L241" s="11"/>
    </row>
    <row r="242" spans="1:12" hidden="1" x14ac:dyDescent="0.3">
      <c r="A242" s="78" t="s">
        <v>330</v>
      </c>
      <c r="B242" s="17">
        <v>45302</v>
      </c>
      <c r="C242" s="11" t="s">
        <v>331</v>
      </c>
      <c r="D242" s="11"/>
      <c r="E242" s="11" t="s">
        <v>10</v>
      </c>
      <c r="F242" s="11">
        <v>2100</v>
      </c>
      <c r="G242" s="11">
        <v>2100</v>
      </c>
      <c r="H242" s="11">
        <f t="shared" si="27"/>
        <v>0</v>
      </c>
      <c r="I242" s="11"/>
      <c r="J242" s="34">
        <f t="shared" si="28"/>
        <v>1</v>
      </c>
      <c r="K242" s="17">
        <v>45324</v>
      </c>
      <c r="L242" s="11"/>
    </row>
    <row r="243" spans="1:12" hidden="1" x14ac:dyDescent="0.3">
      <c r="A243" s="5" t="s">
        <v>332</v>
      </c>
      <c r="B243" s="16">
        <v>45307</v>
      </c>
      <c r="C243" s="5" t="s">
        <v>329</v>
      </c>
      <c r="D243" s="5"/>
      <c r="E243" s="5" t="s">
        <v>10</v>
      </c>
      <c r="F243" s="5">
        <v>5004</v>
      </c>
      <c r="G243" s="5">
        <v>5004</v>
      </c>
      <c r="H243" s="11">
        <f t="shared" si="27"/>
        <v>0</v>
      </c>
      <c r="I243" s="5"/>
      <c r="J243" s="34">
        <f t="shared" si="28"/>
        <v>1</v>
      </c>
      <c r="K243" s="16">
        <v>45331</v>
      </c>
      <c r="L243" s="16"/>
    </row>
    <row r="244" spans="1:12" hidden="1" x14ac:dyDescent="0.3">
      <c r="A244" s="11" t="s">
        <v>357</v>
      </c>
      <c r="B244" s="17">
        <v>45328</v>
      </c>
      <c r="C244" s="11" t="s">
        <v>358</v>
      </c>
      <c r="D244" s="11"/>
      <c r="E244" s="11" t="s">
        <v>10</v>
      </c>
      <c r="F244" s="11">
        <v>331</v>
      </c>
      <c r="G244" s="11">
        <v>331</v>
      </c>
      <c r="H244" s="11">
        <f t="shared" si="27"/>
        <v>0</v>
      </c>
      <c r="I244" s="11"/>
      <c r="J244" s="34">
        <f t="shared" si="28"/>
        <v>1</v>
      </c>
      <c r="K244" s="17">
        <v>45359</v>
      </c>
      <c r="L244" s="60" t="s">
        <v>416</v>
      </c>
    </row>
    <row r="245" spans="1:12" hidden="1" x14ac:dyDescent="0.3">
      <c r="A245" s="5" t="s">
        <v>333</v>
      </c>
      <c r="B245" s="16">
        <v>45341</v>
      </c>
      <c r="C245" s="5">
        <v>261</v>
      </c>
      <c r="D245" s="5"/>
      <c r="E245" s="5" t="s">
        <v>10</v>
      </c>
      <c r="F245" s="5">
        <v>5038</v>
      </c>
      <c r="G245" s="5">
        <v>5038</v>
      </c>
      <c r="H245" s="11">
        <f t="shared" si="27"/>
        <v>0</v>
      </c>
      <c r="I245" s="5"/>
      <c r="J245" s="34">
        <f t="shared" si="28"/>
        <v>1</v>
      </c>
      <c r="K245" s="16">
        <v>45352</v>
      </c>
      <c r="L245" s="16">
        <v>45366</v>
      </c>
    </row>
    <row r="246" spans="1:12" hidden="1" x14ac:dyDescent="0.3">
      <c r="A246" s="5" t="s">
        <v>377</v>
      </c>
      <c r="B246" s="16">
        <v>45334</v>
      </c>
      <c r="C246" s="5" t="s">
        <v>378</v>
      </c>
      <c r="D246" s="5"/>
      <c r="E246" s="5" t="s">
        <v>10</v>
      </c>
      <c r="F246" s="5">
        <v>5000</v>
      </c>
      <c r="G246" s="5">
        <v>5000</v>
      </c>
      <c r="H246" s="11">
        <f t="shared" si="27"/>
        <v>0</v>
      </c>
      <c r="I246" s="5"/>
      <c r="J246" s="34">
        <f t="shared" si="28"/>
        <v>1</v>
      </c>
      <c r="K246" s="16"/>
      <c r="L246" s="16"/>
    </row>
    <row r="247" spans="1:12" hidden="1" x14ac:dyDescent="0.3">
      <c r="A247" s="5" t="s">
        <v>418</v>
      </c>
      <c r="B247" s="16">
        <v>45349</v>
      </c>
      <c r="C247" s="5" t="s">
        <v>329</v>
      </c>
      <c r="D247" s="5"/>
      <c r="E247" s="5" t="s">
        <v>10</v>
      </c>
      <c r="F247" s="5">
        <v>4</v>
      </c>
      <c r="G247" s="5">
        <v>4</v>
      </c>
      <c r="H247" s="11">
        <f t="shared" si="27"/>
        <v>0</v>
      </c>
      <c r="I247" s="5"/>
      <c r="J247" s="34">
        <f t="shared" si="28"/>
        <v>1</v>
      </c>
      <c r="K247" s="16">
        <v>45359</v>
      </c>
      <c r="L247" s="16"/>
    </row>
    <row r="248" spans="1:12" s="10" customFormat="1" hidden="1" x14ac:dyDescent="0.3">
      <c r="A248" s="11" t="s">
        <v>334</v>
      </c>
      <c r="B248" s="17">
        <v>45349</v>
      </c>
      <c r="C248" s="11">
        <v>289</v>
      </c>
      <c r="D248" s="11"/>
      <c r="E248" s="11" t="s">
        <v>10</v>
      </c>
      <c r="F248" s="11">
        <v>3681</v>
      </c>
      <c r="G248" s="11">
        <v>3681</v>
      </c>
      <c r="H248" s="11">
        <f t="shared" si="27"/>
        <v>0</v>
      </c>
      <c r="I248" s="11"/>
      <c r="J248" s="34">
        <f t="shared" si="28"/>
        <v>1</v>
      </c>
      <c r="K248" s="17">
        <v>45366</v>
      </c>
      <c r="L248" s="17"/>
    </row>
    <row r="249" spans="1:12" s="10" customFormat="1" hidden="1" x14ac:dyDescent="0.3">
      <c r="A249" s="11" t="s">
        <v>420</v>
      </c>
      <c r="B249" s="17">
        <v>45351</v>
      </c>
      <c r="C249" s="11" t="s">
        <v>104</v>
      </c>
      <c r="D249" s="11"/>
      <c r="E249" s="11" t="s">
        <v>10</v>
      </c>
      <c r="F249" s="11">
        <v>182</v>
      </c>
      <c r="G249" s="11">
        <v>182</v>
      </c>
      <c r="H249" s="11">
        <f t="shared" si="27"/>
        <v>0</v>
      </c>
      <c r="I249" s="11"/>
      <c r="J249" s="34">
        <f t="shared" si="28"/>
        <v>1</v>
      </c>
      <c r="K249" s="17">
        <v>45364</v>
      </c>
      <c r="L249" s="17"/>
    </row>
    <row r="250" spans="1:12" s="64" customFormat="1" hidden="1" x14ac:dyDescent="0.3">
      <c r="A250" s="78" t="s">
        <v>463</v>
      </c>
      <c r="B250" s="84">
        <v>45355</v>
      </c>
      <c r="C250" s="78">
        <v>184</v>
      </c>
      <c r="D250" s="78"/>
      <c r="E250" s="78" t="s">
        <v>10</v>
      </c>
      <c r="F250" s="78">
        <v>2208</v>
      </c>
      <c r="G250" s="78">
        <v>2208</v>
      </c>
      <c r="H250" s="78">
        <f t="shared" si="27"/>
        <v>0</v>
      </c>
      <c r="I250" s="78"/>
      <c r="J250" s="93">
        <f t="shared" si="28"/>
        <v>1</v>
      </c>
      <c r="K250" s="94">
        <v>45387</v>
      </c>
      <c r="L250" s="84"/>
    </row>
    <row r="251" spans="1:12" s="64" customFormat="1" hidden="1" x14ac:dyDescent="0.3">
      <c r="A251" s="78" t="s">
        <v>466</v>
      </c>
      <c r="B251" s="84">
        <v>45355</v>
      </c>
      <c r="C251" s="78">
        <v>213</v>
      </c>
      <c r="D251" s="78"/>
      <c r="E251" s="78" t="s">
        <v>10</v>
      </c>
      <c r="F251" s="78">
        <v>2556</v>
      </c>
      <c r="G251" s="78">
        <v>2556</v>
      </c>
      <c r="H251" s="78">
        <f t="shared" si="27"/>
        <v>0</v>
      </c>
      <c r="I251" s="78"/>
      <c r="J251" s="93">
        <f t="shared" si="28"/>
        <v>1</v>
      </c>
      <c r="K251" s="94">
        <v>45415</v>
      </c>
      <c r="L251" s="84"/>
    </row>
    <row r="252" spans="1:12" s="64" customFormat="1" hidden="1" x14ac:dyDescent="0.3">
      <c r="A252" s="78" t="s">
        <v>467</v>
      </c>
      <c r="B252" s="84">
        <v>45355</v>
      </c>
      <c r="C252" s="78">
        <v>166</v>
      </c>
      <c r="D252" s="78"/>
      <c r="E252" s="78" t="s">
        <v>10</v>
      </c>
      <c r="F252" s="78">
        <v>1905</v>
      </c>
      <c r="G252" s="78">
        <v>1905</v>
      </c>
      <c r="H252" s="78">
        <f t="shared" si="27"/>
        <v>0</v>
      </c>
      <c r="I252" s="78"/>
      <c r="J252" s="93">
        <f t="shared" si="28"/>
        <v>1</v>
      </c>
      <c r="K252" s="94">
        <v>45443</v>
      </c>
      <c r="L252" s="84"/>
    </row>
    <row r="253" spans="1:12" s="64" customFormat="1" hidden="1" x14ac:dyDescent="0.3">
      <c r="A253" s="78" t="s">
        <v>468</v>
      </c>
      <c r="B253" s="84">
        <v>45355</v>
      </c>
      <c r="C253" s="78">
        <v>184</v>
      </c>
      <c r="D253" s="78"/>
      <c r="E253" s="78" t="s">
        <v>10</v>
      </c>
      <c r="F253" s="78">
        <v>2085</v>
      </c>
      <c r="G253" s="78">
        <v>2085</v>
      </c>
      <c r="H253" s="78">
        <f t="shared" si="27"/>
        <v>0</v>
      </c>
      <c r="I253" s="78"/>
      <c r="J253" s="93">
        <f t="shared" si="28"/>
        <v>1</v>
      </c>
      <c r="K253" s="94">
        <v>45471</v>
      </c>
      <c r="L253" s="84"/>
    </row>
    <row r="254" spans="1:12" s="64" customFormat="1" hidden="1" x14ac:dyDescent="0.3">
      <c r="A254" s="78" t="s">
        <v>469</v>
      </c>
      <c r="B254" s="84">
        <v>45355</v>
      </c>
      <c r="C254" s="78">
        <v>225</v>
      </c>
      <c r="D254" s="78"/>
      <c r="E254" s="78" t="s">
        <v>1182</v>
      </c>
      <c r="F254" s="78">
        <v>2775</v>
      </c>
      <c r="G254" s="78">
        <v>2775</v>
      </c>
      <c r="H254" s="78">
        <f t="shared" si="27"/>
        <v>0</v>
      </c>
      <c r="I254" s="78"/>
      <c r="J254" s="93">
        <f t="shared" si="28"/>
        <v>1</v>
      </c>
      <c r="K254" s="94">
        <v>45604</v>
      </c>
      <c r="L254" s="84"/>
    </row>
    <row r="255" spans="1:12" s="10" customFormat="1" hidden="1" x14ac:dyDescent="0.3">
      <c r="A255" s="11" t="s">
        <v>423</v>
      </c>
      <c r="B255" s="17">
        <v>45355</v>
      </c>
      <c r="C255" s="11" t="s">
        <v>104</v>
      </c>
      <c r="D255" s="11"/>
      <c r="E255" s="11" t="s">
        <v>10</v>
      </c>
      <c r="F255" s="11">
        <v>188</v>
      </c>
      <c r="G255" s="11">
        <v>188</v>
      </c>
      <c r="H255" s="11">
        <f t="shared" si="27"/>
        <v>0</v>
      </c>
      <c r="I255" s="11"/>
      <c r="J255" s="34">
        <f t="shared" si="28"/>
        <v>1</v>
      </c>
      <c r="K255" s="17">
        <v>45373</v>
      </c>
      <c r="L255" s="17"/>
    </row>
    <row r="256" spans="1:12" s="10" customFormat="1" hidden="1" x14ac:dyDescent="0.3">
      <c r="A256" s="11" t="s">
        <v>427</v>
      </c>
      <c r="B256" s="17">
        <v>45355</v>
      </c>
      <c r="C256" s="11" t="s">
        <v>104</v>
      </c>
      <c r="D256" s="11"/>
      <c r="E256" s="11" t="s">
        <v>10</v>
      </c>
      <c r="F256" s="11">
        <v>200</v>
      </c>
      <c r="G256" s="11">
        <v>200</v>
      </c>
      <c r="H256" s="11">
        <f t="shared" si="27"/>
        <v>0</v>
      </c>
      <c r="I256" s="11"/>
      <c r="J256" s="34">
        <f t="shared" si="28"/>
        <v>1</v>
      </c>
      <c r="K256" s="17">
        <v>45383</v>
      </c>
      <c r="L256" s="17"/>
    </row>
    <row r="257" spans="1:12" s="64" customFormat="1" ht="360" hidden="1" x14ac:dyDescent="0.3">
      <c r="A257" s="78" t="s">
        <v>444</v>
      </c>
      <c r="B257" s="146" t="s">
        <v>1109</v>
      </c>
      <c r="C257" s="94"/>
      <c r="D257" s="78"/>
      <c r="E257" s="78" t="s">
        <v>10</v>
      </c>
      <c r="F257" s="78">
        <v>22786</v>
      </c>
      <c r="G257" s="78">
        <v>22786</v>
      </c>
      <c r="H257" s="78">
        <f t="shared" si="27"/>
        <v>0</v>
      </c>
      <c r="I257" s="78"/>
      <c r="J257" s="93">
        <f t="shared" si="28"/>
        <v>1</v>
      </c>
      <c r="K257" s="94" t="s">
        <v>1267</v>
      </c>
      <c r="L257" s="94"/>
    </row>
    <row r="258" spans="1:12" s="64" customFormat="1" hidden="1" x14ac:dyDescent="0.3">
      <c r="A258" s="78" t="s">
        <v>445</v>
      </c>
      <c r="B258" s="84">
        <v>45365</v>
      </c>
      <c r="C258" s="78" t="s">
        <v>441</v>
      </c>
      <c r="D258" s="78"/>
      <c r="E258" s="78" t="s">
        <v>10</v>
      </c>
      <c r="F258" s="78">
        <v>3</v>
      </c>
      <c r="G258" s="78">
        <v>3</v>
      </c>
      <c r="H258" s="78">
        <f t="shared" si="27"/>
        <v>0</v>
      </c>
      <c r="I258" s="78"/>
      <c r="J258" s="93">
        <f t="shared" si="28"/>
        <v>1</v>
      </c>
      <c r="K258" s="94">
        <v>45373</v>
      </c>
      <c r="L258" s="84"/>
    </row>
    <row r="259" spans="1:12" s="64" customFormat="1" ht="57.6" hidden="1" x14ac:dyDescent="0.3">
      <c r="A259" s="78" t="s">
        <v>446</v>
      </c>
      <c r="B259" s="84">
        <v>45365</v>
      </c>
      <c r="C259" s="78" t="s">
        <v>104</v>
      </c>
      <c r="D259" s="78"/>
      <c r="E259" s="78" t="s">
        <v>10</v>
      </c>
      <c r="F259" s="78">
        <v>229</v>
      </c>
      <c r="G259" s="78">
        <v>229</v>
      </c>
      <c r="H259" s="78">
        <f t="shared" si="27"/>
        <v>0</v>
      </c>
      <c r="I259" s="78"/>
      <c r="J259" s="93">
        <f t="shared" si="28"/>
        <v>1</v>
      </c>
      <c r="K259" s="94" t="s">
        <v>447</v>
      </c>
      <c r="L259" s="84"/>
    </row>
    <row r="260" spans="1:12" s="64" customFormat="1" hidden="1" x14ac:dyDescent="0.3">
      <c r="A260" s="78" t="s">
        <v>481</v>
      </c>
      <c r="B260" s="84">
        <v>45378</v>
      </c>
      <c r="C260" s="78">
        <v>29</v>
      </c>
      <c r="D260" s="78"/>
      <c r="E260" s="78" t="s">
        <v>10</v>
      </c>
      <c r="F260" s="78">
        <v>297</v>
      </c>
      <c r="G260" s="78">
        <v>297</v>
      </c>
      <c r="H260" s="78">
        <f t="shared" si="27"/>
        <v>0</v>
      </c>
      <c r="I260" s="78"/>
      <c r="J260" s="93">
        <f t="shared" si="28"/>
        <v>1</v>
      </c>
      <c r="K260" s="94">
        <v>45387</v>
      </c>
      <c r="L260" s="84"/>
    </row>
    <row r="261" spans="1:12" s="64" customFormat="1" ht="28.8" hidden="1" x14ac:dyDescent="0.3">
      <c r="A261" s="134" t="s">
        <v>978</v>
      </c>
      <c r="B261" s="128">
        <v>45383</v>
      </c>
      <c r="C261" s="127">
        <v>32</v>
      </c>
      <c r="D261" s="127"/>
      <c r="E261" s="127" t="s">
        <v>10</v>
      </c>
      <c r="F261" s="127">
        <v>6338</v>
      </c>
      <c r="G261" s="127">
        <v>6338</v>
      </c>
      <c r="H261" s="127">
        <f t="shared" si="27"/>
        <v>0</v>
      </c>
      <c r="I261" s="127"/>
      <c r="J261" s="129">
        <f t="shared" si="28"/>
        <v>1</v>
      </c>
      <c r="K261" s="130">
        <v>45485</v>
      </c>
      <c r="L261" s="123" t="s">
        <v>610</v>
      </c>
    </row>
    <row r="262" spans="1:12" s="64" customFormat="1" hidden="1" x14ac:dyDescent="0.3">
      <c r="A262" s="127" t="s">
        <v>457</v>
      </c>
      <c r="B262" s="128">
        <v>45383</v>
      </c>
      <c r="C262" s="127">
        <v>196</v>
      </c>
      <c r="D262" s="127"/>
      <c r="E262" s="127" t="s">
        <v>10</v>
      </c>
      <c r="F262" s="127">
        <v>6042</v>
      </c>
      <c r="G262" s="127">
        <v>6042</v>
      </c>
      <c r="H262" s="127">
        <f t="shared" si="27"/>
        <v>0</v>
      </c>
      <c r="I262" s="127"/>
      <c r="J262" s="129">
        <f t="shared" si="28"/>
        <v>1</v>
      </c>
      <c r="K262" s="130">
        <v>45485</v>
      </c>
      <c r="L262" s="123" t="s">
        <v>640</v>
      </c>
    </row>
    <row r="263" spans="1:12" s="64" customFormat="1" hidden="1" x14ac:dyDescent="0.3">
      <c r="A263" s="78" t="s">
        <v>458</v>
      </c>
      <c r="B263" s="84">
        <v>45383</v>
      </c>
      <c r="C263" s="78">
        <v>24</v>
      </c>
      <c r="D263" s="78"/>
      <c r="E263" s="78" t="s">
        <v>10</v>
      </c>
      <c r="F263" s="78">
        <v>403</v>
      </c>
      <c r="G263" s="78">
        <v>403</v>
      </c>
      <c r="H263" s="78">
        <f t="shared" si="27"/>
        <v>0</v>
      </c>
      <c r="I263" s="78"/>
      <c r="J263" s="93">
        <f t="shared" si="28"/>
        <v>1</v>
      </c>
      <c r="K263" s="94">
        <v>45485</v>
      </c>
      <c r="L263" s="123" t="s">
        <v>630</v>
      </c>
    </row>
    <row r="264" spans="1:12" hidden="1" x14ac:dyDescent="0.3">
      <c r="A264" s="5" t="s">
        <v>480</v>
      </c>
      <c r="B264" s="16">
        <v>45378</v>
      </c>
      <c r="C264" s="5">
        <v>222</v>
      </c>
      <c r="D264" s="5"/>
      <c r="E264" s="5" t="s">
        <v>10</v>
      </c>
      <c r="F264" s="5">
        <v>2011</v>
      </c>
      <c r="G264" s="5">
        <v>2011</v>
      </c>
      <c r="H264" s="11">
        <f t="shared" si="27"/>
        <v>0</v>
      </c>
      <c r="I264" s="5"/>
      <c r="J264" s="34">
        <f t="shared" si="28"/>
        <v>1</v>
      </c>
      <c r="K264" s="28">
        <v>45408</v>
      </c>
      <c r="L264" s="16"/>
    </row>
    <row r="265" spans="1:12" hidden="1" x14ac:dyDescent="0.3">
      <c r="A265" s="5" t="s">
        <v>482</v>
      </c>
      <c r="B265" s="16">
        <v>45378</v>
      </c>
      <c r="C265" s="5">
        <v>79</v>
      </c>
      <c r="D265" s="5"/>
      <c r="E265" s="5" t="s">
        <v>10</v>
      </c>
      <c r="F265" s="5">
        <v>323</v>
      </c>
      <c r="G265" s="5">
        <v>323</v>
      </c>
      <c r="H265" s="11">
        <f t="shared" si="27"/>
        <v>0</v>
      </c>
      <c r="I265" s="5"/>
      <c r="J265" s="34">
        <f t="shared" si="28"/>
        <v>1</v>
      </c>
      <c r="K265" s="28">
        <v>45408</v>
      </c>
      <c r="L265" s="16"/>
    </row>
    <row r="266" spans="1:12" hidden="1" x14ac:dyDescent="0.3">
      <c r="A266" s="5" t="s">
        <v>507</v>
      </c>
      <c r="B266" s="16">
        <v>45384</v>
      </c>
      <c r="C266" s="5" t="s">
        <v>358</v>
      </c>
      <c r="D266" s="5"/>
      <c r="E266" s="5" t="s">
        <v>10</v>
      </c>
      <c r="F266" s="5">
        <v>586</v>
      </c>
      <c r="G266" s="5">
        <v>586</v>
      </c>
      <c r="H266" s="11">
        <f t="shared" si="27"/>
        <v>0</v>
      </c>
      <c r="I266" s="5"/>
      <c r="J266" s="34">
        <f t="shared" si="28"/>
        <v>1</v>
      </c>
      <c r="K266" s="16">
        <v>45443</v>
      </c>
      <c r="L266" s="16"/>
    </row>
    <row r="267" spans="1:12" hidden="1" x14ac:dyDescent="0.3">
      <c r="A267" s="11" t="s">
        <v>510</v>
      </c>
      <c r="B267" s="17">
        <v>45385</v>
      </c>
      <c r="C267" s="11" t="s">
        <v>202</v>
      </c>
      <c r="D267" s="11"/>
      <c r="E267" s="5" t="s">
        <v>10</v>
      </c>
      <c r="F267" s="11">
        <v>41</v>
      </c>
      <c r="G267" s="11">
        <v>41</v>
      </c>
      <c r="H267" s="11">
        <f t="shared" si="27"/>
        <v>0</v>
      </c>
      <c r="I267" s="11"/>
      <c r="J267" s="34">
        <f t="shared" si="28"/>
        <v>1</v>
      </c>
      <c r="K267" s="17">
        <v>45429</v>
      </c>
      <c r="L267" s="16"/>
    </row>
    <row r="268" spans="1:12" s="9" customFormat="1" hidden="1" x14ac:dyDescent="0.3">
      <c r="A268" s="11" t="s">
        <v>511</v>
      </c>
      <c r="B268" s="17">
        <v>45385</v>
      </c>
      <c r="C268" s="11" t="s">
        <v>202</v>
      </c>
      <c r="D268" s="11"/>
      <c r="E268" s="11" t="s">
        <v>10</v>
      </c>
      <c r="F268" s="11">
        <v>94</v>
      </c>
      <c r="G268" s="11">
        <v>94</v>
      </c>
      <c r="H268" s="11">
        <f t="shared" si="27"/>
        <v>0</v>
      </c>
      <c r="I268" s="11"/>
      <c r="J268" s="34">
        <f t="shared" si="28"/>
        <v>1</v>
      </c>
      <c r="K268" s="17">
        <v>45401</v>
      </c>
      <c r="L268" s="17" t="s">
        <v>598</v>
      </c>
    </row>
    <row r="269" spans="1:12" s="39" customFormat="1" ht="28.8" hidden="1" x14ac:dyDescent="0.3">
      <c r="A269" s="95" t="s">
        <v>973</v>
      </c>
      <c r="B269" s="84">
        <v>45385</v>
      </c>
      <c r="C269" s="78" t="s">
        <v>202</v>
      </c>
      <c r="D269" s="78"/>
      <c r="E269" s="78" t="s">
        <v>10</v>
      </c>
      <c r="F269" s="78">
        <v>96</v>
      </c>
      <c r="G269" s="78">
        <v>96</v>
      </c>
      <c r="H269" s="78">
        <f t="shared" si="27"/>
        <v>0</v>
      </c>
      <c r="I269" s="78"/>
      <c r="J269" s="93">
        <f t="shared" si="28"/>
        <v>1</v>
      </c>
      <c r="K269" s="84">
        <v>45429</v>
      </c>
      <c r="L269" s="84"/>
    </row>
    <row r="270" spans="1:12" s="39" customFormat="1" ht="28.8" hidden="1" x14ac:dyDescent="0.3">
      <c r="A270" s="95" t="s">
        <v>974</v>
      </c>
      <c r="B270" s="84">
        <v>45385</v>
      </c>
      <c r="C270" s="78" t="s">
        <v>202</v>
      </c>
      <c r="D270" s="78"/>
      <c r="E270" s="78" t="s">
        <v>10</v>
      </c>
      <c r="F270" s="78">
        <v>96</v>
      </c>
      <c r="G270" s="78">
        <v>96</v>
      </c>
      <c r="H270" s="78">
        <f t="shared" si="27"/>
        <v>0</v>
      </c>
      <c r="I270" s="78"/>
      <c r="J270" s="93">
        <f t="shared" si="28"/>
        <v>1</v>
      </c>
      <c r="K270" s="84">
        <v>45429</v>
      </c>
      <c r="L270" s="84"/>
    </row>
    <row r="271" spans="1:12" s="131" customFormat="1" ht="28.8" hidden="1" x14ac:dyDescent="0.3">
      <c r="A271" s="95" t="s">
        <v>975</v>
      </c>
      <c r="B271" s="84">
        <v>45385</v>
      </c>
      <c r="C271" s="78" t="s">
        <v>202</v>
      </c>
      <c r="D271" s="78"/>
      <c r="E271" s="78" t="s">
        <v>10</v>
      </c>
      <c r="F271" s="78">
        <v>79</v>
      </c>
      <c r="G271" s="78">
        <v>79</v>
      </c>
      <c r="H271" s="78">
        <f t="shared" si="27"/>
        <v>0</v>
      </c>
      <c r="I271" s="78"/>
      <c r="J271" s="93">
        <f t="shared" si="28"/>
        <v>1</v>
      </c>
      <c r="K271" s="84">
        <v>45422</v>
      </c>
      <c r="L271" s="84" t="s">
        <v>599</v>
      </c>
    </row>
    <row r="272" spans="1:12" s="131" customFormat="1" ht="28.8" hidden="1" x14ac:dyDescent="0.3">
      <c r="A272" s="95" t="s">
        <v>976</v>
      </c>
      <c r="B272" s="84">
        <v>45385</v>
      </c>
      <c r="C272" s="78" t="s">
        <v>202</v>
      </c>
      <c r="D272" s="78"/>
      <c r="E272" s="78" t="s">
        <v>10</v>
      </c>
      <c r="F272" s="78">
        <v>34</v>
      </c>
      <c r="G272" s="78">
        <v>34</v>
      </c>
      <c r="H272" s="78">
        <f t="shared" si="27"/>
        <v>0</v>
      </c>
      <c r="I272" s="78"/>
      <c r="J272" s="93">
        <f t="shared" si="28"/>
        <v>1</v>
      </c>
      <c r="K272" s="84">
        <v>45422</v>
      </c>
      <c r="L272" s="84" t="s">
        <v>600</v>
      </c>
    </row>
    <row r="273" spans="1:12" s="39" customFormat="1" hidden="1" x14ac:dyDescent="0.3">
      <c r="A273" s="78" t="s">
        <v>523</v>
      </c>
      <c r="B273" s="84">
        <v>45390</v>
      </c>
      <c r="C273" s="78">
        <v>39</v>
      </c>
      <c r="D273" s="78"/>
      <c r="E273" s="42" t="s">
        <v>10</v>
      </c>
      <c r="F273" s="78">
        <v>444</v>
      </c>
      <c r="G273" s="78">
        <v>444</v>
      </c>
      <c r="H273" s="78">
        <f t="shared" si="27"/>
        <v>0</v>
      </c>
      <c r="I273" s="78"/>
      <c r="J273" s="93">
        <f t="shared" si="28"/>
        <v>1</v>
      </c>
      <c r="K273" s="84">
        <v>45415</v>
      </c>
      <c r="L273" s="84"/>
    </row>
    <row r="274" spans="1:12" s="39" customFormat="1" ht="28.8" hidden="1" x14ac:dyDescent="0.3">
      <c r="A274" s="95" t="s">
        <v>977</v>
      </c>
      <c r="B274" s="84">
        <v>45391</v>
      </c>
      <c r="C274" s="78" t="s">
        <v>525</v>
      </c>
      <c r="D274" s="78"/>
      <c r="E274" s="42" t="s">
        <v>10</v>
      </c>
      <c r="F274" s="78">
        <v>8</v>
      </c>
      <c r="G274" s="78">
        <v>8</v>
      </c>
      <c r="H274" s="78">
        <f t="shared" si="27"/>
        <v>0</v>
      </c>
      <c r="I274" s="78"/>
      <c r="J274" s="93">
        <f t="shared" si="28"/>
        <v>1</v>
      </c>
      <c r="K274" s="84">
        <v>45393</v>
      </c>
      <c r="L274" s="84"/>
    </row>
    <row r="275" spans="1:12" hidden="1" x14ac:dyDescent="0.3">
      <c r="A275" s="5" t="s">
        <v>534</v>
      </c>
      <c r="B275" s="16">
        <v>45397</v>
      </c>
      <c r="C275" s="5">
        <v>29</v>
      </c>
      <c r="D275" s="5"/>
      <c r="E275" s="5" t="s">
        <v>10</v>
      </c>
      <c r="F275" s="5">
        <v>505</v>
      </c>
      <c r="G275" s="5">
        <v>505</v>
      </c>
      <c r="H275" s="11">
        <f t="shared" si="27"/>
        <v>0</v>
      </c>
      <c r="I275" s="5"/>
      <c r="J275" s="34">
        <f t="shared" si="28"/>
        <v>1</v>
      </c>
      <c r="K275" s="16">
        <v>45443</v>
      </c>
      <c r="L275" s="16"/>
    </row>
    <row r="276" spans="1:12" hidden="1" x14ac:dyDescent="0.3">
      <c r="A276" s="5" t="s">
        <v>535</v>
      </c>
      <c r="B276" s="16">
        <v>45397</v>
      </c>
      <c r="C276" s="5">
        <v>29</v>
      </c>
      <c r="D276" s="5"/>
      <c r="E276" s="5" t="s">
        <v>10</v>
      </c>
      <c r="F276" s="5">
        <v>271</v>
      </c>
      <c r="G276" s="5">
        <v>271</v>
      </c>
      <c r="H276" s="11">
        <f t="shared" si="27"/>
        <v>0</v>
      </c>
      <c r="I276" s="5"/>
      <c r="J276" s="34">
        <f t="shared" si="28"/>
        <v>1</v>
      </c>
      <c r="K276" s="16">
        <v>45471</v>
      </c>
      <c r="L276" s="16"/>
    </row>
    <row r="277" spans="1:12" hidden="1" x14ac:dyDescent="0.3">
      <c r="A277" s="5" t="s">
        <v>536</v>
      </c>
      <c r="B277" s="16">
        <v>45397</v>
      </c>
      <c r="C277" s="5">
        <v>63</v>
      </c>
      <c r="D277" s="5"/>
      <c r="E277" s="5" t="s">
        <v>1182</v>
      </c>
      <c r="F277" s="5">
        <v>594</v>
      </c>
      <c r="G277" s="5">
        <v>594</v>
      </c>
      <c r="H277" s="11">
        <f t="shared" si="27"/>
        <v>0</v>
      </c>
      <c r="I277" s="5"/>
      <c r="J277" s="34">
        <f t="shared" si="28"/>
        <v>1</v>
      </c>
      <c r="K277" s="16">
        <v>45604</v>
      </c>
      <c r="L277" s="16"/>
    </row>
    <row r="278" spans="1:12" hidden="1" x14ac:dyDescent="0.3">
      <c r="A278" s="5" t="s">
        <v>542</v>
      </c>
      <c r="B278" s="16">
        <v>45400</v>
      </c>
      <c r="C278" s="5">
        <v>177</v>
      </c>
      <c r="D278" s="5"/>
      <c r="E278" s="5" t="s">
        <v>10</v>
      </c>
      <c r="F278" s="5">
        <v>1594</v>
      </c>
      <c r="G278" s="5">
        <v>1594</v>
      </c>
      <c r="H278" s="11">
        <f t="shared" si="27"/>
        <v>0</v>
      </c>
      <c r="I278" s="5"/>
      <c r="J278" s="34">
        <f t="shared" si="28"/>
        <v>1</v>
      </c>
      <c r="K278" s="16">
        <v>45618</v>
      </c>
      <c r="L278" s="16"/>
    </row>
    <row r="279" spans="1:12" hidden="1" x14ac:dyDescent="0.3">
      <c r="A279" s="5" t="s">
        <v>543</v>
      </c>
      <c r="B279" s="16">
        <v>45400</v>
      </c>
      <c r="C279" s="5">
        <v>37</v>
      </c>
      <c r="D279" s="5"/>
      <c r="E279" s="5" t="s">
        <v>10</v>
      </c>
      <c r="F279" s="5">
        <v>264</v>
      </c>
      <c r="G279" s="5">
        <v>264</v>
      </c>
      <c r="H279" s="11">
        <f t="shared" si="27"/>
        <v>0</v>
      </c>
      <c r="I279" s="5"/>
      <c r="J279" s="34">
        <f t="shared" si="28"/>
        <v>1</v>
      </c>
      <c r="K279" s="16">
        <v>45618</v>
      </c>
      <c r="L279" s="16"/>
    </row>
    <row r="280" spans="1:12" s="9" customFormat="1" hidden="1" x14ac:dyDescent="0.3">
      <c r="A280" s="135" t="s">
        <v>544</v>
      </c>
      <c r="B280" s="136">
        <v>45400</v>
      </c>
      <c r="C280" s="135">
        <v>14</v>
      </c>
      <c r="D280" s="135"/>
      <c r="E280" s="135" t="s">
        <v>10</v>
      </c>
      <c r="F280" s="135">
        <v>129</v>
      </c>
      <c r="G280" s="135">
        <v>129</v>
      </c>
      <c r="H280" s="135">
        <f t="shared" si="27"/>
        <v>0</v>
      </c>
      <c r="I280" s="135"/>
      <c r="J280" s="137">
        <f t="shared" si="28"/>
        <v>1</v>
      </c>
      <c r="K280" s="136">
        <v>45485</v>
      </c>
      <c r="L280" s="126" t="s">
        <v>626</v>
      </c>
    </row>
    <row r="281" spans="1:12" hidden="1" x14ac:dyDescent="0.3">
      <c r="A281" s="135" t="s">
        <v>554</v>
      </c>
      <c r="B281" s="136">
        <v>45401</v>
      </c>
      <c r="C281" s="135">
        <v>50</v>
      </c>
      <c r="D281" s="135"/>
      <c r="E281" s="135" t="s">
        <v>10</v>
      </c>
      <c r="F281" s="135">
        <v>450</v>
      </c>
      <c r="G281" s="135">
        <v>450</v>
      </c>
      <c r="H281" s="135">
        <f t="shared" si="27"/>
        <v>0</v>
      </c>
      <c r="I281" s="135"/>
      <c r="J281" s="137">
        <f t="shared" si="28"/>
        <v>1</v>
      </c>
      <c r="K281" s="28">
        <v>45548</v>
      </c>
      <c r="L281" s="136" t="s">
        <v>918</v>
      </c>
    </row>
    <row r="282" spans="1:12" hidden="1" x14ac:dyDescent="0.3">
      <c r="A282" s="135" t="s">
        <v>555</v>
      </c>
      <c r="B282" s="136">
        <v>45401</v>
      </c>
      <c r="C282" s="135">
        <v>30</v>
      </c>
      <c r="D282" s="135"/>
      <c r="E282" s="135" t="s">
        <v>1182</v>
      </c>
      <c r="F282" s="135">
        <v>5747</v>
      </c>
      <c r="G282" s="135">
        <v>5747</v>
      </c>
      <c r="H282" s="135">
        <f t="shared" si="27"/>
        <v>0</v>
      </c>
      <c r="I282" s="135"/>
      <c r="J282" s="137">
        <f t="shared" si="28"/>
        <v>1</v>
      </c>
      <c r="K282" s="136">
        <v>45548</v>
      </c>
      <c r="L282" s="136" t="s">
        <v>919</v>
      </c>
    </row>
    <row r="283" spans="1:12" hidden="1" x14ac:dyDescent="0.3">
      <c r="A283" s="135" t="s">
        <v>556</v>
      </c>
      <c r="B283" s="136">
        <v>45401</v>
      </c>
      <c r="C283" s="135">
        <v>78</v>
      </c>
      <c r="D283" s="135"/>
      <c r="E283" s="135" t="s">
        <v>1181</v>
      </c>
      <c r="F283" s="135">
        <v>4050</v>
      </c>
      <c r="G283" s="135">
        <v>4050</v>
      </c>
      <c r="H283" s="135">
        <f t="shared" si="27"/>
        <v>0</v>
      </c>
      <c r="I283" s="135"/>
      <c r="J283" s="137">
        <f t="shared" si="28"/>
        <v>1</v>
      </c>
      <c r="K283" s="136">
        <v>45548</v>
      </c>
      <c r="L283" s="136" t="s">
        <v>920</v>
      </c>
    </row>
    <row r="284" spans="1:12" hidden="1" x14ac:dyDescent="0.3">
      <c r="A284" s="135" t="s">
        <v>557</v>
      </c>
      <c r="B284" s="136">
        <v>45401</v>
      </c>
      <c r="C284" s="135">
        <v>19</v>
      </c>
      <c r="D284" s="135"/>
      <c r="E284" s="135" t="s">
        <v>1182</v>
      </c>
      <c r="F284" s="135">
        <v>216</v>
      </c>
      <c r="G284" s="135">
        <v>216</v>
      </c>
      <c r="H284" s="135">
        <f t="shared" si="27"/>
        <v>0</v>
      </c>
      <c r="I284" s="135"/>
      <c r="J284" s="137">
        <f t="shared" si="28"/>
        <v>1</v>
      </c>
      <c r="K284" s="136">
        <v>45548</v>
      </c>
      <c r="L284" s="136" t="s">
        <v>921</v>
      </c>
    </row>
    <row r="285" spans="1:12" hidden="1" x14ac:dyDescent="0.3">
      <c r="A285" s="135" t="s">
        <v>561</v>
      </c>
      <c r="B285" s="136">
        <v>45404</v>
      </c>
      <c r="C285" s="135">
        <v>170</v>
      </c>
      <c r="D285" s="135"/>
      <c r="E285" s="135" t="s">
        <v>10</v>
      </c>
      <c r="F285" s="135">
        <v>4158</v>
      </c>
      <c r="G285" s="135">
        <v>4158</v>
      </c>
      <c r="H285" s="135">
        <f t="shared" si="27"/>
        <v>0</v>
      </c>
      <c r="I285" s="135"/>
      <c r="J285" s="137">
        <f t="shared" si="28"/>
        <v>1</v>
      </c>
      <c r="K285" s="28">
        <v>45548</v>
      </c>
      <c r="L285" s="136" t="s">
        <v>922</v>
      </c>
    </row>
    <row r="286" spans="1:12" hidden="1" x14ac:dyDescent="0.3">
      <c r="A286" s="5" t="s">
        <v>687</v>
      </c>
      <c r="B286" s="16">
        <v>45440</v>
      </c>
      <c r="C286" s="5" t="s">
        <v>485</v>
      </c>
      <c r="D286" s="5"/>
      <c r="E286" s="5" t="s">
        <v>10</v>
      </c>
      <c r="F286" s="5">
        <v>1876</v>
      </c>
      <c r="G286" s="5">
        <v>1876</v>
      </c>
      <c r="H286" s="11">
        <f t="shared" si="27"/>
        <v>0</v>
      </c>
      <c r="I286" s="5"/>
      <c r="J286" s="34">
        <f t="shared" si="28"/>
        <v>1</v>
      </c>
      <c r="K286" s="16">
        <v>45464</v>
      </c>
      <c r="L286" s="16" t="s">
        <v>792</v>
      </c>
    </row>
    <row r="287" spans="1:12" hidden="1" x14ac:dyDescent="0.3">
      <c r="A287" s="5" t="s">
        <v>693</v>
      </c>
      <c r="B287" s="16">
        <v>45441</v>
      </c>
      <c r="C287" s="5">
        <v>108</v>
      </c>
      <c r="D287" s="5"/>
      <c r="E287" s="5" t="s">
        <v>10</v>
      </c>
      <c r="F287" s="5">
        <v>2160</v>
      </c>
      <c r="G287" s="5">
        <v>2160</v>
      </c>
      <c r="H287" s="11">
        <f t="shared" si="27"/>
        <v>0</v>
      </c>
      <c r="I287" s="5"/>
      <c r="J287" s="34">
        <f t="shared" si="28"/>
        <v>1</v>
      </c>
      <c r="K287" s="16">
        <v>45520</v>
      </c>
      <c r="L287" s="16"/>
    </row>
    <row r="288" spans="1:12" hidden="1" x14ac:dyDescent="0.3">
      <c r="A288" s="5" t="s">
        <v>694</v>
      </c>
      <c r="B288" s="16">
        <v>45441</v>
      </c>
      <c r="C288" s="5">
        <v>37</v>
      </c>
      <c r="D288" s="5"/>
      <c r="E288" s="5" t="s">
        <v>10</v>
      </c>
      <c r="F288" s="5">
        <v>488</v>
      </c>
      <c r="G288" s="5">
        <v>488</v>
      </c>
      <c r="H288" s="11">
        <f t="shared" si="27"/>
        <v>0</v>
      </c>
      <c r="I288" s="5"/>
      <c r="J288" s="34">
        <f t="shared" si="28"/>
        <v>1</v>
      </c>
      <c r="K288" s="16">
        <v>45520</v>
      </c>
      <c r="L288" s="16"/>
    </row>
    <row r="289" spans="1:12" hidden="1" x14ac:dyDescent="0.3">
      <c r="A289" s="5" t="s">
        <v>745</v>
      </c>
      <c r="B289" s="16">
        <v>45449</v>
      </c>
      <c r="C289" s="5">
        <v>42</v>
      </c>
      <c r="D289" s="5"/>
      <c r="E289" s="5" t="s">
        <v>10</v>
      </c>
      <c r="F289" s="5">
        <v>2977</v>
      </c>
      <c r="G289" s="5">
        <v>2977</v>
      </c>
      <c r="H289" s="11">
        <f t="shared" si="27"/>
        <v>0</v>
      </c>
      <c r="I289" s="5"/>
      <c r="J289" s="34">
        <f t="shared" si="28"/>
        <v>1</v>
      </c>
      <c r="K289" s="16">
        <v>45611</v>
      </c>
      <c r="L289" s="16"/>
    </row>
    <row r="290" spans="1:12" hidden="1" x14ac:dyDescent="0.3">
      <c r="A290" s="5" t="s">
        <v>724</v>
      </c>
      <c r="B290" s="16">
        <v>45448</v>
      </c>
      <c r="C290" s="5">
        <v>78</v>
      </c>
      <c r="D290" s="5"/>
      <c r="E290" s="5" t="s">
        <v>10</v>
      </c>
      <c r="F290" s="5">
        <v>3627</v>
      </c>
      <c r="G290" s="5">
        <v>3627</v>
      </c>
      <c r="H290" s="11">
        <f t="shared" si="27"/>
        <v>0</v>
      </c>
      <c r="I290" s="5"/>
      <c r="J290" s="34">
        <f t="shared" si="28"/>
        <v>1</v>
      </c>
      <c r="K290" s="16">
        <v>45611</v>
      </c>
      <c r="L290" s="16"/>
    </row>
    <row r="291" spans="1:12" hidden="1" x14ac:dyDescent="0.3">
      <c r="A291" s="5" t="s">
        <v>725</v>
      </c>
      <c r="B291" s="16">
        <v>45448</v>
      </c>
      <c r="C291" s="5">
        <v>25</v>
      </c>
      <c r="D291" s="5"/>
      <c r="E291" s="5" t="s">
        <v>10</v>
      </c>
      <c r="F291" s="5">
        <v>705</v>
      </c>
      <c r="G291" s="5">
        <v>705</v>
      </c>
      <c r="H291" s="11">
        <f t="shared" si="27"/>
        <v>0</v>
      </c>
      <c r="I291" s="5"/>
      <c r="J291" s="34">
        <f t="shared" si="28"/>
        <v>1</v>
      </c>
      <c r="K291" s="16">
        <v>45625</v>
      </c>
      <c r="L291" s="16"/>
    </row>
    <row r="292" spans="1:12" hidden="1" x14ac:dyDescent="0.3">
      <c r="A292" s="5" t="s">
        <v>737</v>
      </c>
      <c r="B292" s="16">
        <v>45449</v>
      </c>
      <c r="C292" s="5">
        <v>85</v>
      </c>
      <c r="D292" s="5"/>
      <c r="E292" s="5" t="s">
        <v>10</v>
      </c>
      <c r="F292" s="5">
        <v>86</v>
      </c>
      <c r="G292" s="5">
        <v>86</v>
      </c>
      <c r="H292" s="11">
        <f t="shared" si="27"/>
        <v>0</v>
      </c>
      <c r="I292" s="5"/>
      <c r="J292" s="34">
        <f t="shared" si="28"/>
        <v>1</v>
      </c>
      <c r="K292" s="16">
        <v>45562</v>
      </c>
      <c r="L292" s="16"/>
    </row>
    <row r="293" spans="1:12" hidden="1" x14ac:dyDescent="0.3">
      <c r="A293" s="5" t="s">
        <v>738</v>
      </c>
      <c r="B293" s="16">
        <v>45453</v>
      </c>
      <c r="C293" s="5">
        <v>86</v>
      </c>
      <c r="D293" s="5"/>
      <c r="E293" s="5" t="s">
        <v>10</v>
      </c>
      <c r="F293" s="5">
        <v>86</v>
      </c>
      <c r="G293" s="5">
        <v>86</v>
      </c>
      <c r="H293" s="11">
        <f t="shared" si="27"/>
        <v>0</v>
      </c>
      <c r="I293" s="5"/>
      <c r="J293" s="34">
        <f t="shared" si="28"/>
        <v>1</v>
      </c>
      <c r="K293" s="16">
        <v>45562</v>
      </c>
      <c r="L293" s="16" t="s">
        <v>1289</v>
      </c>
    </row>
    <row r="294" spans="1:12" hidden="1" x14ac:dyDescent="0.3">
      <c r="A294" s="5" t="s">
        <v>717</v>
      </c>
      <c r="B294" s="16">
        <v>45448</v>
      </c>
      <c r="C294" s="5">
        <v>128</v>
      </c>
      <c r="D294" s="5"/>
      <c r="E294" s="5" t="s">
        <v>10</v>
      </c>
      <c r="F294" s="5">
        <v>1945</v>
      </c>
      <c r="G294" s="5">
        <v>1945</v>
      </c>
      <c r="H294" s="11">
        <f t="shared" si="27"/>
        <v>0</v>
      </c>
      <c r="I294" s="5"/>
      <c r="J294" s="34">
        <f t="shared" si="28"/>
        <v>1</v>
      </c>
      <c r="K294" s="16">
        <v>45646</v>
      </c>
      <c r="L294" s="16"/>
    </row>
    <row r="295" spans="1:12" hidden="1" x14ac:dyDescent="0.3">
      <c r="A295" s="5" t="s">
        <v>718</v>
      </c>
      <c r="B295" s="16">
        <v>45448</v>
      </c>
      <c r="C295" s="5">
        <v>37</v>
      </c>
      <c r="D295" s="5"/>
      <c r="E295" s="5" t="s">
        <v>10</v>
      </c>
      <c r="F295" s="5">
        <v>558</v>
      </c>
      <c r="G295" s="5">
        <v>558</v>
      </c>
      <c r="H295" s="11">
        <f t="shared" si="27"/>
        <v>0</v>
      </c>
      <c r="I295" s="5"/>
      <c r="J295" s="34">
        <f t="shared" si="28"/>
        <v>1</v>
      </c>
      <c r="K295" s="16">
        <v>45646</v>
      </c>
      <c r="L295" s="16"/>
    </row>
    <row r="296" spans="1:12" hidden="1" x14ac:dyDescent="0.3">
      <c r="A296" s="5" t="s">
        <v>719</v>
      </c>
      <c r="B296" s="16">
        <v>45449</v>
      </c>
      <c r="C296" s="5">
        <v>16</v>
      </c>
      <c r="D296" s="5"/>
      <c r="E296" s="5" t="s">
        <v>10</v>
      </c>
      <c r="F296" s="5">
        <v>90</v>
      </c>
      <c r="G296" s="5">
        <v>90</v>
      </c>
      <c r="H296" s="11">
        <f t="shared" si="27"/>
        <v>0</v>
      </c>
      <c r="I296" s="5"/>
      <c r="J296" s="34">
        <f t="shared" si="28"/>
        <v>1</v>
      </c>
      <c r="K296" s="16">
        <v>45611</v>
      </c>
      <c r="L296" s="16"/>
    </row>
    <row r="297" spans="1:12" hidden="1" x14ac:dyDescent="0.3">
      <c r="A297" s="5" t="s">
        <v>720</v>
      </c>
      <c r="B297" s="16">
        <v>45449</v>
      </c>
      <c r="C297" s="5">
        <v>18</v>
      </c>
      <c r="D297" s="5"/>
      <c r="E297" s="5" t="s">
        <v>10</v>
      </c>
      <c r="F297" s="5">
        <v>1152</v>
      </c>
      <c r="G297" s="5">
        <v>1152</v>
      </c>
      <c r="H297" s="11">
        <f t="shared" si="27"/>
        <v>0</v>
      </c>
      <c r="I297" s="5"/>
      <c r="J297" s="34">
        <f t="shared" si="28"/>
        <v>1</v>
      </c>
      <c r="K297" s="16">
        <v>45646</v>
      </c>
      <c r="L297" s="16"/>
    </row>
    <row r="298" spans="1:12" hidden="1" x14ac:dyDescent="0.3">
      <c r="A298" s="5" t="s">
        <v>721</v>
      </c>
      <c r="B298" s="16">
        <v>45449</v>
      </c>
      <c r="C298" s="5">
        <v>183</v>
      </c>
      <c r="D298" s="5"/>
      <c r="E298" s="5" t="s">
        <v>10</v>
      </c>
      <c r="F298" s="5">
        <v>1332</v>
      </c>
      <c r="G298" s="5">
        <v>1332</v>
      </c>
      <c r="H298" s="11">
        <f t="shared" si="27"/>
        <v>0</v>
      </c>
      <c r="I298" s="5"/>
      <c r="J298" s="34">
        <f t="shared" si="28"/>
        <v>1</v>
      </c>
      <c r="K298" s="16">
        <v>45667</v>
      </c>
      <c r="L298" s="16"/>
    </row>
    <row r="299" spans="1:12" hidden="1" x14ac:dyDescent="0.3">
      <c r="A299" s="5" t="s">
        <v>722</v>
      </c>
      <c r="B299" s="16">
        <v>45449</v>
      </c>
      <c r="C299" s="5">
        <v>24</v>
      </c>
      <c r="D299" s="5"/>
      <c r="E299" s="5" t="s">
        <v>10</v>
      </c>
      <c r="F299" s="5">
        <v>6423</v>
      </c>
      <c r="G299" s="5">
        <v>6423</v>
      </c>
      <c r="H299" s="11">
        <f t="shared" si="27"/>
        <v>0</v>
      </c>
      <c r="I299" s="5"/>
      <c r="J299" s="34">
        <f t="shared" si="28"/>
        <v>1</v>
      </c>
      <c r="K299" s="16">
        <v>45695</v>
      </c>
      <c r="L299" s="16"/>
    </row>
    <row r="300" spans="1:12" hidden="1" x14ac:dyDescent="0.3">
      <c r="A300" s="5" t="s">
        <v>723</v>
      </c>
      <c r="B300" s="16">
        <v>45449</v>
      </c>
      <c r="C300" s="5">
        <v>24</v>
      </c>
      <c r="D300" s="5"/>
      <c r="E300" s="5" t="s">
        <v>10</v>
      </c>
      <c r="F300" s="5">
        <v>789</v>
      </c>
      <c r="G300" s="5">
        <v>789</v>
      </c>
      <c r="H300" s="11">
        <f t="shared" si="27"/>
        <v>0</v>
      </c>
      <c r="I300" s="5"/>
      <c r="J300" s="34">
        <f t="shared" si="28"/>
        <v>1</v>
      </c>
      <c r="K300" s="16">
        <v>45681</v>
      </c>
      <c r="L300" s="16"/>
    </row>
    <row r="301" spans="1:12" hidden="1" x14ac:dyDescent="0.3">
      <c r="A301" s="5" t="s">
        <v>770</v>
      </c>
      <c r="B301" s="16">
        <v>45457</v>
      </c>
      <c r="C301" s="5">
        <v>153</v>
      </c>
      <c r="D301" s="5"/>
      <c r="E301" s="5" t="s">
        <v>10</v>
      </c>
      <c r="F301" s="5">
        <v>155</v>
      </c>
      <c r="G301" s="5">
        <v>155</v>
      </c>
      <c r="H301" s="11">
        <f t="shared" si="27"/>
        <v>0</v>
      </c>
      <c r="I301" s="5"/>
      <c r="J301" s="34">
        <f t="shared" si="28"/>
        <v>1</v>
      </c>
      <c r="K301" s="16">
        <v>45646</v>
      </c>
      <c r="L301" s="16"/>
    </row>
    <row r="302" spans="1:12" hidden="1" x14ac:dyDescent="0.3">
      <c r="A302" s="5" t="s">
        <v>771</v>
      </c>
      <c r="B302" s="16">
        <v>45457</v>
      </c>
      <c r="C302" s="5">
        <v>49</v>
      </c>
      <c r="D302" s="5"/>
      <c r="E302" s="5" t="s">
        <v>10</v>
      </c>
      <c r="F302" s="5">
        <v>51</v>
      </c>
      <c r="G302" s="5">
        <v>51</v>
      </c>
      <c r="H302" s="11">
        <f t="shared" si="27"/>
        <v>0</v>
      </c>
      <c r="I302" s="5"/>
      <c r="J302" s="34">
        <f t="shared" si="28"/>
        <v>1</v>
      </c>
      <c r="K302" s="16">
        <v>45646</v>
      </c>
      <c r="L302" s="16"/>
    </row>
    <row r="303" spans="1:12" hidden="1" x14ac:dyDescent="0.3">
      <c r="A303" s="5" t="s">
        <v>769</v>
      </c>
      <c r="B303" s="16">
        <v>45457</v>
      </c>
      <c r="C303" s="5">
        <v>93</v>
      </c>
      <c r="D303" s="5"/>
      <c r="E303" s="5" t="s">
        <v>10</v>
      </c>
      <c r="F303" s="5">
        <v>94</v>
      </c>
      <c r="G303" s="5">
        <v>94</v>
      </c>
      <c r="H303" s="11">
        <f t="shared" si="27"/>
        <v>0</v>
      </c>
      <c r="I303" s="5"/>
      <c r="J303" s="34">
        <f t="shared" si="28"/>
        <v>1</v>
      </c>
      <c r="K303" s="16">
        <v>45646</v>
      </c>
      <c r="L303" s="16"/>
    </row>
    <row r="304" spans="1:12" hidden="1" x14ac:dyDescent="0.3">
      <c r="A304" s="5" t="s">
        <v>768</v>
      </c>
      <c r="B304" s="16">
        <v>45457</v>
      </c>
      <c r="C304" s="5">
        <v>37</v>
      </c>
      <c r="D304" s="5"/>
      <c r="E304" s="5" t="s">
        <v>10</v>
      </c>
      <c r="F304" s="5">
        <v>38</v>
      </c>
      <c r="G304" s="5">
        <v>38</v>
      </c>
      <c r="H304" s="11">
        <f t="shared" si="27"/>
        <v>0</v>
      </c>
      <c r="I304" s="5"/>
      <c r="J304" s="34">
        <f t="shared" si="28"/>
        <v>1</v>
      </c>
      <c r="K304" s="16">
        <v>45646</v>
      </c>
      <c r="L304" s="16"/>
    </row>
    <row r="305" spans="1:12" hidden="1" x14ac:dyDescent="0.3">
      <c r="A305" s="5" t="s">
        <v>856</v>
      </c>
      <c r="B305" s="16">
        <v>45483</v>
      </c>
      <c r="C305" s="5"/>
      <c r="D305" s="5"/>
      <c r="E305" s="5" t="s">
        <v>10</v>
      </c>
      <c r="F305" s="5">
        <v>414</v>
      </c>
      <c r="G305" s="5">
        <v>414</v>
      </c>
      <c r="H305" s="11">
        <f t="shared" si="27"/>
        <v>0</v>
      </c>
      <c r="I305" s="5"/>
      <c r="J305" s="34">
        <f t="shared" si="28"/>
        <v>1</v>
      </c>
      <c r="K305" s="16">
        <v>45492</v>
      </c>
      <c r="L305" s="16"/>
    </row>
    <row r="306" spans="1:12" hidden="1" x14ac:dyDescent="0.3">
      <c r="A306" s="5" t="s">
        <v>857</v>
      </c>
      <c r="B306" s="16">
        <v>45483</v>
      </c>
      <c r="C306" s="5"/>
      <c r="D306" s="5"/>
      <c r="E306" s="5" t="s">
        <v>10</v>
      </c>
      <c r="F306" s="5">
        <v>139</v>
      </c>
      <c r="G306" s="5">
        <v>139</v>
      </c>
      <c r="H306" s="11">
        <f t="shared" si="27"/>
        <v>0</v>
      </c>
      <c r="I306" s="5"/>
      <c r="J306" s="34">
        <f t="shared" si="28"/>
        <v>1</v>
      </c>
      <c r="K306" s="16">
        <v>45492</v>
      </c>
      <c r="L306" s="16"/>
    </row>
    <row r="307" spans="1:12" hidden="1" x14ac:dyDescent="0.3">
      <c r="A307" s="5" t="s">
        <v>902</v>
      </c>
      <c r="B307" s="16">
        <v>45489</v>
      </c>
      <c r="C307" s="5"/>
      <c r="D307" s="5"/>
      <c r="E307" s="5" t="s">
        <v>10</v>
      </c>
      <c r="F307" s="5">
        <v>199</v>
      </c>
      <c r="G307" s="5">
        <v>199</v>
      </c>
      <c r="H307" s="11">
        <f t="shared" si="27"/>
        <v>0</v>
      </c>
      <c r="I307" s="5"/>
      <c r="J307" s="34">
        <f t="shared" si="28"/>
        <v>1</v>
      </c>
      <c r="K307" s="16">
        <v>45534</v>
      </c>
      <c r="L307" s="16"/>
    </row>
    <row r="308" spans="1:12" hidden="1" x14ac:dyDescent="0.3">
      <c r="A308" s="5" t="s">
        <v>989</v>
      </c>
      <c r="B308" s="16">
        <v>45509</v>
      </c>
      <c r="C308" s="5" t="s">
        <v>358</v>
      </c>
      <c r="D308" s="5"/>
      <c r="E308" s="5" t="s">
        <v>10</v>
      </c>
      <c r="F308" s="5">
        <v>313</v>
      </c>
      <c r="G308" s="5">
        <v>313</v>
      </c>
      <c r="H308" s="11">
        <f t="shared" si="27"/>
        <v>0</v>
      </c>
      <c r="I308" s="5"/>
      <c r="J308" s="34">
        <f t="shared" si="28"/>
        <v>1</v>
      </c>
      <c r="K308" s="16">
        <v>45534</v>
      </c>
      <c r="L308" s="16"/>
    </row>
    <row r="309" spans="1:12" hidden="1" x14ac:dyDescent="0.3">
      <c r="A309" s="5" t="s">
        <v>996</v>
      </c>
      <c r="B309" s="16">
        <v>45510</v>
      </c>
      <c r="C309" s="5" t="s">
        <v>997</v>
      </c>
      <c r="D309" s="5"/>
      <c r="E309" s="5" t="s">
        <v>10</v>
      </c>
      <c r="F309" s="5">
        <v>20</v>
      </c>
      <c r="G309" s="5">
        <v>20</v>
      </c>
      <c r="H309" s="11">
        <f t="shared" si="27"/>
        <v>0</v>
      </c>
      <c r="I309" s="5"/>
      <c r="J309" s="34">
        <f t="shared" si="28"/>
        <v>1</v>
      </c>
      <c r="K309" s="16">
        <v>45534</v>
      </c>
      <c r="L309" s="16"/>
    </row>
    <row r="310" spans="1:12" hidden="1" x14ac:dyDescent="0.3">
      <c r="A310" s="5" t="s">
        <v>999</v>
      </c>
      <c r="B310" s="16">
        <v>45510</v>
      </c>
      <c r="C310" s="5"/>
      <c r="D310" s="5"/>
      <c r="E310" s="5" t="s">
        <v>10</v>
      </c>
      <c r="F310" s="5">
        <v>10</v>
      </c>
      <c r="G310" s="5">
        <v>10</v>
      </c>
      <c r="H310" s="11">
        <f t="shared" si="27"/>
        <v>0</v>
      </c>
      <c r="I310" s="5"/>
      <c r="J310" s="34">
        <f t="shared" si="28"/>
        <v>1</v>
      </c>
      <c r="K310" s="16">
        <v>45520</v>
      </c>
      <c r="L310" s="16"/>
    </row>
    <row r="311" spans="1:12" hidden="1" x14ac:dyDescent="0.3">
      <c r="A311" s="5" t="s">
        <v>1002</v>
      </c>
      <c r="B311" s="16">
        <v>45510</v>
      </c>
      <c r="C311" s="5"/>
      <c r="D311" s="5"/>
      <c r="E311" s="5" t="s">
        <v>10</v>
      </c>
      <c r="F311" s="5">
        <v>20</v>
      </c>
      <c r="G311" s="5">
        <v>20</v>
      </c>
      <c r="H311" s="5">
        <f t="shared" si="27"/>
        <v>0</v>
      </c>
      <c r="I311" s="5"/>
      <c r="J311" s="34">
        <f t="shared" si="28"/>
        <v>1</v>
      </c>
      <c r="K311" s="16">
        <v>45513</v>
      </c>
      <c r="L311" s="16"/>
    </row>
    <row r="312" spans="1:12" hidden="1" x14ac:dyDescent="0.3">
      <c r="A312" s="5" t="s">
        <v>1003</v>
      </c>
      <c r="B312" s="16">
        <v>45511</v>
      </c>
      <c r="C312" s="5"/>
      <c r="D312" s="5"/>
      <c r="E312" s="5" t="s">
        <v>10</v>
      </c>
      <c r="F312" s="5">
        <v>39</v>
      </c>
      <c r="G312" s="5">
        <v>39</v>
      </c>
      <c r="H312" s="5">
        <f t="shared" ref="H312:H375" si="29">G312-F312</f>
        <v>0</v>
      </c>
      <c r="I312" s="5"/>
      <c r="J312" s="34">
        <f t="shared" si="28"/>
        <v>1</v>
      </c>
      <c r="K312" s="16">
        <v>45534</v>
      </c>
      <c r="L312" s="16"/>
    </row>
    <row r="313" spans="1:12" hidden="1" x14ac:dyDescent="0.3">
      <c r="A313" s="5" t="s">
        <v>1032</v>
      </c>
      <c r="B313" s="16">
        <v>45519</v>
      </c>
      <c r="C313" s="5"/>
      <c r="D313" s="5"/>
      <c r="E313" s="5" t="s">
        <v>10</v>
      </c>
      <c r="F313" s="5">
        <v>270</v>
      </c>
      <c r="G313" s="5">
        <v>270</v>
      </c>
      <c r="H313" s="5">
        <f t="shared" si="29"/>
        <v>0</v>
      </c>
      <c r="I313" s="5"/>
      <c r="J313" s="34">
        <f t="shared" si="28"/>
        <v>1</v>
      </c>
      <c r="K313" s="16">
        <v>45534</v>
      </c>
      <c r="L313" s="16"/>
    </row>
    <row r="314" spans="1:12" hidden="1" x14ac:dyDescent="0.3">
      <c r="A314" s="5" t="s">
        <v>1062</v>
      </c>
      <c r="B314" s="16">
        <v>45526</v>
      </c>
      <c r="C314" s="5"/>
      <c r="D314" s="5"/>
      <c r="E314" s="5" t="s">
        <v>10</v>
      </c>
      <c r="F314" s="5">
        <v>95</v>
      </c>
      <c r="G314" s="5">
        <v>95</v>
      </c>
      <c r="H314" s="5">
        <f t="shared" si="29"/>
        <v>0</v>
      </c>
      <c r="I314" s="5"/>
      <c r="J314" s="34">
        <f t="shared" si="28"/>
        <v>1</v>
      </c>
      <c r="K314" s="16">
        <v>45548</v>
      </c>
      <c r="L314" s="16"/>
    </row>
    <row r="315" spans="1:12" hidden="1" x14ac:dyDescent="0.3">
      <c r="A315" s="5" t="s">
        <v>1069</v>
      </c>
      <c r="B315" s="16">
        <v>45530</v>
      </c>
      <c r="C315" s="5">
        <v>21</v>
      </c>
      <c r="D315" s="5"/>
      <c r="E315" s="5" t="s">
        <v>10</v>
      </c>
      <c r="F315" s="5">
        <v>128</v>
      </c>
      <c r="G315" s="5">
        <v>128</v>
      </c>
      <c r="H315" s="5">
        <f t="shared" si="29"/>
        <v>0</v>
      </c>
      <c r="I315" s="5"/>
      <c r="J315" s="34">
        <f t="shared" si="28"/>
        <v>1</v>
      </c>
      <c r="K315" s="16">
        <v>45562</v>
      </c>
      <c r="L315" s="16"/>
    </row>
    <row r="316" spans="1:12" hidden="1" x14ac:dyDescent="0.3">
      <c r="A316" s="5" t="s">
        <v>1070</v>
      </c>
      <c r="B316" s="16">
        <v>45530</v>
      </c>
      <c r="C316" s="5"/>
      <c r="D316" s="5"/>
      <c r="E316" s="5" t="s">
        <v>10</v>
      </c>
      <c r="F316" s="5">
        <v>18</v>
      </c>
      <c r="G316" s="5">
        <v>18</v>
      </c>
      <c r="H316" s="5">
        <f t="shared" si="29"/>
        <v>0</v>
      </c>
      <c r="I316" s="5"/>
      <c r="J316" s="34">
        <f t="shared" si="28"/>
        <v>1</v>
      </c>
      <c r="K316" s="16">
        <v>45541</v>
      </c>
      <c r="L316" s="16"/>
    </row>
    <row r="317" spans="1:12" hidden="1" x14ac:dyDescent="0.3">
      <c r="A317" s="5" t="s">
        <v>1106</v>
      </c>
      <c r="B317" s="16">
        <v>45545</v>
      </c>
      <c r="C317" s="5"/>
      <c r="D317" s="5"/>
      <c r="E317" s="5" t="s">
        <v>10</v>
      </c>
      <c r="F317" s="5">
        <v>91</v>
      </c>
      <c r="G317" s="5">
        <v>91</v>
      </c>
      <c r="H317" s="5">
        <f t="shared" si="29"/>
        <v>0</v>
      </c>
      <c r="I317" s="5"/>
      <c r="J317" s="34">
        <f t="shared" si="28"/>
        <v>1</v>
      </c>
      <c r="K317" s="16">
        <v>45590</v>
      </c>
      <c r="L317" s="16"/>
    </row>
    <row r="318" spans="1:12" hidden="1" x14ac:dyDescent="0.3">
      <c r="A318" s="5" t="s">
        <v>1107</v>
      </c>
      <c r="B318" s="16">
        <v>45545</v>
      </c>
      <c r="C318" s="5">
        <v>16</v>
      </c>
      <c r="D318" s="5"/>
      <c r="E318" s="5" t="s">
        <v>10</v>
      </c>
      <c r="F318" s="5">
        <v>36</v>
      </c>
      <c r="G318" s="5">
        <v>36</v>
      </c>
      <c r="H318" s="5">
        <f t="shared" si="29"/>
        <v>0</v>
      </c>
      <c r="I318" s="5"/>
      <c r="J318" s="34">
        <f t="shared" si="28"/>
        <v>1</v>
      </c>
      <c r="K318" s="16">
        <v>45555</v>
      </c>
      <c r="L318" s="16"/>
    </row>
    <row r="319" spans="1:12" hidden="1" x14ac:dyDescent="0.3">
      <c r="A319" s="5" t="s">
        <v>1108</v>
      </c>
      <c r="B319" s="16">
        <v>45545</v>
      </c>
      <c r="C319" s="5"/>
      <c r="D319" s="5"/>
      <c r="E319" s="5" t="s">
        <v>10</v>
      </c>
      <c r="F319" s="5">
        <v>54</v>
      </c>
      <c r="G319" s="5">
        <v>54</v>
      </c>
      <c r="H319" s="5">
        <f t="shared" si="29"/>
        <v>0</v>
      </c>
      <c r="I319" s="5"/>
      <c r="J319" s="34">
        <f t="shared" si="28"/>
        <v>1</v>
      </c>
      <c r="K319" s="16">
        <v>45576</v>
      </c>
      <c r="L319" s="16"/>
    </row>
    <row r="320" spans="1:12" hidden="1" x14ac:dyDescent="0.3">
      <c r="A320" s="5" t="s">
        <v>1110</v>
      </c>
      <c r="B320" s="16">
        <v>45545</v>
      </c>
      <c r="C320" s="5"/>
      <c r="D320" s="5"/>
      <c r="E320" s="5" t="s">
        <v>10</v>
      </c>
      <c r="F320" s="5">
        <v>5</v>
      </c>
      <c r="G320" s="5">
        <v>5</v>
      </c>
      <c r="H320" s="5">
        <f t="shared" si="29"/>
        <v>0</v>
      </c>
      <c r="I320" s="5"/>
      <c r="J320" s="34">
        <f t="shared" si="28"/>
        <v>1</v>
      </c>
      <c r="K320" s="16">
        <v>45576</v>
      </c>
      <c r="L320" s="16"/>
    </row>
    <row r="321" spans="1:12" hidden="1" x14ac:dyDescent="0.3">
      <c r="A321" s="5" t="s">
        <v>1111</v>
      </c>
      <c r="B321" s="16">
        <v>45545</v>
      </c>
      <c r="C321" s="5"/>
      <c r="D321" s="5"/>
      <c r="E321" s="5" t="s">
        <v>10</v>
      </c>
      <c r="F321" s="5">
        <v>18</v>
      </c>
      <c r="G321" s="5">
        <v>18</v>
      </c>
      <c r="H321" s="5">
        <f t="shared" si="29"/>
        <v>0</v>
      </c>
      <c r="I321" s="5"/>
      <c r="J321" s="34">
        <f t="shared" si="28"/>
        <v>1</v>
      </c>
      <c r="K321" s="16">
        <v>45590</v>
      </c>
      <c r="L321" s="16"/>
    </row>
    <row r="322" spans="1:12" hidden="1" x14ac:dyDescent="0.3">
      <c r="A322" s="5" t="s">
        <v>1112</v>
      </c>
      <c r="B322" s="16">
        <v>45545</v>
      </c>
      <c r="C322" s="5"/>
      <c r="D322" s="5"/>
      <c r="E322" s="5" t="s">
        <v>10</v>
      </c>
      <c r="F322" s="5">
        <v>50</v>
      </c>
      <c r="G322" s="5">
        <v>50</v>
      </c>
      <c r="H322" s="5">
        <f t="shared" si="29"/>
        <v>0</v>
      </c>
      <c r="I322" s="5"/>
      <c r="J322" s="34">
        <f t="shared" si="28"/>
        <v>1</v>
      </c>
      <c r="K322" s="16">
        <v>45576</v>
      </c>
      <c r="L322" s="16"/>
    </row>
    <row r="323" spans="1:12" hidden="1" x14ac:dyDescent="0.3">
      <c r="A323" s="5" t="s">
        <v>1113</v>
      </c>
      <c r="B323" s="16">
        <v>45545</v>
      </c>
      <c r="C323" s="5"/>
      <c r="D323" s="5"/>
      <c r="E323" s="5" t="s">
        <v>10</v>
      </c>
      <c r="F323" s="5">
        <v>24</v>
      </c>
      <c r="G323" s="5">
        <v>24</v>
      </c>
      <c r="H323" s="5">
        <f t="shared" si="29"/>
        <v>0</v>
      </c>
      <c r="I323" s="5"/>
      <c r="J323" s="34">
        <f t="shared" si="28"/>
        <v>1</v>
      </c>
      <c r="K323" s="16">
        <v>45576</v>
      </c>
      <c r="L323" s="16"/>
    </row>
    <row r="324" spans="1:12" hidden="1" x14ac:dyDescent="0.3">
      <c r="A324" s="5" t="s">
        <v>1172</v>
      </c>
      <c r="B324" s="16">
        <v>45560</v>
      </c>
      <c r="C324" s="5"/>
      <c r="D324" s="5"/>
      <c r="E324" s="5" t="s">
        <v>10</v>
      </c>
      <c r="F324" s="5">
        <v>102</v>
      </c>
      <c r="G324" s="5">
        <v>102</v>
      </c>
      <c r="H324" s="5">
        <f t="shared" si="29"/>
        <v>0</v>
      </c>
      <c r="I324" s="5"/>
      <c r="J324" s="34">
        <f t="shared" si="28"/>
        <v>1</v>
      </c>
      <c r="K324" s="16">
        <v>45562</v>
      </c>
      <c r="L324" s="16"/>
    </row>
    <row r="325" spans="1:12" hidden="1" x14ac:dyDescent="0.3">
      <c r="A325" s="5" t="s">
        <v>1204</v>
      </c>
      <c r="B325" s="16">
        <v>45567</v>
      </c>
      <c r="C325" s="5"/>
      <c r="D325" s="5"/>
      <c r="E325" s="5" t="s">
        <v>10</v>
      </c>
      <c r="F325" s="5">
        <v>250</v>
      </c>
      <c r="G325" s="5">
        <v>250</v>
      </c>
      <c r="H325" s="5">
        <f t="shared" si="29"/>
        <v>0</v>
      </c>
      <c r="I325" s="5"/>
      <c r="J325" s="34">
        <f t="shared" si="28"/>
        <v>1</v>
      </c>
      <c r="K325" s="16">
        <v>45576</v>
      </c>
      <c r="L325" s="16"/>
    </row>
    <row r="326" spans="1:12" hidden="1" x14ac:dyDescent="0.3">
      <c r="A326" s="5" t="s">
        <v>1205</v>
      </c>
      <c r="B326" s="16">
        <v>45567</v>
      </c>
      <c r="C326" s="5"/>
      <c r="D326" s="5"/>
      <c r="E326" s="5" t="s">
        <v>10</v>
      </c>
      <c r="F326" s="5">
        <v>282</v>
      </c>
      <c r="G326" s="5">
        <v>282</v>
      </c>
      <c r="H326" s="5">
        <f t="shared" si="29"/>
        <v>0</v>
      </c>
      <c r="I326" s="5"/>
      <c r="J326" s="34">
        <f t="shared" si="28"/>
        <v>1</v>
      </c>
      <c r="K326" s="16">
        <v>45576</v>
      </c>
      <c r="L326" s="16"/>
    </row>
    <row r="327" spans="1:12" hidden="1" x14ac:dyDescent="0.3">
      <c r="A327" s="5" t="s">
        <v>1270</v>
      </c>
      <c r="B327" s="16">
        <v>45582</v>
      </c>
      <c r="C327" s="5"/>
      <c r="D327" s="5"/>
      <c r="E327" s="5" t="s">
        <v>10</v>
      </c>
      <c r="F327" s="5">
        <v>7</v>
      </c>
      <c r="G327" s="5">
        <v>7</v>
      </c>
      <c r="H327" s="5">
        <f t="shared" si="29"/>
        <v>0</v>
      </c>
      <c r="I327" s="5"/>
      <c r="J327" s="34">
        <f t="shared" si="28"/>
        <v>1</v>
      </c>
      <c r="K327" s="16">
        <v>45583</v>
      </c>
      <c r="L327" s="16"/>
    </row>
    <row r="328" spans="1:12" hidden="1" x14ac:dyDescent="0.3">
      <c r="A328" s="11" t="s">
        <v>1234</v>
      </c>
      <c r="B328" s="17">
        <v>45582</v>
      </c>
      <c r="C328" s="11">
        <v>11</v>
      </c>
      <c r="D328" s="11"/>
      <c r="E328" s="11" t="s">
        <v>10</v>
      </c>
      <c r="F328" s="11">
        <v>11</v>
      </c>
      <c r="G328" s="11">
        <v>11</v>
      </c>
      <c r="H328" s="11">
        <f t="shared" si="29"/>
        <v>0</v>
      </c>
      <c r="I328" s="11"/>
      <c r="J328" s="34">
        <f t="shared" si="28"/>
        <v>1</v>
      </c>
      <c r="K328" s="17"/>
      <c r="L328" s="17"/>
    </row>
    <row r="329" spans="1:12" hidden="1" x14ac:dyDescent="0.3">
      <c r="A329" s="11" t="s">
        <v>1302</v>
      </c>
      <c r="B329" s="17">
        <v>45594</v>
      </c>
      <c r="C329" s="11"/>
      <c r="D329" s="11"/>
      <c r="E329" s="11" t="s">
        <v>10</v>
      </c>
      <c r="F329" s="11">
        <v>2</v>
      </c>
      <c r="G329" s="11">
        <v>2</v>
      </c>
      <c r="H329" s="11">
        <f t="shared" si="29"/>
        <v>0</v>
      </c>
      <c r="I329" s="11"/>
      <c r="J329" s="34">
        <f t="shared" si="28"/>
        <v>1</v>
      </c>
      <c r="K329" s="17">
        <v>45604</v>
      </c>
      <c r="L329" s="17"/>
    </row>
    <row r="330" spans="1:12" hidden="1" x14ac:dyDescent="0.3">
      <c r="A330" s="11" t="s">
        <v>1354</v>
      </c>
      <c r="B330" s="17">
        <v>45610</v>
      </c>
      <c r="C330" s="11"/>
      <c r="D330" s="11"/>
      <c r="E330" s="11" t="s">
        <v>10</v>
      </c>
      <c r="F330" s="11">
        <v>2050</v>
      </c>
      <c r="G330" s="11">
        <v>2050</v>
      </c>
      <c r="H330" s="11">
        <f t="shared" si="29"/>
        <v>0</v>
      </c>
      <c r="I330" s="11"/>
      <c r="J330" s="34">
        <f t="shared" si="28"/>
        <v>1</v>
      </c>
      <c r="K330" s="17">
        <v>45674</v>
      </c>
      <c r="L330" s="17"/>
    </row>
    <row r="331" spans="1:12" hidden="1" x14ac:dyDescent="0.3">
      <c r="A331" s="11" t="s">
        <v>1235</v>
      </c>
      <c r="B331" s="17">
        <v>45614</v>
      </c>
      <c r="C331" s="11">
        <v>60</v>
      </c>
      <c r="D331" s="11"/>
      <c r="E331" s="11" t="s">
        <v>10</v>
      </c>
      <c r="F331" s="11">
        <v>79</v>
      </c>
      <c r="G331" s="11">
        <v>79</v>
      </c>
      <c r="H331" s="11">
        <f t="shared" si="29"/>
        <v>0</v>
      </c>
      <c r="I331" s="11"/>
      <c r="J331" s="34">
        <f t="shared" si="28"/>
        <v>1</v>
      </c>
      <c r="K331" s="17">
        <v>45695</v>
      </c>
      <c r="L331" s="28"/>
    </row>
    <row r="332" spans="1:12" hidden="1" x14ac:dyDescent="0.3">
      <c r="A332" s="11" t="s">
        <v>1236</v>
      </c>
      <c r="B332" s="17">
        <v>45614</v>
      </c>
      <c r="C332" s="11">
        <v>93</v>
      </c>
      <c r="D332" s="11"/>
      <c r="E332" s="11" t="s">
        <v>10</v>
      </c>
      <c r="F332" s="11">
        <v>279</v>
      </c>
      <c r="G332" s="11">
        <v>279</v>
      </c>
      <c r="H332" s="11">
        <f t="shared" si="29"/>
        <v>0</v>
      </c>
      <c r="I332" s="11"/>
      <c r="J332" s="34">
        <f t="shared" si="28"/>
        <v>1</v>
      </c>
      <c r="K332" s="17">
        <v>45695</v>
      </c>
      <c r="L332" s="28"/>
    </row>
    <row r="333" spans="1:12" hidden="1" x14ac:dyDescent="0.3">
      <c r="A333" s="11" t="s">
        <v>1237</v>
      </c>
      <c r="B333" s="17">
        <v>45614</v>
      </c>
      <c r="C333" s="11">
        <v>25</v>
      </c>
      <c r="D333" s="11"/>
      <c r="E333" s="11" t="s">
        <v>10</v>
      </c>
      <c r="F333" s="11">
        <v>27</v>
      </c>
      <c r="G333" s="11">
        <v>27</v>
      </c>
      <c r="H333" s="11">
        <f t="shared" si="29"/>
        <v>0</v>
      </c>
      <c r="I333" s="11"/>
      <c r="J333" s="34">
        <f t="shared" si="28"/>
        <v>1</v>
      </c>
      <c r="K333" s="17">
        <v>45688</v>
      </c>
      <c r="L333" s="28"/>
    </row>
    <row r="334" spans="1:12" hidden="1" x14ac:dyDescent="0.3">
      <c r="A334" s="11" t="s">
        <v>1238</v>
      </c>
      <c r="B334" s="17">
        <v>45614</v>
      </c>
      <c r="C334" s="11">
        <v>93</v>
      </c>
      <c r="D334" s="11"/>
      <c r="E334" s="11" t="s">
        <v>10</v>
      </c>
      <c r="F334" s="11">
        <v>277</v>
      </c>
      <c r="G334" s="11">
        <v>277</v>
      </c>
      <c r="H334" s="11">
        <f t="shared" si="29"/>
        <v>0</v>
      </c>
      <c r="I334" s="11"/>
      <c r="J334" s="34">
        <f t="shared" si="28"/>
        <v>1</v>
      </c>
      <c r="K334" s="17">
        <v>45716</v>
      </c>
      <c r="L334" s="28"/>
    </row>
    <row r="335" spans="1:12" hidden="1" x14ac:dyDescent="0.3">
      <c r="A335" s="11" t="s">
        <v>1239</v>
      </c>
      <c r="B335" s="17">
        <v>45614</v>
      </c>
      <c r="C335" s="11">
        <v>102</v>
      </c>
      <c r="D335" s="11"/>
      <c r="E335" s="11" t="s">
        <v>10</v>
      </c>
      <c r="F335" s="11">
        <v>115</v>
      </c>
      <c r="G335" s="11">
        <v>115</v>
      </c>
      <c r="H335" s="11">
        <f t="shared" si="29"/>
        <v>0</v>
      </c>
      <c r="I335" s="11"/>
      <c r="J335" s="34">
        <f t="shared" si="28"/>
        <v>1</v>
      </c>
      <c r="K335" s="17">
        <v>45716</v>
      </c>
      <c r="L335" s="28"/>
    </row>
    <row r="336" spans="1:12" hidden="1" x14ac:dyDescent="0.3">
      <c r="A336" s="11" t="s">
        <v>1240</v>
      </c>
      <c r="B336" s="17">
        <v>45614</v>
      </c>
      <c r="C336" s="11">
        <v>25</v>
      </c>
      <c r="D336" s="11"/>
      <c r="E336" s="11" t="s">
        <v>10</v>
      </c>
      <c r="F336" s="11">
        <v>27</v>
      </c>
      <c r="G336" s="11">
        <v>27</v>
      </c>
      <c r="H336" s="11">
        <f t="shared" si="29"/>
        <v>0</v>
      </c>
      <c r="I336" s="11"/>
      <c r="J336" s="34">
        <f t="shared" si="28"/>
        <v>1</v>
      </c>
      <c r="K336" s="17">
        <v>45716</v>
      </c>
      <c r="L336" s="28"/>
    </row>
    <row r="337" spans="1:12" hidden="1" x14ac:dyDescent="0.3">
      <c r="A337" s="11" t="s">
        <v>1241</v>
      </c>
      <c r="B337" s="17">
        <v>45614</v>
      </c>
      <c r="C337" s="11">
        <v>27</v>
      </c>
      <c r="D337" s="11"/>
      <c r="E337" s="11" t="s">
        <v>10</v>
      </c>
      <c r="F337" s="11">
        <v>46</v>
      </c>
      <c r="G337" s="11">
        <v>46</v>
      </c>
      <c r="H337" s="11">
        <f t="shared" si="29"/>
        <v>0</v>
      </c>
      <c r="I337" s="11"/>
      <c r="J337" s="34">
        <f t="shared" si="28"/>
        <v>1</v>
      </c>
      <c r="K337" s="17">
        <v>45716</v>
      </c>
      <c r="L337" s="28"/>
    </row>
    <row r="338" spans="1:12" hidden="1" x14ac:dyDescent="0.3">
      <c r="A338" s="11" t="s">
        <v>1242</v>
      </c>
      <c r="B338" s="17">
        <v>45614</v>
      </c>
      <c r="C338" s="11">
        <v>120</v>
      </c>
      <c r="D338" s="11"/>
      <c r="E338" s="11" t="s">
        <v>10</v>
      </c>
      <c r="F338" s="11">
        <v>496</v>
      </c>
      <c r="G338" s="11">
        <v>496</v>
      </c>
      <c r="H338" s="11">
        <f t="shared" si="29"/>
        <v>0</v>
      </c>
      <c r="I338" s="11"/>
      <c r="J338" s="34">
        <f t="shared" si="28"/>
        <v>1</v>
      </c>
      <c r="K338" s="17">
        <v>45730</v>
      </c>
      <c r="L338" s="28"/>
    </row>
    <row r="339" spans="1:12" hidden="1" x14ac:dyDescent="0.3">
      <c r="A339" s="11" t="s">
        <v>1243</v>
      </c>
      <c r="B339" s="17">
        <v>45614</v>
      </c>
      <c r="C339" s="11">
        <v>35</v>
      </c>
      <c r="D339" s="11"/>
      <c r="E339" s="11" t="s">
        <v>10</v>
      </c>
      <c r="F339" s="11">
        <v>39</v>
      </c>
      <c r="G339" s="11">
        <v>39</v>
      </c>
      <c r="H339" s="11">
        <f t="shared" si="29"/>
        <v>0</v>
      </c>
      <c r="I339" s="11"/>
      <c r="J339" s="34">
        <f t="shared" si="28"/>
        <v>1</v>
      </c>
      <c r="K339" s="17">
        <v>45716</v>
      </c>
      <c r="L339" s="28"/>
    </row>
    <row r="340" spans="1:12" hidden="1" x14ac:dyDescent="0.3">
      <c r="A340" s="11" t="s">
        <v>1244</v>
      </c>
      <c r="B340" s="17">
        <v>45614</v>
      </c>
      <c r="C340" s="11"/>
      <c r="D340" s="11"/>
      <c r="E340" s="11" t="s">
        <v>10</v>
      </c>
      <c r="F340" s="11">
        <v>44</v>
      </c>
      <c r="G340" s="11">
        <v>44</v>
      </c>
      <c r="H340" s="11">
        <f t="shared" si="29"/>
        <v>0</v>
      </c>
      <c r="I340" s="11"/>
      <c r="J340" s="34">
        <f t="shared" si="28"/>
        <v>1</v>
      </c>
      <c r="K340" s="17">
        <v>45660</v>
      </c>
      <c r="L340" s="28"/>
    </row>
    <row r="341" spans="1:12" hidden="1" x14ac:dyDescent="0.3">
      <c r="A341" s="11" t="s">
        <v>1361</v>
      </c>
      <c r="B341" s="17">
        <v>45614</v>
      </c>
      <c r="C341" s="11"/>
      <c r="D341" s="11"/>
      <c r="E341" s="11" t="s">
        <v>10</v>
      </c>
      <c r="F341" s="11">
        <v>3</v>
      </c>
      <c r="G341" s="11">
        <v>3</v>
      </c>
      <c r="H341" s="11">
        <f t="shared" si="29"/>
        <v>0</v>
      </c>
      <c r="I341" s="11"/>
      <c r="J341" s="34">
        <f t="shared" si="28"/>
        <v>1</v>
      </c>
      <c r="K341" s="17">
        <v>45618</v>
      </c>
      <c r="L341" s="28"/>
    </row>
    <row r="342" spans="1:12" hidden="1" x14ac:dyDescent="0.3">
      <c r="A342" s="11" t="s">
        <v>1303</v>
      </c>
      <c r="B342" s="17">
        <v>45614</v>
      </c>
      <c r="C342" s="11"/>
      <c r="D342" s="11"/>
      <c r="E342" s="11" t="s">
        <v>10</v>
      </c>
      <c r="F342" s="11">
        <v>89</v>
      </c>
      <c r="G342" s="11">
        <v>89</v>
      </c>
      <c r="H342" s="11">
        <f t="shared" si="29"/>
        <v>0</v>
      </c>
      <c r="I342" s="11"/>
      <c r="J342" s="34">
        <f t="shared" si="28"/>
        <v>1</v>
      </c>
      <c r="K342" s="17">
        <v>45667</v>
      </c>
      <c r="L342" s="16"/>
    </row>
    <row r="343" spans="1:12" hidden="1" x14ac:dyDescent="0.3">
      <c r="A343" s="11" t="s">
        <v>1304</v>
      </c>
      <c r="B343" s="17">
        <v>45614</v>
      </c>
      <c r="C343" s="11"/>
      <c r="D343" s="11"/>
      <c r="E343" s="11" t="s">
        <v>10</v>
      </c>
      <c r="F343" s="11">
        <v>101</v>
      </c>
      <c r="G343" s="11">
        <v>101</v>
      </c>
      <c r="H343" s="11">
        <f t="shared" si="29"/>
        <v>0</v>
      </c>
      <c r="I343" s="11"/>
      <c r="J343" s="34">
        <f t="shared" si="28"/>
        <v>1</v>
      </c>
      <c r="K343" s="17">
        <v>45667</v>
      </c>
      <c r="L343" s="16"/>
    </row>
    <row r="344" spans="1:12" hidden="1" x14ac:dyDescent="0.3">
      <c r="A344" s="11" t="s">
        <v>1305</v>
      </c>
      <c r="B344" s="17">
        <v>45614</v>
      </c>
      <c r="C344" s="11"/>
      <c r="D344" s="11"/>
      <c r="E344" s="11" t="s">
        <v>10</v>
      </c>
      <c r="F344" s="11">
        <v>82</v>
      </c>
      <c r="G344" s="11">
        <v>82</v>
      </c>
      <c r="H344" s="11">
        <f t="shared" si="29"/>
        <v>0</v>
      </c>
      <c r="I344" s="11"/>
      <c r="J344" s="34">
        <f t="shared" si="28"/>
        <v>1</v>
      </c>
      <c r="K344" s="17">
        <v>45667</v>
      </c>
      <c r="L344" s="16"/>
    </row>
    <row r="345" spans="1:12" hidden="1" x14ac:dyDescent="0.3">
      <c r="A345" s="11" t="s">
        <v>1347</v>
      </c>
      <c r="B345" s="17">
        <v>45614</v>
      </c>
      <c r="C345" s="11"/>
      <c r="D345" s="11"/>
      <c r="E345" s="11" t="s">
        <v>10</v>
      </c>
      <c r="F345" s="11">
        <v>12</v>
      </c>
      <c r="G345" s="11">
        <v>12</v>
      </c>
      <c r="H345" s="11">
        <f t="shared" si="29"/>
        <v>0</v>
      </c>
      <c r="I345" s="11"/>
      <c r="J345" s="34">
        <f t="shared" si="28"/>
        <v>1</v>
      </c>
      <c r="K345" s="17">
        <v>45660</v>
      </c>
      <c r="L345" s="16"/>
    </row>
    <row r="346" spans="1:12" hidden="1" x14ac:dyDescent="0.3">
      <c r="A346" s="11" t="s">
        <v>1362</v>
      </c>
      <c r="B346" s="17">
        <v>45635</v>
      </c>
      <c r="C346" s="11"/>
      <c r="D346" s="11"/>
      <c r="E346" s="11" t="s">
        <v>10</v>
      </c>
      <c r="F346" s="11">
        <v>14</v>
      </c>
      <c r="G346" s="11">
        <v>14</v>
      </c>
      <c r="H346" s="11">
        <f t="shared" si="29"/>
        <v>0</v>
      </c>
      <c r="I346" s="11"/>
      <c r="J346" s="34">
        <f t="shared" si="28"/>
        <v>1</v>
      </c>
      <c r="K346" s="17">
        <v>45294</v>
      </c>
      <c r="L346" s="16"/>
    </row>
    <row r="347" spans="1:12" hidden="1" x14ac:dyDescent="0.3">
      <c r="A347" s="11" t="s">
        <v>1381</v>
      </c>
      <c r="B347" s="17">
        <v>45635</v>
      </c>
      <c r="C347" s="11"/>
      <c r="D347" s="11"/>
      <c r="E347" s="11" t="s">
        <v>10</v>
      </c>
      <c r="F347" s="11">
        <v>6</v>
      </c>
      <c r="G347" s="11">
        <v>6</v>
      </c>
      <c r="H347" s="11">
        <f t="shared" si="29"/>
        <v>0</v>
      </c>
      <c r="I347" s="11"/>
      <c r="J347" s="34">
        <f t="shared" si="28"/>
        <v>1</v>
      </c>
      <c r="K347" s="17">
        <v>45639</v>
      </c>
      <c r="L347" s="16"/>
    </row>
    <row r="348" spans="1:12" hidden="1" x14ac:dyDescent="0.3">
      <c r="A348" s="11" t="s">
        <v>1382</v>
      </c>
      <c r="B348" s="17">
        <v>45635</v>
      </c>
      <c r="C348" s="11"/>
      <c r="D348" s="11"/>
      <c r="E348" s="11" t="s">
        <v>10</v>
      </c>
      <c r="F348" s="11">
        <v>39</v>
      </c>
      <c r="G348" s="11">
        <v>39</v>
      </c>
      <c r="H348" s="11">
        <f t="shared" si="29"/>
        <v>0</v>
      </c>
      <c r="I348" s="11"/>
      <c r="J348" s="34">
        <f t="shared" si="28"/>
        <v>1</v>
      </c>
      <c r="K348" s="17">
        <v>45639</v>
      </c>
      <c r="L348" s="16"/>
    </row>
    <row r="349" spans="1:12" hidden="1" x14ac:dyDescent="0.3">
      <c r="A349" s="11" t="s">
        <v>1383</v>
      </c>
      <c r="B349" s="17">
        <v>45635</v>
      </c>
      <c r="C349" s="11"/>
      <c r="D349" s="11"/>
      <c r="E349" s="11" t="s">
        <v>10</v>
      </c>
      <c r="F349" s="11">
        <v>22</v>
      </c>
      <c r="G349" s="11">
        <v>22</v>
      </c>
      <c r="H349" s="11">
        <f t="shared" si="29"/>
        <v>0</v>
      </c>
      <c r="I349" s="11"/>
      <c r="J349" s="34">
        <f t="shared" si="28"/>
        <v>1</v>
      </c>
      <c r="K349" s="17">
        <v>45639</v>
      </c>
      <c r="L349" s="16"/>
    </row>
    <row r="350" spans="1:12" hidden="1" x14ac:dyDescent="0.3">
      <c r="A350" s="11" t="s">
        <v>1384</v>
      </c>
      <c r="B350" s="17">
        <v>45635</v>
      </c>
      <c r="C350" s="11"/>
      <c r="D350" s="11"/>
      <c r="E350" s="11" t="s">
        <v>10</v>
      </c>
      <c r="F350" s="11">
        <v>30</v>
      </c>
      <c r="G350" s="11">
        <v>30</v>
      </c>
      <c r="H350" s="11">
        <f t="shared" si="29"/>
        <v>0</v>
      </c>
      <c r="I350" s="11"/>
      <c r="J350" s="34">
        <f t="shared" si="28"/>
        <v>1</v>
      </c>
      <c r="K350" s="17">
        <v>45639</v>
      </c>
      <c r="L350" s="16"/>
    </row>
    <row r="351" spans="1:12" hidden="1" x14ac:dyDescent="0.3">
      <c r="A351" s="11" t="s">
        <v>1385</v>
      </c>
      <c r="B351" s="17">
        <v>45635</v>
      </c>
      <c r="C351" s="11"/>
      <c r="D351" s="11"/>
      <c r="E351" s="11" t="s">
        <v>10</v>
      </c>
      <c r="F351" s="11">
        <v>36</v>
      </c>
      <c r="G351" s="11">
        <v>36</v>
      </c>
      <c r="H351" s="11">
        <f t="shared" si="29"/>
        <v>0</v>
      </c>
      <c r="I351" s="11"/>
      <c r="J351" s="34">
        <f t="shared" si="28"/>
        <v>1</v>
      </c>
      <c r="K351" s="17">
        <v>45632</v>
      </c>
      <c r="L351" s="16"/>
    </row>
    <row r="352" spans="1:12" hidden="1" x14ac:dyDescent="0.3">
      <c r="A352" s="11" t="s">
        <v>1386</v>
      </c>
      <c r="B352" s="17">
        <v>45635</v>
      </c>
      <c r="C352" s="11"/>
      <c r="D352" s="11"/>
      <c r="E352" s="11" t="s">
        <v>10</v>
      </c>
      <c r="F352" s="11">
        <v>9</v>
      </c>
      <c r="G352" s="11">
        <v>9</v>
      </c>
      <c r="H352" s="11">
        <f t="shared" si="29"/>
        <v>0</v>
      </c>
      <c r="I352" s="11"/>
      <c r="J352" s="34">
        <f t="shared" si="28"/>
        <v>1</v>
      </c>
      <c r="K352" s="17">
        <v>45632</v>
      </c>
      <c r="L352" s="16"/>
    </row>
    <row r="353" spans="1:12" hidden="1" x14ac:dyDescent="0.3">
      <c r="A353" s="11" t="s">
        <v>1071</v>
      </c>
      <c r="B353" s="17">
        <v>45530</v>
      </c>
      <c r="C353" s="11"/>
      <c r="D353" s="11"/>
      <c r="E353" s="11" t="s">
        <v>10</v>
      </c>
      <c r="F353" s="11">
        <v>5</v>
      </c>
      <c r="G353" s="11">
        <v>5</v>
      </c>
      <c r="H353" s="11">
        <f t="shared" si="29"/>
        <v>0</v>
      </c>
      <c r="I353" s="11"/>
      <c r="J353" s="34">
        <f t="shared" ref="J353:J396" si="30">F353/G353</f>
        <v>1</v>
      </c>
      <c r="K353" s="17"/>
      <c r="L353" s="17"/>
    </row>
    <row r="354" spans="1:12" hidden="1" x14ac:dyDescent="0.3">
      <c r="A354" s="158" t="s">
        <v>1487</v>
      </c>
      <c r="B354" s="17">
        <v>45659</v>
      </c>
      <c r="C354" s="11"/>
      <c r="D354" s="11"/>
      <c r="E354" s="11" t="s">
        <v>10</v>
      </c>
      <c r="F354" s="11">
        <v>30</v>
      </c>
      <c r="G354" s="11">
        <v>30</v>
      </c>
      <c r="H354" s="11">
        <f t="shared" si="29"/>
        <v>0</v>
      </c>
      <c r="I354" s="11"/>
      <c r="J354" s="34">
        <f t="shared" si="30"/>
        <v>1</v>
      </c>
      <c r="K354" s="17">
        <v>45674</v>
      </c>
      <c r="L354" s="16"/>
    </row>
    <row r="355" spans="1:12" hidden="1" x14ac:dyDescent="0.3">
      <c r="A355" s="158" t="s">
        <v>1488</v>
      </c>
      <c r="B355" s="17">
        <v>45659</v>
      </c>
      <c r="C355" s="11"/>
      <c r="D355" s="11"/>
      <c r="E355" s="11" t="s">
        <v>10</v>
      </c>
      <c r="F355" s="11">
        <v>158</v>
      </c>
      <c r="G355" s="11">
        <v>158</v>
      </c>
      <c r="H355" s="11">
        <f t="shared" si="29"/>
        <v>0</v>
      </c>
      <c r="I355" s="11"/>
      <c r="J355" s="34">
        <f t="shared" si="30"/>
        <v>1</v>
      </c>
      <c r="K355" s="17">
        <v>45674</v>
      </c>
      <c r="L355" s="16"/>
    </row>
    <row r="356" spans="1:12" hidden="1" x14ac:dyDescent="0.3">
      <c r="A356" s="158" t="s">
        <v>1489</v>
      </c>
      <c r="B356" s="16">
        <v>45659</v>
      </c>
      <c r="C356" s="5"/>
      <c r="D356" s="5"/>
      <c r="E356" s="5" t="s">
        <v>10</v>
      </c>
      <c r="F356" s="5">
        <v>158</v>
      </c>
      <c r="G356" s="5">
        <v>158</v>
      </c>
      <c r="H356" s="11">
        <f t="shared" si="29"/>
        <v>0</v>
      </c>
      <c r="I356" s="5"/>
      <c r="J356" s="34">
        <f t="shared" si="30"/>
        <v>1</v>
      </c>
      <c r="K356" s="16">
        <v>45674</v>
      </c>
      <c r="L356" s="16"/>
    </row>
    <row r="357" spans="1:12" hidden="1" x14ac:dyDescent="0.3">
      <c r="A357" s="158" t="s">
        <v>1513</v>
      </c>
      <c r="B357" s="16">
        <v>45660</v>
      </c>
      <c r="C357" s="5"/>
      <c r="D357" s="5"/>
      <c r="E357" s="5" t="s">
        <v>10</v>
      </c>
      <c r="F357" s="5">
        <v>6</v>
      </c>
      <c r="G357" s="5">
        <v>6</v>
      </c>
      <c r="H357" s="11">
        <f t="shared" si="29"/>
        <v>0</v>
      </c>
      <c r="I357" s="5"/>
      <c r="J357" s="34">
        <f t="shared" si="30"/>
        <v>1</v>
      </c>
      <c r="K357" s="16">
        <v>45666</v>
      </c>
      <c r="L357" s="16"/>
    </row>
    <row r="358" spans="1:12" hidden="1" x14ac:dyDescent="0.3">
      <c r="A358" s="158" t="s">
        <v>1524</v>
      </c>
      <c r="B358" s="16">
        <v>45663</v>
      </c>
      <c r="C358" s="5"/>
      <c r="D358" s="5"/>
      <c r="E358" s="5" t="s">
        <v>10</v>
      </c>
      <c r="F358" s="5">
        <v>3</v>
      </c>
      <c r="G358" s="5">
        <v>3</v>
      </c>
      <c r="H358" s="11">
        <f t="shared" si="29"/>
        <v>0</v>
      </c>
      <c r="I358" s="5"/>
      <c r="J358" s="34">
        <f t="shared" si="30"/>
        <v>1</v>
      </c>
      <c r="K358" s="16">
        <v>45666</v>
      </c>
      <c r="L358" s="16"/>
    </row>
    <row r="359" spans="1:12" hidden="1" x14ac:dyDescent="0.3">
      <c r="A359" s="158" t="s">
        <v>1540</v>
      </c>
      <c r="B359" s="16">
        <v>45667</v>
      </c>
      <c r="C359" s="5"/>
      <c r="D359" s="5"/>
      <c r="E359" s="5" t="s">
        <v>10</v>
      </c>
      <c r="F359" s="5">
        <v>52</v>
      </c>
      <c r="G359" s="5">
        <v>52</v>
      </c>
      <c r="H359" s="11">
        <f t="shared" si="29"/>
        <v>0</v>
      </c>
      <c r="I359" s="5"/>
      <c r="J359" s="34">
        <f t="shared" si="30"/>
        <v>1</v>
      </c>
      <c r="K359" s="16">
        <v>45679</v>
      </c>
      <c r="L359" s="16"/>
    </row>
    <row r="360" spans="1:12" hidden="1" x14ac:dyDescent="0.3">
      <c r="A360" s="158" t="s">
        <v>1548</v>
      </c>
      <c r="B360" s="16">
        <v>45670</v>
      </c>
      <c r="C360" s="5"/>
      <c r="D360" s="5"/>
      <c r="E360" s="5" t="s">
        <v>10</v>
      </c>
      <c r="F360" s="5">
        <v>10</v>
      </c>
      <c r="G360" s="5">
        <v>10</v>
      </c>
      <c r="H360" s="11">
        <f t="shared" si="29"/>
        <v>0</v>
      </c>
      <c r="I360" s="5"/>
      <c r="J360" s="34">
        <f t="shared" si="30"/>
        <v>1</v>
      </c>
      <c r="K360" s="16">
        <v>45688</v>
      </c>
      <c r="L360" s="16"/>
    </row>
    <row r="361" spans="1:12" hidden="1" x14ac:dyDescent="0.3">
      <c r="A361" s="158" t="s">
        <v>1557</v>
      </c>
      <c r="B361" s="16">
        <v>45681</v>
      </c>
      <c r="C361" s="5"/>
      <c r="D361" s="5"/>
      <c r="E361" s="5" t="s">
        <v>10</v>
      </c>
      <c r="F361" s="5">
        <v>7</v>
      </c>
      <c r="G361" s="5">
        <v>7</v>
      </c>
      <c r="H361" s="11">
        <f t="shared" si="29"/>
        <v>0</v>
      </c>
      <c r="I361" s="5"/>
      <c r="J361" s="34">
        <f t="shared" si="30"/>
        <v>1</v>
      </c>
      <c r="K361" s="16">
        <v>45688</v>
      </c>
      <c r="L361" s="16"/>
    </row>
    <row r="362" spans="1:12" hidden="1" x14ac:dyDescent="0.3">
      <c r="A362" s="158" t="s">
        <v>1558</v>
      </c>
      <c r="B362" s="16">
        <v>45681</v>
      </c>
      <c r="C362" s="5"/>
      <c r="D362" s="5"/>
      <c r="E362" s="5" t="s">
        <v>10</v>
      </c>
      <c r="F362" s="5">
        <v>3</v>
      </c>
      <c r="G362" s="5">
        <v>3</v>
      </c>
      <c r="H362" s="11">
        <f t="shared" si="29"/>
        <v>0</v>
      </c>
      <c r="I362" s="5"/>
      <c r="J362" s="34">
        <f t="shared" si="30"/>
        <v>1</v>
      </c>
      <c r="K362" s="16">
        <v>45688</v>
      </c>
      <c r="L362" s="16"/>
    </row>
    <row r="363" spans="1:12" hidden="1" x14ac:dyDescent="0.3">
      <c r="A363" s="158" t="s">
        <v>1559</v>
      </c>
      <c r="B363" s="16">
        <v>45681</v>
      </c>
      <c r="C363" s="5"/>
      <c r="D363" s="5"/>
      <c r="E363" s="5" t="s">
        <v>10</v>
      </c>
      <c r="F363" s="5">
        <v>31</v>
      </c>
      <c r="G363" s="5">
        <v>31</v>
      </c>
      <c r="H363" s="11">
        <f t="shared" si="29"/>
        <v>0</v>
      </c>
      <c r="I363" s="5"/>
      <c r="J363" s="34">
        <f t="shared" si="30"/>
        <v>1</v>
      </c>
      <c r="K363" s="16">
        <v>45688</v>
      </c>
      <c r="L363" s="16"/>
    </row>
    <row r="364" spans="1:12" hidden="1" x14ac:dyDescent="0.3">
      <c r="A364" s="158" t="s">
        <v>1586</v>
      </c>
      <c r="B364" s="16">
        <v>45681</v>
      </c>
      <c r="C364" s="5"/>
      <c r="D364" s="5"/>
      <c r="E364" s="5" t="s">
        <v>10</v>
      </c>
      <c r="F364" s="5">
        <v>1</v>
      </c>
      <c r="G364" s="5">
        <v>1</v>
      </c>
      <c r="H364" s="11">
        <f t="shared" si="29"/>
        <v>0</v>
      </c>
      <c r="I364" s="5"/>
      <c r="J364" s="34">
        <f t="shared" si="30"/>
        <v>1</v>
      </c>
      <c r="K364" s="16">
        <v>45684</v>
      </c>
      <c r="L364" s="16"/>
    </row>
    <row r="365" spans="1:12" hidden="1" x14ac:dyDescent="0.3">
      <c r="A365" s="158" t="s">
        <v>1587</v>
      </c>
      <c r="B365" s="16">
        <v>45681</v>
      </c>
      <c r="C365" s="5"/>
      <c r="D365" s="5"/>
      <c r="E365" s="5" t="s">
        <v>10</v>
      </c>
      <c r="F365" s="5">
        <v>1</v>
      </c>
      <c r="G365" s="5">
        <v>1</v>
      </c>
      <c r="H365" s="11">
        <f t="shared" si="29"/>
        <v>0</v>
      </c>
      <c r="I365" s="5"/>
      <c r="J365" s="34">
        <f t="shared" si="30"/>
        <v>1</v>
      </c>
      <c r="K365" s="16">
        <v>45684</v>
      </c>
      <c r="L365" s="16"/>
    </row>
    <row r="366" spans="1:12" hidden="1" x14ac:dyDescent="0.3">
      <c r="A366" s="158" t="s">
        <v>1588</v>
      </c>
      <c r="B366" s="16">
        <v>45681</v>
      </c>
      <c r="C366" s="5"/>
      <c r="D366" s="5"/>
      <c r="E366" s="5" t="s">
        <v>10</v>
      </c>
      <c r="F366" s="5">
        <v>101</v>
      </c>
      <c r="G366" s="5">
        <v>101</v>
      </c>
      <c r="H366" s="11">
        <f t="shared" si="29"/>
        <v>0</v>
      </c>
      <c r="I366" s="5"/>
      <c r="J366" s="34">
        <f t="shared" si="30"/>
        <v>1</v>
      </c>
      <c r="K366" s="16">
        <v>45688</v>
      </c>
      <c r="L366" s="16"/>
    </row>
    <row r="367" spans="1:12" hidden="1" x14ac:dyDescent="0.3">
      <c r="A367" s="158" t="s">
        <v>1589</v>
      </c>
      <c r="B367" s="16">
        <v>45681</v>
      </c>
      <c r="C367" s="5"/>
      <c r="D367" s="5"/>
      <c r="E367" s="5" t="s">
        <v>10</v>
      </c>
      <c r="F367" s="5">
        <v>45</v>
      </c>
      <c r="G367" s="5">
        <v>45</v>
      </c>
      <c r="H367" s="11">
        <f t="shared" si="29"/>
        <v>0</v>
      </c>
      <c r="I367" s="5"/>
      <c r="J367" s="34">
        <f t="shared" si="30"/>
        <v>1</v>
      </c>
      <c r="K367" s="16">
        <v>45688</v>
      </c>
      <c r="L367" s="16"/>
    </row>
    <row r="368" spans="1:12" hidden="1" x14ac:dyDescent="0.3">
      <c r="A368" s="158" t="s">
        <v>1623</v>
      </c>
      <c r="B368" s="16">
        <v>45687</v>
      </c>
      <c r="C368" s="5"/>
      <c r="D368" s="5"/>
      <c r="E368" s="5" t="s">
        <v>10</v>
      </c>
      <c r="F368" s="5">
        <v>11</v>
      </c>
      <c r="G368" s="5">
        <v>11</v>
      </c>
      <c r="H368" s="11">
        <f t="shared" si="29"/>
        <v>0</v>
      </c>
      <c r="I368" s="5"/>
      <c r="J368" s="34">
        <f t="shared" si="30"/>
        <v>1</v>
      </c>
      <c r="K368" s="16">
        <v>45695</v>
      </c>
      <c r="L368" s="16"/>
    </row>
    <row r="369" spans="1:12" hidden="1" x14ac:dyDescent="0.3">
      <c r="A369" s="158" t="s">
        <v>1631</v>
      </c>
      <c r="B369" s="17">
        <v>45688</v>
      </c>
      <c r="C369" s="11"/>
      <c r="D369" s="11"/>
      <c r="E369" s="11" t="s">
        <v>10</v>
      </c>
      <c r="F369" s="11">
        <v>15</v>
      </c>
      <c r="G369" s="11">
        <v>15</v>
      </c>
      <c r="H369" s="11">
        <f t="shared" si="29"/>
        <v>0</v>
      </c>
      <c r="I369" s="11"/>
      <c r="J369" s="34">
        <f t="shared" si="30"/>
        <v>1</v>
      </c>
      <c r="K369" s="17">
        <v>45702</v>
      </c>
      <c r="L369" s="16"/>
    </row>
    <row r="370" spans="1:12" hidden="1" x14ac:dyDescent="0.3">
      <c r="A370" s="158" t="s">
        <v>1632</v>
      </c>
      <c r="B370" s="17">
        <v>45688</v>
      </c>
      <c r="C370" s="11"/>
      <c r="D370" s="11"/>
      <c r="E370" s="11" t="s">
        <v>10</v>
      </c>
      <c r="F370" s="11">
        <v>4</v>
      </c>
      <c r="G370" s="11">
        <v>4</v>
      </c>
      <c r="H370" s="11">
        <f t="shared" si="29"/>
        <v>0</v>
      </c>
      <c r="I370" s="11"/>
      <c r="J370" s="34">
        <f t="shared" si="30"/>
        <v>1</v>
      </c>
      <c r="K370" s="17">
        <v>45693</v>
      </c>
      <c r="L370" s="16"/>
    </row>
    <row r="371" spans="1:12" hidden="1" x14ac:dyDescent="0.3">
      <c r="A371" s="158" t="s">
        <v>1590</v>
      </c>
      <c r="B371" s="17">
        <v>45688</v>
      </c>
      <c r="C371" s="11"/>
      <c r="D371" s="11"/>
      <c r="E371" s="11" t="s">
        <v>10</v>
      </c>
      <c r="F371" s="11">
        <v>119</v>
      </c>
      <c r="G371" s="11">
        <v>119</v>
      </c>
      <c r="H371" s="11">
        <f t="shared" si="29"/>
        <v>0</v>
      </c>
      <c r="I371" s="11"/>
      <c r="J371" s="34">
        <f t="shared" si="30"/>
        <v>1</v>
      </c>
      <c r="K371" s="17">
        <v>45702</v>
      </c>
      <c r="L371" s="16"/>
    </row>
    <row r="372" spans="1:12" hidden="1" x14ac:dyDescent="0.3">
      <c r="A372" s="158" t="s">
        <v>1591</v>
      </c>
      <c r="B372" s="17">
        <v>45688</v>
      </c>
      <c r="C372" s="11"/>
      <c r="D372" s="11"/>
      <c r="E372" s="11" t="s">
        <v>10</v>
      </c>
      <c r="F372" s="11">
        <v>37</v>
      </c>
      <c r="G372" s="11">
        <v>37</v>
      </c>
      <c r="H372" s="11">
        <f t="shared" si="29"/>
        <v>0</v>
      </c>
      <c r="I372" s="11"/>
      <c r="J372" s="34">
        <f t="shared" si="30"/>
        <v>1</v>
      </c>
      <c r="K372" s="17">
        <v>45702</v>
      </c>
      <c r="L372" s="16"/>
    </row>
    <row r="373" spans="1:12" hidden="1" x14ac:dyDescent="0.3">
      <c r="A373" s="158" t="s">
        <v>1640</v>
      </c>
      <c r="B373" s="17">
        <v>45692</v>
      </c>
      <c r="C373" s="11"/>
      <c r="D373" s="11"/>
      <c r="E373" s="11" t="s">
        <v>10</v>
      </c>
      <c r="F373" s="11">
        <v>22</v>
      </c>
      <c r="G373" s="11">
        <v>22</v>
      </c>
      <c r="H373" s="11">
        <f t="shared" si="29"/>
        <v>0</v>
      </c>
      <c r="I373" s="11"/>
      <c r="J373" s="34">
        <f t="shared" si="30"/>
        <v>1</v>
      </c>
      <c r="K373" s="17">
        <v>45709</v>
      </c>
      <c r="L373" s="16"/>
    </row>
    <row r="374" spans="1:12" hidden="1" x14ac:dyDescent="0.3">
      <c r="A374" s="158" t="s">
        <v>1652</v>
      </c>
      <c r="B374" s="17">
        <v>45695</v>
      </c>
      <c r="C374" s="11"/>
      <c r="D374" s="11"/>
      <c r="E374" s="11" t="s">
        <v>10</v>
      </c>
      <c r="F374" s="11">
        <v>7</v>
      </c>
      <c r="G374" s="11">
        <v>7</v>
      </c>
      <c r="H374" s="11">
        <f t="shared" si="29"/>
        <v>0</v>
      </c>
      <c r="I374" s="11"/>
      <c r="J374" s="34">
        <f t="shared" si="30"/>
        <v>1</v>
      </c>
      <c r="K374" s="17">
        <v>45698</v>
      </c>
      <c r="L374" s="16"/>
    </row>
    <row r="375" spans="1:12" hidden="1" x14ac:dyDescent="0.3">
      <c r="A375" s="158" t="s">
        <v>1684</v>
      </c>
      <c r="B375" s="16">
        <v>45705</v>
      </c>
      <c r="C375" s="5"/>
      <c r="D375" s="5"/>
      <c r="E375" s="5" t="s">
        <v>10</v>
      </c>
      <c r="F375" s="5">
        <v>5</v>
      </c>
      <c r="G375" s="5">
        <v>5</v>
      </c>
      <c r="H375" s="11">
        <f t="shared" si="29"/>
        <v>0</v>
      </c>
      <c r="I375" s="5"/>
      <c r="J375" s="34">
        <f t="shared" si="30"/>
        <v>1</v>
      </c>
      <c r="K375" s="16">
        <v>45709</v>
      </c>
      <c r="L375" s="16"/>
    </row>
    <row r="376" spans="1:12" hidden="1" x14ac:dyDescent="0.3">
      <c r="A376" s="158" t="s">
        <v>1685</v>
      </c>
      <c r="B376" s="16">
        <v>45705</v>
      </c>
      <c r="C376" s="5"/>
      <c r="D376" s="5"/>
      <c r="E376" s="5" t="s">
        <v>10</v>
      </c>
      <c r="F376" s="5">
        <v>400</v>
      </c>
      <c r="G376" s="5">
        <v>400</v>
      </c>
      <c r="H376" s="11">
        <f t="shared" ref="H376:H396" si="31">G376-F376</f>
        <v>0</v>
      </c>
      <c r="I376" s="5"/>
      <c r="J376" s="34">
        <f t="shared" si="30"/>
        <v>1</v>
      </c>
      <c r="K376" s="16">
        <v>45709</v>
      </c>
      <c r="L376" s="16"/>
    </row>
    <row r="377" spans="1:12" hidden="1" x14ac:dyDescent="0.3">
      <c r="A377" s="158" t="s">
        <v>1687</v>
      </c>
      <c r="B377" s="16">
        <v>45705</v>
      </c>
      <c r="C377" s="5"/>
      <c r="D377" s="5"/>
      <c r="E377" s="5" t="s">
        <v>10</v>
      </c>
      <c r="F377" s="5">
        <v>274</v>
      </c>
      <c r="G377" s="5">
        <v>274</v>
      </c>
      <c r="H377" s="11">
        <f t="shared" si="31"/>
        <v>0</v>
      </c>
      <c r="I377" s="5"/>
      <c r="J377" s="34">
        <f t="shared" si="30"/>
        <v>1</v>
      </c>
      <c r="K377" s="16">
        <v>45716</v>
      </c>
      <c r="L377" s="16"/>
    </row>
    <row r="378" spans="1:12" hidden="1" x14ac:dyDescent="0.3">
      <c r="A378" s="158" t="s">
        <v>1688</v>
      </c>
      <c r="B378" s="16">
        <v>45705</v>
      </c>
      <c r="C378" s="5"/>
      <c r="D378" s="5"/>
      <c r="E378" s="5" t="s">
        <v>10</v>
      </c>
      <c r="F378" s="5">
        <v>53</v>
      </c>
      <c r="G378" s="5">
        <v>53</v>
      </c>
      <c r="H378" s="5">
        <f t="shared" si="31"/>
        <v>0</v>
      </c>
      <c r="I378" s="5"/>
      <c r="J378" s="34">
        <f t="shared" si="30"/>
        <v>1</v>
      </c>
      <c r="K378" s="16">
        <v>45716</v>
      </c>
      <c r="L378" s="16"/>
    </row>
    <row r="379" spans="1:12" hidden="1" x14ac:dyDescent="0.3">
      <c r="A379" s="158" t="s">
        <v>1696</v>
      </c>
      <c r="B379" s="16">
        <v>45707</v>
      </c>
      <c r="C379" s="5"/>
      <c r="D379" s="5"/>
      <c r="E379" s="5" t="s">
        <v>10</v>
      </c>
      <c r="F379" s="5">
        <v>11</v>
      </c>
      <c r="G379" s="5">
        <v>11</v>
      </c>
      <c r="H379" s="5">
        <f t="shared" si="31"/>
        <v>0</v>
      </c>
      <c r="I379" s="5"/>
      <c r="J379" s="34">
        <f t="shared" si="30"/>
        <v>1</v>
      </c>
      <c r="K379" s="16">
        <v>45716</v>
      </c>
      <c r="L379" s="16"/>
    </row>
    <row r="380" spans="1:12" hidden="1" x14ac:dyDescent="0.3">
      <c r="A380" s="158" t="s">
        <v>1697</v>
      </c>
      <c r="B380" s="16">
        <v>45707</v>
      </c>
      <c r="C380" s="5"/>
      <c r="D380" s="5"/>
      <c r="E380" s="5" t="s">
        <v>10</v>
      </c>
      <c r="F380" s="5">
        <v>1</v>
      </c>
      <c r="G380" s="5">
        <v>1</v>
      </c>
      <c r="H380" s="5">
        <f t="shared" si="31"/>
        <v>0</v>
      </c>
      <c r="I380" s="5"/>
      <c r="J380" s="34">
        <f t="shared" si="30"/>
        <v>1</v>
      </c>
      <c r="K380" s="16">
        <v>45716</v>
      </c>
      <c r="L380" s="16"/>
    </row>
    <row r="381" spans="1:12" hidden="1" x14ac:dyDescent="0.3">
      <c r="A381" s="158" t="s">
        <v>1698</v>
      </c>
      <c r="B381" s="16">
        <v>45707</v>
      </c>
      <c r="C381" s="5"/>
      <c r="D381" s="5"/>
      <c r="E381" s="5" t="s">
        <v>10</v>
      </c>
      <c r="F381" s="5">
        <v>4</v>
      </c>
      <c r="G381" s="5">
        <v>4</v>
      </c>
      <c r="H381" s="5">
        <f t="shared" si="31"/>
        <v>0</v>
      </c>
      <c r="I381" s="5"/>
      <c r="J381" s="34">
        <f t="shared" si="30"/>
        <v>1</v>
      </c>
      <c r="K381" s="16">
        <v>45716</v>
      </c>
      <c r="L381" s="16"/>
    </row>
    <row r="382" spans="1:12" hidden="1" x14ac:dyDescent="0.3">
      <c r="A382" s="158" t="s">
        <v>1699</v>
      </c>
      <c r="B382" s="16">
        <v>45707</v>
      </c>
      <c r="C382" s="5"/>
      <c r="D382" s="5"/>
      <c r="E382" s="5" t="s">
        <v>10</v>
      </c>
      <c r="F382" s="5">
        <v>700</v>
      </c>
      <c r="G382" s="5">
        <v>700</v>
      </c>
      <c r="H382" s="5">
        <f t="shared" si="31"/>
        <v>0</v>
      </c>
      <c r="I382" s="5"/>
      <c r="J382" s="34">
        <f t="shared" si="30"/>
        <v>1</v>
      </c>
      <c r="K382" s="16">
        <v>45716</v>
      </c>
      <c r="L382" s="16"/>
    </row>
    <row r="383" spans="1:12" hidden="1" x14ac:dyDescent="0.3">
      <c r="A383" s="158" t="s">
        <v>1706</v>
      </c>
      <c r="B383" s="16">
        <v>45708</v>
      </c>
      <c r="C383" s="5"/>
      <c r="D383" s="5"/>
      <c r="E383" s="5" t="s">
        <v>10</v>
      </c>
      <c r="F383" s="5">
        <v>32</v>
      </c>
      <c r="G383" s="5">
        <v>32</v>
      </c>
      <c r="H383" s="5">
        <f t="shared" si="31"/>
        <v>0</v>
      </c>
      <c r="I383" s="5"/>
      <c r="J383" s="34">
        <f t="shared" si="30"/>
        <v>1</v>
      </c>
      <c r="K383" s="16">
        <v>45723</v>
      </c>
      <c r="L383" s="16"/>
    </row>
    <row r="384" spans="1:12" hidden="1" x14ac:dyDescent="0.3">
      <c r="A384" s="158" t="s">
        <v>1707</v>
      </c>
      <c r="B384" s="16">
        <v>45708</v>
      </c>
      <c r="C384" s="5"/>
      <c r="D384" s="5"/>
      <c r="E384" s="5" t="s">
        <v>10</v>
      </c>
      <c r="F384" s="5">
        <v>48</v>
      </c>
      <c r="G384" s="5">
        <v>48</v>
      </c>
      <c r="H384" s="5">
        <f t="shared" si="31"/>
        <v>0</v>
      </c>
      <c r="I384" s="5"/>
      <c r="J384" s="34">
        <f t="shared" si="30"/>
        <v>1</v>
      </c>
      <c r="K384" s="16">
        <v>45723</v>
      </c>
      <c r="L384" s="16"/>
    </row>
    <row r="385" spans="1:12" hidden="1" x14ac:dyDescent="0.3">
      <c r="A385" s="158" t="s">
        <v>1709</v>
      </c>
      <c r="B385" s="16">
        <v>45709</v>
      </c>
      <c r="C385" s="5"/>
      <c r="D385" s="5"/>
      <c r="E385" s="5" t="s">
        <v>10</v>
      </c>
      <c r="F385" s="5">
        <v>108</v>
      </c>
      <c r="G385" s="5">
        <v>108</v>
      </c>
      <c r="H385" s="5">
        <f t="shared" si="31"/>
        <v>0</v>
      </c>
      <c r="I385" s="5"/>
      <c r="J385" s="34">
        <f t="shared" si="30"/>
        <v>1</v>
      </c>
      <c r="K385" s="16">
        <v>45723</v>
      </c>
      <c r="L385" s="16"/>
    </row>
    <row r="386" spans="1:12" hidden="1" x14ac:dyDescent="0.3">
      <c r="A386" s="158" t="s">
        <v>1712</v>
      </c>
      <c r="B386" s="16">
        <v>45712</v>
      </c>
      <c r="C386" s="5"/>
      <c r="D386" s="5"/>
      <c r="E386" s="5" t="s">
        <v>10</v>
      </c>
      <c r="F386" s="5">
        <v>4</v>
      </c>
      <c r="G386" s="5">
        <v>4</v>
      </c>
      <c r="H386" s="5">
        <f t="shared" si="31"/>
        <v>0</v>
      </c>
      <c r="I386" s="5"/>
      <c r="J386" s="34">
        <f t="shared" si="30"/>
        <v>1</v>
      </c>
      <c r="K386" s="16">
        <v>45723</v>
      </c>
      <c r="L386" s="16"/>
    </row>
    <row r="387" spans="1:12" hidden="1" x14ac:dyDescent="0.3">
      <c r="A387" s="158" t="s">
        <v>1720</v>
      </c>
      <c r="B387" s="16">
        <v>45715</v>
      </c>
      <c r="C387" s="5">
        <v>48</v>
      </c>
      <c r="D387" s="5"/>
      <c r="E387" s="5" t="s">
        <v>10</v>
      </c>
      <c r="F387" s="5">
        <v>1632</v>
      </c>
      <c r="G387" s="5">
        <v>1632</v>
      </c>
      <c r="H387" s="5">
        <f t="shared" si="31"/>
        <v>0</v>
      </c>
      <c r="I387" s="5"/>
      <c r="J387" s="34">
        <f t="shared" si="30"/>
        <v>1</v>
      </c>
      <c r="K387" s="16">
        <v>45737</v>
      </c>
      <c r="L387" s="16"/>
    </row>
    <row r="388" spans="1:12" hidden="1" x14ac:dyDescent="0.3">
      <c r="A388" s="158" t="s">
        <v>1722</v>
      </c>
      <c r="B388" s="16">
        <v>45719</v>
      </c>
      <c r="C388" s="5"/>
      <c r="D388" s="5"/>
      <c r="E388" s="5" t="s">
        <v>10</v>
      </c>
      <c r="F388" s="5">
        <v>8</v>
      </c>
      <c r="G388" s="5">
        <v>8</v>
      </c>
      <c r="H388" s="5">
        <f t="shared" si="31"/>
        <v>0</v>
      </c>
      <c r="I388" s="5"/>
      <c r="J388" s="34">
        <f t="shared" si="30"/>
        <v>1</v>
      </c>
      <c r="K388" s="16">
        <v>45723</v>
      </c>
      <c r="L388" s="16"/>
    </row>
    <row r="389" spans="1:12" hidden="1" x14ac:dyDescent="0.3">
      <c r="A389" s="158" t="s">
        <v>1723</v>
      </c>
      <c r="B389" s="16">
        <v>45719</v>
      </c>
      <c r="C389" s="5"/>
      <c r="D389" s="5"/>
      <c r="E389" s="5" t="s">
        <v>10</v>
      </c>
      <c r="F389" s="5">
        <v>1</v>
      </c>
      <c r="G389" s="5">
        <v>1</v>
      </c>
      <c r="H389" s="5">
        <f t="shared" si="31"/>
        <v>0</v>
      </c>
      <c r="I389" s="5"/>
      <c r="J389" s="34">
        <f t="shared" si="30"/>
        <v>1</v>
      </c>
      <c r="K389" s="16">
        <v>45723</v>
      </c>
      <c r="L389" s="16"/>
    </row>
    <row r="390" spans="1:12" hidden="1" x14ac:dyDescent="0.3">
      <c r="A390" s="158" t="s">
        <v>1724</v>
      </c>
      <c r="B390" s="16">
        <v>45719</v>
      </c>
      <c r="C390" s="5"/>
      <c r="D390" s="5"/>
      <c r="E390" s="5" t="s">
        <v>10</v>
      </c>
      <c r="F390" s="5">
        <v>9</v>
      </c>
      <c r="G390" s="5">
        <v>9</v>
      </c>
      <c r="H390" s="5">
        <f t="shared" si="31"/>
        <v>0</v>
      </c>
      <c r="I390" s="5"/>
      <c r="J390" s="34">
        <f t="shared" si="30"/>
        <v>1</v>
      </c>
      <c r="K390" s="16">
        <v>45723</v>
      </c>
      <c r="L390" s="16"/>
    </row>
    <row r="391" spans="1:12" hidden="1" x14ac:dyDescent="0.3">
      <c r="A391" s="158" t="s">
        <v>1725</v>
      </c>
      <c r="B391" s="16">
        <v>45719</v>
      </c>
      <c r="C391" s="5"/>
      <c r="D391" s="5"/>
      <c r="E391" s="5" t="s">
        <v>10</v>
      </c>
      <c r="F391" s="5">
        <v>4</v>
      </c>
      <c r="G391" s="5">
        <v>4</v>
      </c>
      <c r="H391" s="5">
        <f t="shared" si="31"/>
        <v>0</v>
      </c>
      <c r="I391" s="5"/>
      <c r="J391" s="34">
        <f t="shared" si="30"/>
        <v>1</v>
      </c>
      <c r="K391" s="16">
        <v>45723</v>
      </c>
      <c r="L391" s="16"/>
    </row>
    <row r="392" spans="1:12" hidden="1" x14ac:dyDescent="0.3">
      <c r="A392" s="158" t="s">
        <v>1738</v>
      </c>
      <c r="B392" s="17">
        <v>45719</v>
      </c>
      <c r="C392" s="11"/>
      <c r="D392" s="11"/>
      <c r="E392" s="11" t="s">
        <v>10</v>
      </c>
      <c r="F392" s="11">
        <v>240</v>
      </c>
      <c r="G392" s="11">
        <v>240</v>
      </c>
      <c r="H392" s="11">
        <f t="shared" si="31"/>
        <v>0</v>
      </c>
      <c r="I392" s="11"/>
      <c r="J392" s="34">
        <f t="shared" si="30"/>
        <v>1</v>
      </c>
      <c r="K392" s="17">
        <v>45730</v>
      </c>
      <c r="L392" s="17"/>
    </row>
    <row r="393" spans="1:12" hidden="1" x14ac:dyDescent="0.3">
      <c r="A393" s="158" t="s">
        <v>1740</v>
      </c>
      <c r="B393" s="16">
        <v>45721</v>
      </c>
      <c r="C393" s="5">
        <v>50</v>
      </c>
      <c r="D393" s="5"/>
      <c r="E393" s="5" t="s">
        <v>10</v>
      </c>
      <c r="F393" s="5">
        <v>1398</v>
      </c>
      <c r="G393" s="5">
        <v>1398</v>
      </c>
      <c r="H393" s="5">
        <f t="shared" si="31"/>
        <v>0</v>
      </c>
      <c r="I393" s="5"/>
      <c r="J393" s="34">
        <f t="shared" si="30"/>
        <v>1</v>
      </c>
      <c r="K393" s="16">
        <v>45751</v>
      </c>
      <c r="L393" s="16"/>
    </row>
    <row r="394" spans="1:12" hidden="1" x14ac:dyDescent="0.3">
      <c r="A394" s="158" t="s">
        <v>1748</v>
      </c>
      <c r="B394" s="16">
        <v>45723</v>
      </c>
      <c r="C394" s="5"/>
      <c r="D394" s="5"/>
      <c r="E394" s="5" t="s">
        <v>10</v>
      </c>
      <c r="F394" s="5">
        <v>80</v>
      </c>
      <c r="G394" s="5">
        <v>80</v>
      </c>
      <c r="H394" s="5">
        <f t="shared" si="31"/>
        <v>0</v>
      </c>
      <c r="I394" s="5"/>
      <c r="J394" s="34">
        <f t="shared" si="30"/>
        <v>1</v>
      </c>
      <c r="K394" s="16">
        <v>45730</v>
      </c>
      <c r="L394" s="16"/>
    </row>
    <row r="395" spans="1:12" hidden="1" x14ac:dyDescent="0.3">
      <c r="A395" s="158" t="s">
        <v>1749</v>
      </c>
      <c r="B395" s="16">
        <v>45723</v>
      </c>
      <c r="C395" s="5"/>
      <c r="D395" s="5"/>
      <c r="E395" s="5" t="s">
        <v>10</v>
      </c>
      <c r="F395" s="5">
        <v>1</v>
      </c>
      <c r="G395" s="5">
        <v>1</v>
      </c>
      <c r="H395" s="5">
        <f t="shared" si="31"/>
        <v>0</v>
      </c>
      <c r="I395" s="5"/>
      <c r="J395" s="34">
        <f t="shared" si="30"/>
        <v>1</v>
      </c>
      <c r="K395" s="16">
        <v>45723</v>
      </c>
      <c r="L395" s="16"/>
    </row>
    <row r="396" spans="1:12" hidden="1" x14ac:dyDescent="0.3">
      <c r="A396" s="158" t="s">
        <v>1751</v>
      </c>
      <c r="B396" s="16">
        <v>45723</v>
      </c>
      <c r="C396" s="5"/>
      <c r="D396" s="5"/>
      <c r="E396" s="5" t="s">
        <v>10</v>
      </c>
      <c r="F396" s="5">
        <v>48</v>
      </c>
      <c r="G396" s="5">
        <v>48</v>
      </c>
      <c r="H396" s="5">
        <f t="shared" si="31"/>
        <v>0</v>
      </c>
      <c r="I396" s="5"/>
      <c r="J396" s="34">
        <f t="shared" si="30"/>
        <v>1</v>
      </c>
      <c r="K396" s="16">
        <v>45737</v>
      </c>
      <c r="L396" s="16"/>
    </row>
    <row r="397" spans="1:12" hidden="1" x14ac:dyDescent="0.3">
      <c r="A397" s="158" t="s">
        <v>1768</v>
      </c>
      <c r="B397" s="16">
        <v>45729</v>
      </c>
      <c r="C397" s="5"/>
      <c r="D397" s="5"/>
      <c r="E397" s="5" t="s">
        <v>10</v>
      </c>
      <c r="F397" s="5">
        <v>2</v>
      </c>
      <c r="G397" s="5">
        <v>2</v>
      </c>
      <c r="H397" s="5">
        <f t="shared" ref="H397:H425" si="32">G397-F397</f>
        <v>0</v>
      </c>
      <c r="I397" s="5"/>
      <c r="J397" s="34">
        <f t="shared" ref="J397:J425" si="33">F397/G397</f>
        <v>1</v>
      </c>
      <c r="K397" s="16">
        <v>45737</v>
      </c>
      <c r="L397" s="16"/>
    </row>
    <row r="398" spans="1:12" hidden="1" x14ac:dyDescent="0.3">
      <c r="A398" s="158" t="s">
        <v>1771</v>
      </c>
      <c r="B398" s="16">
        <v>45729</v>
      </c>
      <c r="C398" s="5"/>
      <c r="D398" s="5"/>
      <c r="E398" s="5" t="s">
        <v>10</v>
      </c>
      <c r="F398" s="5">
        <v>1</v>
      </c>
      <c r="G398" s="5">
        <v>1</v>
      </c>
      <c r="H398" s="5">
        <f t="shared" si="32"/>
        <v>0</v>
      </c>
      <c r="I398" s="5"/>
      <c r="J398" s="34">
        <f t="shared" si="33"/>
        <v>1</v>
      </c>
      <c r="K398" s="16">
        <v>45737</v>
      </c>
      <c r="L398" s="16"/>
    </row>
    <row r="399" spans="1:12" hidden="1" x14ac:dyDescent="0.3">
      <c r="A399" s="158" t="s">
        <v>1778</v>
      </c>
      <c r="B399" s="16">
        <v>45730</v>
      </c>
      <c r="C399" s="5"/>
      <c r="D399" s="5"/>
      <c r="E399" s="5" t="s">
        <v>10</v>
      </c>
      <c r="F399" s="5">
        <v>100</v>
      </c>
      <c r="G399" s="5">
        <v>100</v>
      </c>
      <c r="H399" s="5">
        <f t="shared" si="32"/>
        <v>0</v>
      </c>
      <c r="I399" s="5"/>
      <c r="J399" s="34">
        <f t="shared" si="33"/>
        <v>1</v>
      </c>
      <c r="K399" s="16">
        <v>45737</v>
      </c>
      <c r="L399" s="16"/>
    </row>
    <row r="400" spans="1:12" hidden="1" x14ac:dyDescent="0.3">
      <c r="A400" s="158" t="s">
        <v>1807</v>
      </c>
      <c r="B400" s="16">
        <v>45736</v>
      </c>
      <c r="C400" s="5"/>
      <c r="D400" s="5"/>
      <c r="E400" s="5" t="s">
        <v>10</v>
      </c>
      <c r="F400" s="5">
        <v>3</v>
      </c>
      <c r="G400" s="5">
        <v>3</v>
      </c>
      <c r="H400" s="5">
        <f t="shared" si="32"/>
        <v>0</v>
      </c>
      <c r="I400" s="5"/>
      <c r="J400" s="34">
        <f t="shared" si="33"/>
        <v>1</v>
      </c>
      <c r="K400" s="16">
        <v>45751</v>
      </c>
      <c r="L400" s="16"/>
    </row>
    <row r="401" spans="1:12" hidden="1" x14ac:dyDescent="0.3">
      <c r="A401" s="158" t="s">
        <v>1808</v>
      </c>
      <c r="B401" s="16">
        <v>45736</v>
      </c>
      <c r="C401" s="5"/>
      <c r="D401" s="5"/>
      <c r="E401" s="5" t="s">
        <v>10</v>
      </c>
      <c r="F401" s="5">
        <v>2</v>
      </c>
      <c r="G401" s="5">
        <v>2</v>
      </c>
      <c r="H401" s="5">
        <f t="shared" si="32"/>
        <v>0</v>
      </c>
      <c r="I401" s="5"/>
      <c r="J401" s="34">
        <f t="shared" si="33"/>
        <v>1</v>
      </c>
      <c r="K401" s="16">
        <v>45751</v>
      </c>
      <c r="L401" s="16"/>
    </row>
    <row r="402" spans="1:12" hidden="1" x14ac:dyDescent="0.3">
      <c r="A402" s="158" t="s">
        <v>1809</v>
      </c>
      <c r="B402" s="16">
        <v>45736</v>
      </c>
      <c r="C402" s="5"/>
      <c r="D402" s="5"/>
      <c r="E402" s="5" t="s">
        <v>10</v>
      </c>
      <c r="F402" s="5">
        <v>2</v>
      </c>
      <c r="G402" s="5">
        <v>2</v>
      </c>
      <c r="H402" s="5">
        <f t="shared" si="32"/>
        <v>0</v>
      </c>
      <c r="I402" s="5"/>
      <c r="J402" s="34">
        <f t="shared" si="33"/>
        <v>1</v>
      </c>
      <c r="K402" s="16">
        <v>45751</v>
      </c>
      <c r="L402" s="16"/>
    </row>
    <row r="403" spans="1:12" hidden="1" x14ac:dyDescent="0.3">
      <c r="A403" s="158" t="s">
        <v>1810</v>
      </c>
      <c r="B403" s="16">
        <v>45736</v>
      </c>
      <c r="C403" s="5"/>
      <c r="D403" s="5"/>
      <c r="E403" s="5" t="s">
        <v>10</v>
      </c>
      <c r="F403" s="5">
        <v>1</v>
      </c>
      <c r="G403" s="5">
        <v>1</v>
      </c>
      <c r="H403" s="5">
        <f t="shared" si="32"/>
        <v>0</v>
      </c>
      <c r="I403" s="5"/>
      <c r="J403" s="34">
        <f t="shared" si="33"/>
        <v>1</v>
      </c>
      <c r="K403" s="16">
        <v>45751</v>
      </c>
      <c r="L403" s="16"/>
    </row>
    <row r="404" spans="1:12" hidden="1" x14ac:dyDescent="0.3">
      <c r="A404" s="158" t="s">
        <v>1811</v>
      </c>
      <c r="B404" s="16">
        <v>45736</v>
      </c>
      <c r="C404" s="5"/>
      <c r="D404" s="5"/>
      <c r="E404" s="5" t="s">
        <v>10</v>
      </c>
      <c r="F404" s="5">
        <v>1</v>
      </c>
      <c r="G404" s="5">
        <v>1</v>
      </c>
      <c r="H404" s="5">
        <f t="shared" si="32"/>
        <v>0</v>
      </c>
      <c r="I404" s="5"/>
      <c r="J404" s="34">
        <f t="shared" si="33"/>
        <v>1</v>
      </c>
      <c r="K404" s="16">
        <v>45751</v>
      </c>
      <c r="L404" s="16"/>
    </row>
    <row r="405" spans="1:12" hidden="1" x14ac:dyDescent="0.3">
      <c r="A405" s="158" t="s">
        <v>1819</v>
      </c>
      <c r="B405" s="16">
        <v>45737</v>
      </c>
      <c r="C405" s="5"/>
      <c r="D405" s="5"/>
      <c r="E405" s="5" t="s">
        <v>10</v>
      </c>
      <c r="F405" s="5">
        <v>11</v>
      </c>
      <c r="G405" s="5">
        <v>11</v>
      </c>
      <c r="H405" s="5">
        <f t="shared" si="32"/>
        <v>0</v>
      </c>
      <c r="I405" s="5"/>
      <c r="J405" s="34">
        <f t="shared" si="33"/>
        <v>1</v>
      </c>
      <c r="K405" s="16">
        <v>45751</v>
      </c>
      <c r="L405" s="16"/>
    </row>
    <row r="406" spans="1:12" hidden="1" x14ac:dyDescent="0.3">
      <c r="A406" s="158" t="s">
        <v>1829</v>
      </c>
      <c r="B406" s="16">
        <v>45740</v>
      </c>
      <c r="C406" s="5"/>
      <c r="D406" s="5"/>
      <c r="E406" s="5" t="s">
        <v>10</v>
      </c>
      <c r="F406" s="5">
        <v>6</v>
      </c>
      <c r="G406" s="5">
        <v>6</v>
      </c>
      <c r="H406" s="5">
        <f t="shared" si="32"/>
        <v>0</v>
      </c>
      <c r="I406" s="5"/>
      <c r="J406" s="34">
        <f t="shared" si="33"/>
        <v>1</v>
      </c>
      <c r="K406" s="16">
        <v>45758</v>
      </c>
      <c r="L406" s="16"/>
    </row>
    <row r="407" spans="1:12" hidden="1" x14ac:dyDescent="0.3">
      <c r="A407" s="5" t="s">
        <v>1830</v>
      </c>
      <c r="B407" s="16">
        <v>45740</v>
      </c>
      <c r="C407" s="5"/>
      <c r="D407" s="5"/>
      <c r="E407" s="5" t="s">
        <v>10</v>
      </c>
      <c r="F407" s="5">
        <v>4</v>
      </c>
      <c r="G407" s="5">
        <v>4</v>
      </c>
      <c r="H407" s="5">
        <f t="shared" si="32"/>
        <v>0</v>
      </c>
      <c r="I407" s="5"/>
      <c r="J407" s="34">
        <f t="shared" si="33"/>
        <v>1</v>
      </c>
      <c r="K407" s="16">
        <v>45758</v>
      </c>
      <c r="L407" s="16"/>
    </row>
    <row r="408" spans="1:12" hidden="1" x14ac:dyDescent="0.3">
      <c r="A408" s="5" t="s">
        <v>1831</v>
      </c>
      <c r="B408" s="16">
        <v>45740</v>
      </c>
      <c r="C408" s="5"/>
      <c r="D408" s="5"/>
      <c r="E408" s="5" t="s">
        <v>10</v>
      </c>
      <c r="F408" s="5">
        <v>4</v>
      </c>
      <c r="G408" s="5">
        <v>4</v>
      </c>
      <c r="H408" s="5">
        <f t="shared" si="32"/>
        <v>0</v>
      </c>
      <c r="I408" s="5"/>
      <c r="J408" s="34">
        <f t="shared" si="33"/>
        <v>1</v>
      </c>
      <c r="K408" s="16">
        <v>45758</v>
      </c>
      <c r="L408" s="16"/>
    </row>
    <row r="409" spans="1:12" hidden="1" x14ac:dyDescent="0.3">
      <c r="A409" s="5" t="s">
        <v>1827</v>
      </c>
      <c r="B409" s="16">
        <v>45740</v>
      </c>
      <c r="C409" s="5"/>
      <c r="D409" s="5"/>
      <c r="E409" s="5" t="s">
        <v>10</v>
      </c>
      <c r="F409" s="5">
        <v>1</v>
      </c>
      <c r="G409" s="5">
        <v>1</v>
      </c>
      <c r="H409" s="5">
        <f t="shared" si="32"/>
        <v>0</v>
      </c>
      <c r="I409" s="5"/>
      <c r="J409" s="34">
        <f t="shared" si="33"/>
        <v>1</v>
      </c>
      <c r="K409" s="16">
        <v>45751</v>
      </c>
      <c r="L409" s="16"/>
    </row>
    <row r="410" spans="1:12" hidden="1" x14ac:dyDescent="0.3">
      <c r="A410" s="5" t="s">
        <v>1834</v>
      </c>
      <c r="B410" s="16">
        <v>45741</v>
      </c>
      <c r="C410" s="5"/>
      <c r="D410" s="5"/>
      <c r="E410" s="5" t="s">
        <v>10</v>
      </c>
      <c r="F410" s="5">
        <v>1</v>
      </c>
      <c r="G410" s="5">
        <v>1</v>
      </c>
      <c r="H410" s="5">
        <f t="shared" si="32"/>
        <v>0</v>
      </c>
      <c r="I410" s="5"/>
      <c r="J410" s="34">
        <f t="shared" si="33"/>
        <v>1</v>
      </c>
      <c r="K410" s="16">
        <v>45758</v>
      </c>
      <c r="L410" s="16"/>
    </row>
    <row r="411" spans="1:12" hidden="1" x14ac:dyDescent="0.3">
      <c r="A411" s="95" t="s">
        <v>1847</v>
      </c>
      <c r="B411" s="94">
        <v>45744</v>
      </c>
      <c r="C411" s="95"/>
      <c r="D411" s="78"/>
      <c r="E411" s="78" t="s">
        <v>10</v>
      </c>
      <c r="F411" s="78">
        <v>94</v>
      </c>
      <c r="G411" s="78">
        <v>94</v>
      </c>
      <c r="H411" s="78">
        <f t="shared" si="32"/>
        <v>0</v>
      </c>
      <c r="I411" s="78"/>
      <c r="J411" s="85">
        <f t="shared" si="33"/>
        <v>1</v>
      </c>
      <c r="K411" s="94">
        <v>45758</v>
      </c>
      <c r="L411" s="16"/>
    </row>
    <row r="412" spans="1:12" hidden="1" x14ac:dyDescent="0.3">
      <c r="A412" s="95" t="s">
        <v>1856</v>
      </c>
      <c r="B412" s="94">
        <v>45747</v>
      </c>
      <c r="C412" s="95"/>
      <c r="D412" s="78"/>
      <c r="E412" s="78" t="s">
        <v>10</v>
      </c>
      <c r="F412" s="78">
        <v>82</v>
      </c>
      <c r="G412" s="78">
        <v>82</v>
      </c>
      <c r="H412" s="78">
        <f t="shared" si="32"/>
        <v>0</v>
      </c>
      <c r="I412" s="78"/>
      <c r="J412" s="85">
        <f t="shared" si="33"/>
        <v>1</v>
      </c>
      <c r="K412" s="94">
        <v>45765</v>
      </c>
      <c r="L412" s="16" t="s">
        <v>1973</v>
      </c>
    </row>
    <row r="413" spans="1:12" hidden="1" x14ac:dyDescent="0.3">
      <c r="A413" s="95" t="s">
        <v>1857</v>
      </c>
      <c r="B413" s="94">
        <v>45747</v>
      </c>
      <c r="C413" s="95"/>
      <c r="D413" s="78"/>
      <c r="E413" s="78" t="s">
        <v>10</v>
      </c>
      <c r="F413" s="78">
        <v>49</v>
      </c>
      <c r="G413" s="78">
        <v>49</v>
      </c>
      <c r="H413" s="78">
        <f t="shared" si="32"/>
        <v>0</v>
      </c>
      <c r="I413" s="78"/>
      <c r="J413" s="85">
        <f t="shared" si="33"/>
        <v>1</v>
      </c>
      <c r="K413" s="94">
        <v>45765</v>
      </c>
      <c r="L413" s="16"/>
    </row>
    <row r="414" spans="1:12" hidden="1" x14ac:dyDescent="0.3">
      <c r="A414" s="95" t="s">
        <v>1879</v>
      </c>
      <c r="B414" s="94">
        <v>45751</v>
      </c>
      <c r="C414" s="95"/>
      <c r="D414" s="78"/>
      <c r="E414" s="78" t="s">
        <v>10</v>
      </c>
      <c r="F414" s="78">
        <v>10</v>
      </c>
      <c r="G414" s="78">
        <v>10</v>
      </c>
      <c r="H414" s="78">
        <f t="shared" si="32"/>
        <v>0</v>
      </c>
      <c r="I414" s="78"/>
      <c r="J414" s="85">
        <f t="shared" si="33"/>
        <v>1</v>
      </c>
      <c r="K414" s="94">
        <v>45765</v>
      </c>
      <c r="L414" s="16"/>
    </row>
    <row r="415" spans="1:12" hidden="1" x14ac:dyDescent="0.3">
      <c r="A415" s="95" t="s">
        <v>1880</v>
      </c>
      <c r="B415" s="94">
        <v>45751</v>
      </c>
      <c r="C415" s="95"/>
      <c r="D415" s="78"/>
      <c r="E415" s="78" t="s">
        <v>10</v>
      </c>
      <c r="F415" s="78">
        <v>12</v>
      </c>
      <c r="G415" s="78">
        <v>12</v>
      </c>
      <c r="H415" s="78">
        <f t="shared" si="32"/>
        <v>0</v>
      </c>
      <c r="I415" s="78"/>
      <c r="J415" s="85">
        <f t="shared" si="33"/>
        <v>1</v>
      </c>
      <c r="K415" s="94">
        <v>45765</v>
      </c>
      <c r="L415" s="16"/>
    </row>
    <row r="416" spans="1:12" hidden="1" x14ac:dyDescent="0.3">
      <c r="A416" s="95" t="s">
        <v>1902</v>
      </c>
      <c r="B416" s="94">
        <v>45757</v>
      </c>
      <c r="C416" s="95"/>
      <c r="D416" s="78"/>
      <c r="E416" s="78" t="s">
        <v>10</v>
      </c>
      <c r="F416" s="78">
        <v>2</v>
      </c>
      <c r="G416" s="78">
        <v>2</v>
      </c>
      <c r="H416" s="78">
        <f t="shared" si="32"/>
        <v>0</v>
      </c>
      <c r="I416" s="78"/>
      <c r="J416" s="85">
        <f t="shared" si="33"/>
        <v>1</v>
      </c>
      <c r="K416" s="94">
        <v>45765</v>
      </c>
      <c r="L416" s="16"/>
    </row>
    <row r="417" spans="1:12" hidden="1" x14ac:dyDescent="0.3">
      <c r="A417" s="95" t="s">
        <v>1903</v>
      </c>
      <c r="B417" s="94">
        <v>45757</v>
      </c>
      <c r="C417" s="95"/>
      <c r="D417" s="78"/>
      <c r="E417" s="78" t="s">
        <v>10</v>
      </c>
      <c r="F417" s="78">
        <v>8</v>
      </c>
      <c r="G417" s="78">
        <v>8</v>
      </c>
      <c r="H417" s="78">
        <f t="shared" si="32"/>
        <v>0</v>
      </c>
      <c r="I417" s="78"/>
      <c r="J417" s="85">
        <f t="shared" si="33"/>
        <v>1</v>
      </c>
      <c r="K417" s="94">
        <v>45765</v>
      </c>
      <c r="L417" s="16"/>
    </row>
    <row r="418" spans="1:12" hidden="1" x14ac:dyDescent="0.3">
      <c r="A418" s="95" t="s">
        <v>1904</v>
      </c>
      <c r="B418" s="94">
        <v>45757</v>
      </c>
      <c r="C418" s="95"/>
      <c r="D418" s="78"/>
      <c r="E418" s="78" t="s">
        <v>10</v>
      </c>
      <c r="F418" s="78">
        <v>2</v>
      </c>
      <c r="G418" s="78">
        <v>2</v>
      </c>
      <c r="H418" s="78">
        <f t="shared" si="32"/>
        <v>0</v>
      </c>
      <c r="I418" s="78"/>
      <c r="J418" s="85">
        <f t="shared" si="33"/>
        <v>1</v>
      </c>
      <c r="K418" s="94">
        <v>45765</v>
      </c>
      <c r="L418" s="16"/>
    </row>
    <row r="419" spans="1:12" hidden="1" x14ac:dyDescent="0.3">
      <c r="A419" s="95" t="s">
        <v>1905</v>
      </c>
      <c r="B419" s="94">
        <v>45757</v>
      </c>
      <c r="C419" s="95"/>
      <c r="D419" s="78"/>
      <c r="E419" s="78" t="s">
        <v>10</v>
      </c>
      <c r="F419" s="78">
        <v>2</v>
      </c>
      <c r="G419" s="78">
        <v>2</v>
      </c>
      <c r="H419" s="78">
        <f t="shared" si="32"/>
        <v>0</v>
      </c>
      <c r="I419" s="78"/>
      <c r="J419" s="85">
        <f t="shared" si="33"/>
        <v>1</v>
      </c>
      <c r="K419" s="94">
        <v>45765</v>
      </c>
      <c r="L419" s="16"/>
    </row>
    <row r="420" spans="1:12" hidden="1" x14ac:dyDescent="0.3">
      <c r="A420" s="95" t="s">
        <v>1914</v>
      </c>
      <c r="B420" s="94">
        <v>45758</v>
      </c>
      <c r="C420" s="95"/>
      <c r="D420" s="78"/>
      <c r="E420" s="78" t="s">
        <v>10</v>
      </c>
      <c r="F420" s="78">
        <v>4</v>
      </c>
      <c r="G420" s="78">
        <v>4</v>
      </c>
      <c r="H420" s="78">
        <f t="shared" si="32"/>
        <v>0</v>
      </c>
      <c r="I420" s="78"/>
      <c r="J420" s="85">
        <f t="shared" si="33"/>
        <v>1</v>
      </c>
      <c r="K420" s="94">
        <v>45765</v>
      </c>
      <c r="L420" s="16"/>
    </row>
    <row r="421" spans="1:12" hidden="1" x14ac:dyDescent="0.3">
      <c r="A421" s="95" t="s">
        <v>1917</v>
      </c>
      <c r="B421" s="94">
        <v>45761</v>
      </c>
      <c r="C421" s="95"/>
      <c r="D421" s="78"/>
      <c r="E421" s="78" t="s">
        <v>10</v>
      </c>
      <c r="F421" s="78">
        <v>3</v>
      </c>
      <c r="G421" s="78">
        <v>3</v>
      </c>
      <c r="H421" s="78">
        <f t="shared" si="32"/>
        <v>0</v>
      </c>
      <c r="I421" s="78"/>
      <c r="J421" s="85">
        <f t="shared" si="33"/>
        <v>1</v>
      </c>
      <c r="K421" s="94">
        <v>45765</v>
      </c>
      <c r="L421" s="16"/>
    </row>
    <row r="422" spans="1:12" hidden="1" x14ac:dyDescent="0.3">
      <c r="A422" s="95" t="s">
        <v>1927</v>
      </c>
      <c r="B422" s="94">
        <v>45762</v>
      </c>
      <c r="C422" s="95"/>
      <c r="D422" s="78"/>
      <c r="E422" s="78" t="s">
        <v>10</v>
      </c>
      <c r="F422" s="78">
        <v>2</v>
      </c>
      <c r="G422" s="78">
        <v>2</v>
      </c>
      <c r="H422" s="78">
        <f t="shared" si="32"/>
        <v>0</v>
      </c>
      <c r="I422" s="78"/>
      <c r="J422" s="85">
        <f t="shared" si="33"/>
        <v>1</v>
      </c>
      <c r="K422" s="94">
        <v>45765</v>
      </c>
      <c r="L422" s="16"/>
    </row>
    <row r="423" spans="1:12" hidden="1" x14ac:dyDescent="0.3">
      <c r="A423" s="95" t="s">
        <v>1238</v>
      </c>
      <c r="B423" s="94">
        <v>45765</v>
      </c>
      <c r="C423" s="95"/>
      <c r="D423" s="78"/>
      <c r="E423" s="78" t="s">
        <v>10</v>
      </c>
      <c r="F423" s="78">
        <v>93</v>
      </c>
      <c r="G423" s="78">
        <v>93</v>
      </c>
      <c r="H423" s="78">
        <f t="shared" si="32"/>
        <v>0</v>
      </c>
      <c r="I423" s="78"/>
      <c r="J423" s="85">
        <f t="shared" si="33"/>
        <v>1</v>
      </c>
      <c r="K423" s="94">
        <v>45786</v>
      </c>
      <c r="L423" s="16"/>
    </row>
    <row r="424" spans="1:12" x14ac:dyDescent="0.3">
      <c r="A424" s="92" t="s">
        <v>1240</v>
      </c>
      <c r="B424" s="88">
        <v>45765</v>
      </c>
      <c r="C424" s="92"/>
      <c r="D424" s="64"/>
      <c r="E424" s="64" t="s">
        <v>34</v>
      </c>
      <c r="F424" s="64">
        <v>0</v>
      </c>
      <c r="G424" s="64">
        <v>25</v>
      </c>
      <c r="H424" s="64">
        <f t="shared" si="32"/>
        <v>25</v>
      </c>
      <c r="I424" s="64" t="s">
        <v>1409</v>
      </c>
      <c r="J424" s="83">
        <f t="shared" si="33"/>
        <v>0</v>
      </c>
      <c r="K424" s="88">
        <v>45793</v>
      </c>
    </row>
    <row r="425" spans="1:12" x14ac:dyDescent="0.3">
      <c r="A425" s="92" t="s">
        <v>1239</v>
      </c>
      <c r="B425" s="88">
        <v>45765</v>
      </c>
      <c r="C425" s="92"/>
      <c r="D425" s="64"/>
      <c r="E425" s="64" t="s">
        <v>34</v>
      </c>
      <c r="F425" s="64">
        <v>0</v>
      </c>
      <c r="G425" s="64">
        <v>102</v>
      </c>
      <c r="H425" s="64">
        <f t="shared" si="32"/>
        <v>102</v>
      </c>
      <c r="I425" s="64" t="s">
        <v>1409</v>
      </c>
      <c r="J425" s="83">
        <f t="shared" si="33"/>
        <v>0</v>
      </c>
      <c r="K425" s="88">
        <v>45800</v>
      </c>
    </row>
    <row r="426" spans="1:12" hidden="1" x14ac:dyDescent="0.3">
      <c r="A426" s="95" t="s">
        <v>1989</v>
      </c>
      <c r="B426" s="94">
        <v>45771</v>
      </c>
      <c r="C426" s="95"/>
      <c r="D426" s="78"/>
      <c r="E426" s="78" t="s">
        <v>10</v>
      </c>
      <c r="F426" s="78">
        <v>3</v>
      </c>
      <c r="G426" s="78">
        <v>3</v>
      </c>
      <c r="H426" s="78">
        <f t="shared" ref="H426:H428" si="34">G426-F426</f>
        <v>0</v>
      </c>
      <c r="I426" s="78"/>
      <c r="J426" s="85">
        <f t="shared" ref="J426:J428" si="35">F426/G426</f>
        <v>1</v>
      </c>
      <c r="K426" s="94">
        <v>45779</v>
      </c>
      <c r="L426" s="16"/>
    </row>
    <row r="427" spans="1:12" hidden="1" x14ac:dyDescent="0.3">
      <c r="A427" s="95" t="s">
        <v>1990</v>
      </c>
      <c r="B427" s="94">
        <v>45771</v>
      </c>
      <c r="C427" s="95"/>
      <c r="D427" s="78"/>
      <c r="E427" s="78" t="s">
        <v>10</v>
      </c>
      <c r="F427" s="78">
        <v>2</v>
      </c>
      <c r="G427" s="78">
        <v>2</v>
      </c>
      <c r="H427" s="78">
        <f t="shared" si="34"/>
        <v>0</v>
      </c>
      <c r="I427" s="78"/>
      <c r="J427" s="85">
        <f t="shared" si="35"/>
        <v>1</v>
      </c>
      <c r="K427" s="94">
        <v>45779</v>
      </c>
      <c r="L427" s="16"/>
    </row>
    <row r="428" spans="1:12" hidden="1" x14ac:dyDescent="0.3">
      <c r="A428" s="158" t="s">
        <v>1991</v>
      </c>
      <c r="B428" s="16">
        <v>45771</v>
      </c>
      <c r="C428" s="5"/>
      <c r="D428" s="5"/>
      <c r="E428" s="5" t="s">
        <v>10</v>
      </c>
      <c r="F428" s="5">
        <v>2</v>
      </c>
      <c r="G428" s="5">
        <v>2</v>
      </c>
      <c r="H428" s="78">
        <f t="shared" si="34"/>
        <v>0</v>
      </c>
      <c r="I428" s="78"/>
      <c r="J428" s="85">
        <f t="shared" si="35"/>
        <v>1</v>
      </c>
      <c r="K428" s="16">
        <v>45779</v>
      </c>
      <c r="L428" s="16"/>
    </row>
    <row r="429" spans="1:12" x14ac:dyDescent="0.3">
      <c r="A429" s="158" t="s">
        <v>2004</v>
      </c>
      <c r="B429" s="16">
        <v>45776</v>
      </c>
      <c r="C429" s="5"/>
      <c r="D429" s="5"/>
      <c r="E429" s="5" t="s">
        <v>10</v>
      </c>
      <c r="F429" s="5">
        <v>2</v>
      </c>
      <c r="G429" s="5">
        <v>2</v>
      </c>
      <c r="H429" s="78">
        <f t="shared" ref="H429" si="36">G429-F429</f>
        <v>0</v>
      </c>
      <c r="I429" s="78"/>
      <c r="J429" s="85">
        <f t="shared" ref="J429" si="37">F429/G429</f>
        <v>1</v>
      </c>
      <c r="K429" s="16">
        <v>45779</v>
      </c>
      <c r="L429" s="16"/>
    </row>
    <row r="430" spans="1:12" x14ac:dyDescent="0.3">
      <c r="A430" s="167"/>
      <c r="H430" s="64"/>
      <c r="I430" s="64"/>
      <c r="J430" s="83"/>
    </row>
    <row r="431" spans="1:12" x14ac:dyDescent="0.3">
      <c r="A431" s="167"/>
      <c r="H431" s="64"/>
      <c r="I431" s="64"/>
      <c r="J431" s="83"/>
    </row>
    <row r="432" spans="1:12" x14ac:dyDescent="0.3">
      <c r="A432" s="167"/>
      <c r="H432" s="64"/>
      <c r="I432" s="64"/>
      <c r="J432" s="83"/>
    </row>
    <row r="433" spans="1:12" x14ac:dyDescent="0.3">
      <c r="A433" s="167"/>
      <c r="H433" s="64"/>
      <c r="I433" s="64"/>
      <c r="J433" s="83"/>
    </row>
    <row r="434" spans="1:12" s="4" customFormat="1" x14ac:dyDescent="0.3">
      <c r="A434" s="2"/>
      <c r="B434" s="15"/>
      <c r="C434" s="2"/>
      <c r="D434" s="2"/>
      <c r="E434" s="2"/>
      <c r="F434" s="2"/>
      <c r="G434" s="2"/>
      <c r="H434" s="2"/>
      <c r="I434" s="2"/>
      <c r="J434" s="65"/>
      <c r="K434" s="15"/>
    </row>
    <row r="435" spans="1:12" x14ac:dyDescent="0.3">
      <c r="A435" s="23">
        <f>COUNTA(A241:A434)</f>
        <v>189</v>
      </c>
      <c r="B435" s="74"/>
      <c r="C435" s="23">
        <f>SUM(C242:C434)</f>
        <v>4788</v>
      </c>
      <c r="D435" s="23">
        <f>SUM(D242:D434)</f>
        <v>0</v>
      </c>
      <c r="E435" s="23"/>
      <c r="F435" s="23">
        <f>SUM(F241:F434)</f>
        <v>128968</v>
      </c>
      <c r="G435" s="23">
        <f>SUM(G241:G434)</f>
        <v>129095</v>
      </c>
      <c r="H435" s="100">
        <f>G435-F435</f>
        <v>127</v>
      </c>
      <c r="I435" s="23"/>
      <c r="J435" s="31">
        <f>F435/G435</f>
        <v>0.99901622835896042</v>
      </c>
      <c r="K435" s="74"/>
      <c r="L435" s="74"/>
    </row>
    <row r="437" spans="1:12" x14ac:dyDescent="0.3">
      <c r="H437" s="4"/>
    </row>
    <row r="439" spans="1:12" x14ac:dyDescent="0.3">
      <c r="L439" s="19"/>
    </row>
    <row r="440" spans="1:12" x14ac:dyDescent="0.3">
      <c r="A440" s="7"/>
      <c r="B440" s="19"/>
      <c r="C440" s="7"/>
      <c r="D440" s="7"/>
      <c r="E440" s="7"/>
      <c r="F440" s="7"/>
      <c r="G440" s="7"/>
      <c r="H440" s="7"/>
      <c r="I440" s="7"/>
      <c r="J440" s="116"/>
      <c r="K440" s="19"/>
      <c r="L440" s="19"/>
    </row>
    <row r="441" spans="1:12" x14ac:dyDescent="0.3">
      <c r="A441" s="7"/>
      <c r="B441" s="19"/>
      <c r="C441" s="7"/>
      <c r="D441" s="7"/>
      <c r="E441" s="7"/>
      <c r="F441" s="7"/>
      <c r="G441" s="7"/>
      <c r="H441" s="7"/>
      <c r="I441" s="7"/>
      <c r="J441" s="116"/>
      <c r="K441" s="19"/>
      <c r="L441" s="19"/>
    </row>
    <row r="442" spans="1:12" x14ac:dyDescent="0.3">
      <c r="A442" s="7"/>
      <c r="B442" s="19"/>
      <c r="C442" s="7"/>
      <c r="D442" s="7"/>
      <c r="E442" s="7"/>
      <c r="F442" s="7"/>
      <c r="G442" s="7"/>
      <c r="H442" s="7"/>
      <c r="I442" s="7"/>
      <c r="J442" s="116"/>
      <c r="K442" s="19"/>
      <c r="L442" s="19"/>
    </row>
    <row r="443" spans="1:12" x14ac:dyDescent="0.3">
      <c r="A443" s="7"/>
      <c r="B443" s="19"/>
      <c r="C443" s="7"/>
      <c r="D443" s="7"/>
      <c r="E443" s="7"/>
      <c r="F443" s="7"/>
      <c r="G443" s="7"/>
      <c r="H443" s="7"/>
      <c r="I443" s="7"/>
      <c r="J443" s="116"/>
      <c r="K443" s="19"/>
      <c r="L443" s="118"/>
    </row>
    <row r="444" spans="1:12" x14ac:dyDescent="0.3">
      <c r="A444" s="119"/>
      <c r="B444" s="118"/>
      <c r="C444" s="119"/>
      <c r="D444" s="119"/>
      <c r="E444" s="119"/>
      <c r="F444" s="119"/>
      <c r="G444" s="119"/>
      <c r="H444" s="119"/>
      <c r="I444" s="119"/>
      <c r="J444" s="154"/>
      <c r="K444" s="118"/>
      <c r="L444" s="19"/>
    </row>
    <row r="445" spans="1:12" x14ac:dyDescent="0.3">
      <c r="A445" s="7"/>
      <c r="B445" s="19"/>
      <c r="C445" s="7"/>
      <c r="D445" s="7"/>
      <c r="E445" s="7"/>
      <c r="F445" s="7"/>
      <c r="G445" s="7"/>
      <c r="H445" s="7"/>
      <c r="I445" s="7"/>
      <c r="J445" s="116"/>
      <c r="K445" s="19"/>
    </row>
  </sheetData>
  <autoFilter ref="A240:L429" xr:uid="{98D6E7E2-8C04-4FA7-9130-4E83A0E53C2C}">
    <filterColumn colId="8">
      <customFilters>
        <customFilter operator="notEqual" val=" "/>
      </customFilters>
    </filterColumn>
  </autoFilter>
  <phoneticPr fontId="8" type="noConversion"/>
  <pageMargins left="0.7" right="0.7" top="0.75" bottom="0.75" header="0.3" footer="0.3"/>
  <pageSetup scale="72" fitToHeight="0"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C7AA-0FB4-44AE-89B9-0621B5C93148}">
  <dimension ref="A1:L161"/>
  <sheetViews>
    <sheetView workbookViewId="0">
      <pane ySplit="2" topLeftCell="A3" activePane="bottomLeft" state="frozen"/>
      <selection pane="bottomLeft" activeCell="K144" sqref="K144"/>
    </sheetView>
  </sheetViews>
  <sheetFormatPr defaultColWidth="9.109375" defaultRowHeight="14.4" x14ac:dyDescent="0.3"/>
  <cols>
    <col min="1" max="1" width="57.44140625" style="2" bestFit="1" customWidth="1"/>
    <col min="2" max="2" width="21.44140625" style="15" bestFit="1" customWidth="1"/>
    <col min="3" max="3" width="23.33203125" style="2" bestFit="1" customWidth="1"/>
    <col min="4" max="4" width="19.5546875" style="2" bestFit="1" customWidth="1"/>
    <col min="5" max="5" width="23.5546875" style="2" bestFit="1" customWidth="1"/>
    <col min="6" max="6" width="13.88671875" style="2" bestFit="1" customWidth="1"/>
    <col min="7" max="7" width="8.109375" style="2" bestFit="1" customWidth="1"/>
    <col min="8" max="8" width="11.88671875" style="2" bestFit="1" customWidth="1"/>
    <col min="9" max="9" width="10.33203125" style="2" bestFit="1" customWidth="1"/>
    <col min="10" max="10" width="15" style="2" bestFit="1" customWidth="1"/>
    <col min="11" max="11" width="19.5546875" style="15" bestFit="1" customWidth="1"/>
    <col min="12" max="12" width="46" style="2" customWidth="1"/>
    <col min="13" max="16384" width="9.109375" style="2"/>
  </cols>
  <sheetData>
    <row r="1" spans="1:12" ht="21" x14ac:dyDescent="0.4">
      <c r="A1" s="3" t="s">
        <v>1582</v>
      </c>
    </row>
    <row r="2" spans="1:12" ht="31.2" x14ac:dyDescent="0.3">
      <c r="A2" s="53" t="s">
        <v>0</v>
      </c>
      <c r="B2" s="56" t="s">
        <v>1</v>
      </c>
      <c r="C2" s="55" t="s">
        <v>181</v>
      </c>
      <c r="D2" s="55" t="s">
        <v>180</v>
      </c>
      <c r="E2" s="53" t="s">
        <v>3</v>
      </c>
      <c r="F2" s="55" t="s">
        <v>208</v>
      </c>
      <c r="G2" s="55" t="s">
        <v>209</v>
      </c>
      <c r="H2" s="53" t="s">
        <v>6</v>
      </c>
      <c r="I2" s="53" t="s">
        <v>7</v>
      </c>
      <c r="J2" s="55" t="s">
        <v>210</v>
      </c>
      <c r="K2" s="54" t="s">
        <v>211</v>
      </c>
      <c r="L2" s="56" t="s">
        <v>8</v>
      </c>
    </row>
    <row r="3" spans="1:12" x14ac:dyDescent="0.3">
      <c r="A3" s="5" t="s">
        <v>563</v>
      </c>
      <c r="B3" s="16">
        <v>45406</v>
      </c>
      <c r="C3" s="5" t="s">
        <v>564</v>
      </c>
      <c r="D3" s="5"/>
      <c r="E3" s="5" t="s">
        <v>10</v>
      </c>
      <c r="F3" s="11">
        <v>5</v>
      </c>
      <c r="G3" s="11">
        <v>5</v>
      </c>
      <c r="H3" s="11">
        <f t="shared" ref="H3:H125" si="0">G3-F3</f>
        <v>0</v>
      </c>
      <c r="I3" s="11"/>
      <c r="J3" s="49">
        <f t="shared" ref="J3:J123" si="1">F3/G3</f>
        <v>1</v>
      </c>
      <c r="K3" s="17">
        <v>45407</v>
      </c>
      <c r="L3" s="5"/>
    </row>
    <row r="4" spans="1:12" x14ac:dyDescent="0.3">
      <c r="A4" s="11" t="s">
        <v>577</v>
      </c>
      <c r="B4" s="17">
        <v>45411</v>
      </c>
      <c r="C4" s="11" t="s">
        <v>327</v>
      </c>
      <c r="D4" s="11"/>
      <c r="E4" s="11" t="s">
        <v>10</v>
      </c>
      <c r="F4" s="11">
        <v>137</v>
      </c>
      <c r="G4" s="11">
        <v>137</v>
      </c>
      <c r="H4" s="11">
        <f t="shared" si="0"/>
        <v>0</v>
      </c>
      <c r="I4" s="11"/>
      <c r="J4" s="49">
        <f t="shared" si="1"/>
        <v>1</v>
      </c>
      <c r="K4" s="17">
        <v>45422</v>
      </c>
      <c r="L4" s="72" t="s">
        <v>668</v>
      </c>
    </row>
    <row r="5" spans="1:12" s="39" customFormat="1" ht="43.2" x14ac:dyDescent="0.3">
      <c r="A5" s="78" t="s">
        <v>582</v>
      </c>
      <c r="B5" s="94" t="s">
        <v>587</v>
      </c>
      <c r="C5" s="95" t="s">
        <v>588</v>
      </c>
      <c r="D5" s="78"/>
      <c r="E5" s="78" t="s">
        <v>10</v>
      </c>
      <c r="F5" s="78">
        <v>395</v>
      </c>
      <c r="G5" s="78">
        <v>395</v>
      </c>
      <c r="H5" s="78">
        <f t="shared" si="0"/>
        <v>0</v>
      </c>
      <c r="I5" s="78"/>
      <c r="J5" s="85">
        <f t="shared" si="1"/>
        <v>1</v>
      </c>
      <c r="K5" s="94" t="s">
        <v>636</v>
      </c>
      <c r="L5" s="44" t="s">
        <v>589</v>
      </c>
    </row>
    <row r="6" spans="1:12" s="39" customFormat="1" x14ac:dyDescent="0.3">
      <c r="A6" s="78" t="s">
        <v>592</v>
      </c>
      <c r="B6" s="94">
        <v>45419</v>
      </c>
      <c r="C6" s="95" t="s">
        <v>327</v>
      </c>
      <c r="D6" s="78"/>
      <c r="E6" s="78" t="s">
        <v>10</v>
      </c>
      <c r="F6" s="78">
        <v>451</v>
      </c>
      <c r="G6" s="78">
        <v>451</v>
      </c>
      <c r="H6" s="78">
        <f t="shared" si="0"/>
        <v>0</v>
      </c>
      <c r="I6" s="78"/>
      <c r="J6" s="85">
        <f t="shared" si="1"/>
        <v>1</v>
      </c>
      <c r="K6" s="94">
        <v>45422</v>
      </c>
      <c r="L6" s="152" t="s">
        <v>668</v>
      </c>
    </row>
    <row r="7" spans="1:12" s="39" customFormat="1" x14ac:dyDescent="0.3">
      <c r="A7" s="78" t="s">
        <v>596</v>
      </c>
      <c r="B7" s="94">
        <v>45420</v>
      </c>
      <c r="C7" s="95" t="s">
        <v>597</v>
      </c>
      <c r="D7" s="78"/>
      <c r="E7" s="78" t="s">
        <v>10</v>
      </c>
      <c r="F7" s="78">
        <v>1</v>
      </c>
      <c r="G7" s="78">
        <v>1</v>
      </c>
      <c r="H7" s="78">
        <f t="shared" si="0"/>
        <v>0</v>
      </c>
      <c r="I7" s="78"/>
      <c r="J7" s="85">
        <f t="shared" si="1"/>
        <v>1</v>
      </c>
      <c r="K7" s="94">
        <v>45422</v>
      </c>
      <c r="L7" s="44"/>
    </row>
    <row r="8" spans="1:12" s="39" customFormat="1" x14ac:dyDescent="0.3">
      <c r="A8" s="78" t="s">
        <v>629</v>
      </c>
      <c r="B8" s="94">
        <v>45426</v>
      </c>
      <c r="C8" s="95" t="s">
        <v>327</v>
      </c>
      <c r="D8" s="78"/>
      <c r="E8" s="78" t="s">
        <v>10</v>
      </c>
      <c r="F8" s="78">
        <v>5</v>
      </c>
      <c r="G8" s="78">
        <v>5</v>
      </c>
      <c r="H8" s="78">
        <f t="shared" si="0"/>
        <v>0</v>
      </c>
      <c r="I8" s="78"/>
      <c r="J8" s="85">
        <f t="shared" si="1"/>
        <v>1</v>
      </c>
      <c r="K8" s="94">
        <v>45429</v>
      </c>
      <c r="L8" s="44"/>
    </row>
    <row r="9" spans="1:12" s="39" customFormat="1" ht="43.2" x14ac:dyDescent="0.3">
      <c r="A9" s="78" t="s">
        <v>635</v>
      </c>
      <c r="B9" s="94">
        <v>45427</v>
      </c>
      <c r="C9" s="95" t="s">
        <v>327</v>
      </c>
      <c r="D9" s="78"/>
      <c r="E9" s="78" t="s">
        <v>10</v>
      </c>
      <c r="F9" s="78">
        <v>21</v>
      </c>
      <c r="G9" s="78">
        <v>21</v>
      </c>
      <c r="H9" s="78">
        <f t="shared" si="0"/>
        <v>0</v>
      </c>
      <c r="I9" s="78"/>
      <c r="J9" s="85">
        <f t="shared" si="1"/>
        <v>1</v>
      </c>
      <c r="K9" s="94">
        <v>45429</v>
      </c>
      <c r="L9" s="44" t="s">
        <v>641</v>
      </c>
    </row>
    <row r="10" spans="1:12" s="39" customFormat="1" ht="43.2" x14ac:dyDescent="0.3">
      <c r="A10" s="78" t="s">
        <v>666</v>
      </c>
      <c r="B10" s="94" t="s">
        <v>680</v>
      </c>
      <c r="C10" s="95" t="s">
        <v>762</v>
      </c>
      <c r="D10" s="78"/>
      <c r="E10" s="78" t="s">
        <v>10</v>
      </c>
      <c r="F10" s="78">
        <v>51</v>
      </c>
      <c r="G10" s="78">
        <v>51</v>
      </c>
      <c r="H10" s="78">
        <f t="shared" si="0"/>
        <v>0</v>
      </c>
      <c r="I10" s="78"/>
      <c r="J10" s="85">
        <f t="shared" si="1"/>
        <v>1</v>
      </c>
      <c r="K10" s="94">
        <v>45436</v>
      </c>
      <c r="L10" s="152" t="s">
        <v>668</v>
      </c>
    </row>
    <row r="11" spans="1:12" s="64" customFormat="1" x14ac:dyDescent="0.3">
      <c r="A11" s="78" t="s">
        <v>704</v>
      </c>
      <c r="B11" s="94">
        <v>45443</v>
      </c>
      <c r="C11" s="95" t="s">
        <v>327</v>
      </c>
      <c r="D11" s="78"/>
      <c r="E11" s="78" t="s">
        <v>10</v>
      </c>
      <c r="F11" s="78">
        <v>37</v>
      </c>
      <c r="G11" s="78">
        <v>37</v>
      </c>
      <c r="H11" s="78">
        <f t="shared" si="0"/>
        <v>0</v>
      </c>
      <c r="I11" s="78"/>
      <c r="J11" s="85">
        <f t="shared" si="1"/>
        <v>1</v>
      </c>
      <c r="K11" s="94">
        <v>45443</v>
      </c>
      <c r="L11" s="95"/>
    </row>
    <row r="12" spans="1:12" s="64" customFormat="1" x14ac:dyDescent="0.3">
      <c r="A12" s="78" t="s">
        <v>713</v>
      </c>
      <c r="B12" s="94">
        <v>45446</v>
      </c>
      <c r="C12" s="95" t="s">
        <v>90</v>
      </c>
      <c r="D12" s="78"/>
      <c r="E12" s="78" t="s">
        <v>10</v>
      </c>
      <c r="F12" s="78">
        <v>16</v>
      </c>
      <c r="G12" s="78">
        <v>16</v>
      </c>
      <c r="H12" s="78">
        <f t="shared" si="0"/>
        <v>0</v>
      </c>
      <c r="I12" s="78"/>
      <c r="J12" s="85">
        <f t="shared" si="1"/>
        <v>1</v>
      </c>
      <c r="K12" s="94">
        <v>45450</v>
      </c>
      <c r="L12" s="95" t="s">
        <v>97</v>
      </c>
    </row>
    <row r="13" spans="1:12" s="64" customFormat="1" x14ac:dyDescent="0.3">
      <c r="A13" s="78" t="s">
        <v>709</v>
      </c>
      <c r="B13" s="94">
        <v>45446</v>
      </c>
      <c r="C13" s="95" t="s">
        <v>710</v>
      </c>
      <c r="D13" s="78"/>
      <c r="E13" s="78" t="s">
        <v>10</v>
      </c>
      <c r="F13" s="78">
        <v>400</v>
      </c>
      <c r="G13" s="78">
        <v>400</v>
      </c>
      <c r="H13" s="78">
        <f t="shared" si="0"/>
        <v>0</v>
      </c>
      <c r="I13" s="78"/>
      <c r="J13" s="85">
        <f t="shared" si="1"/>
        <v>1</v>
      </c>
      <c r="K13" s="94">
        <v>45450</v>
      </c>
      <c r="L13" s="95" t="s">
        <v>97</v>
      </c>
    </row>
    <row r="14" spans="1:12" s="64" customFormat="1" ht="187.2" x14ac:dyDescent="0.3">
      <c r="A14" s="78" t="s">
        <v>712</v>
      </c>
      <c r="B14" s="94" t="s">
        <v>765</v>
      </c>
      <c r="C14" s="95" t="s">
        <v>1668</v>
      </c>
      <c r="D14" s="78"/>
      <c r="E14" s="78" t="s">
        <v>10</v>
      </c>
      <c r="F14" s="78">
        <v>5851</v>
      </c>
      <c r="G14" s="78">
        <v>5851</v>
      </c>
      <c r="H14" s="78">
        <f t="shared" si="0"/>
        <v>0</v>
      </c>
      <c r="I14" s="78"/>
      <c r="J14" s="85">
        <f t="shared" si="1"/>
        <v>1</v>
      </c>
      <c r="K14" s="94" t="s">
        <v>1669</v>
      </c>
      <c r="L14" s="95" t="s">
        <v>97</v>
      </c>
    </row>
    <row r="15" spans="1:12" s="64" customFormat="1" x14ac:dyDescent="0.3">
      <c r="A15" s="78" t="s">
        <v>715</v>
      </c>
      <c r="B15" s="94">
        <v>45447</v>
      </c>
      <c r="C15" s="95" t="s">
        <v>716</v>
      </c>
      <c r="D15" s="78"/>
      <c r="E15" s="78" t="s">
        <v>10</v>
      </c>
      <c r="F15" s="78">
        <v>1</v>
      </c>
      <c r="G15" s="78">
        <v>1</v>
      </c>
      <c r="H15" s="78">
        <f t="shared" si="0"/>
        <v>0</v>
      </c>
      <c r="I15" s="78"/>
      <c r="J15" s="85">
        <f t="shared" si="1"/>
        <v>1</v>
      </c>
      <c r="K15" s="94">
        <v>45450</v>
      </c>
      <c r="L15" s="95"/>
    </row>
    <row r="16" spans="1:12" s="64" customFormat="1" x14ac:dyDescent="0.3">
      <c r="A16" s="78" t="s">
        <v>747</v>
      </c>
      <c r="B16" s="94">
        <v>45453</v>
      </c>
      <c r="C16" s="95" t="s">
        <v>378</v>
      </c>
      <c r="D16" s="78"/>
      <c r="E16" s="78" t="s">
        <v>10</v>
      </c>
      <c r="F16" s="78">
        <v>1200</v>
      </c>
      <c r="G16" s="78">
        <v>1200</v>
      </c>
      <c r="H16" s="78">
        <f t="shared" si="0"/>
        <v>0</v>
      </c>
      <c r="I16" s="78"/>
      <c r="J16" s="85">
        <f t="shared" si="1"/>
        <v>1</v>
      </c>
      <c r="K16" s="94">
        <v>45457</v>
      </c>
      <c r="L16" s="95" t="s">
        <v>97</v>
      </c>
    </row>
    <row r="17" spans="1:12" s="64" customFormat="1" x14ac:dyDescent="0.3">
      <c r="A17" s="78" t="s">
        <v>775</v>
      </c>
      <c r="B17" s="94">
        <v>45460</v>
      </c>
      <c r="C17" s="95" t="s">
        <v>776</v>
      </c>
      <c r="D17" s="78"/>
      <c r="E17" s="78" t="s">
        <v>10</v>
      </c>
      <c r="F17" s="78">
        <v>600</v>
      </c>
      <c r="G17" s="78">
        <v>600</v>
      </c>
      <c r="H17" s="78">
        <f t="shared" si="0"/>
        <v>0</v>
      </c>
      <c r="I17" s="78"/>
      <c r="J17" s="85">
        <f t="shared" si="1"/>
        <v>1</v>
      </c>
      <c r="K17" s="94">
        <v>45485</v>
      </c>
      <c r="L17" s="95" t="s">
        <v>97</v>
      </c>
    </row>
    <row r="18" spans="1:12" s="64" customFormat="1" x14ac:dyDescent="0.3">
      <c r="A18" s="78" t="s">
        <v>777</v>
      </c>
      <c r="B18" s="94">
        <v>45460</v>
      </c>
      <c r="C18" s="95" t="s">
        <v>778</v>
      </c>
      <c r="D18" s="78"/>
      <c r="E18" s="78" t="s">
        <v>10</v>
      </c>
      <c r="F18" s="78">
        <v>407</v>
      </c>
      <c r="G18" s="78">
        <v>407</v>
      </c>
      <c r="H18" s="78">
        <f t="shared" si="0"/>
        <v>0</v>
      </c>
      <c r="I18" s="78"/>
      <c r="J18" s="85">
        <f t="shared" si="1"/>
        <v>1</v>
      </c>
      <c r="K18" s="94">
        <v>45506</v>
      </c>
      <c r="L18" s="141" t="s">
        <v>900</v>
      </c>
    </row>
    <row r="19" spans="1:12" s="64" customFormat="1" x14ac:dyDescent="0.3">
      <c r="A19" s="78" t="s">
        <v>785</v>
      </c>
      <c r="B19" s="94">
        <v>45462</v>
      </c>
      <c r="C19" s="95" t="s">
        <v>327</v>
      </c>
      <c r="D19" s="78"/>
      <c r="E19" s="78" t="s">
        <v>10</v>
      </c>
      <c r="F19" s="78">
        <v>884</v>
      </c>
      <c r="G19" s="78">
        <v>884</v>
      </c>
      <c r="H19" s="78">
        <f t="shared" si="0"/>
        <v>0</v>
      </c>
      <c r="I19" s="78"/>
      <c r="J19" s="85">
        <f t="shared" si="1"/>
        <v>1</v>
      </c>
      <c r="K19" s="94">
        <v>45485</v>
      </c>
      <c r="L19" s="152" t="s">
        <v>862</v>
      </c>
    </row>
    <row r="20" spans="1:12" s="64" customFormat="1" x14ac:dyDescent="0.3">
      <c r="A20" s="78" t="s">
        <v>786</v>
      </c>
      <c r="B20" s="94">
        <v>45462</v>
      </c>
      <c r="C20" s="95">
        <v>327</v>
      </c>
      <c r="D20" s="78"/>
      <c r="E20" s="78" t="s">
        <v>10</v>
      </c>
      <c r="F20" s="78">
        <v>3008</v>
      </c>
      <c r="G20" s="78">
        <v>3008</v>
      </c>
      <c r="H20" s="78">
        <f t="shared" si="0"/>
        <v>0</v>
      </c>
      <c r="I20" s="78"/>
      <c r="J20" s="85">
        <f t="shared" si="1"/>
        <v>1</v>
      </c>
      <c r="K20" s="94">
        <v>45485</v>
      </c>
      <c r="L20" s="95"/>
    </row>
    <row r="21" spans="1:12" s="64" customFormat="1" x14ac:dyDescent="0.3">
      <c r="A21" s="78" t="s">
        <v>787</v>
      </c>
      <c r="B21" s="94">
        <v>45462</v>
      </c>
      <c r="C21" s="95">
        <v>18</v>
      </c>
      <c r="D21" s="78"/>
      <c r="E21" s="78" t="s">
        <v>10</v>
      </c>
      <c r="F21" s="78">
        <v>126</v>
      </c>
      <c r="G21" s="78">
        <v>126</v>
      </c>
      <c r="H21" s="78">
        <f t="shared" si="0"/>
        <v>0</v>
      </c>
      <c r="I21" s="78"/>
      <c r="J21" s="85">
        <f t="shared" si="1"/>
        <v>1</v>
      </c>
      <c r="K21" s="94">
        <v>45485</v>
      </c>
      <c r="L21" s="95"/>
    </row>
    <row r="22" spans="1:12" s="64" customFormat="1" x14ac:dyDescent="0.3">
      <c r="A22" s="78" t="s">
        <v>798</v>
      </c>
      <c r="B22" s="94">
        <v>45467</v>
      </c>
      <c r="C22" s="95" t="s">
        <v>90</v>
      </c>
      <c r="D22" s="78"/>
      <c r="E22" s="78" t="s">
        <v>10</v>
      </c>
      <c r="F22" s="78">
        <v>1730</v>
      </c>
      <c r="G22" s="78">
        <v>1730</v>
      </c>
      <c r="H22" s="78">
        <f t="shared" si="0"/>
        <v>0</v>
      </c>
      <c r="I22" s="78"/>
      <c r="J22" s="85">
        <f t="shared" si="1"/>
        <v>1</v>
      </c>
      <c r="K22" s="94">
        <v>45492</v>
      </c>
      <c r="L22" s="95" t="s">
        <v>97</v>
      </c>
    </row>
    <row r="23" spans="1:12" s="64" customFormat="1" x14ac:dyDescent="0.3">
      <c r="A23" s="78" t="s">
        <v>824</v>
      </c>
      <c r="B23" s="94">
        <v>45470</v>
      </c>
      <c r="C23" s="95" t="s">
        <v>889</v>
      </c>
      <c r="D23" s="78"/>
      <c r="E23" s="78" t="s">
        <v>10</v>
      </c>
      <c r="F23" s="78">
        <v>325</v>
      </c>
      <c r="G23" s="78">
        <v>325</v>
      </c>
      <c r="H23" s="78">
        <f t="shared" si="0"/>
        <v>0</v>
      </c>
      <c r="I23" s="78"/>
      <c r="J23" s="85">
        <f t="shared" si="1"/>
        <v>1</v>
      </c>
      <c r="K23" s="94">
        <v>45478</v>
      </c>
      <c r="L23" s="95" t="s">
        <v>97</v>
      </c>
    </row>
    <row r="24" spans="1:12" s="64" customFormat="1" ht="28.8" x14ac:dyDescent="0.3">
      <c r="A24" s="95" t="s">
        <v>835</v>
      </c>
      <c r="B24" s="94">
        <v>45475</v>
      </c>
      <c r="C24" s="95" t="s">
        <v>378</v>
      </c>
      <c r="D24" s="78"/>
      <c r="E24" s="78" t="s">
        <v>10</v>
      </c>
      <c r="F24" s="78">
        <v>3000</v>
      </c>
      <c r="G24" s="78">
        <v>3000</v>
      </c>
      <c r="H24" s="78">
        <f t="shared" si="0"/>
        <v>0</v>
      </c>
      <c r="I24" s="78"/>
      <c r="J24" s="85">
        <f t="shared" si="1"/>
        <v>1</v>
      </c>
      <c r="K24" s="94">
        <v>45499</v>
      </c>
      <c r="L24" s="152" t="s">
        <v>1670</v>
      </c>
    </row>
    <row r="25" spans="1:12" s="64" customFormat="1" x14ac:dyDescent="0.3">
      <c r="A25" s="95" t="s">
        <v>836</v>
      </c>
      <c r="B25" s="94">
        <v>45475</v>
      </c>
      <c r="C25" s="95" t="s">
        <v>104</v>
      </c>
      <c r="D25" s="78"/>
      <c r="E25" s="78" t="s">
        <v>10</v>
      </c>
      <c r="F25" s="78">
        <v>308</v>
      </c>
      <c r="G25" s="78">
        <v>308</v>
      </c>
      <c r="H25" s="78">
        <f t="shared" si="0"/>
        <v>0</v>
      </c>
      <c r="I25" s="78"/>
      <c r="J25" s="85">
        <f t="shared" si="1"/>
        <v>1</v>
      </c>
      <c r="K25" s="94">
        <v>45485</v>
      </c>
      <c r="L25" s="95" t="s">
        <v>97</v>
      </c>
    </row>
    <row r="26" spans="1:12" s="64" customFormat="1" x14ac:dyDescent="0.3">
      <c r="A26" s="95" t="s">
        <v>859</v>
      </c>
      <c r="B26" s="94">
        <v>45483</v>
      </c>
      <c r="C26" s="95">
        <v>327</v>
      </c>
      <c r="D26" s="78"/>
      <c r="E26" s="78" t="s">
        <v>10</v>
      </c>
      <c r="F26" s="78">
        <v>3654</v>
      </c>
      <c r="G26" s="78">
        <v>3654</v>
      </c>
      <c r="H26" s="78">
        <f t="shared" si="0"/>
        <v>0</v>
      </c>
      <c r="I26" s="78"/>
      <c r="J26" s="85">
        <f t="shared" si="1"/>
        <v>1</v>
      </c>
      <c r="K26" s="94">
        <v>45506</v>
      </c>
      <c r="L26" s="95"/>
    </row>
    <row r="27" spans="1:12" s="64" customFormat="1" x14ac:dyDescent="0.3">
      <c r="A27" s="95" t="s">
        <v>864</v>
      </c>
      <c r="B27" s="94">
        <v>45484</v>
      </c>
      <c r="C27" s="95" t="s">
        <v>110</v>
      </c>
      <c r="D27" s="78"/>
      <c r="E27" s="78" t="s">
        <v>10</v>
      </c>
      <c r="F27" s="78">
        <v>3</v>
      </c>
      <c r="G27" s="78">
        <v>3</v>
      </c>
      <c r="H27" s="78">
        <f t="shared" si="0"/>
        <v>0</v>
      </c>
      <c r="I27" s="78"/>
      <c r="J27" s="85">
        <f t="shared" si="1"/>
        <v>1</v>
      </c>
      <c r="K27" s="94">
        <v>45513</v>
      </c>
      <c r="L27" s="95"/>
    </row>
    <row r="28" spans="1:12" s="64" customFormat="1" x14ac:dyDescent="0.3">
      <c r="A28" s="95" t="s">
        <v>865</v>
      </c>
      <c r="B28" s="94">
        <v>45484</v>
      </c>
      <c r="C28" s="95" t="s">
        <v>226</v>
      </c>
      <c r="D28" s="78"/>
      <c r="E28" s="78" t="s">
        <v>10</v>
      </c>
      <c r="F28" s="78">
        <v>8000</v>
      </c>
      <c r="G28" s="78">
        <v>8000</v>
      </c>
      <c r="H28" s="78">
        <f t="shared" si="0"/>
        <v>0</v>
      </c>
      <c r="I28" s="78"/>
      <c r="J28" s="85">
        <f t="shared" si="1"/>
        <v>1</v>
      </c>
      <c r="K28" s="94">
        <v>45499</v>
      </c>
      <c r="L28" s="95"/>
    </row>
    <row r="29" spans="1:12" s="64" customFormat="1" x14ac:dyDescent="0.3">
      <c r="A29" s="95" t="s">
        <v>882</v>
      </c>
      <c r="B29" s="94">
        <v>45489</v>
      </c>
      <c r="C29" s="95" t="s">
        <v>202</v>
      </c>
      <c r="D29" s="78"/>
      <c r="E29" s="78" t="s">
        <v>10</v>
      </c>
      <c r="F29" s="78">
        <v>57</v>
      </c>
      <c r="G29" s="78">
        <v>57</v>
      </c>
      <c r="H29" s="78">
        <f t="shared" si="0"/>
        <v>0</v>
      </c>
      <c r="I29" s="78"/>
      <c r="J29" s="85">
        <f t="shared" si="1"/>
        <v>1</v>
      </c>
      <c r="K29" s="94">
        <v>45513</v>
      </c>
      <c r="L29" s="95" t="s">
        <v>97</v>
      </c>
    </row>
    <row r="30" spans="1:12" s="64" customFormat="1" x14ac:dyDescent="0.3">
      <c r="A30" s="95" t="s">
        <v>883</v>
      </c>
      <c r="B30" s="94">
        <v>45489</v>
      </c>
      <c r="C30" s="95" t="s">
        <v>884</v>
      </c>
      <c r="D30" s="78"/>
      <c r="E30" s="78" t="s">
        <v>10</v>
      </c>
      <c r="F30" s="78">
        <v>50</v>
      </c>
      <c r="G30" s="78">
        <v>50</v>
      </c>
      <c r="H30" s="78">
        <f t="shared" si="0"/>
        <v>0</v>
      </c>
      <c r="I30" s="78"/>
      <c r="J30" s="85">
        <f t="shared" si="1"/>
        <v>1</v>
      </c>
      <c r="K30" s="94">
        <v>45513</v>
      </c>
      <c r="L30" s="95" t="s">
        <v>97</v>
      </c>
    </row>
    <row r="31" spans="1:12" s="64" customFormat="1" x14ac:dyDescent="0.3">
      <c r="A31" s="95" t="s">
        <v>892</v>
      </c>
      <c r="B31" s="94">
        <v>45490</v>
      </c>
      <c r="C31" s="95" t="s">
        <v>202</v>
      </c>
      <c r="D31" s="78"/>
      <c r="E31" s="78" t="s">
        <v>10</v>
      </c>
      <c r="F31" s="78">
        <v>20</v>
      </c>
      <c r="G31" s="78">
        <v>20</v>
      </c>
      <c r="H31" s="78">
        <f t="shared" si="0"/>
        <v>0</v>
      </c>
      <c r="I31" s="78"/>
      <c r="J31" s="85">
        <f t="shared" si="1"/>
        <v>1</v>
      </c>
      <c r="K31" s="94">
        <v>45492</v>
      </c>
      <c r="L31" s="95" t="s">
        <v>97</v>
      </c>
    </row>
    <row r="32" spans="1:12" s="64" customFormat="1" x14ac:dyDescent="0.3">
      <c r="A32" s="95" t="s">
        <v>909</v>
      </c>
      <c r="B32" s="94">
        <v>45495</v>
      </c>
      <c r="C32" s="95">
        <v>18</v>
      </c>
      <c r="D32" s="78"/>
      <c r="E32" s="78" t="s">
        <v>10</v>
      </c>
      <c r="F32" s="78">
        <v>131</v>
      </c>
      <c r="G32" s="78">
        <v>131</v>
      </c>
      <c r="H32" s="78">
        <f t="shared" si="0"/>
        <v>0</v>
      </c>
      <c r="I32" s="78"/>
      <c r="J32" s="85">
        <f t="shared" si="1"/>
        <v>1</v>
      </c>
      <c r="K32" s="94">
        <v>45506</v>
      </c>
      <c r="L32" s="95"/>
    </row>
    <row r="33" spans="1:12" s="64" customFormat="1" x14ac:dyDescent="0.3">
      <c r="A33" s="95" t="s">
        <v>979</v>
      </c>
      <c r="B33" s="94">
        <v>45503</v>
      </c>
      <c r="C33" s="95" t="s">
        <v>1248</v>
      </c>
      <c r="D33" s="78"/>
      <c r="E33" s="78" t="s">
        <v>10</v>
      </c>
      <c r="F33" s="78">
        <v>2</v>
      </c>
      <c r="G33" s="78">
        <v>2</v>
      </c>
      <c r="H33" s="78">
        <f t="shared" si="0"/>
        <v>0</v>
      </c>
      <c r="I33" s="78"/>
      <c r="J33" s="85">
        <f t="shared" si="1"/>
        <v>1</v>
      </c>
      <c r="K33" s="94">
        <v>45513</v>
      </c>
      <c r="L33" s="95"/>
    </row>
    <row r="34" spans="1:12" s="64" customFormat="1" x14ac:dyDescent="0.3">
      <c r="A34" s="95" t="s">
        <v>980</v>
      </c>
      <c r="B34" s="94">
        <v>45503</v>
      </c>
      <c r="C34" s="95" t="s">
        <v>110</v>
      </c>
      <c r="D34" s="78"/>
      <c r="E34" s="78" t="s">
        <v>10</v>
      </c>
      <c r="F34" s="78">
        <v>3</v>
      </c>
      <c r="G34" s="78">
        <v>3</v>
      </c>
      <c r="H34" s="78">
        <f t="shared" si="0"/>
        <v>0</v>
      </c>
      <c r="I34" s="78"/>
      <c r="J34" s="85">
        <f t="shared" si="1"/>
        <v>1</v>
      </c>
      <c r="K34" s="94">
        <v>45513</v>
      </c>
      <c r="L34" s="95" t="s">
        <v>97</v>
      </c>
    </row>
    <row r="35" spans="1:12" s="64" customFormat="1" x14ac:dyDescent="0.3">
      <c r="A35" s="95" t="s">
        <v>981</v>
      </c>
      <c r="B35" s="94">
        <v>45503</v>
      </c>
      <c r="C35" s="95" t="s">
        <v>1249</v>
      </c>
      <c r="D35" s="78"/>
      <c r="E35" s="78" t="s">
        <v>10</v>
      </c>
      <c r="F35" s="78">
        <v>6</v>
      </c>
      <c r="G35" s="78">
        <v>6</v>
      </c>
      <c r="H35" s="78">
        <f t="shared" si="0"/>
        <v>0</v>
      </c>
      <c r="I35" s="78"/>
      <c r="J35" s="85">
        <f t="shared" si="1"/>
        <v>1</v>
      </c>
      <c r="K35" s="94">
        <v>45513</v>
      </c>
      <c r="L35" s="95" t="s">
        <v>97</v>
      </c>
    </row>
    <row r="36" spans="1:12" s="64" customFormat="1" x14ac:dyDescent="0.3">
      <c r="A36" s="95" t="s">
        <v>986</v>
      </c>
      <c r="B36" s="94">
        <v>45505</v>
      </c>
      <c r="C36" s="95" t="s">
        <v>1250</v>
      </c>
      <c r="D36" s="78"/>
      <c r="E36" s="78" t="s">
        <v>10</v>
      </c>
      <c r="F36" s="78">
        <v>3163</v>
      </c>
      <c r="G36" s="78">
        <v>3163</v>
      </c>
      <c r="H36" s="78">
        <f t="shared" si="0"/>
        <v>0</v>
      </c>
      <c r="I36" s="78"/>
      <c r="J36" s="85">
        <f t="shared" si="1"/>
        <v>1</v>
      </c>
      <c r="K36" s="94">
        <v>45534</v>
      </c>
      <c r="L36" s="95" t="s">
        <v>97</v>
      </c>
    </row>
    <row r="37" spans="1:12" s="64" customFormat="1" x14ac:dyDescent="0.3">
      <c r="A37" s="95" t="s">
        <v>1000</v>
      </c>
      <c r="B37" s="94">
        <v>45510</v>
      </c>
      <c r="C37" s="95">
        <v>436</v>
      </c>
      <c r="D37" s="78"/>
      <c r="E37" s="78" t="s">
        <v>10</v>
      </c>
      <c r="F37" s="78">
        <v>8092</v>
      </c>
      <c r="G37" s="78">
        <v>8092</v>
      </c>
      <c r="H37" s="78">
        <f t="shared" si="0"/>
        <v>0</v>
      </c>
      <c r="I37" s="78"/>
      <c r="J37" s="85">
        <f t="shared" si="1"/>
        <v>1</v>
      </c>
      <c r="K37" s="94">
        <v>45534</v>
      </c>
      <c r="L37" s="95"/>
    </row>
    <row r="38" spans="1:12" s="64" customFormat="1" x14ac:dyDescent="0.3">
      <c r="A38" s="95" t="s">
        <v>1001</v>
      </c>
      <c r="B38" s="94">
        <v>45510</v>
      </c>
      <c r="C38" s="95">
        <v>24</v>
      </c>
      <c r="D38" s="78"/>
      <c r="E38" s="78" t="s">
        <v>10</v>
      </c>
      <c r="F38" s="78">
        <v>252</v>
      </c>
      <c r="G38" s="78">
        <v>252</v>
      </c>
      <c r="H38" s="78">
        <f t="shared" si="0"/>
        <v>0</v>
      </c>
      <c r="I38" s="78"/>
      <c r="J38" s="85">
        <f t="shared" si="1"/>
        <v>1</v>
      </c>
      <c r="K38" s="94">
        <v>45541</v>
      </c>
      <c r="L38" s="95"/>
    </row>
    <row r="39" spans="1:12" s="64" customFormat="1" x14ac:dyDescent="0.3">
      <c r="A39" s="95" t="s">
        <v>1008</v>
      </c>
      <c r="B39" s="94">
        <v>45511</v>
      </c>
      <c r="C39" s="95" t="s">
        <v>1251</v>
      </c>
      <c r="D39" s="78"/>
      <c r="E39" s="78" t="s">
        <v>10</v>
      </c>
      <c r="F39" s="78">
        <v>15</v>
      </c>
      <c r="G39" s="78">
        <v>15</v>
      </c>
      <c r="H39" s="78">
        <f t="shared" si="0"/>
        <v>0</v>
      </c>
      <c r="I39" s="78"/>
      <c r="J39" s="85">
        <f t="shared" si="1"/>
        <v>1</v>
      </c>
      <c r="K39" s="94">
        <v>45541</v>
      </c>
      <c r="L39" s="95"/>
    </row>
    <row r="40" spans="1:12" s="64" customFormat="1" x14ac:dyDescent="0.3">
      <c r="A40" s="95" t="s">
        <v>1020</v>
      </c>
      <c r="B40" s="94">
        <v>45516</v>
      </c>
      <c r="C40" s="95" t="s">
        <v>90</v>
      </c>
      <c r="D40" s="78"/>
      <c r="E40" s="78" t="s">
        <v>10</v>
      </c>
      <c r="F40" s="78">
        <v>3233</v>
      </c>
      <c r="G40" s="78">
        <v>3233</v>
      </c>
      <c r="H40" s="78">
        <f t="shared" si="0"/>
        <v>0</v>
      </c>
      <c r="I40" s="78"/>
      <c r="J40" s="85">
        <f t="shared" si="1"/>
        <v>1</v>
      </c>
      <c r="K40" s="94">
        <v>45569</v>
      </c>
      <c r="L40" s="95" t="s">
        <v>97</v>
      </c>
    </row>
    <row r="41" spans="1:12" s="64" customFormat="1" x14ac:dyDescent="0.3">
      <c r="A41" s="95" t="s">
        <v>1021</v>
      </c>
      <c r="B41" s="94">
        <v>45516</v>
      </c>
      <c r="C41" s="95">
        <v>12</v>
      </c>
      <c r="D41" s="78"/>
      <c r="E41" s="78" t="s">
        <v>10</v>
      </c>
      <c r="F41" s="78">
        <v>143</v>
      </c>
      <c r="G41" s="78">
        <v>143</v>
      </c>
      <c r="H41" s="78">
        <f t="shared" si="0"/>
        <v>0</v>
      </c>
      <c r="I41" s="78"/>
      <c r="J41" s="85">
        <f t="shared" si="1"/>
        <v>1</v>
      </c>
      <c r="K41" s="94">
        <v>45555</v>
      </c>
      <c r="L41" s="95"/>
    </row>
    <row r="42" spans="1:12" s="64" customFormat="1" x14ac:dyDescent="0.3">
      <c r="A42" s="95" t="s">
        <v>1022</v>
      </c>
      <c r="B42" s="94">
        <v>45516</v>
      </c>
      <c r="C42" s="95">
        <v>13</v>
      </c>
      <c r="D42" s="78"/>
      <c r="E42" s="78" t="s">
        <v>10</v>
      </c>
      <c r="F42" s="78">
        <v>929</v>
      </c>
      <c r="G42" s="78">
        <v>929</v>
      </c>
      <c r="H42" s="78">
        <f t="shared" si="0"/>
        <v>0</v>
      </c>
      <c r="I42" s="78"/>
      <c r="J42" s="85">
        <f t="shared" si="1"/>
        <v>1</v>
      </c>
      <c r="K42" s="94">
        <v>45555</v>
      </c>
      <c r="L42" s="95"/>
    </row>
    <row r="43" spans="1:12" s="64" customFormat="1" x14ac:dyDescent="0.3">
      <c r="A43" s="95" t="s">
        <v>1057</v>
      </c>
      <c r="B43" s="94">
        <v>45525</v>
      </c>
      <c r="C43" s="95"/>
      <c r="D43" s="78"/>
      <c r="E43" s="78" t="s">
        <v>10</v>
      </c>
      <c r="F43" s="78">
        <v>1965</v>
      </c>
      <c r="G43" s="78">
        <v>1965</v>
      </c>
      <c r="H43" s="78">
        <f t="shared" si="0"/>
        <v>0</v>
      </c>
      <c r="I43" s="78"/>
      <c r="J43" s="85">
        <f t="shared" si="1"/>
        <v>1</v>
      </c>
      <c r="K43" s="94">
        <v>45569</v>
      </c>
      <c r="L43" s="95" t="s">
        <v>97</v>
      </c>
    </row>
    <row r="44" spans="1:12" s="64" customFormat="1" x14ac:dyDescent="0.3">
      <c r="A44" s="95" t="s">
        <v>1072</v>
      </c>
      <c r="B44" s="94">
        <v>45530</v>
      </c>
      <c r="C44" s="95" t="s">
        <v>1252</v>
      </c>
      <c r="D44" s="78"/>
      <c r="E44" s="78" t="s">
        <v>10</v>
      </c>
      <c r="F44" s="78">
        <v>31</v>
      </c>
      <c r="G44" s="78">
        <v>31</v>
      </c>
      <c r="H44" s="78">
        <f t="shared" si="0"/>
        <v>0</v>
      </c>
      <c r="I44" s="78"/>
      <c r="J44" s="85">
        <f t="shared" si="1"/>
        <v>1</v>
      </c>
      <c r="K44" s="94">
        <v>45534</v>
      </c>
      <c r="L44" s="95"/>
    </row>
    <row r="45" spans="1:12" s="64" customFormat="1" x14ac:dyDescent="0.3">
      <c r="A45" s="95" t="s">
        <v>1076</v>
      </c>
      <c r="B45" s="94">
        <v>45530</v>
      </c>
      <c r="C45" s="95" t="s">
        <v>1253</v>
      </c>
      <c r="D45" s="78"/>
      <c r="E45" s="78" t="s">
        <v>10</v>
      </c>
      <c r="F45" s="78">
        <v>5</v>
      </c>
      <c r="G45" s="78">
        <v>5</v>
      </c>
      <c r="H45" s="78">
        <f t="shared" si="0"/>
        <v>0</v>
      </c>
      <c r="I45" s="78"/>
      <c r="J45" s="85">
        <f t="shared" si="1"/>
        <v>1</v>
      </c>
      <c r="K45" s="94">
        <v>45541</v>
      </c>
      <c r="L45" s="95"/>
    </row>
    <row r="46" spans="1:12" s="64" customFormat="1" x14ac:dyDescent="0.3">
      <c r="A46" s="95" t="s">
        <v>1082</v>
      </c>
      <c r="B46" s="94">
        <v>45531</v>
      </c>
      <c r="C46" s="95" t="s">
        <v>104</v>
      </c>
      <c r="D46" s="78"/>
      <c r="E46" s="78" t="s">
        <v>10</v>
      </c>
      <c r="F46" s="78">
        <v>22</v>
      </c>
      <c r="G46" s="78">
        <v>22</v>
      </c>
      <c r="H46" s="78">
        <f t="shared" si="0"/>
        <v>0</v>
      </c>
      <c r="I46" s="78"/>
      <c r="J46" s="85">
        <f t="shared" si="1"/>
        <v>1</v>
      </c>
      <c r="K46" s="94">
        <v>45562</v>
      </c>
      <c r="L46" s="95" t="s">
        <v>97</v>
      </c>
    </row>
    <row r="47" spans="1:12" s="64" customFormat="1" x14ac:dyDescent="0.3">
      <c r="A47" s="95" t="s">
        <v>1089</v>
      </c>
      <c r="B47" s="94">
        <v>45538</v>
      </c>
      <c r="C47" s="95" t="s">
        <v>643</v>
      </c>
      <c r="D47" s="78"/>
      <c r="E47" s="78" t="s">
        <v>10</v>
      </c>
      <c r="F47" s="78">
        <v>1</v>
      </c>
      <c r="G47" s="78">
        <v>1</v>
      </c>
      <c r="H47" s="78">
        <f t="shared" si="0"/>
        <v>0</v>
      </c>
      <c r="I47" s="78"/>
      <c r="J47" s="85">
        <f t="shared" si="1"/>
        <v>1</v>
      </c>
      <c r="K47" s="94">
        <v>45541</v>
      </c>
      <c r="L47" s="95"/>
    </row>
    <row r="48" spans="1:12" s="64" customFormat="1" x14ac:dyDescent="0.3">
      <c r="A48" s="95" t="s">
        <v>1094</v>
      </c>
      <c r="B48" s="94">
        <v>45541</v>
      </c>
      <c r="C48" s="95">
        <v>19</v>
      </c>
      <c r="D48" s="78"/>
      <c r="E48" s="78" t="s">
        <v>10</v>
      </c>
      <c r="F48" s="78">
        <v>1641</v>
      </c>
      <c r="G48" s="78">
        <v>1641</v>
      </c>
      <c r="H48" s="78">
        <f t="shared" si="0"/>
        <v>0</v>
      </c>
      <c r="I48" s="78"/>
      <c r="J48" s="85">
        <f t="shared" si="1"/>
        <v>1</v>
      </c>
      <c r="K48" s="94">
        <v>45562</v>
      </c>
      <c r="L48" s="95"/>
    </row>
    <row r="49" spans="1:12" s="64" customFormat="1" x14ac:dyDescent="0.3">
      <c r="A49" s="95" t="s">
        <v>1095</v>
      </c>
      <c r="B49" s="94">
        <v>45541</v>
      </c>
      <c r="C49" s="95">
        <v>200</v>
      </c>
      <c r="D49" s="78"/>
      <c r="E49" s="78" t="s">
        <v>10</v>
      </c>
      <c r="F49" s="78">
        <v>4144</v>
      </c>
      <c r="G49" s="78">
        <v>4144</v>
      </c>
      <c r="H49" s="78">
        <f t="shared" si="0"/>
        <v>0</v>
      </c>
      <c r="I49" s="78"/>
      <c r="J49" s="85">
        <f t="shared" si="1"/>
        <v>1</v>
      </c>
      <c r="K49" s="94">
        <v>45562</v>
      </c>
      <c r="L49" s="95"/>
    </row>
    <row r="50" spans="1:12" s="64" customFormat="1" x14ac:dyDescent="0.3">
      <c r="A50" s="95" t="s">
        <v>1102</v>
      </c>
      <c r="B50" s="94">
        <v>45543</v>
      </c>
      <c r="C50" s="95" t="s">
        <v>202</v>
      </c>
      <c r="D50" s="78"/>
      <c r="E50" s="78" t="s">
        <v>10</v>
      </c>
      <c r="F50" s="78">
        <v>3843</v>
      </c>
      <c r="G50" s="78">
        <v>3843</v>
      </c>
      <c r="H50" s="78">
        <f t="shared" si="0"/>
        <v>0</v>
      </c>
      <c r="I50" s="78"/>
      <c r="J50" s="85">
        <f t="shared" si="1"/>
        <v>1</v>
      </c>
      <c r="K50" s="94">
        <v>45555</v>
      </c>
      <c r="L50" s="95" t="s">
        <v>97</v>
      </c>
    </row>
    <row r="51" spans="1:12" s="64" customFormat="1" x14ac:dyDescent="0.3">
      <c r="A51" s="95" t="s">
        <v>1167</v>
      </c>
      <c r="B51" s="94">
        <v>45555</v>
      </c>
      <c r="C51" s="95" t="s">
        <v>889</v>
      </c>
      <c r="D51" s="78"/>
      <c r="E51" s="78" t="s">
        <v>10</v>
      </c>
      <c r="F51" s="78">
        <v>1763</v>
      </c>
      <c r="G51" s="78">
        <v>1763</v>
      </c>
      <c r="H51" s="78">
        <f t="shared" si="0"/>
        <v>0</v>
      </c>
      <c r="I51" s="78"/>
      <c r="J51" s="85">
        <f t="shared" si="1"/>
        <v>1</v>
      </c>
      <c r="K51" s="94">
        <v>45562</v>
      </c>
      <c r="L51" s="95" t="s">
        <v>97</v>
      </c>
    </row>
    <row r="52" spans="1:12" s="64" customFormat="1" x14ac:dyDescent="0.3">
      <c r="A52" s="95" t="s">
        <v>1168</v>
      </c>
      <c r="B52" s="94">
        <v>45555</v>
      </c>
      <c r="C52" s="95" t="s">
        <v>1256</v>
      </c>
      <c r="D52" s="78"/>
      <c r="E52" s="78" t="s">
        <v>10</v>
      </c>
      <c r="F52" s="78">
        <v>54</v>
      </c>
      <c r="G52" s="78">
        <v>54</v>
      </c>
      <c r="H52" s="78">
        <f t="shared" si="0"/>
        <v>0</v>
      </c>
      <c r="I52" s="78"/>
      <c r="J52" s="85">
        <f t="shared" si="1"/>
        <v>1</v>
      </c>
      <c r="K52" s="94">
        <v>45562</v>
      </c>
      <c r="L52" s="95" t="s">
        <v>97</v>
      </c>
    </row>
    <row r="53" spans="1:12" s="64" customFormat="1" x14ac:dyDescent="0.3">
      <c r="A53" s="95" t="s">
        <v>1174</v>
      </c>
      <c r="B53" s="94">
        <v>45560</v>
      </c>
      <c r="C53" s="95">
        <v>120</v>
      </c>
      <c r="D53" s="78"/>
      <c r="E53" s="78" t="s">
        <v>10</v>
      </c>
      <c r="F53" s="78">
        <v>593</v>
      </c>
      <c r="G53" s="78">
        <v>593</v>
      </c>
      <c r="H53" s="78">
        <f t="shared" si="0"/>
        <v>0</v>
      </c>
      <c r="I53" s="78"/>
      <c r="J53" s="85">
        <f t="shared" si="1"/>
        <v>1</v>
      </c>
      <c r="K53" s="94">
        <v>45576</v>
      </c>
      <c r="L53" s="95"/>
    </row>
    <row r="54" spans="1:12" s="64" customFormat="1" x14ac:dyDescent="0.3">
      <c r="A54" s="95" t="s">
        <v>1194</v>
      </c>
      <c r="B54" s="94">
        <v>45565</v>
      </c>
      <c r="C54" s="95">
        <v>120</v>
      </c>
      <c r="D54" s="78"/>
      <c r="E54" s="78" t="s">
        <v>10</v>
      </c>
      <c r="F54" s="78">
        <v>552</v>
      </c>
      <c r="G54" s="78">
        <v>552</v>
      </c>
      <c r="H54" s="78">
        <f t="shared" si="0"/>
        <v>0</v>
      </c>
      <c r="I54" s="78"/>
      <c r="J54" s="85">
        <f t="shared" si="1"/>
        <v>1</v>
      </c>
      <c r="K54" s="94">
        <v>45583</v>
      </c>
      <c r="L54" s="95"/>
    </row>
    <row r="55" spans="1:12" s="64" customFormat="1" x14ac:dyDescent="0.3">
      <c r="A55" s="95" t="s">
        <v>1195</v>
      </c>
      <c r="B55" s="94">
        <v>45565</v>
      </c>
      <c r="C55" s="95">
        <v>120</v>
      </c>
      <c r="D55" s="78"/>
      <c r="E55" s="78" t="s">
        <v>10</v>
      </c>
      <c r="F55" s="78">
        <v>866</v>
      </c>
      <c r="G55" s="78">
        <v>866</v>
      </c>
      <c r="H55" s="78">
        <f t="shared" si="0"/>
        <v>0</v>
      </c>
      <c r="I55" s="78"/>
      <c r="J55" s="85">
        <f t="shared" si="1"/>
        <v>1</v>
      </c>
      <c r="K55" s="94">
        <v>45590</v>
      </c>
      <c r="L55" s="95"/>
    </row>
    <row r="56" spans="1:12" s="64" customFormat="1" x14ac:dyDescent="0.3">
      <c r="A56" s="95" t="s">
        <v>1196</v>
      </c>
      <c r="B56" s="94">
        <v>45566</v>
      </c>
      <c r="C56" s="95" t="s">
        <v>1197</v>
      </c>
      <c r="D56" s="78"/>
      <c r="E56" s="78" t="s">
        <v>10</v>
      </c>
      <c r="F56" s="78">
        <v>784</v>
      </c>
      <c r="G56" s="78">
        <v>784</v>
      </c>
      <c r="H56" s="78">
        <f t="shared" si="0"/>
        <v>0</v>
      </c>
      <c r="I56" s="78"/>
      <c r="J56" s="85">
        <f t="shared" si="1"/>
        <v>1</v>
      </c>
      <c r="K56" s="94"/>
      <c r="L56" s="95" t="s">
        <v>97</v>
      </c>
    </row>
    <row r="57" spans="1:12" s="64" customFormat="1" x14ac:dyDescent="0.3">
      <c r="A57" s="95" t="s">
        <v>1206</v>
      </c>
      <c r="B57" s="94">
        <v>45568</v>
      </c>
      <c r="C57" s="95" t="s">
        <v>1197</v>
      </c>
      <c r="D57" s="78"/>
      <c r="E57" s="78" t="s">
        <v>10</v>
      </c>
      <c r="F57" s="78">
        <v>176</v>
      </c>
      <c r="G57" s="78">
        <v>176</v>
      </c>
      <c r="H57" s="78">
        <f t="shared" si="0"/>
        <v>0</v>
      </c>
      <c r="I57" s="78"/>
      <c r="J57" s="85">
        <f t="shared" si="1"/>
        <v>1</v>
      </c>
      <c r="K57" s="94"/>
      <c r="L57" s="95" t="s">
        <v>97</v>
      </c>
    </row>
    <row r="58" spans="1:12" s="64" customFormat="1" x14ac:dyDescent="0.3">
      <c r="A58" s="95" t="s">
        <v>1207</v>
      </c>
      <c r="B58" s="94">
        <v>45568</v>
      </c>
      <c r="C58" s="95" t="s">
        <v>1197</v>
      </c>
      <c r="D58" s="78"/>
      <c r="E58" s="78" t="s">
        <v>10</v>
      </c>
      <c r="F58" s="78">
        <v>86</v>
      </c>
      <c r="G58" s="78">
        <v>86</v>
      </c>
      <c r="H58" s="78">
        <f t="shared" si="0"/>
        <v>0</v>
      </c>
      <c r="I58" s="78"/>
      <c r="J58" s="85">
        <f t="shared" si="1"/>
        <v>1</v>
      </c>
      <c r="K58" s="94"/>
      <c r="L58" s="95" t="s">
        <v>97</v>
      </c>
    </row>
    <row r="59" spans="1:12" s="64" customFormat="1" x14ac:dyDescent="0.3">
      <c r="A59" s="95" t="s">
        <v>1208</v>
      </c>
      <c r="B59" s="94">
        <v>45568</v>
      </c>
      <c r="C59" s="95" t="s">
        <v>652</v>
      </c>
      <c r="D59" s="78"/>
      <c r="E59" s="78" t="s">
        <v>10</v>
      </c>
      <c r="F59" s="78">
        <v>45</v>
      </c>
      <c r="G59" s="78">
        <v>45</v>
      </c>
      <c r="H59" s="78">
        <f t="shared" si="0"/>
        <v>0</v>
      </c>
      <c r="I59" s="78"/>
      <c r="J59" s="85">
        <f t="shared" si="1"/>
        <v>1</v>
      </c>
      <c r="K59" s="94">
        <v>45576</v>
      </c>
      <c r="L59" s="95" t="s">
        <v>97</v>
      </c>
    </row>
    <row r="60" spans="1:12" s="64" customFormat="1" x14ac:dyDescent="0.3">
      <c r="A60" s="95" t="s">
        <v>1209</v>
      </c>
      <c r="B60" s="94">
        <v>45568</v>
      </c>
      <c r="C60" s="95" t="s">
        <v>1197</v>
      </c>
      <c r="D60" s="78"/>
      <c r="E60" s="78" t="s">
        <v>10</v>
      </c>
      <c r="F60" s="78">
        <v>100</v>
      </c>
      <c r="G60" s="78">
        <v>100</v>
      </c>
      <c r="H60" s="78">
        <f t="shared" si="0"/>
        <v>0</v>
      </c>
      <c r="I60" s="78"/>
      <c r="J60" s="85">
        <f t="shared" si="1"/>
        <v>1</v>
      </c>
      <c r="K60" s="94">
        <v>45569</v>
      </c>
      <c r="L60" s="95" t="s">
        <v>97</v>
      </c>
    </row>
    <row r="61" spans="1:12" s="64" customFormat="1" x14ac:dyDescent="0.3">
      <c r="A61" s="95" t="s">
        <v>1210</v>
      </c>
      <c r="B61" s="94">
        <v>45568</v>
      </c>
      <c r="C61" s="95" t="s">
        <v>1197</v>
      </c>
      <c r="D61" s="78"/>
      <c r="E61" s="78" t="s">
        <v>10</v>
      </c>
      <c r="F61" s="78">
        <v>1054</v>
      </c>
      <c r="G61" s="78">
        <v>1054</v>
      </c>
      <c r="H61" s="78">
        <f t="shared" si="0"/>
        <v>0</v>
      </c>
      <c r="I61" s="78"/>
      <c r="J61" s="85">
        <f t="shared" si="1"/>
        <v>1</v>
      </c>
      <c r="K61" s="94"/>
      <c r="L61" s="95" t="s">
        <v>97</v>
      </c>
    </row>
    <row r="62" spans="1:12" s="64" customFormat="1" x14ac:dyDescent="0.3">
      <c r="A62" s="95" t="s">
        <v>1223</v>
      </c>
      <c r="B62" s="94">
        <v>45569</v>
      </c>
      <c r="C62" s="95" t="s">
        <v>652</v>
      </c>
      <c r="D62" s="78"/>
      <c r="E62" s="78" t="s">
        <v>10</v>
      </c>
      <c r="F62" s="78">
        <v>106</v>
      </c>
      <c r="G62" s="78">
        <v>106</v>
      </c>
      <c r="H62" s="78">
        <f t="shared" si="0"/>
        <v>0</v>
      </c>
      <c r="I62" s="78"/>
      <c r="J62" s="85">
        <f t="shared" si="1"/>
        <v>1</v>
      </c>
      <c r="K62" s="94">
        <v>45583</v>
      </c>
      <c r="L62" s="95" t="s">
        <v>97</v>
      </c>
    </row>
    <row r="63" spans="1:12" s="64" customFormat="1" x14ac:dyDescent="0.3">
      <c r="A63" s="95" t="s">
        <v>1254</v>
      </c>
      <c r="B63" s="94">
        <v>45575</v>
      </c>
      <c r="C63" s="95" t="s">
        <v>652</v>
      </c>
      <c r="D63" s="78"/>
      <c r="E63" s="78" t="s">
        <v>10</v>
      </c>
      <c r="F63" s="78">
        <v>1985</v>
      </c>
      <c r="G63" s="78">
        <v>1985</v>
      </c>
      <c r="H63" s="78">
        <f t="shared" si="0"/>
        <v>0</v>
      </c>
      <c r="I63" s="78"/>
      <c r="J63" s="85">
        <f t="shared" si="1"/>
        <v>1</v>
      </c>
      <c r="K63" s="94">
        <v>45597</v>
      </c>
      <c r="L63" s="95" t="s">
        <v>1325</v>
      </c>
    </row>
    <row r="64" spans="1:12" s="64" customFormat="1" x14ac:dyDescent="0.3">
      <c r="A64" s="95" t="s">
        <v>1268</v>
      </c>
      <c r="B64" s="94">
        <v>45582</v>
      </c>
      <c r="C64" s="95" t="s">
        <v>889</v>
      </c>
      <c r="D64" s="78"/>
      <c r="E64" s="78" t="s">
        <v>10</v>
      </c>
      <c r="F64" s="78">
        <v>119</v>
      </c>
      <c r="G64" s="78">
        <v>119</v>
      </c>
      <c r="H64" s="78">
        <f t="shared" si="0"/>
        <v>0</v>
      </c>
      <c r="I64" s="78"/>
      <c r="J64" s="85">
        <f t="shared" si="1"/>
        <v>1</v>
      </c>
      <c r="K64" s="94">
        <v>45597</v>
      </c>
      <c r="L64" s="95"/>
    </row>
    <row r="65" spans="1:12" s="64" customFormat="1" x14ac:dyDescent="0.3">
      <c r="A65" s="95" t="s">
        <v>1280</v>
      </c>
      <c r="B65" s="94">
        <v>45586</v>
      </c>
      <c r="C65" s="95" t="s">
        <v>1285</v>
      </c>
      <c r="D65" s="78"/>
      <c r="E65" s="78" t="s">
        <v>10</v>
      </c>
      <c r="F65" s="78">
        <v>449</v>
      </c>
      <c r="G65" s="78">
        <v>449</v>
      </c>
      <c r="H65" s="78">
        <f t="shared" si="0"/>
        <v>0</v>
      </c>
      <c r="I65" s="78"/>
      <c r="J65" s="85">
        <f t="shared" si="1"/>
        <v>1</v>
      </c>
      <c r="K65" s="94">
        <v>45611</v>
      </c>
      <c r="L65" s="152" t="s">
        <v>1351</v>
      </c>
    </row>
    <row r="66" spans="1:12" s="64" customFormat="1" x14ac:dyDescent="0.3">
      <c r="A66" s="95" t="s">
        <v>1281</v>
      </c>
      <c r="B66" s="94">
        <v>45586</v>
      </c>
      <c r="C66" s="95" t="s">
        <v>889</v>
      </c>
      <c r="D66" s="78"/>
      <c r="E66" s="78" t="s">
        <v>10</v>
      </c>
      <c r="F66" s="78">
        <v>320</v>
      </c>
      <c r="G66" s="78">
        <v>320</v>
      </c>
      <c r="H66" s="78">
        <f t="shared" si="0"/>
        <v>0</v>
      </c>
      <c r="I66" s="78"/>
      <c r="J66" s="85">
        <f t="shared" si="1"/>
        <v>1</v>
      </c>
      <c r="K66" s="94">
        <v>45611</v>
      </c>
      <c r="L66" s="95"/>
    </row>
    <row r="67" spans="1:12" s="64" customFormat="1" ht="28.8" x14ac:dyDescent="0.3">
      <c r="A67" s="95" t="s">
        <v>1286</v>
      </c>
      <c r="B67" s="94" t="s">
        <v>1525</v>
      </c>
      <c r="C67" s="95" t="s">
        <v>1526</v>
      </c>
      <c r="D67" s="78"/>
      <c r="E67" s="95" t="s">
        <v>10</v>
      </c>
      <c r="F67" s="78">
        <v>254</v>
      </c>
      <c r="G67" s="78">
        <v>254</v>
      </c>
      <c r="H67" s="78">
        <f t="shared" si="0"/>
        <v>0</v>
      </c>
      <c r="I67" s="78"/>
      <c r="J67" s="85">
        <f t="shared" si="1"/>
        <v>1</v>
      </c>
      <c r="K67" s="94" t="s">
        <v>1527</v>
      </c>
      <c r="L67" s="95" t="s">
        <v>97</v>
      </c>
    </row>
    <row r="68" spans="1:12" s="64" customFormat="1" x14ac:dyDescent="0.3">
      <c r="A68" s="95" t="s">
        <v>1287</v>
      </c>
      <c r="B68" s="94">
        <v>45587</v>
      </c>
      <c r="C68" s="95" t="s">
        <v>1197</v>
      </c>
      <c r="D68" s="78"/>
      <c r="E68" s="78" t="s">
        <v>10</v>
      </c>
      <c r="F68" s="78">
        <v>94</v>
      </c>
      <c r="G68" s="78">
        <v>94</v>
      </c>
      <c r="H68" s="78">
        <f t="shared" si="0"/>
        <v>0</v>
      </c>
      <c r="I68" s="78"/>
      <c r="J68" s="85">
        <f t="shared" si="1"/>
        <v>1</v>
      </c>
      <c r="K68" s="94">
        <v>45604</v>
      </c>
      <c r="L68" s="95" t="s">
        <v>97</v>
      </c>
    </row>
    <row r="69" spans="1:12" s="64" customFormat="1" x14ac:dyDescent="0.3">
      <c r="A69" s="95" t="s">
        <v>1288</v>
      </c>
      <c r="B69" s="94">
        <v>45587</v>
      </c>
      <c r="C69" s="95" t="s">
        <v>1197</v>
      </c>
      <c r="D69" s="78"/>
      <c r="E69" s="78" t="s">
        <v>10</v>
      </c>
      <c r="F69" s="78">
        <v>430</v>
      </c>
      <c r="G69" s="78">
        <v>430</v>
      </c>
      <c r="H69" s="78">
        <f t="shared" si="0"/>
        <v>0</v>
      </c>
      <c r="I69" s="78"/>
      <c r="J69" s="85">
        <f t="shared" si="1"/>
        <v>1</v>
      </c>
      <c r="K69" s="94">
        <v>45604</v>
      </c>
      <c r="L69" s="95" t="s">
        <v>97</v>
      </c>
    </row>
    <row r="70" spans="1:12" s="64" customFormat="1" x14ac:dyDescent="0.3">
      <c r="A70" s="95" t="s">
        <v>1292</v>
      </c>
      <c r="B70" s="94">
        <v>45588</v>
      </c>
      <c r="C70" s="95" t="s">
        <v>564</v>
      </c>
      <c r="D70" s="78"/>
      <c r="E70" s="78" t="s">
        <v>10</v>
      </c>
      <c r="F70" s="78">
        <v>8</v>
      </c>
      <c r="G70" s="78">
        <v>8</v>
      </c>
      <c r="H70" s="78">
        <f t="shared" si="0"/>
        <v>0</v>
      </c>
      <c r="I70" s="78"/>
      <c r="J70" s="85">
        <f t="shared" si="1"/>
        <v>1</v>
      </c>
      <c r="K70" s="94">
        <v>45590</v>
      </c>
      <c r="L70" s="95"/>
    </row>
    <row r="71" spans="1:12" s="64" customFormat="1" x14ac:dyDescent="0.3">
      <c r="A71" s="95" t="s">
        <v>1294</v>
      </c>
      <c r="B71" s="94">
        <v>45589</v>
      </c>
      <c r="C71" s="95">
        <v>39</v>
      </c>
      <c r="D71" s="78"/>
      <c r="E71" s="78" t="s">
        <v>10</v>
      </c>
      <c r="F71" s="78">
        <v>2359</v>
      </c>
      <c r="G71" s="78">
        <v>2359</v>
      </c>
      <c r="H71" s="78">
        <f t="shared" si="0"/>
        <v>0</v>
      </c>
      <c r="I71" s="78"/>
      <c r="J71" s="85">
        <f t="shared" si="1"/>
        <v>1</v>
      </c>
      <c r="K71" s="94">
        <v>45604</v>
      </c>
      <c r="L71" s="95"/>
    </row>
    <row r="72" spans="1:12" s="64" customFormat="1" x14ac:dyDescent="0.3">
      <c r="A72" s="95" t="s">
        <v>1297</v>
      </c>
      <c r="B72" s="94">
        <v>45593</v>
      </c>
      <c r="C72" s="95" t="s">
        <v>378</v>
      </c>
      <c r="D72" s="78"/>
      <c r="E72" s="78" t="s">
        <v>10</v>
      </c>
      <c r="F72" s="78">
        <v>1100</v>
      </c>
      <c r="G72" s="78">
        <v>1100</v>
      </c>
      <c r="H72" s="78">
        <f t="shared" si="0"/>
        <v>0</v>
      </c>
      <c r="I72" s="78"/>
      <c r="J72" s="85">
        <f t="shared" si="1"/>
        <v>1</v>
      </c>
      <c r="K72" s="94">
        <v>11628</v>
      </c>
      <c r="L72" s="95" t="s">
        <v>97</v>
      </c>
    </row>
    <row r="73" spans="1:12" s="64" customFormat="1" x14ac:dyDescent="0.3">
      <c r="A73" s="95" t="s">
        <v>1301</v>
      </c>
      <c r="B73" s="94">
        <v>45593</v>
      </c>
      <c r="C73" s="95" t="s">
        <v>202</v>
      </c>
      <c r="D73" s="78"/>
      <c r="E73" s="78" t="s">
        <v>10</v>
      </c>
      <c r="F73" s="78">
        <v>217</v>
      </c>
      <c r="G73" s="78">
        <v>217</v>
      </c>
      <c r="H73" s="78">
        <f t="shared" si="0"/>
        <v>0</v>
      </c>
      <c r="I73" s="78"/>
      <c r="J73" s="85">
        <f t="shared" si="1"/>
        <v>1</v>
      </c>
      <c r="K73" s="94">
        <v>45604</v>
      </c>
      <c r="L73" s="95" t="s">
        <v>97</v>
      </c>
    </row>
    <row r="74" spans="1:12" s="64" customFormat="1" x14ac:dyDescent="0.3">
      <c r="A74" s="95" t="s">
        <v>1306</v>
      </c>
      <c r="B74" s="94">
        <v>45594</v>
      </c>
      <c r="C74" s="95" t="s">
        <v>378</v>
      </c>
      <c r="D74" s="78"/>
      <c r="E74" s="78" t="s">
        <v>10</v>
      </c>
      <c r="F74" s="78">
        <v>4130</v>
      </c>
      <c r="G74" s="78">
        <v>4130</v>
      </c>
      <c r="H74" s="78">
        <f t="shared" si="0"/>
        <v>0</v>
      </c>
      <c r="I74" s="78"/>
      <c r="J74" s="85">
        <f t="shared" si="1"/>
        <v>1</v>
      </c>
      <c r="K74" s="94">
        <v>45604</v>
      </c>
      <c r="L74" s="95" t="s">
        <v>1352</v>
      </c>
    </row>
    <row r="75" spans="1:12" s="64" customFormat="1" x14ac:dyDescent="0.3">
      <c r="A75" s="95" t="s">
        <v>1308</v>
      </c>
      <c r="B75" s="94">
        <v>45594</v>
      </c>
      <c r="C75" s="95"/>
      <c r="D75" s="78"/>
      <c r="E75" s="78" t="s">
        <v>10</v>
      </c>
      <c r="F75" s="78">
        <v>26</v>
      </c>
      <c r="G75" s="78">
        <v>26</v>
      </c>
      <c r="H75" s="78">
        <f t="shared" si="0"/>
        <v>0</v>
      </c>
      <c r="I75" s="78"/>
      <c r="J75" s="85">
        <f t="shared" si="1"/>
        <v>1</v>
      </c>
      <c r="K75" s="94">
        <v>45611</v>
      </c>
      <c r="L75" s="95"/>
    </row>
    <row r="76" spans="1:12" s="64" customFormat="1" x14ac:dyDescent="0.3">
      <c r="A76" s="95" t="s">
        <v>1309</v>
      </c>
      <c r="B76" s="94">
        <v>45594</v>
      </c>
      <c r="C76" s="95" t="s">
        <v>104</v>
      </c>
      <c r="D76" s="78"/>
      <c r="E76" s="78" t="s">
        <v>10</v>
      </c>
      <c r="F76" s="78">
        <v>78</v>
      </c>
      <c r="G76" s="78">
        <v>78</v>
      </c>
      <c r="H76" s="78">
        <f t="shared" si="0"/>
        <v>0</v>
      </c>
      <c r="I76" s="78"/>
      <c r="J76" s="85">
        <f t="shared" si="1"/>
        <v>1</v>
      </c>
      <c r="K76" s="94">
        <v>45611</v>
      </c>
      <c r="L76" s="95" t="s">
        <v>97</v>
      </c>
    </row>
    <row r="77" spans="1:12" s="64" customFormat="1" x14ac:dyDescent="0.3">
      <c r="A77" s="95" t="s">
        <v>1307</v>
      </c>
      <c r="B77" s="94">
        <v>45594</v>
      </c>
      <c r="C77" s="95" t="s">
        <v>378</v>
      </c>
      <c r="D77" s="78"/>
      <c r="E77" s="78" t="s">
        <v>10</v>
      </c>
      <c r="F77" s="78">
        <v>105</v>
      </c>
      <c r="G77" s="78">
        <v>105</v>
      </c>
      <c r="H77" s="78">
        <f t="shared" si="0"/>
        <v>0</v>
      </c>
      <c r="I77" s="78"/>
      <c r="J77" s="85">
        <f t="shared" si="1"/>
        <v>1</v>
      </c>
      <c r="K77" s="94">
        <v>45611</v>
      </c>
      <c r="L77" s="95" t="s">
        <v>97</v>
      </c>
    </row>
    <row r="78" spans="1:12" s="64" customFormat="1" ht="28.8" x14ac:dyDescent="0.3">
      <c r="A78" s="78" t="s">
        <v>748</v>
      </c>
      <c r="B78" s="94" t="s">
        <v>1320</v>
      </c>
      <c r="C78" s="95" t="s">
        <v>327</v>
      </c>
      <c r="D78" s="78"/>
      <c r="E78" s="78" t="s">
        <v>10</v>
      </c>
      <c r="F78" s="78">
        <v>1137</v>
      </c>
      <c r="G78" s="78">
        <v>1137</v>
      </c>
      <c r="H78" s="78">
        <f t="shared" si="0"/>
        <v>0</v>
      </c>
      <c r="I78" s="78"/>
      <c r="J78" s="85">
        <f t="shared" si="1"/>
        <v>1</v>
      </c>
      <c r="K78" s="94" t="s">
        <v>1321</v>
      </c>
      <c r="L78" s="95" t="s">
        <v>1322</v>
      </c>
    </row>
    <row r="79" spans="1:12" s="64" customFormat="1" x14ac:dyDescent="0.3">
      <c r="A79" s="95" t="s">
        <v>1058</v>
      </c>
      <c r="B79" s="94">
        <v>45596</v>
      </c>
      <c r="C79" s="95"/>
      <c r="D79" s="78"/>
      <c r="E79" s="78" t="s">
        <v>10</v>
      </c>
      <c r="F79" s="78">
        <v>954</v>
      </c>
      <c r="G79" s="78">
        <v>954</v>
      </c>
      <c r="H79" s="78">
        <f t="shared" si="0"/>
        <v>0</v>
      </c>
      <c r="I79" s="78"/>
      <c r="J79" s="85">
        <f t="shared" si="1"/>
        <v>1</v>
      </c>
      <c r="K79" s="94">
        <v>45625</v>
      </c>
      <c r="L79" s="95" t="s">
        <v>97</v>
      </c>
    </row>
    <row r="80" spans="1:12" s="64" customFormat="1" x14ac:dyDescent="0.3">
      <c r="A80" s="95" t="s">
        <v>1324</v>
      </c>
      <c r="B80" s="94">
        <v>45596</v>
      </c>
      <c r="C80" s="95"/>
      <c r="D80" s="78"/>
      <c r="E80" s="78" t="s">
        <v>10</v>
      </c>
      <c r="F80" s="78">
        <v>174</v>
      </c>
      <c r="G80" s="78">
        <v>174</v>
      </c>
      <c r="H80" s="78">
        <f t="shared" si="0"/>
        <v>0</v>
      </c>
      <c r="I80" s="78"/>
      <c r="J80" s="85">
        <f t="shared" si="1"/>
        <v>1</v>
      </c>
      <c r="K80" s="94">
        <v>45625</v>
      </c>
      <c r="L80" s="95" t="s">
        <v>97</v>
      </c>
    </row>
    <row r="81" spans="1:12" s="64" customFormat="1" x14ac:dyDescent="0.3">
      <c r="A81" s="95" t="s">
        <v>1323</v>
      </c>
      <c r="B81" s="94">
        <v>45596</v>
      </c>
      <c r="C81" s="95"/>
      <c r="D81" s="78"/>
      <c r="E81" s="78" t="s">
        <v>10</v>
      </c>
      <c r="F81" s="78">
        <v>234</v>
      </c>
      <c r="G81" s="78">
        <v>234</v>
      </c>
      <c r="H81" s="78">
        <f t="shared" si="0"/>
        <v>0</v>
      </c>
      <c r="I81" s="78"/>
      <c r="J81" s="85">
        <f t="shared" si="1"/>
        <v>1</v>
      </c>
      <c r="K81" s="94">
        <v>45611</v>
      </c>
      <c r="L81" s="95" t="s">
        <v>97</v>
      </c>
    </row>
    <row r="82" spans="1:12" s="64" customFormat="1" x14ac:dyDescent="0.3">
      <c r="A82" s="95" t="s">
        <v>1307</v>
      </c>
      <c r="B82" s="94">
        <v>45597</v>
      </c>
      <c r="C82" s="95" t="s">
        <v>378</v>
      </c>
      <c r="D82" s="78"/>
      <c r="E82" s="78" t="s">
        <v>10</v>
      </c>
      <c r="F82" s="78">
        <v>105</v>
      </c>
      <c r="G82" s="78">
        <v>105</v>
      </c>
      <c r="H82" s="78">
        <f t="shared" si="0"/>
        <v>0</v>
      </c>
      <c r="I82" s="78"/>
      <c r="J82" s="85">
        <f t="shared" si="1"/>
        <v>1</v>
      </c>
      <c r="K82" s="94">
        <v>45611</v>
      </c>
      <c r="L82" s="95" t="s">
        <v>97</v>
      </c>
    </row>
    <row r="83" spans="1:12" s="64" customFormat="1" x14ac:dyDescent="0.3">
      <c r="A83" s="95" t="s">
        <v>1326</v>
      </c>
      <c r="B83" s="94">
        <v>45597</v>
      </c>
      <c r="C83" s="95" t="s">
        <v>652</v>
      </c>
      <c r="D83" s="78"/>
      <c r="E83" s="78" t="s">
        <v>10</v>
      </c>
      <c r="F83" s="78">
        <v>8030</v>
      </c>
      <c r="G83" s="78">
        <v>8030</v>
      </c>
      <c r="H83" s="78">
        <f t="shared" si="0"/>
        <v>0</v>
      </c>
      <c r="I83" s="78"/>
      <c r="J83" s="85">
        <f t="shared" si="1"/>
        <v>1</v>
      </c>
      <c r="K83" s="94">
        <v>45674</v>
      </c>
      <c r="L83" s="95"/>
    </row>
    <row r="84" spans="1:12" s="64" customFormat="1" x14ac:dyDescent="0.3">
      <c r="A84" s="95" t="s">
        <v>1335</v>
      </c>
      <c r="B84" s="94">
        <v>45600</v>
      </c>
      <c r="C84" s="95" t="s">
        <v>652</v>
      </c>
      <c r="D84" s="78"/>
      <c r="E84" s="78" t="s">
        <v>10</v>
      </c>
      <c r="F84" s="78">
        <v>72</v>
      </c>
      <c r="G84" s="78">
        <v>72</v>
      </c>
      <c r="H84" s="78">
        <f t="shared" si="0"/>
        <v>0</v>
      </c>
      <c r="I84" s="78"/>
      <c r="J84" s="85">
        <f t="shared" si="1"/>
        <v>1</v>
      </c>
      <c r="K84" s="94">
        <v>45611</v>
      </c>
      <c r="L84" s="95"/>
    </row>
    <row r="85" spans="1:12" s="64" customFormat="1" x14ac:dyDescent="0.3">
      <c r="A85" s="95" t="s">
        <v>1336</v>
      </c>
      <c r="B85" s="94">
        <v>45602</v>
      </c>
      <c r="C85" s="95" t="s">
        <v>652</v>
      </c>
      <c r="D85" s="78"/>
      <c r="E85" s="78" t="s">
        <v>10</v>
      </c>
      <c r="F85" s="78">
        <v>755</v>
      </c>
      <c r="G85" s="78">
        <v>755</v>
      </c>
      <c r="H85" s="78">
        <f t="shared" si="0"/>
        <v>0</v>
      </c>
      <c r="I85" s="78"/>
      <c r="J85" s="85">
        <f t="shared" si="1"/>
        <v>1</v>
      </c>
      <c r="K85" s="94">
        <v>45611</v>
      </c>
      <c r="L85" s="95"/>
    </row>
    <row r="86" spans="1:12" s="64" customFormat="1" x14ac:dyDescent="0.3">
      <c r="A86" s="95" t="s">
        <v>1337</v>
      </c>
      <c r="B86" s="94">
        <v>45602</v>
      </c>
      <c r="C86" s="95" t="s">
        <v>104</v>
      </c>
      <c r="D86" s="78"/>
      <c r="E86" s="78" t="s">
        <v>10</v>
      </c>
      <c r="F86" s="78">
        <v>1620</v>
      </c>
      <c r="G86" s="78">
        <v>1620</v>
      </c>
      <c r="H86" s="78">
        <f t="shared" si="0"/>
        <v>0</v>
      </c>
      <c r="I86" s="78"/>
      <c r="J86" s="85">
        <f t="shared" si="1"/>
        <v>1</v>
      </c>
      <c r="K86" s="94">
        <v>45611</v>
      </c>
      <c r="L86" s="95" t="s">
        <v>97</v>
      </c>
    </row>
    <row r="87" spans="1:12" s="64" customFormat="1" x14ac:dyDescent="0.3">
      <c r="A87" s="95" t="s">
        <v>1350</v>
      </c>
      <c r="B87" s="94">
        <v>45607</v>
      </c>
      <c r="C87" s="95" t="s">
        <v>652</v>
      </c>
      <c r="D87" s="78"/>
      <c r="E87" s="78" t="s">
        <v>10</v>
      </c>
      <c r="F87" s="78">
        <v>10729</v>
      </c>
      <c r="G87" s="78">
        <v>10729</v>
      </c>
      <c r="H87" s="78">
        <f t="shared" si="0"/>
        <v>0</v>
      </c>
      <c r="I87" s="78"/>
      <c r="J87" s="85">
        <f t="shared" si="1"/>
        <v>1</v>
      </c>
      <c r="K87" s="94">
        <v>45308</v>
      </c>
      <c r="L87" s="152" t="s">
        <v>1741</v>
      </c>
    </row>
    <row r="88" spans="1:12" s="64" customFormat="1" x14ac:dyDescent="0.3">
      <c r="A88" s="95" t="s">
        <v>1353</v>
      </c>
      <c r="B88" s="94">
        <v>45609</v>
      </c>
      <c r="C88" s="95" t="s">
        <v>652</v>
      </c>
      <c r="D88" s="78"/>
      <c r="E88" s="78" t="s">
        <v>10</v>
      </c>
      <c r="F88" s="78">
        <v>304</v>
      </c>
      <c r="G88" s="78">
        <v>304</v>
      </c>
      <c r="H88" s="78">
        <f t="shared" si="0"/>
        <v>0</v>
      </c>
      <c r="I88" s="78"/>
      <c r="J88" s="85">
        <f t="shared" si="1"/>
        <v>1</v>
      </c>
      <c r="K88" s="94">
        <v>45625</v>
      </c>
      <c r="L88" s="95" t="s">
        <v>97</v>
      </c>
    </row>
    <row r="89" spans="1:12" s="64" customFormat="1" x14ac:dyDescent="0.3">
      <c r="A89" s="95" t="s">
        <v>1359</v>
      </c>
      <c r="B89" s="94">
        <v>45614</v>
      </c>
      <c r="C89" s="95">
        <v>10</v>
      </c>
      <c r="D89" s="78"/>
      <c r="E89" s="78" t="s">
        <v>10</v>
      </c>
      <c r="F89" s="78">
        <v>250</v>
      </c>
      <c r="G89" s="78">
        <v>250</v>
      </c>
      <c r="H89" s="78">
        <f t="shared" si="0"/>
        <v>0</v>
      </c>
      <c r="I89" s="78"/>
      <c r="J89" s="85">
        <f t="shared" si="1"/>
        <v>1</v>
      </c>
      <c r="K89" s="94">
        <v>45632</v>
      </c>
      <c r="L89" s="95"/>
    </row>
    <row r="90" spans="1:12" s="64" customFormat="1" x14ac:dyDescent="0.3">
      <c r="A90" s="95" t="s">
        <v>1360</v>
      </c>
      <c r="B90" s="94">
        <v>45614</v>
      </c>
      <c r="C90" s="95">
        <v>4</v>
      </c>
      <c r="D90" s="78"/>
      <c r="E90" s="78" t="s">
        <v>10</v>
      </c>
      <c r="F90" s="78">
        <v>271</v>
      </c>
      <c r="G90" s="78">
        <v>271</v>
      </c>
      <c r="H90" s="78">
        <f t="shared" si="0"/>
        <v>0</v>
      </c>
      <c r="I90" s="78"/>
      <c r="J90" s="85">
        <f t="shared" si="1"/>
        <v>1</v>
      </c>
      <c r="K90" s="94">
        <v>45632</v>
      </c>
      <c r="L90" s="95"/>
    </row>
    <row r="91" spans="1:12" s="64" customFormat="1" x14ac:dyDescent="0.3">
      <c r="A91" s="95" t="s">
        <v>1365</v>
      </c>
      <c r="B91" s="94">
        <v>45615</v>
      </c>
      <c r="C91" s="95" t="s">
        <v>1251</v>
      </c>
      <c r="D91" s="78"/>
      <c r="E91" s="78" t="s">
        <v>10</v>
      </c>
      <c r="F91" s="78">
        <v>152</v>
      </c>
      <c r="G91" s="78">
        <v>152</v>
      </c>
      <c r="H91" s="78">
        <f t="shared" si="0"/>
        <v>0</v>
      </c>
      <c r="I91" s="78"/>
      <c r="J91" s="85">
        <f t="shared" si="1"/>
        <v>1</v>
      </c>
      <c r="K91" s="94">
        <v>45625</v>
      </c>
      <c r="L91" s="95" t="s">
        <v>97</v>
      </c>
    </row>
    <row r="92" spans="1:12" s="64" customFormat="1" x14ac:dyDescent="0.3">
      <c r="A92" s="95" t="s">
        <v>1366</v>
      </c>
      <c r="B92" s="94">
        <v>45615</v>
      </c>
      <c r="C92" s="95" t="s">
        <v>652</v>
      </c>
      <c r="D92" s="78"/>
      <c r="E92" s="78" t="s">
        <v>10</v>
      </c>
      <c r="F92" s="78">
        <v>78</v>
      </c>
      <c r="G92" s="78">
        <v>78</v>
      </c>
      <c r="H92" s="78">
        <f t="shared" si="0"/>
        <v>0</v>
      </c>
      <c r="I92" s="78"/>
      <c r="J92" s="85">
        <f t="shared" si="1"/>
        <v>1</v>
      </c>
      <c r="K92" s="94">
        <v>45646</v>
      </c>
      <c r="L92" s="95" t="s">
        <v>97</v>
      </c>
    </row>
    <row r="93" spans="1:12" s="64" customFormat="1" x14ac:dyDescent="0.3">
      <c r="A93" s="95" t="s">
        <v>1367</v>
      </c>
      <c r="B93" s="94">
        <v>45615</v>
      </c>
      <c r="C93" s="95" t="s">
        <v>652</v>
      </c>
      <c r="D93" s="78"/>
      <c r="E93" s="78" t="s">
        <v>10</v>
      </c>
      <c r="F93" s="78">
        <v>78</v>
      </c>
      <c r="G93" s="78">
        <v>78</v>
      </c>
      <c r="H93" s="78">
        <f t="shared" si="0"/>
        <v>0</v>
      </c>
      <c r="I93" s="78"/>
      <c r="J93" s="85">
        <f t="shared" si="1"/>
        <v>1</v>
      </c>
      <c r="K93" s="94">
        <v>45646</v>
      </c>
      <c r="L93" s="95" t="s">
        <v>97</v>
      </c>
    </row>
    <row r="94" spans="1:12" s="64" customFormat="1" x14ac:dyDescent="0.3">
      <c r="A94" s="95" t="s">
        <v>1368</v>
      </c>
      <c r="B94" s="94">
        <v>45615</v>
      </c>
      <c r="C94" s="95"/>
      <c r="D94" s="78"/>
      <c r="E94" s="78" t="s">
        <v>10</v>
      </c>
      <c r="F94" s="78">
        <v>55</v>
      </c>
      <c r="G94" s="78">
        <v>55</v>
      </c>
      <c r="H94" s="78">
        <f t="shared" si="0"/>
        <v>0</v>
      </c>
      <c r="I94" s="78"/>
      <c r="J94" s="85">
        <f t="shared" si="1"/>
        <v>1</v>
      </c>
      <c r="K94" s="94">
        <v>45646</v>
      </c>
      <c r="L94" s="95" t="s">
        <v>97</v>
      </c>
    </row>
    <row r="95" spans="1:12" s="64" customFormat="1" x14ac:dyDescent="0.3">
      <c r="A95" s="95" t="s">
        <v>1369</v>
      </c>
      <c r="B95" s="94">
        <v>45615</v>
      </c>
      <c r="C95" s="95" t="s">
        <v>652</v>
      </c>
      <c r="D95" s="78"/>
      <c r="E95" s="78" t="s">
        <v>10</v>
      </c>
      <c r="F95" s="78">
        <v>336</v>
      </c>
      <c r="G95" s="78">
        <v>336</v>
      </c>
      <c r="H95" s="78">
        <f t="shared" si="0"/>
        <v>0</v>
      </c>
      <c r="I95" s="78"/>
      <c r="J95" s="85">
        <f t="shared" si="1"/>
        <v>1</v>
      </c>
      <c r="K95" s="94">
        <v>45639</v>
      </c>
      <c r="L95" s="95" t="s">
        <v>97</v>
      </c>
    </row>
    <row r="96" spans="1:12" s="64" customFormat="1" x14ac:dyDescent="0.3">
      <c r="A96" s="95" t="s">
        <v>1374</v>
      </c>
      <c r="B96" s="94">
        <v>45617</v>
      </c>
      <c r="C96" s="95"/>
      <c r="D96" s="78"/>
      <c r="E96" s="78" t="s">
        <v>10</v>
      </c>
      <c r="F96" s="78">
        <v>40</v>
      </c>
      <c r="G96" s="78">
        <v>40</v>
      </c>
      <c r="H96" s="78">
        <f t="shared" si="0"/>
        <v>0</v>
      </c>
      <c r="I96" s="78"/>
      <c r="J96" s="85">
        <f t="shared" si="1"/>
        <v>1</v>
      </c>
      <c r="K96" s="94">
        <v>45646</v>
      </c>
      <c r="L96" s="95" t="s">
        <v>97</v>
      </c>
    </row>
    <row r="97" spans="1:12" s="64" customFormat="1" x14ac:dyDescent="0.3">
      <c r="A97" s="95" t="s">
        <v>1370</v>
      </c>
      <c r="B97" s="94">
        <v>45617</v>
      </c>
      <c r="C97" s="95" t="s">
        <v>652</v>
      </c>
      <c r="D97" s="78"/>
      <c r="E97" s="78" t="s">
        <v>10</v>
      </c>
      <c r="F97" s="78">
        <v>299</v>
      </c>
      <c r="G97" s="78">
        <v>299</v>
      </c>
      <c r="H97" s="78">
        <f t="shared" si="0"/>
        <v>0</v>
      </c>
      <c r="I97" s="78"/>
      <c r="J97" s="85">
        <f t="shared" si="1"/>
        <v>1</v>
      </c>
      <c r="K97" s="94">
        <v>45639</v>
      </c>
      <c r="L97" s="95" t="s">
        <v>97</v>
      </c>
    </row>
    <row r="98" spans="1:12" s="64" customFormat="1" x14ac:dyDescent="0.3">
      <c r="A98" s="95" t="s">
        <v>1371</v>
      </c>
      <c r="B98" s="94">
        <v>45617</v>
      </c>
      <c r="C98" s="95" t="s">
        <v>260</v>
      </c>
      <c r="D98" s="78"/>
      <c r="E98" s="78" t="s">
        <v>10</v>
      </c>
      <c r="F98" s="78">
        <v>226</v>
      </c>
      <c r="G98" s="78">
        <v>226</v>
      </c>
      <c r="H98" s="78">
        <f t="shared" si="0"/>
        <v>0</v>
      </c>
      <c r="I98" s="78"/>
      <c r="J98" s="85">
        <f t="shared" si="1"/>
        <v>1</v>
      </c>
      <c r="K98" s="94">
        <v>45639</v>
      </c>
      <c r="L98" s="95" t="s">
        <v>97</v>
      </c>
    </row>
    <row r="99" spans="1:12" s="64" customFormat="1" x14ac:dyDescent="0.3">
      <c r="A99" s="95" t="s">
        <v>1372</v>
      </c>
      <c r="B99" s="94">
        <v>45617</v>
      </c>
      <c r="C99" s="95" t="s">
        <v>652</v>
      </c>
      <c r="D99" s="78"/>
      <c r="E99" s="78" t="s">
        <v>10</v>
      </c>
      <c r="F99" s="78">
        <v>103</v>
      </c>
      <c r="G99" s="78">
        <v>103</v>
      </c>
      <c r="H99" s="78">
        <f t="shared" si="0"/>
        <v>0</v>
      </c>
      <c r="I99" s="78"/>
      <c r="J99" s="85">
        <f t="shared" si="1"/>
        <v>1</v>
      </c>
      <c r="K99" s="94">
        <v>45639</v>
      </c>
      <c r="L99" s="95" t="s">
        <v>97</v>
      </c>
    </row>
    <row r="100" spans="1:12" s="64" customFormat="1" x14ac:dyDescent="0.3">
      <c r="A100" s="95" t="s">
        <v>1373</v>
      </c>
      <c r="B100" s="94">
        <v>45617</v>
      </c>
      <c r="C100" s="95" t="s">
        <v>371</v>
      </c>
      <c r="D100" s="78"/>
      <c r="E100" s="78" t="s">
        <v>10</v>
      </c>
      <c r="F100" s="78">
        <v>171</v>
      </c>
      <c r="G100" s="78">
        <v>171</v>
      </c>
      <c r="H100" s="78">
        <f t="shared" si="0"/>
        <v>0</v>
      </c>
      <c r="I100" s="78"/>
      <c r="J100" s="85">
        <f t="shared" si="1"/>
        <v>1</v>
      </c>
      <c r="K100" s="94">
        <v>45646</v>
      </c>
      <c r="L100" s="95" t="s">
        <v>97</v>
      </c>
    </row>
    <row r="101" spans="1:12" s="64" customFormat="1" x14ac:dyDescent="0.3">
      <c r="A101" s="95" t="s">
        <v>1376</v>
      </c>
      <c r="B101" s="94">
        <v>45622</v>
      </c>
      <c r="C101" s="95"/>
      <c r="D101" s="78"/>
      <c r="E101" s="78" t="s">
        <v>10</v>
      </c>
      <c r="F101" s="78">
        <v>145</v>
      </c>
      <c r="G101" s="78">
        <v>145</v>
      </c>
      <c r="H101" s="78">
        <f t="shared" si="0"/>
        <v>0</v>
      </c>
      <c r="I101" s="78"/>
      <c r="J101" s="85">
        <f t="shared" si="1"/>
        <v>1</v>
      </c>
      <c r="K101" s="94">
        <v>45632</v>
      </c>
      <c r="L101" s="95" t="s">
        <v>97</v>
      </c>
    </row>
    <row r="102" spans="1:12" s="64" customFormat="1" x14ac:dyDescent="0.3">
      <c r="A102" s="95" t="s">
        <v>1414</v>
      </c>
      <c r="B102" s="94">
        <v>45636</v>
      </c>
      <c r="C102" s="95"/>
      <c r="D102" s="78"/>
      <c r="E102" s="78" t="s">
        <v>10</v>
      </c>
      <c r="F102" s="78">
        <v>294</v>
      </c>
      <c r="G102" s="78">
        <v>294</v>
      </c>
      <c r="H102" s="78">
        <f t="shared" si="0"/>
        <v>0</v>
      </c>
      <c r="I102" s="78"/>
      <c r="J102" s="85">
        <f t="shared" si="1"/>
        <v>1</v>
      </c>
      <c r="K102" s="94">
        <v>45646</v>
      </c>
      <c r="L102" s="152" t="s">
        <v>1742</v>
      </c>
    </row>
    <row r="103" spans="1:12" s="64" customFormat="1" x14ac:dyDescent="0.3">
      <c r="A103" s="95" t="s">
        <v>1415</v>
      </c>
      <c r="B103" s="94">
        <v>45636</v>
      </c>
      <c r="C103" s="95"/>
      <c r="D103" s="78"/>
      <c r="E103" s="78" t="s">
        <v>10</v>
      </c>
      <c r="F103" s="78">
        <v>480</v>
      </c>
      <c r="G103" s="78">
        <v>480</v>
      </c>
      <c r="H103" s="78">
        <f t="shared" si="0"/>
        <v>0</v>
      </c>
      <c r="I103" s="78"/>
      <c r="J103" s="85">
        <f t="shared" si="1"/>
        <v>1</v>
      </c>
      <c r="K103" s="94">
        <v>45294</v>
      </c>
      <c r="L103" s="152" t="s">
        <v>1450</v>
      </c>
    </row>
    <row r="104" spans="1:12" s="64" customFormat="1" x14ac:dyDescent="0.3">
      <c r="A104" s="95" t="s">
        <v>1416</v>
      </c>
      <c r="B104" s="94">
        <v>45636</v>
      </c>
      <c r="C104" s="95"/>
      <c r="D104" s="78"/>
      <c r="E104" s="78" t="s">
        <v>10</v>
      </c>
      <c r="F104" s="78">
        <v>1557</v>
      </c>
      <c r="G104" s="78">
        <v>1557</v>
      </c>
      <c r="H104" s="78">
        <f t="shared" si="0"/>
        <v>0</v>
      </c>
      <c r="I104" s="78"/>
      <c r="J104" s="85">
        <f t="shared" si="1"/>
        <v>1</v>
      </c>
      <c r="K104" s="94">
        <v>45653</v>
      </c>
      <c r="L104" s="95" t="s">
        <v>1460</v>
      </c>
    </row>
    <row r="105" spans="1:12" s="64" customFormat="1" x14ac:dyDescent="0.3">
      <c r="A105" s="95" t="s">
        <v>1417</v>
      </c>
      <c r="B105" s="94">
        <v>45636</v>
      </c>
      <c r="C105" s="95"/>
      <c r="D105" s="78"/>
      <c r="E105" s="78" t="s">
        <v>10</v>
      </c>
      <c r="F105" s="78">
        <v>2</v>
      </c>
      <c r="G105" s="78">
        <v>2</v>
      </c>
      <c r="H105" s="78">
        <f t="shared" si="0"/>
        <v>0</v>
      </c>
      <c r="I105" s="78"/>
      <c r="J105" s="85">
        <f t="shared" si="1"/>
        <v>1</v>
      </c>
      <c r="K105" s="94">
        <v>45653</v>
      </c>
      <c r="L105" s="95"/>
    </row>
    <row r="106" spans="1:12" s="64" customFormat="1" x14ac:dyDescent="0.3">
      <c r="A106" s="95" t="s">
        <v>1418</v>
      </c>
      <c r="B106" s="94">
        <v>45636</v>
      </c>
      <c r="C106" s="95"/>
      <c r="D106" s="78"/>
      <c r="E106" s="78" t="s">
        <v>10</v>
      </c>
      <c r="F106" s="78">
        <v>24</v>
      </c>
      <c r="G106" s="78">
        <v>24</v>
      </c>
      <c r="H106" s="78">
        <f t="shared" si="0"/>
        <v>0</v>
      </c>
      <c r="I106" s="78"/>
      <c r="J106" s="85">
        <f t="shared" si="1"/>
        <v>1</v>
      </c>
      <c r="K106" s="94">
        <v>45653</v>
      </c>
      <c r="L106" s="95" t="s">
        <v>1460</v>
      </c>
    </row>
    <row r="107" spans="1:12" s="64" customFormat="1" x14ac:dyDescent="0.3">
      <c r="A107" s="95" t="s">
        <v>1431</v>
      </c>
      <c r="B107" s="94">
        <v>45637</v>
      </c>
      <c r="C107" s="95">
        <v>30</v>
      </c>
      <c r="D107" s="78"/>
      <c r="E107" s="78" t="s">
        <v>10</v>
      </c>
      <c r="F107" s="78">
        <v>135</v>
      </c>
      <c r="G107" s="78">
        <v>135</v>
      </c>
      <c r="H107" s="78">
        <f t="shared" si="0"/>
        <v>0</v>
      </c>
      <c r="I107" s="78"/>
      <c r="J107" s="85">
        <f t="shared" si="1"/>
        <v>1</v>
      </c>
      <c r="K107" s="94">
        <v>45646</v>
      </c>
      <c r="L107" s="95"/>
    </row>
    <row r="108" spans="1:12" s="64" customFormat="1" x14ac:dyDescent="0.3">
      <c r="A108" s="95" t="s">
        <v>1432</v>
      </c>
      <c r="B108" s="94">
        <v>45637</v>
      </c>
      <c r="C108" s="95"/>
      <c r="D108" s="78"/>
      <c r="E108" s="78" t="s">
        <v>10</v>
      </c>
      <c r="F108" s="78">
        <v>400</v>
      </c>
      <c r="G108" s="78">
        <v>400</v>
      </c>
      <c r="H108" s="78">
        <f t="shared" si="0"/>
        <v>0</v>
      </c>
      <c r="I108" s="78"/>
      <c r="J108" s="85">
        <f t="shared" si="1"/>
        <v>1</v>
      </c>
      <c r="K108" s="94">
        <v>45639</v>
      </c>
      <c r="L108" s="95"/>
    </row>
    <row r="109" spans="1:12" s="64" customFormat="1" x14ac:dyDescent="0.3">
      <c r="A109" s="95" t="s">
        <v>1433</v>
      </c>
      <c r="B109" s="94">
        <v>45637</v>
      </c>
      <c r="C109" s="95"/>
      <c r="D109" s="78"/>
      <c r="E109" s="78" t="s">
        <v>10</v>
      </c>
      <c r="F109" s="78">
        <v>4</v>
      </c>
      <c r="G109" s="78">
        <v>4</v>
      </c>
      <c r="H109" s="78">
        <f t="shared" si="0"/>
        <v>0</v>
      </c>
      <c r="I109" s="78"/>
      <c r="J109" s="85">
        <f t="shared" si="1"/>
        <v>1</v>
      </c>
      <c r="K109" s="94">
        <v>45646</v>
      </c>
      <c r="L109" s="95"/>
    </row>
    <row r="110" spans="1:12" s="64" customFormat="1" x14ac:dyDescent="0.3">
      <c r="A110" s="95" t="s">
        <v>1434</v>
      </c>
      <c r="B110" s="94">
        <v>45637</v>
      </c>
      <c r="C110" s="95"/>
      <c r="D110" s="78"/>
      <c r="E110" s="78" t="s">
        <v>10</v>
      </c>
      <c r="F110" s="78">
        <v>6</v>
      </c>
      <c r="G110" s="78">
        <v>6</v>
      </c>
      <c r="H110" s="78">
        <f t="shared" si="0"/>
        <v>0</v>
      </c>
      <c r="I110" s="78"/>
      <c r="J110" s="85">
        <f t="shared" si="1"/>
        <v>1</v>
      </c>
      <c r="K110" s="94">
        <v>45646</v>
      </c>
      <c r="L110" s="95"/>
    </row>
    <row r="111" spans="1:12" s="64" customFormat="1" x14ac:dyDescent="0.3">
      <c r="A111" s="95" t="s">
        <v>1445</v>
      </c>
      <c r="B111" s="94">
        <v>45642</v>
      </c>
      <c r="C111" s="95"/>
      <c r="D111" s="78"/>
      <c r="E111" s="78" t="s">
        <v>10</v>
      </c>
      <c r="F111" s="78">
        <v>5</v>
      </c>
      <c r="G111" s="78">
        <v>5</v>
      </c>
      <c r="H111" s="78">
        <f t="shared" si="0"/>
        <v>0</v>
      </c>
      <c r="I111" s="78"/>
      <c r="J111" s="85">
        <f t="shared" si="1"/>
        <v>1</v>
      </c>
      <c r="K111" s="94">
        <v>45644</v>
      </c>
      <c r="L111" s="95"/>
    </row>
    <row r="112" spans="1:12" s="64" customFormat="1" x14ac:dyDescent="0.3">
      <c r="A112" s="95" t="s">
        <v>1446</v>
      </c>
      <c r="B112" s="94">
        <v>45643</v>
      </c>
      <c r="C112" s="95"/>
      <c r="D112" s="78"/>
      <c r="E112" s="78" t="s">
        <v>10</v>
      </c>
      <c r="F112" s="78">
        <v>204</v>
      </c>
      <c r="G112" s="78">
        <v>204</v>
      </c>
      <c r="H112" s="78">
        <f t="shared" si="0"/>
        <v>0</v>
      </c>
      <c r="I112" s="78"/>
      <c r="J112" s="85">
        <f t="shared" si="1"/>
        <v>1</v>
      </c>
      <c r="K112" s="94">
        <v>45653</v>
      </c>
      <c r="L112" s="95"/>
    </row>
    <row r="113" spans="1:12" s="64" customFormat="1" x14ac:dyDescent="0.3">
      <c r="A113" s="95" t="s">
        <v>1447</v>
      </c>
      <c r="B113" s="94">
        <v>45643</v>
      </c>
      <c r="C113" s="95"/>
      <c r="D113" s="78"/>
      <c r="E113" s="78" t="s">
        <v>10</v>
      </c>
      <c r="F113" s="78">
        <v>112</v>
      </c>
      <c r="G113" s="78">
        <v>112</v>
      </c>
      <c r="H113" s="78">
        <f t="shared" si="0"/>
        <v>0</v>
      </c>
      <c r="I113" s="78"/>
      <c r="J113" s="85">
        <f t="shared" si="1"/>
        <v>1</v>
      </c>
      <c r="K113" s="94">
        <v>45653</v>
      </c>
      <c r="L113" s="95"/>
    </row>
    <row r="114" spans="1:12" s="64" customFormat="1" x14ac:dyDescent="0.3">
      <c r="A114" s="95" t="s">
        <v>1458</v>
      </c>
      <c r="B114" s="94">
        <v>45644</v>
      </c>
      <c r="C114" s="95"/>
      <c r="D114" s="78"/>
      <c r="E114" s="78" t="s">
        <v>10</v>
      </c>
      <c r="F114" s="78">
        <v>4</v>
      </c>
      <c r="G114" s="78">
        <v>4</v>
      </c>
      <c r="H114" s="78">
        <f t="shared" si="0"/>
        <v>0</v>
      </c>
      <c r="I114" s="78"/>
      <c r="J114" s="85">
        <f t="shared" si="1"/>
        <v>1</v>
      </c>
      <c r="K114" s="94">
        <v>45653</v>
      </c>
      <c r="L114" s="95"/>
    </row>
    <row r="115" spans="1:12" s="64" customFormat="1" x14ac:dyDescent="0.3">
      <c r="A115" s="95" t="s">
        <v>1459</v>
      </c>
      <c r="B115" s="94">
        <v>45644</v>
      </c>
      <c r="C115" s="95"/>
      <c r="D115" s="78"/>
      <c r="E115" s="78" t="s">
        <v>10</v>
      </c>
      <c r="F115" s="78">
        <v>41</v>
      </c>
      <c r="G115" s="78">
        <v>41</v>
      </c>
      <c r="H115" s="78">
        <f t="shared" si="0"/>
        <v>0</v>
      </c>
      <c r="I115" s="78"/>
      <c r="J115" s="85">
        <f t="shared" si="1"/>
        <v>1</v>
      </c>
      <c r="K115" s="94">
        <v>45301</v>
      </c>
      <c r="L115" s="95" t="s">
        <v>1460</v>
      </c>
    </row>
    <row r="116" spans="1:12" s="64" customFormat="1" ht="28.8" x14ac:dyDescent="0.3">
      <c r="A116" s="95" t="s">
        <v>1464</v>
      </c>
      <c r="B116" s="94">
        <v>45645</v>
      </c>
      <c r="C116" s="95"/>
      <c r="D116" s="78"/>
      <c r="E116" s="78" t="s">
        <v>10</v>
      </c>
      <c r="F116" s="78">
        <v>2854</v>
      </c>
      <c r="G116" s="78">
        <v>2854</v>
      </c>
      <c r="H116" s="78">
        <f t="shared" si="0"/>
        <v>0</v>
      </c>
      <c r="I116" s="78"/>
      <c r="J116" s="85">
        <f t="shared" si="1"/>
        <v>1</v>
      </c>
      <c r="K116" s="94">
        <v>45674</v>
      </c>
      <c r="L116" s="152" t="s">
        <v>1562</v>
      </c>
    </row>
    <row r="117" spans="1:12" s="64" customFormat="1" x14ac:dyDescent="0.3">
      <c r="A117" s="95" t="s">
        <v>1465</v>
      </c>
      <c r="B117" s="94">
        <v>45645</v>
      </c>
      <c r="C117" s="95"/>
      <c r="D117" s="78"/>
      <c r="E117" s="78" t="s">
        <v>10</v>
      </c>
      <c r="F117" s="78">
        <v>2750</v>
      </c>
      <c r="G117" s="78">
        <v>2750</v>
      </c>
      <c r="H117" s="78">
        <f t="shared" si="0"/>
        <v>0</v>
      </c>
      <c r="I117" s="78"/>
      <c r="J117" s="85">
        <f t="shared" si="1"/>
        <v>1</v>
      </c>
      <c r="K117" s="94">
        <v>45667</v>
      </c>
      <c r="L117" s="95"/>
    </row>
    <row r="118" spans="1:12" s="64" customFormat="1" x14ac:dyDescent="0.3">
      <c r="A118" s="95" t="s">
        <v>1466</v>
      </c>
      <c r="B118" s="94">
        <v>45645</v>
      </c>
      <c r="C118" s="95"/>
      <c r="D118" s="78"/>
      <c r="E118" s="78" t="s">
        <v>1842</v>
      </c>
      <c r="F118" s="78">
        <v>3</v>
      </c>
      <c r="G118" s="78">
        <v>3</v>
      </c>
      <c r="H118" s="78">
        <f t="shared" si="0"/>
        <v>0</v>
      </c>
      <c r="I118" s="78"/>
      <c r="J118" s="85">
        <f t="shared" si="1"/>
        <v>1</v>
      </c>
      <c r="K118" s="94">
        <v>45681</v>
      </c>
      <c r="L118" s="152" t="s">
        <v>1460</v>
      </c>
    </row>
    <row r="119" spans="1:12" s="64" customFormat="1" ht="28.8" x14ac:dyDescent="0.3">
      <c r="A119" s="95" t="s">
        <v>1475</v>
      </c>
      <c r="B119" s="94">
        <v>45646</v>
      </c>
      <c r="C119" s="95"/>
      <c r="D119" s="78"/>
      <c r="E119" s="78" t="s">
        <v>10</v>
      </c>
      <c r="F119" s="78">
        <v>742</v>
      </c>
      <c r="G119" s="78">
        <v>742</v>
      </c>
      <c r="H119" s="78">
        <f t="shared" si="0"/>
        <v>0</v>
      </c>
      <c r="I119" s="78"/>
      <c r="J119" s="85">
        <f t="shared" si="1"/>
        <v>1</v>
      </c>
      <c r="K119" s="94">
        <v>45674</v>
      </c>
      <c r="L119" s="152" t="s">
        <v>1549</v>
      </c>
    </row>
    <row r="120" spans="1:12" s="64" customFormat="1" ht="28.8" x14ac:dyDescent="0.3">
      <c r="A120" s="95" t="s">
        <v>1500</v>
      </c>
      <c r="B120" s="94">
        <v>45659</v>
      </c>
      <c r="C120" s="95"/>
      <c r="D120" s="78"/>
      <c r="E120" s="78" t="s">
        <v>10</v>
      </c>
      <c r="F120" s="78">
        <v>497</v>
      </c>
      <c r="G120" s="78">
        <v>497</v>
      </c>
      <c r="H120" s="78">
        <f t="shared" si="0"/>
        <v>0</v>
      </c>
      <c r="I120" s="78"/>
      <c r="J120" s="85">
        <f t="shared" si="1"/>
        <v>1</v>
      </c>
      <c r="K120" s="94">
        <v>45674</v>
      </c>
      <c r="L120" s="152" t="s">
        <v>1563</v>
      </c>
    </row>
    <row r="121" spans="1:12" s="64" customFormat="1" x14ac:dyDescent="0.3">
      <c r="A121" s="95" t="s">
        <v>1501</v>
      </c>
      <c r="B121" s="94">
        <v>45659</v>
      </c>
      <c r="C121" s="95"/>
      <c r="D121" s="78"/>
      <c r="E121" s="78" t="s">
        <v>10</v>
      </c>
      <c r="F121" s="78">
        <v>518</v>
      </c>
      <c r="G121" s="78">
        <v>518</v>
      </c>
      <c r="H121" s="78">
        <f t="shared" si="0"/>
        <v>0</v>
      </c>
      <c r="I121" s="78"/>
      <c r="J121" s="85">
        <f t="shared" si="1"/>
        <v>1</v>
      </c>
      <c r="K121" s="94">
        <v>45667</v>
      </c>
      <c r="L121" s="95"/>
    </row>
    <row r="122" spans="1:12" s="64" customFormat="1" x14ac:dyDescent="0.3">
      <c r="A122" s="95" t="s">
        <v>1502</v>
      </c>
      <c r="B122" s="94">
        <v>45659</v>
      </c>
      <c r="C122" s="95"/>
      <c r="D122" s="78"/>
      <c r="E122" s="78" t="s">
        <v>10</v>
      </c>
      <c r="F122" s="78">
        <v>2</v>
      </c>
      <c r="G122" s="78">
        <v>2</v>
      </c>
      <c r="H122" s="78">
        <f t="shared" si="0"/>
        <v>0</v>
      </c>
      <c r="I122" s="78"/>
      <c r="J122" s="85">
        <f t="shared" si="1"/>
        <v>1</v>
      </c>
      <c r="K122" s="94">
        <v>45674</v>
      </c>
      <c r="L122" s="95"/>
    </row>
    <row r="123" spans="1:12" s="64" customFormat="1" x14ac:dyDescent="0.3">
      <c r="A123" s="95" t="s">
        <v>1503</v>
      </c>
      <c r="B123" s="94">
        <v>45659</v>
      </c>
      <c r="C123" s="95"/>
      <c r="D123" s="78"/>
      <c r="E123" s="78" t="s">
        <v>10</v>
      </c>
      <c r="F123" s="78">
        <v>329</v>
      </c>
      <c r="G123" s="78">
        <v>329</v>
      </c>
      <c r="H123" s="78">
        <f t="shared" si="0"/>
        <v>0</v>
      </c>
      <c r="I123" s="78"/>
      <c r="J123" s="85">
        <f t="shared" si="1"/>
        <v>1</v>
      </c>
      <c r="K123" s="94">
        <v>45674</v>
      </c>
      <c r="L123" s="152" t="s">
        <v>1506</v>
      </c>
    </row>
    <row r="124" spans="1:12" s="64" customFormat="1" x14ac:dyDescent="0.3">
      <c r="A124" s="95" t="s">
        <v>1504</v>
      </c>
      <c r="B124" s="94">
        <v>45659</v>
      </c>
      <c r="C124" s="95"/>
      <c r="D124" s="78"/>
      <c r="E124" s="78" t="s">
        <v>10</v>
      </c>
      <c r="F124" s="78">
        <v>409</v>
      </c>
      <c r="G124" s="78">
        <v>409</v>
      </c>
      <c r="H124" s="78">
        <f t="shared" si="0"/>
        <v>0</v>
      </c>
      <c r="I124" s="78"/>
      <c r="J124" s="85">
        <f t="shared" ref="J124:J145" si="2">F124/G124</f>
        <v>1</v>
      </c>
      <c r="K124" s="94">
        <v>45674</v>
      </c>
      <c r="L124" s="152" t="s">
        <v>1505</v>
      </c>
    </row>
    <row r="125" spans="1:12" s="64" customFormat="1" x14ac:dyDescent="0.3">
      <c r="A125" s="95" t="s">
        <v>1528</v>
      </c>
      <c r="B125" s="94">
        <v>45664</v>
      </c>
      <c r="C125" s="95"/>
      <c r="D125" s="78"/>
      <c r="E125" s="78" t="s">
        <v>10</v>
      </c>
      <c r="F125" s="78">
        <v>2</v>
      </c>
      <c r="G125" s="78">
        <v>2</v>
      </c>
      <c r="H125" s="78">
        <f t="shared" si="0"/>
        <v>0</v>
      </c>
      <c r="I125" s="78"/>
      <c r="J125" s="85">
        <f t="shared" si="2"/>
        <v>1</v>
      </c>
      <c r="K125" s="94">
        <v>45674</v>
      </c>
      <c r="L125" s="95" t="s">
        <v>405</v>
      </c>
    </row>
    <row r="126" spans="1:12" s="64" customFormat="1" x14ac:dyDescent="0.3">
      <c r="A126" s="95" t="s">
        <v>1529</v>
      </c>
      <c r="B126" s="94">
        <v>45664</v>
      </c>
      <c r="C126" s="95"/>
      <c r="D126" s="78"/>
      <c r="E126" s="78" t="s">
        <v>10</v>
      </c>
      <c r="F126" s="78">
        <v>15</v>
      </c>
      <c r="G126" s="78">
        <v>15</v>
      </c>
      <c r="H126" s="78">
        <f t="shared" ref="H126:H145" si="3">G126-F126</f>
        <v>0</v>
      </c>
      <c r="I126" s="78"/>
      <c r="J126" s="85">
        <f t="shared" si="2"/>
        <v>1</v>
      </c>
      <c r="K126" s="94">
        <v>45681</v>
      </c>
      <c r="L126" s="95"/>
    </row>
    <row r="127" spans="1:12" s="64" customFormat="1" x14ac:dyDescent="0.3">
      <c r="A127" s="95" t="s">
        <v>1530</v>
      </c>
      <c r="B127" s="94">
        <v>45664</v>
      </c>
      <c r="C127" s="95"/>
      <c r="D127" s="78"/>
      <c r="E127" s="78" t="s">
        <v>10</v>
      </c>
      <c r="F127" s="78">
        <v>114</v>
      </c>
      <c r="G127" s="78">
        <v>114</v>
      </c>
      <c r="H127" s="78">
        <f t="shared" si="3"/>
        <v>0</v>
      </c>
      <c r="I127" s="78"/>
      <c r="J127" s="85">
        <f t="shared" si="2"/>
        <v>1</v>
      </c>
      <c r="K127" s="94">
        <v>45688</v>
      </c>
      <c r="L127" s="95"/>
    </row>
    <row r="128" spans="1:12" s="64" customFormat="1" x14ac:dyDescent="0.3">
      <c r="A128" s="95" t="s">
        <v>1532</v>
      </c>
      <c r="B128" s="94">
        <v>45665</v>
      </c>
      <c r="C128" s="95"/>
      <c r="D128" s="78"/>
      <c r="E128" s="78" t="s">
        <v>10</v>
      </c>
      <c r="F128" s="78">
        <v>38</v>
      </c>
      <c r="G128" s="78">
        <v>38</v>
      </c>
      <c r="H128" s="78">
        <f t="shared" si="3"/>
        <v>0</v>
      </c>
      <c r="I128" s="78"/>
      <c r="J128" s="85">
        <f t="shared" si="2"/>
        <v>1</v>
      </c>
      <c r="K128" s="94">
        <v>45672</v>
      </c>
      <c r="L128" s="95"/>
    </row>
    <row r="129" spans="1:12" s="64" customFormat="1" x14ac:dyDescent="0.3">
      <c r="A129" s="95" t="s">
        <v>1552</v>
      </c>
      <c r="B129" s="94">
        <v>45672</v>
      </c>
      <c r="C129" s="95"/>
      <c r="D129" s="78"/>
      <c r="E129" s="78" t="s">
        <v>10</v>
      </c>
      <c r="F129" s="78">
        <v>2</v>
      </c>
      <c r="G129" s="78">
        <v>2</v>
      </c>
      <c r="H129" s="78">
        <f t="shared" si="3"/>
        <v>0</v>
      </c>
      <c r="I129" s="78"/>
      <c r="J129" s="85">
        <f t="shared" si="2"/>
        <v>1</v>
      </c>
      <c r="K129" s="94">
        <v>45674</v>
      </c>
      <c r="L129" s="95"/>
    </row>
    <row r="130" spans="1:12" s="64" customFormat="1" x14ac:dyDescent="0.3">
      <c r="A130" s="95" t="s">
        <v>1567</v>
      </c>
      <c r="B130" s="94">
        <v>45678</v>
      </c>
      <c r="C130" s="95">
        <v>4</v>
      </c>
      <c r="D130" s="78"/>
      <c r="E130" s="78" t="s">
        <v>10</v>
      </c>
      <c r="F130" s="78">
        <v>68</v>
      </c>
      <c r="G130" s="78">
        <v>68</v>
      </c>
      <c r="H130" s="78">
        <f t="shared" si="3"/>
        <v>0</v>
      </c>
      <c r="I130" s="78"/>
      <c r="J130" s="85">
        <f t="shared" si="2"/>
        <v>1</v>
      </c>
      <c r="K130" s="94">
        <v>45681</v>
      </c>
      <c r="L130" s="95"/>
    </row>
    <row r="131" spans="1:12" s="64" customFormat="1" x14ac:dyDescent="0.3">
      <c r="A131" s="95" t="s">
        <v>1598</v>
      </c>
      <c r="B131" s="94">
        <v>45681</v>
      </c>
      <c r="C131" s="95"/>
      <c r="D131" s="78"/>
      <c r="E131" s="78" t="s">
        <v>10</v>
      </c>
      <c r="F131" s="78">
        <v>1038</v>
      </c>
      <c r="G131" s="78">
        <v>1038</v>
      </c>
      <c r="H131" s="78">
        <f t="shared" si="3"/>
        <v>0</v>
      </c>
      <c r="I131" s="78"/>
      <c r="J131" s="85">
        <f t="shared" si="2"/>
        <v>1</v>
      </c>
      <c r="K131" s="94">
        <v>45695</v>
      </c>
      <c r="L131" s="95"/>
    </row>
    <row r="132" spans="1:12" s="64" customFormat="1" x14ac:dyDescent="0.3">
      <c r="A132" s="95" t="s">
        <v>1599</v>
      </c>
      <c r="B132" s="94">
        <v>45685</v>
      </c>
      <c r="C132" s="95"/>
      <c r="D132" s="78"/>
      <c r="E132" s="78" t="s">
        <v>10</v>
      </c>
      <c r="F132" s="78">
        <v>9</v>
      </c>
      <c r="G132" s="78">
        <v>9</v>
      </c>
      <c r="H132" s="78">
        <f t="shared" si="3"/>
        <v>0</v>
      </c>
      <c r="I132" s="78"/>
      <c r="J132" s="85">
        <f t="shared" si="2"/>
        <v>1</v>
      </c>
      <c r="K132" s="94">
        <v>45702</v>
      </c>
      <c r="L132" s="95"/>
    </row>
    <row r="133" spans="1:12" s="64" customFormat="1" ht="43.2" x14ac:dyDescent="0.3">
      <c r="A133" s="95" t="s">
        <v>1600</v>
      </c>
      <c r="B133" s="94">
        <v>45685</v>
      </c>
      <c r="C133" s="95"/>
      <c r="D133" s="78"/>
      <c r="E133" s="78" t="s">
        <v>10</v>
      </c>
      <c r="F133" s="78">
        <v>50</v>
      </c>
      <c r="G133" s="78">
        <v>50</v>
      </c>
      <c r="H133" s="78">
        <f t="shared" si="3"/>
        <v>0</v>
      </c>
      <c r="I133" s="78"/>
      <c r="J133" s="85">
        <f t="shared" si="2"/>
        <v>1</v>
      </c>
      <c r="K133" s="94">
        <v>45702</v>
      </c>
      <c r="L133" s="152" t="s">
        <v>1605</v>
      </c>
    </row>
    <row r="134" spans="1:12" s="64" customFormat="1" x14ac:dyDescent="0.3">
      <c r="A134" s="95" t="s">
        <v>1604</v>
      </c>
      <c r="B134" s="94">
        <v>45685</v>
      </c>
      <c r="C134" s="95"/>
      <c r="D134" s="78"/>
      <c r="E134" s="78" t="s">
        <v>10</v>
      </c>
      <c r="F134" s="78">
        <v>319</v>
      </c>
      <c r="G134" s="78">
        <v>319</v>
      </c>
      <c r="H134" s="78">
        <f t="shared" si="3"/>
        <v>0</v>
      </c>
      <c r="I134" s="78"/>
      <c r="J134" s="85">
        <f t="shared" si="2"/>
        <v>1</v>
      </c>
      <c r="K134" s="94">
        <v>45702</v>
      </c>
      <c r="L134" s="95"/>
    </row>
    <row r="135" spans="1:12" s="64" customFormat="1" x14ac:dyDescent="0.3">
      <c r="A135" s="95" t="s">
        <v>1613</v>
      </c>
      <c r="B135" s="94">
        <v>45686</v>
      </c>
      <c r="C135" s="95"/>
      <c r="D135" s="78"/>
      <c r="E135" s="78" t="s">
        <v>10</v>
      </c>
      <c r="F135" s="78">
        <v>230</v>
      </c>
      <c r="G135" s="78">
        <v>230</v>
      </c>
      <c r="H135" s="78">
        <f t="shared" si="3"/>
        <v>0</v>
      </c>
      <c r="I135" s="78"/>
      <c r="J135" s="85">
        <f t="shared" si="2"/>
        <v>1</v>
      </c>
      <c r="K135" s="94">
        <v>45702</v>
      </c>
      <c r="L135" s="95"/>
    </row>
    <row r="136" spans="1:12" s="64" customFormat="1" x14ac:dyDescent="0.3">
      <c r="A136" s="95" t="s">
        <v>1630</v>
      </c>
      <c r="B136" s="94">
        <v>45688</v>
      </c>
      <c r="C136" s="95">
        <v>2</v>
      </c>
      <c r="D136" s="78"/>
      <c r="E136" s="78" t="s">
        <v>10</v>
      </c>
      <c r="F136" s="78">
        <v>14</v>
      </c>
      <c r="G136" s="78">
        <v>14</v>
      </c>
      <c r="H136" s="78">
        <f t="shared" si="3"/>
        <v>0</v>
      </c>
      <c r="I136" s="78"/>
      <c r="J136" s="85">
        <f t="shared" si="2"/>
        <v>1</v>
      </c>
      <c r="K136" s="94">
        <v>45695</v>
      </c>
      <c r="L136" s="95"/>
    </row>
    <row r="137" spans="1:12" s="64" customFormat="1" x14ac:dyDescent="0.3">
      <c r="A137" s="95" t="s">
        <v>1645</v>
      </c>
      <c r="B137" s="94">
        <v>45693</v>
      </c>
      <c r="C137" s="95"/>
      <c r="D137" s="78"/>
      <c r="E137" s="78" t="s">
        <v>10</v>
      </c>
      <c r="F137" s="78">
        <v>8</v>
      </c>
      <c r="G137" s="78">
        <v>8</v>
      </c>
      <c r="H137" s="78">
        <f t="shared" si="3"/>
        <v>0</v>
      </c>
      <c r="I137" s="78"/>
      <c r="J137" s="85">
        <f t="shared" si="2"/>
        <v>1</v>
      </c>
      <c r="K137" s="94">
        <v>45698</v>
      </c>
      <c r="L137" s="95"/>
    </row>
    <row r="138" spans="1:12" s="64" customFormat="1" x14ac:dyDescent="0.3">
      <c r="A138" s="95" t="s">
        <v>1650</v>
      </c>
      <c r="B138" s="94">
        <v>45694</v>
      </c>
      <c r="C138" s="95"/>
      <c r="D138" s="78"/>
      <c r="E138" s="78" t="s">
        <v>10</v>
      </c>
      <c r="F138" s="78">
        <v>930</v>
      </c>
      <c r="G138" s="78">
        <v>930</v>
      </c>
      <c r="H138" s="78">
        <f t="shared" si="3"/>
        <v>0</v>
      </c>
      <c r="I138" s="78"/>
      <c r="J138" s="85">
        <f t="shared" si="2"/>
        <v>1</v>
      </c>
      <c r="K138" s="94">
        <v>45702</v>
      </c>
      <c r="L138" s="95"/>
    </row>
    <row r="139" spans="1:12" s="64" customFormat="1" x14ac:dyDescent="0.3">
      <c r="A139" s="95" t="s">
        <v>1655</v>
      </c>
      <c r="B139" s="94">
        <v>45698</v>
      </c>
      <c r="C139" s="95"/>
      <c r="D139" s="78"/>
      <c r="E139" s="78" t="s">
        <v>10</v>
      </c>
      <c r="F139" s="78">
        <v>96</v>
      </c>
      <c r="G139" s="78">
        <v>96</v>
      </c>
      <c r="H139" s="78">
        <f t="shared" si="3"/>
        <v>0</v>
      </c>
      <c r="I139" s="78"/>
      <c r="J139" s="85">
        <f t="shared" si="2"/>
        <v>1</v>
      </c>
      <c r="K139" s="94">
        <v>45702</v>
      </c>
      <c r="L139" s="95"/>
    </row>
    <row r="140" spans="1:12" s="64" customFormat="1" x14ac:dyDescent="0.3">
      <c r="A140" s="104" t="s">
        <v>1656</v>
      </c>
      <c r="B140" s="157">
        <v>45698</v>
      </c>
      <c r="C140" s="104"/>
      <c r="D140" s="81"/>
      <c r="E140" s="81" t="s">
        <v>1007</v>
      </c>
      <c r="F140" s="81">
        <v>244</v>
      </c>
      <c r="G140" s="81">
        <v>246</v>
      </c>
      <c r="H140" s="81">
        <f t="shared" si="3"/>
        <v>2</v>
      </c>
      <c r="I140" s="81" t="s">
        <v>1444</v>
      </c>
      <c r="J140" s="99">
        <f t="shared" si="2"/>
        <v>0.99186991869918695</v>
      </c>
      <c r="K140" s="157">
        <v>45709</v>
      </c>
      <c r="L140" s="104" t="s">
        <v>1718</v>
      </c>
    </row>
    <row r="141" spans="1:12" s="64" customFormat="1" x14ac:dyDescent="0.3">
      <c r="A141" s="95" t="s">
        <v>1657</v>
      </c>
      <c r="B141" s="94">
        <v>45698</v>
      </c>
      <c r="C141" s="95"/>
      <c r="D141" s="78"/>
      <c r="E141" s="78" t="s">
        <v>10</v>
      </c>
      <c r="F141" s="78">
        <v>1000</v>
      </c>
      <c r="G141" s="78">
        <v>1000</v>
      </c>
      <c r="H141" s="78">
        <f t="shared" si="3"/>
        <v>0</v>
      </c>
      <c r="I141" s="78"/>
      <c r="J141" s="85">
        <f t="shared" si="2"/>
        <v>1</v>
      </c>
      <c r="K141" s="94">
        <v>45709</v>
      </c>
      <c r="L141" s="95"/>
    </row>
    <row r="142" spans="1:12" s="64" customFormat="1" x14ac:dyDescent="0.3">
      <c r="A142" s="104" t="s">
        <v>1729</v>
      </c>
      <c r="B142" s="157">
        <v>45719</v>
      </c>
      <c r="C142" s="104"/>
      <c r="D142" s="81"/>
      <c r="E142" s="81" t="s">
        <v>1007</v>
      </c>
      <c r="F142" s="81">
        <v>150</v>
      </c>
      <c r="G142" s="81">
        <v>296</v>
      </c>
      <c r="H142" s="81">
        <f t="shared" si="3"/>
        <v>146</v>
      </c>
      <c r="I142" s="81" t="s">
        <v>1411</v>
      </c>
      <c r="J142" s="99">
        <f t="shared" si="2"/>
        <v>0.5067567567567568</v>
      </c>
      <c r="K142" s="157">
        <v>45730</v>
      </c>
      <c r="L142" s="104" t="s">
        <v>1747</v>
      </c>
    </row>
    <row r="143" spans="1:12" s="64" customFormat="1" ht="28.8" x14ac:dyDescent="0.3">
      <c r="A143" s="104" t="s">
        <v>1730</v>
      </c>
      <c r="B143" s="157" t="s">
        <v>2023</v>
      </c>
      <c r="C143" s="104"/>
      <c r="D143" s="81"/>
      <c r="E143" s="81" t="s">
        <v>1007</v>
      </c>
      <c r="F143" s="81">
        <v>86</v>
      </c>
      <c r="G143" s="81">
        <v>108</v>
      </c>
      <c r="H143" s="81">
        <f t="shared" si="3"/>
        <v>22</v>
      </c>
      <c r="I143" s="81" t="s">
        <v>54</v>
      </c>
      <c r="J143" s="99">
        <f t="shared" si="2"/>
        <v>0.79629629629629628</v>
      </c>
      <c r="K143" s="157">
        <v>45779</v>
      </c>
      <c r="L143" s="104" t="s">
        <v>1767</v>
      </c>
    </row>
    <row r="144" spans="1:12" s="64" customFormat="1" x14ac:dyDescent="0.3">
      <c r="A144" s="104" t="s">
        <v>1788</v>
      </c>
      <c r="B144" s="157">
        <v>45734</v>
      </c>
      <c r="C144" s="104"/>
      <c r="D144" s="81"/>
      <c r="E144" s="81" t="s">
        <v>405</v>
      </c>
      <c r="F144" s="81">
        <v>82</v>
      </c>
      <c r="G144" s="81">
        <v>98</v>
      </c>
      <c r="H144" s="81">
        <f t="shared" si="3"/>
        <v>16</v>
      </c>
      <c r="I144" s="81" t="s">
        <v>1409</v>
      </c>
      <c r="J144" s="99">
        <f t="shared" si="2"/>
        <v>0.83673469387755106</v>
      </c>
      <c r="K144" s="157">
        <v>45772</v>
      </c>
      <c r="L144" s="104" t="s">
        <v>1837</v>
      </c>
    </row>
    <row r="145" spans="1:12" s="64" customFormat="1" x14ac:dyDescent="0.3">
      <c r="A145" s="95" t="s">
        <v>1795</v>
      </c>
      <c r="B145" s="94">
        <v>45735</v>
      </c>
      <c r="C145" s="95"/>
      <c r="D145" s="78"/>
      <c r="E145" s="78" t="s">
        <v>10</v>
      </c>
      <c r="F145" s="78">
        <v>4</v>
      </c>
      <c r="G145" s="78">
        <v>4</v>
      </c>
      <c r="H145" s="78">
        <f t="shared" si="3"/>
        <v>0</v>
      </c>
      <c r="I145" s="78"/>
      <c r="J145" s="85">
        <f t="shared" si="2"/>
        <v>1</v>
      </c>
      <c r="K145" s="94">
        <v>45744</v>
      </c>
      <c r="L145" s="95" t="s">
        <v>1837</v>
      </c>
    </row>
    <row r="146" spans="1:12" s="64" customFormat="1" x14ac:dyDescent="0.3">
      <c r="A146" s="95" t="s">
        <v>1796</v>
      </c>
      <c r="B146" s="94">
        <v>45735</v>
      </c>
      <c r="C146" s="95"/>
      <c r="D146" s="78"/>
      <c r="E146" s="78" t="s">
        <v>10</v>
      </c>
      <c r="F146" s="78">
        <v>2</v>
      </c>
      <c r="G146" s="78">
        <v>2</v>
      </c>
      <c r="H146" s="78">
        <f t="shared" ref="H146:H147" si="4">G146-F146</f>
        <v>0</v>
      </c>
      <c r="I146" s="78"/>
      <c r="J146" s="85">
        <f t="shared" ref="J146:J147" si="5">F146/G146</f>
        <v>1</v>
      </c>
      <c r="K146" s="94">
        <v>45744</v>
      </c>
      <c r="L146" s="95" t="s">
        <v>1837</v>
      </c>
    </row>
    <row r="147" spans="1:12" s="64" customFormat="1" x14ac:dyDescent="0.3">
      <c r="A147" s="95" t="s">
        <v>1814</v>
      </c>
      <c r="B147" s="94">
        <v>45736</v>
      </c>
      <c r="C147" s="95"/>
      <c r="D147" s="78"/>
      <c r="E147" s="78" t="s">
        <v>10</v>
      </c>
      <c r="F147" s="78">
        <v>15</v>
      </c>
      <c r="G147" s="78">
        <v>15</v>
      </c>
      <c r="H147" s="78">
        <f t="shared" si="4"/>
        <v>0</v>
      </c>
      <c r="I147" s="78"/>
      <c r="J147" s="85">
        <f t="shared" si="5"/>
        <v>1</v>
      </c>
      <c r="K147" s="94">
        <v>45741</v>
      </c>
      <c r="L147" s="95" t="s">
        <v>97</v>
      </c>
    </row>
    <row r="148" spans="1:12" s="64" customFormat="1" x14ac:dyDescent="0.3">
      <c r="A148" s="95" t="s">
        <v>1844</v>
      </c>
      <c r="B148" s="94">
        <v>45743</v>
      </c>
      <c r="C148" s="95"/>
      <c r="D148" s="78"/>
      <c r="E148" s="78" t="s">
        <v>10</v>
      </c>
      <c r="F148" s="78">
        <v>135</v>
      </c>
      <c r="G148" s="78">
        <v>135</v>
      </c>
      <c r="H148" s="78">
        <f t="shared" ref="H148:H153" si="6">G148-F148</f>
        <v>0</v>
      </c>
      <c r="I148" s="78"/>
      <c r="J148" s="85">
        <f t="shared" ref="J148:J153" si="7">F148/G148</f>
        <v>1</v>
      </c>
      <c r="K148" s="94">
        <v>45758</v>
      </c>
      <c r="L148" s="95" t="s">
        <v>1837</v>
      </c>
    </row>
    <row r="149" spans="1:12" s="64" customFormat="1" ht="28.8" x14ac:dyDescent="0.3">
      <c r="A149" s="104" t="s">
        <v>1848</v>
      </c>
      <c r="B149" s="157" t="s">
        <v>1921</v>
      </c>
      <c r="C149" s="104"/>
      <c r="D149" s="81"/>
      <c r="E149" s="81" t="s">
        <v>1007</v>
      </c>
      <c r="F149" s="81">
        <v>502</v>
      </c>
      <c r="G149" s="81">
        <v>512</v>
      </c>
      <c r="H149" s="81">
        <f t="shared" si="6"/>
        <v>10</v>
      </c>
      <c r="I149" s="81" t="s">
        <v>54</v>
      </c>
      <c r="J149" s="99">
        <f t="shared" si="7"/>
        <v>0.98046875</v>
      </c>
      <c r="K149" s="157">
        <v>45772</v>
      </c>
      <c r="L149" s="104" t="s">
        <v>1979</v>
      </c>
    </row>
    <row r="150" spans="1:12" s="64" customFormat="1" x14ac:dyDescent="0.3">
      <c r="A150" s="95" t="s">
        <v>1849</v>
      </c>
      <c r="B150" s="94">
        <v>45744</v>
      </c>
      <c r="C150" s="95"/>
      <c r="D150" s="78"/>
      <c r="E150" s="78" t="s">
        <v>10</v>
      </c>
      <c r="F150" s="78">
        <v>86</v>
      </c>
      <c r="G150" s="78">
        <v>86</v>
      </c>
      <c r="H150" s="78">
        <f t="shared" si="6"/>
        <v>0</v>
      </c>
      <c r="I150" s="78"/>
      <c r="J150" s="85">
        <f t="shared" si="7"/>
        <v>1</v>
      </c>
      <c r="K150" s="94">
        <v>45751</v>
      </c>
      <c r="L150" s="152" t="s">
        <v>1873</v>
      </c>
    </row>
    <row r="151" spans="1:12" s="64" customFormat="1" x14ac:dyDescent="0.3">
      <c r="A151" s="95" t="s">
        <v>1868</v>
      </c>
      <c r="B151" s="94">
        <v>45750</v>
      </c>
      <c r="C151" s="95"/>
      <c r="D151" s="78"/>
      <c r="E151" s="78" t="s">
        <v>10</v>
      </c>
      <c r="F151" s="78">
        <v>25</v>
      </c>
      <c r="G151" s="78">
        <v>25</v>
      </c>
      <c r="H151" s="78">
        <f t="shared" si="6"/>
        <v>0</v>
      </c>
      <c r="I151" s="78"/>
      <c r="J151" s="85">
        <f t="shared" si="7"/>
        <v>1</v>
      </c>
      <c r="K151" s="94">
        <v>45765</v>
      </c>
      <c r="L151" s="95" t="s">
        <v>1837</v>
      </c>
    </row>
    <row r="152" spans="1:12" s="64" customFormat="1" x14ac:dyDescent="0.3">
      <c r="A152" s="95" t="s">
        <v>1928</v>
      </c>
      <c r="B152" s="94">
        <v>45762</v>
      </c>
      <c r="C152" s="95"/>
      <c r="D152" s="78"/>
      <c r="E152" s="78" t="s">
        <v>10</v>
      </c>
      <c r="F152" s="78">
        <v>6</v>
      </c>
      <c r="G152" s="78">
        <v>6</v>
      </c>
      <c r="H152" s="78">
        <f t="shared" si="6"/>
        <v>0</v>
      </c>
      <c r="I152" s="78"/>
      <c r="J152" s="85">
        <f t="shared" si="7"/>
        <v>1</v>
      </c>
      <c r="K152" s="94">
        <v>45765</v>
      </c>
      <c r="L152" s="95"/>
    </row>
    <row r="153" spans="1:12" s="64" customFormat="1" x14ac:dyDescent="0.3">
      <c r="A153" s="95" t="s">
        <v>1929</v>
      </c>
      <c r="B153" s="94">
        <v>45762</v>
      </c>
      <c r="C153" s="95"/>
      <c r="D153" s="78"/>
      <c r="E153" s="78" t="s">
        <v>10</v>
      </c>
      <c r="F153" s="78">
        <v>2</v>
      </c>
      <c r="G153" s="78">
        <v>2</v>
      </c>
      <c r="H153" s="78">
        <f t="shared" si="6"/>
        <v>0</v>
      </c>
      <c r="I153" s="78"/>
      <c r="J153" s="85">
        <f t="shared" si="7"/>
        <v>1</v>
      </c>
      <c r="K153" s="94">
        <v>45765</v>
      </c>
      <c r="L153" s="95"/>
    </row>
    <row r="154" spans="1:12" s="64" customFormat="1" ht="28.8" x14ac:dyDescent="0.3">
      <c r="A154" s="95" t="s">
        <v>1944</v>
      </c>
      <c r="B154" s="94" t="s">
        <v>1985</v>
      </c>
      <c r="C154" s="95"/>
      <c r="D154" s="78"/>
      <c r="E154" s="78" t="s">
        <v>10</v>
      </c>
      <c r="F154" s="78">
        <v>52</v>
      </c>
      <c r="G154" s="78">
        <v>52</v>
      </c>
      <c r="H154" s="78">
        <f t="shared" ref="H154:H160" si="8">G154-F154</f>
        <v>0</v>
      </c>
      <c r="I154" s="78"/>
      <c r="J154" s="85">
        <f t="shared" ref="J154:J157" si="9">F154/G154</f>
        <v>1</v>
      </c>
      <c r="K154" s="94">
        <v>45779</v>
      </c>
      <c r="L154" s="95" t="s">
        <v>1986</v>
      </c>
    </row>
    <row r="155" spans="1:12" s="64" customFormat="1" x14ac:dyDescent="0.3">
      <c r="A155" s="95" t="s">
        <v>1945</v>
      </c>
      <c r="B155" s="94">
        <v>45764</v>
      </c>
      <c r="C155" s="95"/>
      <c r="D155" s="78"/>
      <c r="E155" s="78" t="s">
        <v>10</v>
      </c>
      <c r="F155" s="78">
        <v>20</v>
      </c>
      <c r="G155" s="78">
        <v>20</v>
      </c>
      <c r="H155" s="78">
        <f t="shared" si="8"/>
        <v>0</v>
      </c>
      <c r="I155" s="78"/>
      <c r="J155" s="85">
        <f t="shared" si="9"/>
        <v>1</v>
      </c>
      <c r="K155" s="94">
        <v>45772</v>
      </c>
      <c r="L155" s="95"/>
    </row>
    <row r="156" spans="1:12" s="64" customFormat="1" x14ac:dyDescent="0.3">
      <c r="A156" s="95" t="s">
        <v>1946</v>
      </c>
      <c r="B156" s="94">
        <v>45764</v>
      </c>
      <c r="C156" s="95"/>
      <c r="D156" s="78"/>
      <c r="E156" s="78" t="s">
        <v>10</v>
      </c>
      <c r="F156" s="78">
        <v>1</v>
      </c>
      <c r="G156" s="78">
        <v>1</v>
      </c>
      <c r="H156" s="78">
        <f t="shared" si="8"/>
        <v>0</v>
      </c>
      <c r="I156" s="78"/>
      <c r="J156" s="85">
        <f t="shared" si="9"/>
        <v>1</v>
      </c>
      <c r="K156" s="94">
        <v>45772</v>
      </c>
      <c r="L156" s="95"/>
    </row>
    <row r="157" spans="1:12" s="64" customFormat="1" x14ac:dyDescent="0.3">
      <c r="A157" s="95" t="s">
        <v>1952</v>
      </c>
      <c r="B157" s="94">
        <v>45764</v>
      </c>
      <c r="C157" s="95"/>
      <c r="D157" s="78"/>
      <c r="E157" s="78" t="s">
        <v>10</v>
      </c>
      <c r="F157" s="78">
        <v>39</v>
      </c>
      <c r="G157" s="78">
        <v>39</v>
      </c>
      <c r="H157" s="78">
        <f t="shared" si="8"/>
        <v>0</v>
      </c>
      <c r="I157" s="78"/>
      <c r="J157" s="85">
        <f t="shared" si="9"/>
        <v>1</v>
      </c>
      <c r="K157" s="94">
        <v>45772</v>
      </c>
      <c r="L157" s="95"/>
    </row>
    <row r="158" spans="1:12" s="64" customFormat="1" x14ac:dyDescent="0.3">
      <c r="A158" s="92"/>
      <c r="B158" s="88"/>
      <c r="C158" s="92"/>
      <c r="H158" s="64">
        <f t="shared" si="8"/>
        <v>0</v>
      </c>
      <c r="J158" s="83"/>
      <c r="K158" s="88"/>
      <c r="L158" s="92"/>
    </row>
    <row r="159" spans="1:12" s="64" customFormat="1" x14ac:dyDescent="0.3">
      <c r="A159" s="92"/>
      <c r="B159" s="88"/>
      <c r="C159" s="92"/>
      <c r="H159" s="64">
        <f t="shared" si="8"/>
        <v>0</v>
      </c>
      <c r="J159" s="83"/>
      <c r="K159" s="88"/>
      <c r="L159" s="92"/>
    </row>
    <row r="160" spans="1:12" s="64" customFormat="1" x14ac:dyDescent="0.3">
      <c r="A160" s="92"/>
      <c r="B160" s="88"/>
      <c r="C160" s="92"/>
      <c r="H160" s="64">
        <f t="shared" si="8"/>
        <v>0</v>
      </c>
      <c r="J160" s="83"/>
      <c r="K160" s="88"/>
      <c r="L160" s="92"/>
    </row>
    <row r="161" spans="1:12" s="64" customFormat="1" x14ac:dyDescent="0.3">
      <c r="A161" s="23">
        <f>COUNTA(A3:A160)</f>
        <v>155</v>
      </c>
      <c r="B161" s="33"/>
      <c r="C161" s="23">
        <f>SUM(C4:C160)</f>
        <v>1843</v>
      </c>
      <c r="D161" s="23">
        <f>SUM(D4:D160)</f>
        <v>0</v>
      </c>
      <c r="E161" s="32"/>
      <c r="F161" s="23">
        <f>SUM(F3:F160)</f>
        <v>119291</v>
      </c>
      <c r="G161" s="23">
        <f>SUM(G3:G160)</f>
        <v>119487</v>
      </c>
      <c r="H161" s="100">
        <f t="shared" ref="H161" si="10">G161-F161</f>
        <v>196</v>
      </c>
      <c r="I161" s="32"/>
      <c r="J161" s="110">
        <f t="shared" ref="J161" si="11">F161/G161</f>
        <v>0.99835965418832173</v>
      </c>
      <c r="K161" s="33"/>
      <c r="L161" s="32"/>
    </row>
  </sheetData>
  <autoFilter ref="A2:L161" xr:uid="{2921C7AA-0FB4-44AE-89B9-0621B5C9314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AD9A1-CD80-4605-851F-3EFB4A815A99}">
  <dimension ref="A1:L29"/>
  <sheetViews>
    <sheetView workbookViewId="0">
      <pane ySplit="2" topLeftCell="A3" activePane="bottomLeft" state="frozen"/>
      <selection pane="bottomLeft" activeCell="K34" sqref="K34"/>
    </sheetView>
  </sheetViews>
  <sheetFormatPr defaultColWidth="9.109375" defaultRowHeight="14.4" x14ac:dyDescent="0.3"/>
  <cols>
    <col min="1" max="1" width="36.5546875" style="2" bestFit="1" customWidth="1"/>
    <col min="2" max="2" width="27.33203125" style="15" bestFit="1" customWidth="1"/>
    <col min="3" max="3" width="21.5546875" style="2" bestFit="1" customWidth="1"/>
    <col min="4" max="4" width="16" style="2" customWidth="1"/>
    <col min="5" max="5" width="20.6640625" style="2" bestFit="1" customWidth="1"/>
    <col min="6" max="6" width="27.44140625" style="2" bestFit="1" customWidth="1"/>
    <col min="7" max="7" width="20.109375" style="2" bestFit="1" customWidth="1"/>
    <col min="8" max="9" width="10.33203125" style="2" bestFit="1" customWidth="1"/>
    <col min="10" max="10" width="27.44140625" style="2" bestFit="1" customWidth="1"/>
    <col min="11" max="11" width="34.44140625" style="15" bestFit="1" customWidth="1"/>
    <col min="12" max="12" width="30.44140625" style="2" customWidth="1"/>
    <col min="13" max="16384" width="9.109375" style="2"/>
  </cols>
  <sheetData>
    <row r="1" spans="1:12" ht="21" x14ac:dyDescent="0.4">
      <c r="A1" s="1" t="s">
        <v>604</v>
      </c>
      <c r="C1" s="4"/>
      <c r="D1" s="4"/>
      <c r="G1" s="4"/>
      <c r="H1" s="4"/>
      <c r="L1" s="15"/>
    </row>
    <row r="2" spans="1:12" ht="21" x14ac:dyDescent="0.4">
      <c r="A2" s="1" t="s">
        <v>0</v>
      </c>
      <c r="B2" s="13" t="s">
        <v>1</v>
      </c>
      <c r="C2" s="1" t="s">
        <v>2</v>
      </c>
      <c r="D2" s="106" t="s">
        <v>191</v>
      </c>
      <c r="E2" s="1" t="s">
        <v>3</v>
      </c>
      <c r="F2" s="1" t="s">
        <v>4</v>
      </c>
      <c r="G2" s="1" t="s">
        <v>5</v>
      </c>
      <c r="H2" s="1" t="s">
        <v>6</v>
      </c>
      <c r="I2" s="1" t="s">
        <v>7</v>
      </c>
      <c r="J2" s="1" t="s">
        <v>168</v>
      </c>
      <c r="K2" s="13" t="s">
        <v>170</v>
      </c>
      <c r="L2" s="13" t="s">
        <v>8</v>
      </c>
    </row>
    <row r="3" spans="1:12" x14ac:dyDescent="0.3">
      <c r="A3" s="119" t="s">
        <v>605</v>
      </c>
      <c r="B3" s="118">
        <v>45421</v>
      </c>
      <c r="C3" s="119"/>
      <c r="D3" s="119"/>
      <c r="E3" s="119"/>
      <c r="F3" s="122">
        <v>0</v>
      </c>
      <c r="G3" s="122">
        <v>0</v>
      </c>
      <c r="H3" s="120">
        <f>G3-F3</f>
        <v>0</v>
      </c>
      <c r="I3" s="120"/>
      <c r="J3" s="121" t="e">
        <f t="shared" ref="J3:J29" si="0">F3/G3</f>
        <v>#DIV/0!</v>
      </c>
      <c r="K3" s="118">
        <v>45443</v>
      </c>
      <c r="L3" s="119" t="s">
        <v>774</v>
      </c>
    </row>
    <row r="4" spans="1:12" x14ac:dyDescent="0.3">
      <c r="A4" s="119" t="s">
        <v>606</v>
      </c>
      <c r="B4" s="118">
        <v>45421</v>
      </c>
      <c r="C4" s="119"/>
      <c r="D4" s="119"/>
      <c r="E4" s="119"/>
      <c r="F4" s="119">
        <v>0</v>
      </c>
      <c r="G4" s="119">
        <v>0</v>
      </c>
      <c r="H4" s="120">
        <f t="shared" ref="H4:H26" si="1">G4-F4</f>
        <v>0</v>
      </c>
      <c r="I4" s="119"/>
      <c r="J4" s="121" t="e">
        <f t="shared" si="0"/>
        <v>#DIV/0!</v>
      </c>
      <c r="K4" s="118">
        <v>45443</v>
      </c>
      <c r="L4" s="119" t="s">
        <v>774</v>
      </c>
    </row>
    <row r="5" spans="1:12" x14ac:dyDescent="0.3">
      <c r="A5" s="5" t="s">
        <v>607</v>
      </c>
      <c r="B5" s="17">
        <v>45421</v>
      </c>
      <c r="C5" s="5"/>
      <c r="D5" s="5"/>
      <c r="E5" s="5" t="s">
        <v>10</v>
      </c>
      <c r="F5" s="5">
        <v>30</v>
      </c>
      <c r="G5" s="5">
        <v>30</v>
      </c>
      <c r="H5" s="42">
        <f t="shared" si="1"/>
        <v>0</v>
      </c>
      <c r="I5" s="5"/>
      <c r="J5" s="85">
        <f t="shared" si="0"/>
        <v>1</v>
      </c>
      <c r="K5" s="16">
        <v>45436</v>
      </c>
      <c r="L5" s="5" t="s">
        <v>97</v>
      </c>
    </row>
    <row r="6" spans="1:12" x14ac:dyDescent="0.3">
      <c r="A6" s="5" t="s">
        <v>688</v>
      </c>
      <c r="B6" s="17">
        <v>45440</v>
      </c>
      <c r="C6" s="5" t="s">
        <v>595</v>
      </c>
      <c r="D6" s="5"/>
      <c r="E6" s="5" t="s">
        <v>10</v>
      </c>
      <c r="F6" s="5">
        <v>5</v>
      </c>
      <c r="G6" s="5">
        <v>5</v>
      </c>
      <c r="H6" s="42">
        <f t="shared" si="1"/>
        <v>0</v>
      </c>
      <c r="I6" s="5"/>
      <c r="J6" s="85">
        <f t="shared" si="0"/>
        <v>1</v>
      </c>
      <c r="K6" s="16">
        <v>45443</v>
      </c>
      <c r="L6" s="5" t="s">
        <v>97</v>
      </c>
    </row>
    <row r="7" spans="1:12" x14ac:dyDescent="0.3">
      <c r="A7" s="119" t="s">
        <v>682</v>
      </c>
      <c r="B7" s="118">
        <v>45440</v>
      </c>
      <c r="C7" s="119"/>
      <c r="D7" s="119"/>
      <c r="E7" s="119"/>
      <c r="F7" s="119">
        <v>0</v>
      </c>
      <c r="G7" s="119">
        <v>0</v>
      </c>
      <c r="H7" s="120">
        <f t="shared" si="1"/>
        <v>0</v>
      </c>
      <c r="I7" s="119"/>
      <c r="J7" s="121" t="e">
        <f t="shared" si="0"/>
        <v>#DIV/0!</v>
      </c>
      <c r="K7" s="118">
        <v>45471</v>
      </c>
      <c r="L7" s="119" t="s">
        <v>774</v>
      </c>
    </row>
    <row r="8" spans="1:12" x14ac:dyDescent="0.3">
      <c r="A8" s="119" t="s">
        <v>683</v>
      </c>
      <c r="B8" s="118">
        <v>45440</v>
      </c>
      <c r="C8" s="119"/>
      <c r="D8" s="119"/>
      <c r="E8" s="119"/>
      <c r="F8" s="119">
        <v>0</v>
      </c>
      <c r="G8" s="119">
        <v>0</v>
      </c>
      <c r="H8" s="120">
        <f t="shared" si="1"/>
        <v>0</v>
      </c>
      <c r="I8" s="119"/>
      <c r="J8" s="121" t="e">
        <f t="shared" si="0"/>
        <v>#DIV/0!</v>
      </c>
      <c r="K8" s="118">
        <v>45471</v>
      </c>
      <c r="L8" s="119" t="s">
        <v>774</v>
      </c>
    </row>
    <row r="9" spans="1:12" x14ac:dyDescent="0.3">
      <c r="A9" s="119" t="s">
        <v>684</v>
      </c>
      <c r="B9" s="118">
        <v>45440</v>
      </c>
      <c r="C9" s="119"/>
      <c r="D9" s="119"/>
      <c r="E9" s="119"/>
      <c r="F9" s="119">
        <v>0</v>
      </c>
      <c r="G9" s="119">
        <v>0</v>
      </c>
      <c r="H9" s="120">
        <f t="shared" si="1"/>
        <v>0</v>
      </c>
      <c r="I9" s="119"/>
      <c r="J9" s="121" t="e">
        <f t="shared" si="0"/>
        <v>#DIV/0!</v>
      </c>
      <c r="K9" s="118">
        <v>45471</v>
      </c>
      <c r="L9" s="119" t="s">
        <v>774</v>
      </c>
    </row>
    <row r="10" spans="1:12" x14ac:dyDescent="0.3">
      <c r="A10" s="119" t="s">
        <v>685</v>
      </c>
      <c r="B10" s="118">
        <v>45440</v>
      </c>
      <c r="C10" s="119"/>
      <c r="D10" s="119"/>
      <c r="E10" s="119"/>
      <c r="F10" s="119">
        <v>0</v>
      </c>
      <c r="G10" s="119">
        <v>0</v>
      </c>
      <c r="H10" s="120">
        <f t="shared" si="1"/>
        <v>0</v>
      </c>
      <c r="I10" s="119"/>
      <c r="J10" s="121" t="e">
        <f t="shared" si="0"/>
        <v>#DIV/0!</v>
      </c>
      <c r="K10" s="118">
        <v>45471</v>
      </c>
      <c r="L10" s="119" t="s">
        <v>97</v>
      </c>
    </row>
    <row r="11" spans="1:12" x14ac:dyDescent="0.3">
      <c r="A11" s="5" t="s">
        <v>743</v>
      </c>
      <c r="B11" s="17">
        <v>45449</v>
      </c>
      <c r="C11" s="5"/>
      <c r="D11" s="5"/>
      <c r="E11" s="5" t="s">
        <v>10</v>
      </c>
      <c r="F11" s="5">
        <v>11</v>
      </c>
      <c r="G11" s="5">
        <v>11</v>
      </c>
      <c r="H11" s="42">
        <f t="shared" si="1"/>
        <v>0</v>
      </c>
      <c r="I11" s="5"/>
      <c r="J11" s="85">
        <f t="shared" si="0"/>
        <v>1</v>
      </c>
      <c r="K11" s="16">
        <v>45457</v>
      </c>
      <c r="L11" s="5" t="s">
        <v>97</v>
      </c>
    </row>
    <row r="12" spans="1:12" x14ac:dyDescent="0.3">
      <c r="A12" s="5" t="s">
        <v>744</v>
      </c>
      <c r="B12" s="17">
        <v>45449</v>
      </c>
      <c r="C12" s="5"/>
      <c r="D12" s="5"/>
      <c r="E12" s="5" t="s">
        <v>10</v>
      </c>
      <c r="F12" s="5">
        <v>40</v>
      </c>
      <c r="G12" s="5">
        <v>40</v>
      </c>
      <c r="H12" s="42">
        <f t="shared" si="1"/>
        <v>0</v>
      </c>
      <c r="I12" s="5"/>
      <c r="J12" s="85">
        <f t="shared" si="0"/>
        <v>1</v>
      </c>
      <c r="K12" s="16">
        <v>45457</v>
      </c>
      <c r="L12" s="5" t="s">
        <v>97</v>
      </c>
    </row>
    <row r="13" spans="1:12" x14ac:dyDescent="0.3">
      <c r="A13" s="5" t="s">
        <v>746</v>
      </c>
      <c r="B13" s="17">
        <v>45449</v>
      </c>
      <c r="C13" s="5"/>
      <c r="D13" s="5"/>
      <c r="E13" s="5" t="s">
        <v>10</v>
      </c>
      <c r="F13" s="5">
        <v>600</v>
      </c>
      <c r="G13" s="5">
        <v>600</v>
      </c>
      <c r="H13" s="42">
        <f t="shared" si="1"/>
        <v>0</v>
      </c>
      <c r="I13" s="5"/>
      <c r="J13" s="85">
        <f t="shared" si="0"/>
        <v>1</v>
      </c>
      <c r="K13" s="16">
        <v>45485</v>
      </c>
      <c r="L13" s="5" t="s">
        <v>97</v>
      </c>
    </row>
    <row r="14" spans="1:12" x14ac:dyDescent="0.3">
      <c r="A14" s="5" t="s">
        <v>853</v>
      </c>
      <c r="B14" s="17">
        <v>45482</v>
      </c>
      <c r="C14" s="5"/>
      <c r="D14" s="5"/>
      <c r="E14" s="5" t="s">
        <v>10</v>
      </c>
      <c r="F14" s="5">
        <v>27</v>
      </c>
      <c r="G14" s="5">
        <v>27</v>
      </c>
      <c r="H14" s="42">
        <f t="shared" si="1"/>
        <v>0</v>
      </c>
      <c r="I14" s="5"/>
      <c r="J14" s="85">
        <f t="shared" si="0"/>
        <v>1</v>
      </c>
      <c r="K14" s="16">
        <v>45492</v>
      </c>
      <c r="L14" s="5" t="s">
        <v>97</v>
      </c>
    </row>
    <row r="15" spans="1:12" s="39" customFormat="1" ht="28.8" x14ac:dyDescent="0.3">
      <c r="A15" s="78" t="s">
        <v>1014</v>
      </c>
      <c r="B15" s="94" t="s">
        <v>1066</v>
      </c>
      <c r="C15" s="95" t="s">
        <v>1067</v>
      </c>
      <c r="D15" s="78"/>
      <c r="E15" s="78" t="s">
        <v>10</v>
      </c>
      <c r="F15" s="78">
        <v>63</v>
      </c>
      <c r="G15" s="78">
        <v>63</v>
      </c>
      <c r="H15" s="78">
        <f t="shared" si="1"/>
        <v>0</v>
      </c>
      <c r="I15" s="78"/>
      <c r="J15" s="85">
        <f t="shared" si="0"/>
        <v>1</v>
      </c>
      <c r="K15" s="84">
        <v>45531</v>
      </c>
      <c r="L15" s="78" t="s">
        <v>97</v>
      </c>
    </row>
    <row r="16" spans="1:12" s="39" customFormat="1" x14ac:dyDescent="0.3">
      <c r="A16" s="78" t="s">
        <v>1090</v>
      </c>
      <c r="B16" s="94">
        <v>45538</v>
      </c>
      <c r="C16" s="42"/>
      <c r="D16" s="78"/>
      <c r="E16" s="95" t="s">
        <v>10</v>
      </c>
      <c r="F16" s="78">
        <v>18</v>
      </c>
      <c r="G16" s="78">
        <v>18</v>
      </c>
      <c r="H16" s="78">
        <f t="shared" si="1"/>
        <v>0</v>
      </c>
      <c r="I16" s="78"/>
      <c r="J16" s="85">
        <f t="shared" si="0"/>
        <v>1</v>
      </c>
      <c r="K16" s="84">
        <v>45548</v>
      </c>
      <c r="L16" s="78" t="s">
        <v>97</v>
      </c>
    </row>
    <row r="17" spans="1:12" s="39" customFormat="1" x14ac:dyDescent="0.3">
      <c r="A17" s="78" t="s">
        <v>1103</v>
      </c>
      <c r="B17" s="94">
        <v>45543</v>
      </c>
      <c r="C17" s="42"/>
      <c r="D17" s="78"/>
      <c r="E17" s="95" t="s">
        <v>10</v>
      </c>
      <c r="F17" s="78">
        <v>2</v>
      </c>
      <c r="G17" s="78">
        <v>2</v>
      </c>
      <c r="H17" s="78">
        <f t="shared" si="1"/>
        <v>0</v>
      </c>
      <c r="I17" s="78"/>
      <c r="J17" s="85">
        <f t="shared" si="0"/>
        <v>1</v>
      </c>
      <c r="K17" s="84">
        <v>45555</v>
      </c>
      <c r="L17" s="78" t="s">
        <v>97</v>
      </c>
    </row>
    <row r="18" spans="1:12" s="39" customFormat="1" x14ac:dyDescent="0.3">
      <c r="A18" s="78" t="s">
        <v>1156</v>
      </c>
      <c r="B18" s="94">
        <v>45553</v>
      </c>
      <c r="C18" s="42"/>
      <c r="D18" s="78"/>
      <c r="E18" s="95" t="s">
        <v>10</v>
      </c>
      <c r="F18" s="78">
        <v>190</v>
      </c>
      <c r="G18" s="78">
        <v>190</v>
      </c>
      <c r="H18" s="78">
        <f t="shared" si="1"/>
        <v>0</v>
      </c>
      <c r="I18" s="78"/>
      <c r="J18" s="85">
        <f t="shared" si="0"/>
        <v>1</v>
      </c>
      <c r="K18" s="84">
        <v>45553</v>
      </c>
      <c r="L18" s="78" t="s">
        <v>97</v>
      </c>
    </row>
    <row r="19" spans="1:12" s="39" customFormat="1" x14ac:dyDescent="0.3">
      <c r="A19" s="78" t="s">
        <v>1298</v>
      </c>
      <c r="B19" s="94">
        <v>45593</v>
      </c>
      <c r="C19" s="42"/>
      <c r="D19" s="78"/>
      <c r="E19" s="95" t="s">
        <v>10</v>
      </c>
      <c r="F19" s="78">
        <v>30</v>
      </c>
      <c r="G19" s="78">
        <v>30</v>
      </c>
      <c r="H19" s="78">
        <f t="shared" si="1"/>
        <v>0</v>
      </c>
      <c r="I19" s="78"/>
      <c r="J19" s="85">
        <f t="shared" si="0"/>
        <v>1</v>
      </c>
      <c r="K19" s="84">
        <v>45611</v>
      </c>
      <c r="L19" s="78" t="s">
        <v>97</v>
      </c>
    </row>
    <row r="20" spans="1:12" s="39" customFormat="1" x14ac:dyDescent="0.3">
      <c r="A20" s="78" t="s">
        <v>1412</v>
      </c>
      <c r="B20" s="94">
        <v>45635</v>
      </c>
      <c r="C20" s="42"/>
      <c r="D20" s="78"/>
      <c r="E20" s="95" t="s">
        <v>10</v>
      </c>
      <c r="F20" s="78">
        <v>11</v>
      </c>
      <c r="G20" s="78">
        <v>11</v>
      </c>
      <c r="H20" s="78">
        <f t="shared" si="1"/>
        <v>0</v>
      </c>
      <c r="I20" s="78"/>
      <c r="J20" s="85">
        <f t="shared" si="0"/>
        <v>1</v>
      </c>
      <c r="K20" s="84">
        <v>45639</v>
      </c>
      <c r="L20" s="78" t="s">
        <v>97</v>
      </c>
    </row>
    <row r="21" spans="1:12" s="39" customFormat="1" x14ac:dyDescent="0.3">
      <c r="A21" s="78" t="s">
        <v>1477</v>
      </c>
      <c r="B21" s="94">
        <v>45646</v>
      </c>
      <c r="C21" s="42"/>
      <c r="D21" s="78"/>
      <c r="E21" s="95" t="s">
        <v>10</v>
      </c>
      <c r="F21" s="78">
        <v>14</v>
      </c>
      <c r="G21" s="78">
        <v>14</v>
      </c>
      <c r="H21" s="78">
        <f t="shared" si="1"/>
        <v>0</v>
      </c>
      <c r="I21" s="78"/>
      <c r="J21" s="85">
        <f t="shared" si="0"/>
        <v>1</v>
      </c>
      <c r="K21" s="84" t="s">
        <v>1479</v>
      </c>
      <c r="L21" s="78" t="s">
        <v>97</v>
      </c>
    </row>
    <row r="22" spans="1:12" s="39" customFormat="1" x14ac:dyDescent="0.3">
      <c r="A22" s="78" t="s">
        <v>1478</v>
      </c>
      <c r="B22" s="94">
        <v>45646</v>
      </c>
      <c r="C22" s="42"/>
      <c r="D22" s="78"/>
      <c r="E22" s="95" t="s">
        <v>10</v>
      </c>
      <c r="F22" s="78">
        <v>44</v>
      </c>
      <c r="G22" s="78">
        <v>44</v>
      </c>
      <c r="H22" s="78">
        <f t="shared" si="1"/>
        <v>0</v>
      </c>
      <c r="I22" s="78"/>
      <c r="J22" s="85">
        <f t="shared" si="0"/>
        <v>1</v>
      </c>
      <c r="K22" s="84">
        <v>45667</v>
      </c>
      <c r="L22" s="78" t="s">
        <v>97</v>
      </c>
    </row>
    <row r="23" spans="1:12" s="39" customFormat="1" x14ac:dyDescent="0.3">
      <c r="A23" s="78" t="s">
        <v>1625</v>
      </c>
      <c r="B23" s="94">
        <v>45687</v>
      </c>
      <c r="C23" s="42"/>
      <c r="D23" s="78"/>
      <c r="E23" s="95" t="s">
        <v>10</v>
      </c>
      <c r="F23" s="78">
        <v>1</v>
      </c>
      <c r="G23" s="78">
        <v>1</v>
      </c>
      <c r="H23" s="78">
        <f t="shared" si="1"/>
        <v>0</v>
      </c>
      <c r="I23" s="78"/>
      <c r="J23" s="85">
        <f t="shared" si="0"/>
        <v>1</v>
      </c>
      <c r="K23" s="84">
        <v>45702</v>
      </c>
      <c r="L23" s="78" t="s">
        <v>97</v>
      </c>
    </row>
    <row r="24" spans="1:12" s="39" customFormat="1" x14ac:dyDescent="0.3">
      <c r="A24" s="78" t="s">
        <v>1635</v>
      </c>
      <c r="B24" s="94">
        <v>45691</v>
      </c>
      <c r="C24" s="42"/>
      <c r="D24" s="78"/>
      <c r="E24" s="95" t="s">
        <v>10</v>
      </c>
      <c r="F24" s="78">
        <v>9</v>
      </c>
      <c r="G24" s="78">
        <v>9</v>
      </c>
      <c r="H24" s="78">
        <f t="shared" si="1"/>
        <v>0</v>
      </c>
      <c r="I24" s="78"/>
      <c r="J24" s="85">
        <f t="shared" si="0"/>
        <v>1</v>
      </c>
      <c r="K24" s="84">
        <v>45702</v>
      </c>
      <c r="L24" s="78" t="s">
        <v>97</v>
      </c>
    </row>
    <row r="25" spans="1:12" s="39" customFormat="1" x14ac:dyDescent="0.3">
      <c r="A25" s="78" t="s">
        <v>1639</v>
      </c>
      <c r="B25" s="94">
        <v>45709</v>
      </c>
      <c r="C25" s="78"/>
      <c r="D25" s="78"/>
      <c r="E25" s="95" t="s">
        <v>10</v>
      </c>
      <c r="F25" s="78">
        <v>12</v>
      </c>
      <c r="G25" s="78">
        <v>12</v>
      </c>
      <c r="H25" s="78">
        <f t="shared" si="1"/>
        <v>0</v>
      </c>
      <c r="I25" s="78"/>
      <c r="J25" s="85">
        <f t="shared" si="0"/>
        <v>1</v>
      </c>
      <c r="K25" s="84">
        <v>45723</v>
      </c>
      <c r="L25" s="78" t="s">
        <v>97</v>
      </c>
    </row>
    <row r="26" spans="1:12" s="39" customFormat="1" x14ac:dyDescent="0.3">
      <c r="A26" s="78" t="s">
        <v>1876</v>
      </c>
      <c r="B26" s="94">
        <v>45751</v>
      </c>
      <c r="C26" s="42"/>
      <c r="D26" s="78"/>
      <c r="E26" s="95" t="s">
        <v>10</v>
      </c>
      <c r="F26" s="78">
        <v>2</v>
      </c>
      <c r="G26" s="78">
        <v>2</v>
      </c>
      <c r="H26" s="78">
        <f t="shared" si="1"/>
        <v>0</v>
      </c>
      <c r="I26" s="78"/>
      <c r="J26" s="85">
        <f t="shared" si="0"/>
        <v>1</v>
      </c>
      <c r="K26" s="84">
        <v>45758</v>
      </c>
      <c r="L26" s="78" t="s">
        <v>97</v>
      </c>
    </row>
    <row r="27" spans="1:12" s="39" customFormat="1" x14ac:dyDescent="0.3">
      <c r="A27" s="64"/>
      <c r="B27" s="88"/>
      <c r="D27" s="64"/>
      <c r="E27" s="92"/>
      <c r="F27" s="64"/>
      <c r="G27" s="64"/>
      <c r="H27" s="64"/>
      <c r="I27" s="64"/>
      <c r="J27" s="83"/>
      <c r="K27" s="87"/>
      <c r="L27" s="64"/>
    </row>
    <row r="28" spans="1:12" s="39" customFormat="1" x14ac:dyDescent="0.3">
      <c r="A28" s="64"/>
      <c r="B28" s="88"/>
      <c r="D28" s="64"/>
      <c r="E28" s="92"/>
      <c r="F28" s="64"/>
      <c r="G28" s="64"/>
      <c r="H28" s="64"/>
      <c r="I28" s="64"/>
      <c r="J28" s="83"/>
      <c r="K28" s="87"/>
      <c r="L28" s="64"/>
    </row>
    <row r="29" spans="1:12" x14ac:dyDescent="0.3">
      <c r="A29" s="23">
        <f>COUNTA(A3:A28)</f>
        <v>24</v>
      </c>
      <c r="B29" s="33"/>
      <c r="C29" s="32"/>
      <c r="D29" s="32"/>
      <c r="E29" s="32"/>
      <c r="F29" s="23">
        <f>SUM(F3:F28)</f>
        <v>1109</v>
      </c>
      <c r="G29" s="23">
        <f>SUM(G3:G28)</f>
        <v>1109</v>
      </c>
      <c r="H29" s="100">
        <f>G29-F29</f>
        <v>0</v>
      </c>
      <c r="I29" s="32"/>
      <c r="J29" s="107">
        <f t="shared" si="0"/>
        <v>1</v>
      </c>
      <c r="K29" s="33"/>
      <c r="L29" s="3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931D1-5253-41DD-A0FB-5D567971F236}">
  <dimension ref="A1:L47"/>
  <sheetViews>
    <sheetView workbookViewId="0">
      <pane ySplit="2" topLeftCell="A6" activePane="bottomLeft" state="frozen"/>
      <selection pane="bottomLeft" activeCell="A37" sqref="A37"/>
    </sheetView>
  </sheetViews>
  <sheetFormatPr defaultRowHeight="14.4" x14ac:dyDescent="0.3"/>
  <cols>
    <col min="1" max="1" width="64.6640625" bestFit="1" customWidth="1"/>
    <col min="2" max="2" width="16.88671875" bestFit="1" customWidth="1"/>
    <col min="3" max="3" width="14" bestFit="1" customWidth="1"/>
    <col min="4" max="4" width="14.33203125" customWidth="1"/>
    <col min="5" max="5" width="20.6640625" bestFit="1" customWidth="1"/>
    <col min="6" max="6" width="13.88671875" bestFit="1" customWidth="1"/>
    <col min="7" max="7" width="8.109375" bestFit="1" customWidth="1"/>
    <col min="8" max="8" width="8" bestFit="1" customWidth="1"/>
    <col min="9" max="9" width="10.33203125" bestFit="1" customWidth="1"/>
    <col min="10" max="10" width="15" bestFit="1" customWidth="1"/>
    <col min="11" max="11" width="19.5546875" bestFit="1" customWidth="1"/>
    <col min="12" max="12" width="44" bestFit="1" customWidth="1"/>
  </cols>
  <sheetData>
    <row r="1" spans="1:12" ht="21" x14ac:dyDescent="0.4">
      <c r="A1" s="3" t="s">
        <v>1583</v>
      </c>
      <c r="B1" s="13"/>
      <c r="C1" s="2"/>
      <c r="D1" s="2"/>
      <c r="E1" s="2"/>
      <c r="F1" s="2"/>
      <c r="G1" s="2"/>
      <c r="H1" s="2"/>
      <c r="I1" s="2"/>
      <c r="J1" s="2"/>
      <c r="K1" s="15"/>
      <c r="L1" s="15"/>
    </row>
    <row r="2" spans="1:12" ht="31.2" x14ac:dyDescent="0.3">
      <c r="A2" s="53" t="s">
        <v>0</v>
      </c>
      <c r="B2" s="56" t="s">
        <v>1</v>
      </c>
      <c r="C2" s="55" t="s">
        <v>181</v>
      </c>
      <c r="D2" s="55" t="s">
        <v>180</v>
      </c>
      <c r="E2" s="53" t="s">
        <v>3</v>
      </c>
      <c r="F2" s="55" t="s">
        <v>208</v>
      </c>
      <c r="G2" s="55" t="s">
        <v>209</v>
      </c>
      <c r="H2" s="53" t="s">
        <v>6</v>
      </c>
      <c r="I2" s="53" t="s">
        <v>7</v>
      </c>
      <c r="J2" s="55" t="s">
        <v>210</v>
      </c>
      <c r="K2" s="54" t="s">
        <v>211</v>
      </c>
      <c r="L2" s="56" t="s">
        <v>8</v>
      </c>
    </row>
    <row r="3" spans="1:12" x14ac:dyDescent="0.3">
      <c r="A3" s="5" t="s">
        <v>821</v>
      </c>
      <c r="B3" s="16">
        <v>45471</v>
      </c>
      <c r="C3" s="5"/>
      <c r="D3" s="5"/>
      <c r="E3" s="5" t="s">
        <v>10</v>
      </c>
      <c r="F3" s="5">
        <v>12</v>
      </c>
      <c r="G3" s="5">
        <v>12</v>
      </c>
      <c r="H3" s="5">
        <f>G3-F3</f>
        <v>0</v>
      </c>
      <c r="I3" s="5"/>
      <c r="J3" s="49">
        <f t="shared" ref="J3:J45" si="0">F3/G3</f>
        <v>1</v>
      </c>
      <c r="K3" s="16">
        <v>45485</v>
      </c>
      <c r="L3" s="124" t="s">
        <v>863</v>
      </c>
    </row>
    <row r="4" spans="1:12" x14ac:dyDescent="0.3">
      <c r="A4" s="5" t="s">
        <v>995</v>
      </c>
      <c r="B4" s="16">
        <v>45510</v>
      </c>
      <c r="C4" s="5"/>
      <c r="D4" s="5"/>
      <c r="E4" s="5" t="s">
        <v>10</v>
      </c>
      <c r="F4" s="5">
        <v>55</v>
      </c>
      <c r="G4" s="5">
        <v>55</v>
      </c>
      <c r="H4" s="5">
        <f t="shared" ref="H4:H45" si="1">G4-F4</f>
        <v>0</v>
      </c>
      <c r="I4" s="5"/>
      <c r="J4" s="49">
        <f t="shared" si="0"/>
        <v>1</v>
      </c>
      <c r="K4" s="16">
        <v>45527</v>
      </c>
      <c r="L4" s="5"/>
    </row>
    <row r="5" spans="1:12" x14ac:dyDescent="0.3">
      <c r="A5" s="5" t="s">
        <v>1063</v>
      </c>
      <c r="B5" s="16">
        <v>45527</v>
      </c>
      <c r="C5" s="5"/>
      <c r="D5" s="5"/>
      <c r="E5" s="5" t="s">
        <v>10</v>
      </c>
      <c r="F5" s="5">
        <v>12</v>
      </c>
      <c r="G5" s="5">
        <v>12</v>
      </c>
      <c r="H5" s="5">
        <f t="shared" si="1"/>
        <v>0</v>
      </c>
      <c r="I5" s="5"/>
      <c r="J5" s="49">
        <f t="shared" si="0"/>
        <v>1</v>
      </c>
      <c r="K5" s="16">
        <v>45530</v>
      </c>
      <c r="L5" s="5"/>
    </row>
    <row r="6" spans="1:12" x14ac:dyDescent="0.3">
      <c r="A6" s="78" t="s">
        <v>1169</v>
      </c>
      <c r="B6" s="84">
        <v>45558</v>
      </c>
      <c r="C6" s="78"/>
      <c r="D6" s="78"/>
      <c r="E6" s="78" t="s">
        <v>10</v>
      </c>
      <c r="F6" s="78">
        <v>378</v>
      </c>
      <c r="G6" s="78">
        <v>378</v>
      </c>
      <c r="H6" s="78">
        <f t="shared" si="1"/>
        <v>0</v>
      </c>
      <c r="I6" s="78"/>
      <c r="J6" s="85">
        <f t="shared" si="0"/>
        <v>1</v>
      </c>
      <c r="K6" s="84">
        <v>45576</v>
      </c>
      <c r="L6" s="95"/>
    </row>
    <row r="7" spans="1:12" x14ac:dyDescent="0.3">
      <c r="A7" s="5" t="s">
        <v>1212</v>
      </c>
      <c r="B7" s="16">
        <v>45568</v>
      </c>
      <c r="C7" s="5"/>
      <c r="D7" s="5"/>
      <c r="E7" s="5" t="s">
        <v>10</v>
      </c>
      <c r="F7" s="5">
        <v>603</v>
      </c>
      <c r="G7" s="5">
        <v>603</v>
      </c>
      <c r="H7" s="5">
        <f t="shared" si="1"/>
        <v>0</v>
      </c>
      <c r="I7" s="5"/>
      <c r="J7" s="49">
        <f t="shared" si="0"/>
        <v>1</v>
      </c>
      <c r="K7" s="16">
        <v>45611</v>
      </c>
      <c r="L7" s="5"/>
    </row>
    <row r="8" spans="1:12" x14ac:dyDescent="0.3">
      <c r="A8" s="5" t="s">
        <v>1295</v>
      </c>
      <c r="B8" s="16">
        <v>45589</v>
      </c>
      <c r="C8" s="5"/>
      <c r="D8" s="5"/>
      <c r="E8" s="5" t="s">
        <v>10</v>
      </c>
      <c r="F8" s="5">
        <v>12</v>
      </c>
      <c r="G8" s="5">
        <v>12</v>
      </c>
      <c r="H8" s="5">
        <f t="shared" si="1"/>
        <v>0</v>
      </c>
      <c r="I8" s="5"/>
      <c r="J8" s="49">
        <f t="shared" si="0"/>
        <v>1</v>
      </c>
      <c r="K8" s="16">
        <v>45597</v>
      </c>
      <c r="L8" s="5"/>
    </row>
    <row r="9" spans="1:12" x14ac:dyDescent="0.3">
      <c r="A9" s="78" t="s">
        <v>1296</v>
      </c>
      <c r="B9" s="94">
        <v>45589</v>
      </c>
      <c r="C9" s="78"/>
      <c r="D9" s="78"/>
      <c r="E9" s="78" t="s">
        <v>10</v>
      </c>
      <c r="F9" s="78">
        <v>4</v>
      </c>
      <c r="G9" s="78">
        <v>4</v>
      </c>
      <c r="H9" s="78">
        <f t="shared" si="1"/>
        <v>0</v>
      </c>
      <c r="I9" s="78"/>
      <c r="J9" s="85">
        <f t="shared" si="0"/>
        <v>1</v>
      </c>
      <c r="K9" s="84">
        <v>45597</v>
      </c>
      <c r="L9" s="95"/>
    </row>
    <row r="10" spans="1:12" ht="28.8" x14ac:dyDescent="0.3">
      <c r="A10" s="78" t="s">
        <v>1300</v>
      </c>
      <c r="B10" s="94" t="s">
        <v>1541</v>
      </c>
      <c r="C10" s="78"/>
      <c r="D10" s="78"/>
      <c r="E10" s="95" t="s">
        <v>10</v>
      </c>
      <c r="F10" s="78">
        <v>479</v>
      </c>
      <c r="G10" s="78">
        <v>479</v>
      </c>
      <c r="H10" s="78">
        <f t="shared" si="1"/>
        <v>0</v>
      </c>
      <c r="I10" s="78"/>
      <c r="J10" s="85">
        <f t="shared" si="0"/>
        <v>1</v>
      </c>
      <c r="K10" s="94" t="s">
        <v>1542</v>
      </c>
      <c r="L10" s="95" t="s">
        <v>1543</v>
      </c>
    </row>
    <row r="11" spans="1:12" x14ac:dyDescent="0.3">
      <c r="A11" s="78" t="s">
        <v>1413</v>
      </c>
      <c r="B11" s="94">
        <v>45635</v>
      </c>
      <c r="C11" s="78"/>
      <c r="D11" s="78"/>
      <c r="E11" s="78" t="s">
        <v>10</v>
      </c>
      <c r="F11" s="78">
        <v>237</v>
      </c>
      <c r="G11" s="78">
        <v>237</v>
      </c>
      <c r="H11" s="78">
        <f t="shared" si="1"/>
        <v>0</v>
      </c>
      <c r="I11" s="78"/>
      <c r="J11" s="85">
        <f t="shared" si="0"/>
        <v>1</v>
      </c>
      <c r="K11" s="84"/>
      <c r="L11" s="95"/>
    </row>
    <row r="12" spans="1:12" x14ac:dyDescent="0.3">
      <c r="A12" s="78" t="s">
        <v>1510</v>
      </c>
      <c r="B12" s="94">
        <v>45659</v>
      </c>
      <c r="C12" s="78"/>
      <c r="D12" s="78"/>
      <c r="E12" s="78" t="s">
        <v>10</v>
      </c>
      <c r="F12" s="78">
        <v>200</v>
      </c>
      <c r="G12" s="78">
        <v>200</v>
      </c>
      <c r="H12" s="78">
        <f t="shared" si="1"/>
        <v>0</v>
      </c>
      <c r="I12" s="78"/>
      <c r="J12" s="85">
        <f t="shared" si="0"/>
        <v>1</v>
      </c>
      <c r="K12" s="84">
        <v>45663</v>
      </c>
      <c r="L12" s="95"/>
    </row>
    <row r="13" spans="1:12" x14ac:dyDescent="0.3">
      <c r="A13" s="78" t="s">
        <v>1511</v>
      </c>
      <c r="B13" s="94">
        <v>45659</v>
      </c>
      <c r="C13" s="78"/>
      <c r="D13" s="78"/>
      <c r="E13" s="78" t="s">
        <v>10</v>
      </c>
      <c r="F13" s="78">
        <v>310</v>
      </c>
      <c r="G13" s="78">
        <v>310</v>
      </c>
      <c r="H13" s="78">
        <f t="shared" si="1"/>
        <v>0</v>
      </c>
      <c r="I13" s="78"/>
      <c r="J13" s="85">
        <f t="shared" si="0"/>
        <v>1</v>
      </c>
      <c r="K13" s="84">
        <v>45663</v>
      </c>
      <c r="L13" s="95"/>
    </row>
    <row r="14" spans="1:12" x14ac:dyDescent="0.3">
      <c r="A14" s="78" t="s">
        <v>1531</v>
      </c>
      <c r="B14" s="94">
        <v>45664</v>
      </c>
      <c r="C14" s="78"/>
      <c r="D14" s="78"/>
      <c r="E14" s="78" t="s">
        <v>10</v>
      </c>
      <c r="F14" s="78">
        <v>10</v>
      </c>
      <c r="G14" s="78">
        <v>10</v>
      </c>
      <c r="H14" s="78">
        <f t="shared" si="1"/>
        <v>0</v>
      </c>
      <c r="I14" s="78"/>
      <c r="J14" s="85">
        <f t="shared" si="0"/>
        <v>1</v>
      </c>
      <c r="K14" s="84">
        <v>45674</v>
      </c>
      <c r="L14" s="95"/>
    </row>
    <row r="15" spans="1:12" x14ac:dyDescent="0.3">
      <c r="A15" s="78" t="s">
        <v>1545</v>
      </c>
      <c r="B15" s="94">
        <v>45667</v>
      </c>
      <c r="C15" s="78"/>
      <c r="D15" s="78"/>
      <c r="E15" s="78" t="s">
        <v>10</v>
      </c>
      <c r="F15" s="78">
        <v>1175</v>
      </c>
      <c r="G15" s="78">
        <v>1175</v>
      </c>
      <c r="H15" s="78">
        <f t="shared" si="1"/>
        <v>0</v>
      </c>
      <c r="I15" s="78"/>
      <c r="J15" s="85">
        <f t="shared" si="0"/>
        <v>1</v>
      </c>
      <c r="K15" s="84">
        <v>45688</v>
      </c>
      <c r="L15" s="95"/>
    </row>
    <row r="16" spans="1:12" x14ac:dyDescent="0.3">
      <c r="A16" s="78" t="s">
        <v>1546</v>
      </c>
      <c r="B16" s="94">
        <v>45667</v>
      </c>
      <c r="C16" s="78"/>
      <c r="D16" s="78"/>
      <c r="E16" s="78" t="s">
        <v>10</v>
      </c>
      <c r="F16" s="78">
        <v>4</v>
      </c>
      <c r="G16" s="78">
        <v>4</v>
      </c>
      <c r="H16" s="78">
        <f t="shared" si="1"/>
        <v>0</v>
      </c>
      <c r="I16" s="78"/>
      <c r="J16" s="85">
        <f t="shared" si="0"/>
        <v>1</v>
      </c>
      <c r="K16" s="84">
        <v>45679</v>
      </c>
      <c r="L16" s="95"/>
    </row>
    <row r="17" spans="1:12" x14ac:dyDescent="0.3">
      <c r="A17" s="78" t="s">
        <v>1671</v>
      </c>
      <c r="B17" s="94">
        <v>45700</v>
      </c>
      <c r="C17" s="78"/>
      <c r="D17" s="78"/>
      <c r="E17" s="78" t="s">
        <v>10</v>
      </c>
      <c r="F17" s="78">
        <v>79</v>
      </c>
      <c r="G17" s="78">
        <v>79</v>
      </c>
      <c r="H17" s="78">
        <f t="shared" si="1"/>
        <v>0</v>
      </c>
      <c r="I17" s="78"/>
      <c r="J17" s="85">
        <f t="shared" si="0"/>
        <v>1</v>
      </c>
      <c r="K17" s="84">
        <v>45723</v>
      </c>
      <c r="L17" s="95"/>
    </row>
    <row r="18" spans="1:12" x14ac:dyDescent="0.3">
      <c r="A18" s="78" t="s">
        <v>1689</v>
      </c>
      <c r="B18" s="94">
        <v>45705</v>
      </c>
      <c r="C18" s="78"/>
      <c r="D18" s="78"/>
      <c r="E18" s="78" t="s">
        <v>10</v>
      </c>
      <c r="F18" s="78">
        <v>4</v>
      </c>
      <c r="G18" s="78">
        <v>4</v>
      </c>
      <c r="H18" s="78">
        <f t="shared" si="1"/>
        <v>0</v>
      </c>
      <c r="I18" s="78"/>
      <c r="J18" s="85">
        <f t="shared" si="0"/>
        <v>1</v>
      </c>
      <c r="K18" s="84">
        <v>45716</v>
      </c>
      <c r="L18" s="141" t="s">
        <v>1700</v>
      </c>
    </row>
    <row r="19" spans="1:12" x14ac:dyDescent="0.3">
      <c r="A19" s="78" t="s">
        <v>1721</v>
      </c>
      <c r="B19" s="94">
        <v>45715</v>
      </c>
      <c r="C19" s="78"/>
      <c r="D19" s="78"/>
      <c r="E19" s="78" t="s">
        <v>10</v>
      </c>
      <c r="F19" s="78">
        <v>2</v>
      </c>
      <c r="G19" s="78">
        <v>2</v>
      </c>
      <c r="H19" s="78">
        <f t="shared" si="1"/>
        <v>0</v>
      </c>
      <c r="I19" s="78"/>
      <c r="J19" s="85">
        <f t="shared" si="0"/>
        <v>1</v>
      </c>
      <c r="K19" s="84">
        <v>45723</v>
      </c>
      <c r="L19" s="95"/>
    </row>
    <row r="20" spans="1:12" x14ac:dyDescent="0.3">
      <c r="A20" s="78" t="s">
        <v>1743</v>
      </c>
      <c r="B20" s="94">
        <v>45721</v>
      </c>
      <c r="C20" s="78"/>
      <c r="D20" s="78"/>
      <c r="E20" s="78" t="s">
        <v>10</v>
      </c>
      <c r="F20" s="78">
        <v>13</v>
      </c>
      <c r="G20" s="78">
        <v>13</v>
      </c>
      <c r="H20" s="78">
        <f t="shared" si="1"/>
        <v>0</v>
      </c>
      <c r="I20" s="78"/>
      <c r="J20" s="85">
        <f t="shared" si="0"/>
        <v>1</v>
      </c>
      <c r="K20" s="84">
        <v>45730</v>
      </c>
      <c r="L20" s="95"/>
    </row>
    <row r="21" spans="1:12" x14ac:dyDescent="0.3">
      <c r="A21" s="78" t="s">
        <v>1838</v>
      </c>
      <c r="B21" s="94">
        <v>45741</v>
      </c>
      <c r="C21" s="78"/>
      <c r="D21" s="78"/>
      <c r="E21" s="78" t="s">
        <v>10</v>
      </c>
      <c r="F21" s="78">
        <v>719</v>
      </c>
      <c r="G21" s="78">
        <v>719</v>
      </c>
      <c r="H21" s="78">
        <f t="shared" si="1"/>
        <v>0</v>
      </c>
      <c r="I21" s="78"/>
      <c r="J21" s="85">
        <f t="shared" si="0"/>
        <v>1</v>
      </c>
      <c r="K21" s="84">
        <v>45758</v>
      </c>
      <c r="L21" s="95"/>
    </row>
    <row r="22" spans="1:12" x14ac:dyDescent="0.3">
      <c r="A22" s="78" t="s">
        <v>1839</v>
      </c>
      <c r="B22" s="94">
        <v>45741</v>
      </c>
      <c r="C22" s="78"/>
      <c r="D22" s="78"/>
      <c r="E22" s="78" t="s">
        <v>10</v>
      </c>
      <c r="F22" s="78">
        <v>4</v>
      </c>
      <c r="G22" s="78">
        <v>4</v>
      </c>
      <c r="H22" s="78">
        <f t="shared" si="1"/>
        <v>0</v>
      </c>
      <c r="I22" s="78"/>
      <c r="J22" s="85">
        <f t="shared" si="0"/>
        <v>1</v>
      </c>
      <c r="K22" s="84">
        <v>45751</v>
      </c>
      <c r="L22" s="95"/>
    </row>
    <row r="23" spans="1:12" x14ac:dyDescent="0.3">
      <c r="A23" s="78" t="s">
        <v>1850</v>
      </c>
      <c r="B23" s="94">
        <v>45744</v>
      </c>
      <c r="C23" s="78"/>
      <c r="D23" s="78"/>
      <c r="E23" s="78" t="s">
        <v>10</v>
      </c>
      <c r="F23" s="78">
        <v>8</v>
      </c>
      <c r="G23" s="78">
        <v>8</v>
      </c>
      <c r="H23" s="78">
        <f t="shared" si="1"/>
        <v>0</v>
      </c>
      <c r="I23" s="78"/>
      <c r="J23" s="85">
        <f t="shared" si="0"/>
        <v>1</v>
      </c>
      <c r="K23" s="84">
        <v>45751</v>
      </c>
      <c r="L23" s="95"/>
    </row>
    <row r="24" spans="1:12" x14ac:dyDescent="0.3">
      <c r="A24" s="78" t="s">
        <v>1877</v>
      </c>
      <c r="B24" s="94">
        <v>45751</v>
      </c>
      <c r="C24" s="78"/>
      <c r="D24" s="78"/>
      <c r="E24" s="78" t="s">
        <v>10</v>
      </c>
      <c r="F24" s="78">
        <v>286</v>
      </c>
      <c r="G24" s="78">
        <v>286</v>
      </c>
      <c r="H24" s="78">
        <f t="shared" si="1"/>
        <v>0</v>
      </c>
      <c r="I24" s="78"/>
      <c r="J24" s="85">
        <f t="shared" si="0"/>
        <v>1</v>
      </c>
      <c r="K24" s="84">
        <v>45758</v>
      </c>
      <c r="L24" s="95" t="s">
        <v>1899</v>
      </c>
    </row>
    <row r="25" spans="1:12" x14ac:dyDescent="0.3">
      <c r="A25" s="78" t="s">
        <v>1896</v>
      </c>
      <c r="B25" s="94">
        <v>45756</v>
      </c>
      <c r="C25" s="78"/>
      <c r="D25" s="78"/>
      <c r="E25" s="78" t="s">
        <v>10</v>
      </c>
      <c r="F25" s="78">
        <v>4</v>
      </c>
      <c r="G25" s="78">
        <v>4</v>
      </c>
      <c r="H25" s="78">
        <f t="shared" si="1"/>
        <v>0</v>
      </c>
      <c r="I25" s="78"/>
      <c r="J25" s="85">
        <f t="shared" si="0"/>
        <v>1</v>
      </c>
      <c r="K25" s="84">
        <v>45765</v>
      </c>
      <c r="L25" s="95"/>
    </row>
    <row r="26" spans="1:12" x14ac:dyDescent="0.3">
      <c r="A26" s="78" t="s">
        <v>1925</v>
      </c>
      <c r="B26" s="94">
        <v>45762</v>
      </c>
      <c r="C26" s="78"/>
      <c r="D26" s="78"/>
      <c r="E26" s="78" t="s">
        <v>10</v>
      </c>
      <c r="F26" s="78">
        <v>10</v>
      </c>
      <c r="G26" s="78">
        <v>10</v>
      </c>
      <c r="H26" s="78">
        <f t="shared" si="1"/>
        <v>0</v>
      </c>
      <c r="I26" s="78"/>
      <c r="J26" s="85">
        <f t="shared" si="0"/>
        <v>1</v>
      </c>
      <c r="K26" s="84">
        <v>45779</v>
      </c>
      <c r="L26" s="95"/>
    </row>
    <row r="27" spans="1:12" x14ac:dyDescent="0.3">
      <c r="A27" s="78" t="s">
        <v>1959</v>
      </c>
      <c r="B27" s="94">
        <v>45764</v>
      </c>
      <c r="C27" s="78"/>
      <c r="D27" s="78"/>
      <c r="E27" s="78" t="s">
        <v>10</v>
      </c>
      <c r="F27" s="78">
        <v>3</v>
      </c>
      <c r="G27" s="78">
        <v>3</v>
      </c>
      <c r="H27" s="78">
        <f t="shared" si="1"/>
        <v>0</v>
      </c>
      <c r="I27" s="78"/>
      <c r="J27" s="85">
        <f t="shared" si="0"/>
        <v>1</v>
      </c>
      <c r="K27" s="84">
        <v>45772</v>
      </c>
      <c r="L27" s="95"/>
    </row>
    <row r="28" spans="1:12" ht="28.8" x14ac:dyDescent="0.3">
      <c r="A28" s="81" t="s">
        <v>1939</v>
      </c>
      <c r="B28" s="157">
        <v>45768</v>
      </c>
      <c r="C28" s="81">
        <v>12</v>
      </c>
      <c r="D28" s="81">
        <v>12</v>
      </c>
      <c r="E28" s="81" t="s">
        <v>34</v>
      </c>
      <c r="F28" s="81">
        <v>79</v>
      </c>
      <c r="G28" s="81">
        <v>1144</v>
      </c>
      <c r="H28" s="81">
        <f t="shared" si="1"/>
        <v>1065</v>
      </c>
      <c r="I28" s="81" t="s">
        <v>54</v>
      </c>
      <c r="J28" s="99">
        <f t="shared" si="0"/>
        <v>6.9055944055944049E-2</v>
      </c>
      <c r="K28" s="98">
        <v>45807</v>
      </c>
      <c r="L28" s="104" t="s">
        <v>2005</v>
      </c>
    </row>
    <row r="29" spans="1:12" x14ac:dyDescent="0.3">
      <c r="A29" s="78" t="s">
        <v>1972</v>
      </c>
      <c r="B29" s="94">
        <v>45769</v>
      </c>
      <c r="C29" s="78"/>
      <c r="D29" s="78"/>
      <c r="E29" s="78" t="s">
        <v>10</v>
      </c>
      <c r="F29" s="78">
        <v>55</v>
      </c>
      <c r="G29" s="78">
        <v>55</v>
      </c>
      <c r="H29" s="78">
        <f t="shared" si="1"/>
        <v>0</v>
      </c>
      <c r="I29" s="78"/>
      <c r="J29" s="85">
        <f t="shared" si="0"/>
        <v>1</v>
      </c>
      <c r="K29" s="84">
        <v>45779</v>
      </c>
      <c r="L29" s="95"/>
    </row>
    <row r="30" spans="1:12" x14ac:dyDescent="0.3">
      <c r="A30" s="78" t="s">
        <v>1975</v>
      </c>
      <c r="B30" s="94">
        <v>45769</v>
      </c>
      <c r="C30" s="78"/>
      <c r="D30" s="78"/>
      <c r="E30" s="78" t="s">
        <v>10</v>
      </c>
      <c r="F30" s="78">
        <v>52</v>
      </c>
      <c r="G30" s="78">
        <v>52</v>
      </c>
      <c r="H30" s="78">
        <f t="shared" si="1"/>
        <v>0</v>
      </c>
      <c r="I30" s="78"/>
      <c r="J30" s="85">
        <f t="shared" si="0"/>
        <v>1</v>
      </c>
      <c r="K30" s="84">
        <v>45778</v>
      </c>
      <c r="L30" s="95"/>
    </row>
    <row r="31" spans="1:12" x14ac:dyDescent="0.3">
      <c r="A31" s="78" t="s">
        <v>2000</v>
      </c>
      <c r="B31" s="94">
        <v>45775</v>
      </c>
      <c r="C31" s="78"/>
      <c r="D31" s="78"/>
      <c r="E31" s="78" t="s">
        <v>10</v>
      </c>
      <c r="F31" s="78">
        <v>2</v>
      </c>
      <c r="G31" s="78">
        <v>2</v>
      </c>
      <c r="H31" s="78">
        <f t="shared" si="1"/>
        <v>0</v>
      </c>
      <c r="I31" s="78"/>
      <c r="J31" s="85">
        <f t="shared" si="0"/>
        <v>1</v>
      </c>
      <c r="K31" s="84">
        <v>45776</v>
      </c>
      <c r="L31" s="95"/>
    </row>
    <row r="32" spans="1:12" x14ac:dyDescent="0.3">
      <c r="A32" s="64" t="s">
        <v>2010</v>
      </c>
      <c r="B32" s="88">
        <v>45776</v>
      </c>
      <c r="C32" s="64"/>
      <c r="D32" s="64"/>
      <c r="E32" s="64" t="s">
        <v>34</v>
      </c>
      <c r="F32" s="64">
        <v>0</v>
      </c>
      <c r="G32" s="64">
        <v>120</v>
      </c>
      <c r="H32" s="64">
        <f t="shared" si="1"/>
        <v>120</v>
      </c>
      <c r="I32" s="64" t="s">
        <v>1408</v>
      </c>
      <c r="J32" s="83">
        <f t="shared" si="0"/>
        <v>0</v>
      </c>
      <c r="K32" s="87">
        <v>45786</v>
      </c>
      <c r="L32" s="92" t="s">
        <v>1399</v>
      </c>
    </row>
    <row r="33" spans="1:12" x14ac:dyDescent="0.3">
      <c r="A33" s="81" t="s">
        <v>2020</v>
      </c>
      <c r="B33" s="157" t="s">
        <v>2022</v>
      </c>
      <c r="C33" s="81"/>
      <c r="D33" s="81"/>
      <c r="E33" s="81" t="s">
        <v>55</v>
      </c>
      <c r="F33" s="81"/>
      <c r="G33" s="81"/>
      <c r="H33" s="81"/>
      <c r="I33" s="81"/>
      <c r="J33" s="99"/>
      <c r="K33" s="98"/>
      <c r="L33" s="104"/>
    </row>
    <row r="34" spans="1:12" x14ac:dyDescent="0.3">
      <c r="A34" s="81" t="s">
        <v>2021</v>
      </c>
      <c r="B34" s="157" t="s">
        <v>2022</v>
      </c>
      <c r="C34" s="81"/>
      <c r="D34" s="81"/>
      <c r="E34" s="81" t="s">
        <v>55</v>
      </c>
      <c r="F34" s="81"/>
      <c r="G34" s="81"/>
      <c r="H34" s="81"/>
      <c r="I34" s="81"/>
      <c r="J34" s="99"/>
      <c r="K34" s="98"/>
      <c r="L34" s="104"/>
    </row>
    <row r="35" spans="1:12" x14ac:dyDescent="0.3">
      <c r="A35" s="64"/>
      <c r="B35" s="88"/>
      <c r="C35" s="64"/>
      <c r="D35" s="64"/>
      <c r="E35" s="64"/>
      <c r="F35" s="64"/>
      <c r="G35" s="64"/>
      <c r="H35" s="64"/>
      <c r="I35" s="64"/>
      <c r="J35" s="83"/>
      <c r="K35" s="87"/>
      <c r="L35" s="92"/>
    </row>
    <row r="36" spans="1:12" x14ac:dyDescent="0.3">
      <c r="A36" s="64"/>
      <c r="B36" s="88"/>
      <c r="C36" s="64"/>
      <c r="D36" s="64"/>
      <c r="E36" s="64"/>
      <c r="F36" s="64"/>
      <c r="G36" s="64"/>
      <c r="H36" s="64"/>
      <c r="I36" s="64"/>
      <c r="J36" s="83"/>
      <c r="K36" s="87"/>
      <c r="L36" s="92"/>
    </row>
    <row r="37" spans="1:12" x14ac:dyDescent="0.3">
      <c r="A37" s="64"/>
      <c r="B37" s="88"/>
      <c r="C37" s="64"/>
      <c r="D37" s="64"/>
      <c r="E37" s="64"/>
      <c r="F37" s="64"/>
      <c r="G37" s="64"/>
      <c r="H37" s="64"/>
      <c r="I37" s="64"/>
      <c r="J37" s="83"/>
      <c r="K37" s="87"/>
      <c r="L37" s="92"/>
    </row>
    <row r="38" spans="1:12" x14ac:dyDescent="0.3">
      <c r="A38" s="64"/>
      <c r="B38" s="88"/>
      <c r="C38" s="64"/>
      <c r="D38" s="64"/>
      <c r="E38" s="64"/>
      <c r="F38" s="64"/>
      <c r="G38" s="64"/>
      <c r="H38" s="64"/>
      <c r="I38" s="64"/>
      <c r="J38" s="83"/>
      <c r="K38" s="87"/>
      <c r="L38" s="92"/>
    </row>
    <row r="39" spans="1:12" x14ac:dyDescent="0.3">
      <c r="A39" s="64"/>
      <c r="B39" s="88"/>
      <c r="C39" s="64"/>
      <c r="D39" s="64"/>
      <c r="E39" s="64"/>
      <c r="F39" s="64"/>
      <c r="G39" s="64"/>
      <c r="H39" s="64"/>
      <c r="I39" s="64"/>
      <c r="J39" s="83"/>
      <c r="K39" s="87"/>
      <c r="L39" s="92"/>
    </row>
    <row r="40" spans="1:12" x14ac:dyDescent="0.3">
      <c r="A40" s="64"/>
      <c r="B40" s="88"/>
      <c r="C40" s="64"/>
      <c r="D40" s="64"/>
      <c r="E40" s="64"/>
      <c r="F40" s="64"/>
      <c r="G40" s="64"/>
      <c r="H40" s="64"/>
      <c r="I40" s="64"/>
      <c r="J40" s="83"/>
      <c r="K40" s="87"/>
      <c r="L40" s="92"/>
    </row>
    <row r="41" spans="1:12" x14ac:dyDescent="0.3">
      <c r="A41" s="64"/>
      <c r="B41" s="88"/>
      <c r="C41" s="64"/>
      <c r="D41" s="64"/>
      <c r="E41" s="64"/>
      <c r="F41" s="64"/>
      <c r="G41" s="64"/>
      <c r="H41" s="64"/>
      <c r="I41" s="64"/>
      <c r="J41" s="83"/>
      <c r="K41" s="87"/>
      <c r="L41" s="92"/>
    </row>
    <row r="42" spans="1:12" x14ac:dyDescent="0.3">
      <c r="A42" s="64"/>
      <c r="B42" s="88"/>
      <c r="C42" s="64"/>
      <c r="D42" s="64"/>
      <c r="E42" s="64"/>
      <c r="F42" s="64"/>
      <c r="G42" s="64"/>
      <c r="H42" s="64"/>
      <c r="I42" s="64"/>
      <c r="J42" s="83"/>
      <c r="K42" s="87"/>
      <c r="L42" s="92"/>
    </row>
    <row r="43" spans="1:12" x14ac:dyDescent="0.3">
      <c r="A43" s="64"/>
      <c r="B43" s="88"/>
      <c r="C43" s="64"/>
      <c r="D43" s="64"/>
      <c r="E43" s="64"/>
      <c r="F43" s="64"/>
      <c r="G43" s="64"/>
      <c r="H43" s="64"/>
      <c r="I43" s="64"/>
      <c r="J43" s="83"/>
      <c r="K43" s="87"/>
      <c r="L43" s="92"/>
    </row>
    <row r="44" spans="1:12" x14ac:dyDescent="0.3">
      <c r="A44" s="64"/>
      <c r="B44" s="88"/>
      <c r="C44" s="64"/>
      <c r="D44" s="64"/>
      <c r="E44" s="64"/>
      <c r="F44" s="64"/>
      <c r="G44" s="64"/>
      <c r="H44" s="64"/>
      <c r="I44" s="64"/>
      <c r="J44" s="83"/>
      <c r="K44" s="87"/>
      <c r="L44" s="92"/>
    </row>
    <row r="45" spans="1:12" x14ac:dyDescent="0.3">
      <c r="A45" s="23">
        <f>COUNTA(A3:A44)</f>
        <v>32</v>
      </c>
      <c r="B45" s="33"/>
      <c r="C45" s="23">
        <f>SUM(C3:C44)</f>
        <v>12</v>
      </c>
      <c r="D45" s="23">
        <f>SUM(D4:D44)</f>
        <v>12</v>
      </c>
      <c r="E45" s="32"/>
      <c r="F45" s="23">
        <f>SUM(F3:F44)</f>
        <v>4811</v>
      </c>
      <c r="G45" s="23">
        <f>SUM(G3:G44)</f>
        <v>5996</v>
      </c>
      <c r="H45" s="100">
        <f t="shared" si="1"/>
        <v>1185</v>
      </c>
      <c r="I45" s="32"/>
      <c r="J45" s="71">
        <f t="shared" si="0"/>
        <v>0.80236824549699803</v>
      </c>
      <c r="K45" s="33"/>
      <c r="L45" s="32"/>
    </row>
    <row r="47" spans="1:12" x14ac:dyDescent="0.3">
      <c r="A47" t="s">
        <v>1987</v>
      </c>
    </row>
  </sheetData>
  <autoFilter ref="A2:L30" xr:uid="{460931D1-5253-41DD-A0FB-5D567971F236}"/>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E3059-46D8-42ED-A09F-128B8BD51CC2}">
  <dimension ref="A1:M46"/>
  <sheetViews>
    <sheetView workbookViewId="0">
      <pane ySplit="2" topLeftCell="A3" activePane="bottomLeft" state="frozen"/>
      <selection pane="bottomLeft" activeCell="E19" sqref="E19"/>
    </sheetView>
  </sheetViews>
  <sheetFormatPr defaultRowHeight="14.4" x14ac:dyDescent="0.3"/>
  <cols>
    <col min="1" max="1" width="41.6640625" bestFit="1" customWidth="1"/>
    <col min="2" max="2" width="13.109375" bestFit="1" customWidth="1"/>
    <col min="3" max="3" width="18.109375" bestFit="1" customWidth="1"/>
    <col min="4" max="4" width="14.33203125" customWidth="1"/>
    <col min="5" max="5" width="22" bestFit="1" customWidth="1"/>
    <col min="6" max="6" width="18.44140625" bestFit="1" customWidth="1"/>
    <col min="7" max="7" width="10.5546875" bestFit="1" customWidth="1"/>
    <col min="8" max="8" width="10.44140625" bestFit="1" customWidth="1"/>
    <col min="9" max="9" width="10.33203125" bestFit="1" customWidth="1"/>
    <col min="10" max="10" width="27.44140625" bestFit="1" customWidth="1"/>
    <col min="11" max="11" width="34.6640625" bestFit="1" customWidth="1"/>
    <col min="12" max="12" width="42.6640625" bestFit="1" customWidth="1"/>
    <col min="13" max="13" width="19.33203125" bestFit="1" customWidth="1"/>
  </cols>
  <sheetData>
    <row r="1" spans="1:13" ht="21" x14ac:dyDescent="0.4">
      <c r="A1" s="3" t="s">
        <v>1584</v>
      </c>
      <c r="B1" s="15"/>
      <c r="C1" s="4"/>
      <c r="D1" s="4"/>
      <c r="E1" s="2"/>
      <c r="F1" s="2"/>
      <c r="G1" s="4"/>
      <c r="H1" s="4"/>
      <c r="I1" s="2"/>
      <c r="J1" s="2"/>
      <c r="K1" s="15"/>
    </row>
    <row r="2" spans="1:13" ht="42" x14ac:dyDescent="0.4">
      <c r="A2" s="1" t="s">
        <v>0</v>
      </c>
      <c r="B2" s="147" t="s">
        <v>174</v>
      </c>
      <c r="C2" s="106" t="s">
        <v>1316</v>
      </c>
      <c r="D2" s="38" t="s">
        <v>191</v>
      </c>
      <c r="E2" s="1" t="s">
        <v>3</v>
      </c>
      <c r="F2" s="106" t="s">
        <v>173</v>
      </c>
      <c r="G2" s="106" t="s">
        <v>1315</v>
      </c>
      <c r="H2" s="1" t="s">
        <v>6</v>
      </c>
      <c r="I2" s="1" t="s">
        <v>7</v>
      </c>
      <c r="J2" s="1" t="s">
        <v>168</v>
      </c>
      <c r="K2" s="13" t="s">
        <v>170</v>
      </c>
      <c r="L2" s="13" t="s">
        <v>8</v>
      </c>
    </row>
    <row r="3" spans="1:13" x14ac:dyDescent="0.3">
      <c r="A3" s="5" t="s">
        <v>1318</v>
      </c>
      <c r="B3" s="16">
        <v>45596</v>
      </c>
      <c r="C3" s="5" t="s">
        <v>1319</v>
      </c>
      <c r="D3" s="5"/>
      <c r="E3" s="5" t="s">
        <v>10</v>
      </c>
      <c r="F3" s="5">
        <v>16</v>
      </c>
      <c r="G3" s="5">
        <v>16</v>
      </c>
      <c r="H3" s="5">
        <f>G3-F3</f>
        <v>0</v>
      </c>
      <c r="I3" s="5"/>
      <c r="J3" s="49">
        <f t="shared" ref="J3:J27" si="0">F3/G3</f>
        <v>1</v>
      </c>
      <c r="K3" s="16">
        <v>45604</v>
      </c>
      <c r="L3" s="124"/>
    </row>
    <row r="4" spans="1:13" x14ac:dyDescent="0.3">
      <c r="A4" s="5" t="s">
        <v>1550</v>
      </c>
      <c r="B4" s="16">
        <v>45665</v>
      </c>
      <c r="C4" s="5"/>
      <c r="D4" s="5"/>
      <c r="E4" s="5" t="s">
        <v>10</v>
      </c>
      <c r="F4" s="5">
        <v>8</v>
      </c>
      <c r="G4" s="5">
        <v>8</v>
      </c>
      <c r="H4" s="5">
        <f t="shared" ref="H4:H27" si="1">G4-F4</f>
        <v>0</v>
      </c>
      <c r="I4" s="5"/>
      <c r="J4" s="49">
        <f t="shared" si="0"/>
        <v>1</v>
      </c>
      <c r="K4" s="16">
        <v>45667</v>
      </c>
      <c r="L4" s="5"/>
    </row>
    <row r="5" spans="1:13" s="89" customFormat="1" ht="28.8" x14ac:dyDescent="0.3">
      <c r="A5" s="42" t="s">
        <v>1553</v>
      </c>
      <c r="B5" s="82" t="s">
        <v>1714</v>
      </c>
      <c r="C5" s="42" t="s">
        <v>1554</v>
      </c>
      <c r="D5" s="42"/>
      <c r="E5" s="42" t="s">
        <v>10</v>
      </c>
      <c r="F5" s="42">
        <v>103</v>
      </c>
      <c r="G5" s="42">
        <v>103</v>
      </c>
      <c r="H5" s="42">
        <f t="shared" si="1"/>
        <v>0</v>
      </c>
      <c r="I5" s="42"/>
      <c r="J5" s="85">
        <f t="shared" si="0"/>
        <v>1</v>
      </c>
      <c r="K5" s="82" t="s">
        <v>1719</v>
      </c>
      <c r="L5" s="42"/>
    </row>
    <row r="6" spans="1:13" x14ac:dyDescent="0.3">
      <c r="A6" s="78" t="s">
        <v>1555</v>
      </c>
      <c r="B6" s="84">
        <v>45673</v>
      </c>
      <c r="C6" s="78" t="s">
        <v>1556</v>
      </c>
      <c r="D6" s="78"/>
      <c r="E6" s="78" t="s">
        <v>10</v>
      </c>
      <c r="F6" s="78">
        <v>492</v>
      </c>
      <c r="G6" s="78">
        <v>492</v>
      </c>
      <c r="H6" s="78">
        <f t="shared" si="1"/>
        <v>0</v>
      </c>
      <c r="I6" s="78"/>
      <c r="J6" s="85">
        <f t="shared" si="0"/>
        <v>1</v>
      </c>
      <c r="K6" s="84">
        <v>45709</v>
      </c>
      <c r="L6" s="152" t="s">
        <v>1672</v>
      </c>
    </row>
    <row r="7" spans="1:13" s="89" customFormat="1" ht="28.8" x14ac:dyDescent="0.3">
      <c r="A7" s="42" t="s">
        <v>1601</v>
      </c>
      <c r="B7" s="82" t="s">
        <v>1711</v>
      </c>
      <c r="C7" s="42" t="s">
        <v>1602</v>
      </c>
      <c r="D7" s="42"/>
      <c r="E7" s="42" t="s">
        <v>10</v>
      </c>
      <c r="F7" s="42">
        <v>52</v>
      </c>
      <c r="G7" s="42">
        <v>52</v>
      </c>
      <c r="H7" s="42">
        <f t="shared" si="1"/>
        <v>0</v>
      </c>
      <c r="I7" s="42"/>
      <c r="J7" s="85">
        <f t="shared" si="0"/>
        <v>1</v>
      </c>
      <c r="K7" s="43">
        <v>45716</v>
      </c>
      <c r="L7" s="42"/>
    </row>
    <row r="8" spans="1:13" x14ac:dyDescent="0.3">
      <c r="A8" s="7" t="s">
        <v>1755</v>
      </c>
      <c r="B8" s="19">
        <v>45726</v>
      </c>
      <c r="C8" s="7" t="s">
        <v>1756</v>
      </c>
      <c r="D8" s="7"/>
      <c r="E8" s="7" t="s">
        <v>1007</v>
      </c>
      <c r="F8" s="7">
        <v>169</v>
      </c>
      <c r="G8" s="7">
        <v>194</v>
      </c>
      <c r="H8" s="7">
        <f t="shared" si="1"/>
        <v>25</v>
      </c>
      <c r="I8" s="7" t="s">
        <v>1411</v>
      </c>
      <c r="J8" s="155">
        <f t="shared" si="0"/>
        <v>0.87113402061855671</v>
      </c>
      <c r="K8" s="19">
        <v>45786</v>
      </c>
      <c r="L8" s="7" t="s">
        <v>1969</v>
      </c>
    </row>
    <row r="9" spans="1:13" ht="28.8" x14ac:dyDescent="0.3">
      <c r="A9" s="81" t="s">
        <v>1763</v>
      </c>
      <c r="B9" s="157" t="s">
        <v>1861</v>
      </c>
      <c r="C9" s="81" t="s">
        <v>1764</v>
      </c>
      <c r="D9" s="81"/>
      <c r="E9" s="81" t="s">
        <v>1007</v>
      </c>
      <c r="F9" s="81">
        <v>593</v>
      </c>
      <c r="G9" s="81">
        <v>705</v>
      </c>
      <c r="H9" s="81">
        <f t="shared" si="1"/>
        <v>112</v>
      </c>
      <c r="I9" s="81" t="s">
        <v>54</v>
      </c>
      <c r="J9" s="99">
        <f t="shared" si="0"/>
        <v>0.84113475177304964</v>
      </c>
      <c r="K9" s="98">
        <v>45786</v>
      </c>
      <c r="L9" s="104" t="s">
        <v>2012</v>
      </c>
    </row>
    <row r="10" spans="1:13" x14ac:dyDescent="0.3">
      <c r="A10" s="78" t="s">
        <v>1774</v>
      </c>
      <c r="B10" s="94">
        <v>45729</v>
      </c>
      <c r="C10" s="78" t="s">
        <v>1775</v>
      </c>
      <c r="D10" s="78"/>
      <c r="E10" s="78" t="s">
        <v>10</v>
      </c>
      <c r="F10" s="78">
        <v>1</v>
      </c>
      <c r="G10" s="78">
        <v>1</v>
      </c>
      <c r="H10" s="78">
        <f t="shared" si="1"/>
        <v>0</v>
      </c>
      <c r="I10" s="78"/>
      <c r="J10" s="85">
        <f t="shared" si="0"/>
        <v>1</v>
      </c>
      <c r="K10" s="84">
        <v>45733</v>
      </c>
      <c r="L10" s="95"/>
    </row>
    <row r="11" spans="1:13" x14ac:dyDescent="0.3">
      <c r="A11" s="78" t="s">
        <v>1866</v>
      </c>
      <c r="B11" s="94">
        <v>45749</v>
      </c>
      <c r="C11" s="78" t="s">
        <v>110</v>
      </c>
      <c r="D11" s="78"/>
      <c r="E11" s="78" t="s">
        <v>10</v>
      </c>
      <c r="F11" s="78">
        <v>5200</v>
      </c>
      <c r="G11" s="78">
        <v>5200</v>
      </c>
      <c r="H11" s="78">
        <f t="shared" si="1"/>
        <v>0</v>
      </c>
      <c r="I11" s="78"/>
      <c r="J11" s="85">
        <f t="shared" si="0"/>
        <v>1</v>
      </c>
      <c r="K11" s="84">
        <v>45772</v>
      </c>
      <c r="L11" s="95" t="s">
        <v>97</v>
      </c>
    </row>
    <row r="12" spans="1:13" x14ac:dyDescent="0.3">
      <c r="A12" s="81" t="s">
        <v>1887</v>
      </c>
      <c r="B12" s="157">
        <v>45754</v>
      </c>
      <c r="C12" s="81" t="s">
        <v>1775</v>
      </c>
      <c r="D12" s="81"/>
      <c r="E12" s="81" t="s">
        <v>1957</v>
      </c>
      <c r="F12" s="81">
        <v>0</v>
      </c>
      <c r="G12" s="81">
        <v>3</v>
      </c>
      <c r="H12" s="81">
        <f t="shared" si="1"/>
        <v>3</v>
      </c>
      <c r="I12" s="81" t="s">
        <v>54</v>
      </c>
      <c r="J12" s="99">
        <f t="shared" si="0"/>
        <v>0</v>
      </c>
      <c r="K12" s="98">
        <v>45772</v>
      </c>
      <c r="L12" s="104" t="s">
        <v>1956</v>
      </c>
    </row>
    <row r="13" spans="1:13" x14ac:dyDescent="0.3">
      <c r="A13" s="64" t="s">
        <v>1890</v>
      </c>
      <c r="B13" s="88">
        <v>45755</v>
      </c>
      <c r="C13" s="64" t="s">
        <v>1891</v>
      </c>
      <c r="D13" s="64"/>
      <c r="E13" s="64" t="s">
        <v>34</v>
      </c>
      <c r="F13" s="64">
        <v>3722</v>
      </c>
      <c r="G13" s="64">
        <v>4340</v>
      </c>
      <c r="H13" s="64">
        <f t="shared" si="1"/>
        <v>618</v>
      </c>
      <c r="I13" s="64" t="s">
        <v>1408</v>
      </c>
      <c r="J13" s="83">
        <f t="shared" si="0"/>
        <v>0.85760368663594466</v>
      </c>
      <c r="K13" s="87">
        <v>45786</v>
      </c>
      <c r="L13" s="92"/>
    </row>
    <row r="14" spans="1:13" x14ac:dyDescent="0.3">
      <c r="A14" s="81" t="s">
        <v>1918</v>
      </c>
      <c r="B14" s="157">
        <v>45761</v>
      </c>
      <c r="C14" s="81" t="s">
        <v>224</v>
      </c>
      <c r="D14" s="81"/>
      <c r="E14" s="81" t="s">
        <v>34</v>
      </c>
      <c r="F14" s="81">
        <v>64</v>
      </c>
      <c r="G14" s="81">
        <v>85</v>
      </c>
      <c r="H14" s="81">
        <f t="shared" si="1"/>
        <v>21</v>
      </c>
      <c r="I14" s="81" t="s">
        <v>54</v>
      </c>
      <c r="J14" s="99">
        <f t="shared" si="0"/>
        <v>0.75294117647058822</v>
      </c>
      <c r="K14" s="98">
        <v>45779</v>
      </c>
      <c r="L14" s="104" t="s">
        <v>1970</v>
      </c>
    </row>
    <row r="15" spans="1:13" x14ac:dyDescent="0.3">
      <c r="A15" s="81" t="s">
        <v>1922</v>
      </c>
      <c r="B15" s="157">
        <v>45761</v>
      </c>
      <c r="C15" s="81" t="s">
        <v>1923</v>
      </c>
      <c r="D15" s="81"/>
      <c r="E15" s="81" t="s">
        <v>34</v>
      </c>
      <c r="F15" s="81">
        <v>0</v>
      </c>
      <c r="G15" s="81">
        <v>1147</v>
      </c>
      <c r="H15" s="81">
        <f t="shared" si="1"/>
        <v>1147</v>
      </c>
      <c r="I15" s="81" t="s">
        <v>1924</v>
      </c>
      <c r="J15" s="99">
        <f t="shared" si="0"/>
        <v>0</v>
      </c>
      <c r="K15" s="98">
        <v>45793</v>
      </c>
      <c r="L15" s="104" t="s">
        <v>1963</v>
      </c>
    </row>
    <row r="16" spans="1:13" x14ac:dyDescent="0.3">
      <c r="A16" s="81" t="s">
        <v>1926</v>
      </c>
      <c r="B16" s="157">
        <v>45762</v>
      </c>
      <c r="C16" s="81" t="s">
        <v>224</v>
      </c>
      <c r="D16" s="81"/>
      <c r="E16" s="81" t="s">
        <v>1007</v>
      </c>
      <c r="F16" s="81">
        <v>40</v>
      </c>
      <c r="G16" s="81">
        <v>41</v>
      </c>
      <c r="H16" s="81">
        <f t="shared" si="1"/>
        <v>1</v>
      </c>
      <c r="I16" s="81" t="s">
        <v>1411</v>
      </c>
      <c r="J16" s="99">
        <f t="shared" si="0"/>
        <v>0.97560975609756095</v>
      </c>
      <c r="K16" s="98">
        <v>45779</v>
      </c>
      <c r="L16" s="104" t="s">
        <v>1976</v>
      </c>
      <c r="M16" t="s">
        <v>1980</v>
      </c>
    </row>
    <row r="17" spans="1:13" x14ac:dyDescent="0.3">
      <c r="A17" s="64" t="s">
        <v>1935</v>
      </c>
      <c r="B17" s="88">
        <v>45763</v>
      </c>
      <c r="C17" s="64" t="s">
        <v>1949</v>
      </c>
      <c r="D17" s="64"/>
      <c r="E17" s="64" t="s">
        <v>34</v>
      </c>
      <c r="F17" s="64">
        <v>826</v>
      </c>
      <c r="G17" s="64">
        <v>10476</v>
      </c>
      <c r="H17" s="64">
        <f t="shared" ref="H17:H24" si="2">G17-F17</f>
        <v>9650</v>
      </c>
      <c r="I17" s="64" t="s">
        <v>54</v>
      </c>
      <c r="J17" s="83">
        <f t="shared" ref="J17:J24" si="3">F17/G17</f>
        <v>7.8846888125238643E-2</v>
      </c>
      <c r="K17" s="87">
        <v>45807</v>
      </c>
      <c r="L17" s="122" t="s">
        <v>1983</v>
      </c>
    </row>
    <row r="18" spans="1:13" ht="43.2" x14ac:dyDescent="0.3">
      <c r="A18" s="81" t="s">
        <v>1936</v>
      </c>
      <c r="B18" s="157">
        <v>45763</v>
      </c>
      <c r="C18" s="81" t="s">
        <v>1950</v>
      </c>
      <c r="D18" s="81"/>
      <c r="E18" s="81" t="s">
        <v>1007</v>
      </c>
      <c r="F18" s="81">
        <v>0</v>
      </c>
      <c r="G18" s="81">
        <v>462</v>
      </c>
      <c r="H18" s="81">
        <f t="shared" si="2"/>
        <v>462</v>
      </c>
      <c r="I18" s="81" t="s">
        <v>1408</v>
      </c>
      <c r="J18" s="99">
        <f t="shared" si="3"/>
        <v>0</v>
      </c>
      <c r="K18" s="98" t="s">
        <v>1981</v>
      </c>
      <c r="L18" s="104" t="s">
        <v>1982</v>
      </c>
      <c r="M18" s="39"/>
    </row>
    <row r="19" spans="1:13" x14ac:dyDescent="0.3">
      <c r="A19" s="64" t="s">
        <v>1937</v>
      </c>
      <c r="B19" s="88">
        <v>45763</v>
      </c>
      <c r="C19" s="64" t="s">
        <v>1951</v>
      </c>
      <c r="D19" s="64"/>
      <c r="E19" s="64" t="s">
        <v>55</v>
      </c>
      <c r="F19" s="64">
        <v>0</v>
      </c>
      <c r="G19" s="64">
        <v>2259</v>
      </c>
      <c r="H19" s="64">
        <f t="shared" si="2"/>
        <v>2259</v>
      </c>
      <c r="I19" s="64" t="s">
        <v>1924</v>
      </c>
      <c r="J19" s="83">
        <f t="shared" si="3"/>
        <v>0</v>
      </c>
      <c r="K19" s="87">
        <v>45800</v>
      </c>
      <c r="L19" s="92"/>
    </row>
    <row r="20" spans="1:13" x14ac:dyDescent="0.3">
      <c r="A20" s="64" t="s">
        <v>1967</v>
      </c>
      <c r="B20" s="88">
        <v>45768</v>
      </c>
      <c r="C20" s="64" t="s">
        <v>1775</v>
      </c>
      <c r="D20" s="64"/>
      <c r="E20" s="64" t="s">
        <v>55</v>
      </c>
      <c r="F20" s="64">
        <v>0</v>
      </c>
      <c r="G20" s="64">
        <v>3</v>
      </c>
      <c r="H20" s="64">
        <f t="shared" si="2"/>
        <v>3</v>
      </c>
      <c r="I20" s="64" t="s">
        <v>54</v>
      </c>
      <c r="J20" s="83">
        <f t="shared" si="3"/>
        <v>0</v>
      </c>
      <c r="K20" s="87">
        <v>45779</v>
      </c>
      <c r="L20" s="92"/>
    </row>
    <row r="21" spans="1:13" x14ac:dyDescent="0.3">
      <c r="A21" s="64"/>
      <c r="B21" s="88"/>
      <c r="C21" s="64"/>
      <c r="D21" s="64"/>
      <c r="E21" s="64"/>
      <c r="F21" s="64"/>
      <c r="G21" s="64"/>
      <c r="H21" s="64">
        <f t="shared" si="2"/>
        <v>0</v>
      </c>
      <c r="I21" s="64"/>
      <c r="J21" s="83" t="e">
        <f t="shared" si="3"/>
        <v>#DIV/0!</v>
      </c>
      <c r="K21" s="87"/>
      <c r="L21" s="92"/>
    </row>
    <row r="22" spans="1:13" x14ac:dyDescent="0.3">
      <c r="A22" s="64"/>
      <c r="B22" s="88"/>
      <c r="C22" s="64"/>
      <c r="D22" s="64"/>
      <c r="E22" s="64"/>
      <c r="F22" s="64"/>
      <c r="G22" s="64"/>
      <c r="H22" s="64">
        <f t="shared" si="2"/>
        <v>0</v>
      </c>
      <c r="I22" s="64"/>
      <c r="J22" s="83" t="e">
        <f t="shared" si="3"/>
        <v>#DIV/0!</v>
      </c>
      <c r="K22" s="87"/>
      <c r="L22" s="92"/>
    </row>
    <row r="23" spans="1:13" x14ac:dyDescent="0.3">
      <c r="A23" s="64"/>
      <c r="B23" s="88"/>
      <c r="C23" s="64"/>
      <c r="D23" s="64"/>
      <c r="E23" s="64"/>
      <c r="F23" s="64"/>
      <c r="G23" s="64"/>
      <c r="H23" s="64">
        <f t="shared" si="2"/>
        <v>0</v>
      </c>
      <c r="I23" s="64"/>
      <c r="J23" s="83" t="e">
        <f t="shared" si="3"/>
        <v>#DIV/0!</v>
      </c>
      <c r="K23" s="87"/>
      <c r="L23" s="92"/>
    </row>
    <row r="24" spans="1:13" x14ac:dyDescent="0.3">
      <c r="A24" s="64"/>
      <c r="B24" s="88"/>
      <c r="C24" s="64"/>
      <c r="D24" s="64"/>
      <c r="E24" s="64"/>
      <c r="F24" s="64"/>
      <c r="G24" s="64"/>
      <c r="H24" s="64">
        <f t="shared" si="2"/>
        <v>0</v>
      </c>
      <c r="I24" s="64"/>
      <c r="J24" s="83" t="e">
        <f t="shared" si="3"/>
        <v>#DIV/0!</v>
      </c>
      <c r="K24" s="87"/>
      <c r="L24" s="92"/>
    </row>
    <row r="25" spans="1:13" x14ac:dyDescent="0.3">
      <c r="A25" s="64"/>
      <c r="B25" s="87"/>
      <c r="C25" s="64"/>
      <c r="D25" s="64"/>
      <c r="E25" s="64"/>
      <c r="F25" s="64">
        <v>0</v>
      </c>
      <c r="G25" s="64">
        <v>0</v>
      </c>
      <c r="H25" s="64">
        <f t="shared" si="1"/>
        <v>0</v>
      </c>
      <c r="I25" s="64"/>
      <c r="J25" s="83" t="e">
        <f t="shared" si="0"/>
        <v>#DIV/0!</v>
      </c>
      <c r="K25" s="88"/>
      <c r="L25" s="92"/>
    </row>
    <row r="26" spans="1:13" x14ac:dyDescent="0.3">
      <c r="A26" s="64"/>
      <c r="B26" s="87"/>
      <c r="C26" s="64"/>
      <c r="D26" s="64"/>
      <c r="E26" s="64"/>
      <c r="F26" s="64">
        <v>0</v>
      </c>
      <c r="G26" s="64">
        <v>0</v>
      </c>
      <c r="H26" s="64">
        <f t="shared" si="1"/>
        <v>0</v>
      </c>
      <c r="I26" s="64"/>
      <c r="J26" s="83" t="e">
        <f t="shared" si="0"/>
        <v>#DIV/0!</v>
      </c>
      <c r="K26" s="88"/>
      <c r="L26" s="92"/>
    </row>
    <row r="27" spans="1:13" x14ac:dyDescent="0.3">
      <c r="A27" s="23">
        <f>COUNTA(A3:A26)</f>
        <v>18</v>
      </c>
      <c r="B27" s="33"/>
      <c r="C27" s="23">
        <f>SUM(C3:C26)</f>
        <v>0</v>
      </c>
      <c r="D27" s="23">
        <f>SUM(D4:D26)</f>
        <v>0</v>
      </c>
      <c r="E27" s="32"/>
      <c r="F27" s="23">
        <f>SUM(F3:F26)</f>
        <v>11286</v>
      </c>
      <c r="G27" s="23">
        <f>SUM(G3:G26)</f>
        <v>25587</v>
      </c>
      <c r="H27" s="100">
        <f t="shared" si="1"/>
        <v>14301</v>
      </c>
      <c r="I27" s="32"/>
      <c r="J27" s="71">
        <f t="shared" si="0"/>
        <v>0.44108336264509324</v>
      </c>
      <c r="K27" s="33"/>
      <c r="L27" s="32"/>
    </row>
    <row r="28" spans="1:13" x14ac:dyDescent="0.3">
      <c r="A28" s="64"/>
      <c r="B28" s="87"/>
      <c r="C28" s="92"/>
      <c r="D28" s="64"/>
      <c r="E28" s="64"/>
      <c r="F28" s="64"/>
      <c r="G28" s="64"/>
      <c r="H28" s="64"/>
      <c r="I28" s="64"/>
      <c r="J28" s="83"/>
      <c r="K28" s="87"/>
      <c r="L28" s="87"/>
    </row>
    <row r="29" spans="1:13" x14ac:dyDescent="0.3">
      <c r="A29" s="64"/>
      <c r="B29" s="87"/>
      <c r="C29" s="92"/>
      <c r="D29" s="64"/>
      <c r="E29" s="64"/>
      <c r="F29" s="64"/>
      <c r="G29" s="64"/>
      <c r="H29" s="64"/>
      <c r="I29" s="64"/>
      <c r="J29" s="83"/>
      <c r="K29" s="87"/>
      <c r="L29" s="87"/>
    </row>
    <row r="30" spans="1:13" x14ac:dyDescent="0.3">
      <c r="A30" s="64"/>
      <c r="B30" s="87"/>
      <c r="C30" s="92"/>
      <c r="D30" s="64"/>
      <c r="E30" s="64"/>
      <c r="F30" s="64"/>
      <c r="G30" s="64"/>
      <c r="H30" s="64"/>
      <c r="I30" s="64"/>
      <c r="J30" s="83"/>
      <c r="K30" s="87"/>
      <c r="L30" s="87"/>
    </row>
    <row r="31" spans="1:13" x14ac:dyDescent="0.3">
      <c r="A31" s="64"/>
      <c r="B31" s="87"/>
      <c r="C31" s="92"/>
      <c r="D31" s="64"/>
      <c r="E31" s="64"/>
      <c r="F31" s="64"/>
      <c r="G31" s="64"/>
      <c r="H31" s="64"/>
      <c r="I31" s="64"/>
      <c r="J31" s="83"/>
      <c r="K31" s="87"/>
    </row>
    <row r="32" spans="1:13" x14ac:dyDescent="0.3">
      <c r="A32" s="64"/>
      <c r="B32" s="87"/>
      <c r="C32" s="92"/>
      <c r="D32" s="64"/>
      <c r="E32" s="64"/>
      <c r="F32" s="64"/>
      <c r="G32" s="64"/>
      <c r="H32" s="64"/>
      <c r="I32" s="64"/>
      <c r="J32" s="83"/>
      <c r="K32" s="87"/>
    </row>
    <row r="33" spans="1:11" x14ac:dyDescent="0.3">
      <c r="A33" s="64"/>
      <c r="B33" s="87"/>
      <c r="C33" s="92"/>
      <c r="D33" s="64"/>
      <c r="E33" s="64"/>
      <c r="F33" s="64"/>
      <c r="G33" s="64"/>
      <c r="H33" s="64"/>
      <c r="I33" s="64"/>
      <c r="J33" s="83"/>
      <c r="K33" s="87"/>
    </row>
    <row r="34" spans="1:11" x14ac:dyDescent="0.3">
      <c r="A34" s="64"/>
      <c r="B34" s="87"/>
      <c r="C34" s="92"/>
      <c r="D34" s="64"/>
      <c r="E34" s="64"/>
      <c r="F34" s="64"/>
      <c r="G34" s="64"/>
      <c r="H34" s="64"/>
      <c r="I34" s="64"/>
      <c r="J34" s="83"/>
      <c r="K34" s="87"/>
    </row>
    <row r="35" spans="1:11" x14ac:dyDescent="0.3">
      <c r="A35" s="64"/>
      <c r="B35" s="87"/>
      <c r="C35" s="92"/>
      <c r="D35" s="64"/>
      <c r="E35" s="64"/>
      <c r="F35" s="64"/>
      <c r="G35" s="64"/>
      <c r="H35" s="64"/>
      <c r="I35" s="64"/>
      <c r="J35" s="83"/>
      <c r="K35" s="87"/>
    </row>
    <row r="36" spans="1:11" x14ac:dyDescent="0.3">
      <c r="A36" s="64"/>
      <c r="B36" s="87"/>
      <c r="C36" s="92"/>
      <c r="D36" s="64"/>
      <c r="E36" s="64"/>
      <c r="F36" s="64"/>
      <c r="G36" s="64"/>
      <c r="H36" s="64"/>
      <c r="I36" s="64"/>
      <c r="J36" s="83"/>
      <c r="K36" s="87"/>
    </row>
    <row r="37" spans="1:11" x14ac:dyDescent="0.3">
      <c r="A37" s="64"/>
      <c r="B37" s="87"/>
      <c r="C37" s="92"/>
      <c r="D37" s="64"/>
      <c r="E37" s="64"/>
      <c r="F37" s="64"/>
      <c r="G37" s="64"/>
      <c r="H37" s="64"/>
      <c r="I37" s="64"/>
      <c r="J37" s="83"/>
      <c r="K37" s="87"/>
    </row>
    <row r="38" spans="1:11" x14ac:dyDescent="0.3">
      <c r="A38" s="64"/>
      <c r="B38" s="87"/>
      <c r="C38" s="92"/>
      <c r="D38" s="64"/>
      <c r="E38" s="64"/>
      <c r="F38" s="64"/>
      <c r="G38" s="64"/>
      <c r="H38" s="64"/>
      <c r="I38" s="64"/>
      <c r="J38" s="83"/>
      <c r="K38" s="87"/>
    </row>
    <row r="39" spans="1:11" ht="21" x14ac:dyDescent="0.4">
      <c r="A39" s="35"/>
      <c r="B39" s="12"/>
      <c r="C39" s="2"/>
      <c r="D39" s="2"/>
      <c r="E39" s="2"/>
      <c r="F39" s="2"/>
      <c r="G39" s="2"/>
      <c r="H39" s="2"/>
      <c r="I39" s="2"/>
      <c r="J39" s="2"/>
      <c r="K39" s="15"/>
    </row>
    <row r="40" spans="1:11" ht="15.6" x14ac:dyDescent="0.3">
      <c r="A40" s="53"/>
      <c r="B40" s="54"/>
      <c r="C40" s="55"/>
      <c r="D40" s="55"/>
      <c r="E40" s="53"/>
      <c r="F40" s="55"/>
      <c r="G40" s="55"/>
      <c r="H40" s="53"/>
      <c r="I40" s="53"/>
      <c r="J40" s="55"/>
      <c r="K40" s="54"/>
    </row>
    <row r="41" spans="1:11" x14ac:dyDescent="0.3">
      <c r="A41" s="64"/>
      <c r="B41" s="87"/>
      <c r="C41" s="92"/>
      <c r="D41" s="64"/>
      <c r="E41" s="64"/>
      <c r="F41" s="64"/>
      <c r="G41" s="64"/>
      <c r="H41" s="64"/>
      <c r="I41" s="64"/>
      <c r="J41" s="83"/>
      <c r="K41" s="87"/>
    </row>
    <row r="42" spans="1:11" x14ac:dyDescent="0.3">
      <c r="A42" s="64"/>
      <c r="B42" s="87"/>
      <c r="C42" s="92"/>
      <c r="D42" s="64"/>
      <c r="E42" s="64"/>
      <c r="F42" s="64"/>
      <c r="G42" s="64"/>
      <c r="H42" s="64"/>
      <c r="I42" s="64"/>
      <c r="J42" s="83"/>
      <c r="K42" s="87"/>
    </row>
    <row r="43" spans="1:11" x14ac:dyDescent="0.3">
      <c r="A43" s="64"/>
      <c r="B43" s="87"/>
      <c r="C43" s="92"/>
      <c r="D43" s="64"/>
      <c r="E43" s="64"/>
      <c r="F43" s="64"/>
      <c r="G43" s="64"/>
      <c r="H43" s="64"/>
      <c r="I43" s="64"/>
      <c r="J43" s="83"/>
      <c r="K43" s="87"/>
    </row>
    <row r="44" spans="1:11" x14ac:dyDescent="0.3">
      <c r="A44" s="64"/>
      <c r="B44" s="87"/>
      <c r="C44" s="92"/>
      <c r="D44" s="64"/>
      <c r="E44" s="64"/>
      <c r="F44" s="64"/>
      <c r="G44" s="64"/>
      <c r="H44" s="64"/>
      <c r="I44" s="64"/>
      <c r="J44" s="83"/>
      <c r="K44" s="87"/>
    </row>
    <row r="45" spans="1:11" x14ac:dyDescent="0.3">
      <c r="A45" s="64"/>
      <c r="B45" s="87"/>
      <c r="C45" s="92"/>
      <c r="D45" s="64"/>
      <c r="E45" s="64"/>
      <c r="F45" s="64"/>
      <c r="G45" s="64"/>
      <c r="H45" s="64"/>
      <c r="I45" s="64"/>
      <c r="J45" s="83"/>
      <c r="K45" s="87"/>
    </row>
    <row r="46" spans="1:11" x14ac:dyDescent="0.3">
      <c r="A46" s="64"/>
      <c r="B46" s="87"/>
      <c r="C46" s="92"/>
      <c r="D46" s="64"/>
      <c r="E46" s="64"/>
      <c r="F46" s="64"/>
      <c r="G46" s="64"/>
      <c r="H46" s="64"/>
      <c r="I46" s="64"/>
      <c r="J46" s="83"/>
      <c r="K46" s="87"/>
    </row>
  </sheetData>
  <autoFilter ref="A2:L27" xr:uid="{671E3059-46D8-42ED-A09F-128B8BD51CC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60D34-03BC-46E0-BED5-ECDD348EE657}">
  <dimension ref="A1:L17"/>
  <sheetViews>
    <sheetView workbookViewId="0">
      <pane ySplit="2" topLeftCell="A3" activePane="bottomLeft" state="frozen"/>
      <selection pane="bottomLeft" activeCell="G10" sqref="G10"/>
    </sheetView>
  </sheetViews>
  <sheetFormatPr defaultRowHeight="14.4" x14ac:dyDescent="0.3"/>
  <cols>
    <col min="1" max="1" width="41.6640625" bestFit="1" customWidth="1"/>
    <col min="2" max="2" width="14" bestFit="1" customWidth="1"/>
    <col min="3" max="3" width="11.44140625" bestFit="1" customWidth="1"/>
    <col min="4" max="4" width="16.5546875" bestFit="1" customWidth="1"/>
    <col min="5" max="5" width="20.6640625" bestFit="1" customWidth="1"/>
    <col min="6" max="6" width="17.6640625" bestFit="1" customWidth="1"/>
    <col min="7" max="7" width="10.44140625" bestFit="1" customWidth="1"/>
    <col min="9" max="9" width="10.33203125" bestFit="1" customWidth="1"/>
    <col min="10" max="10" width="27.44140625" bestFit="1" customWidth="1"/>
    <col min="11" max="11" width="34.44140625" bestFit="1" customWidth="1"/>
    <col min="12" max="12" width="26.88671875" customWidth="1"/>
  </cols>
  <sheetData>
    <row r="1" spans="1:12" ht="21" x14ac:dyDescent="0.4">
      <c r="A1" s="3" t="s">
        <v>1461</v>
      </c>
      <c r="B1" s="15"/>
      <c r="C1" s="4"/>
      <c r="D1" s="4"/>
      <c r="E1" s="2"/>
      <c r="F1" s="2"/>
      <c r="G1" s="4"/>
      <c r="H1" s="4"/>
      <c r="I1" s="2"/>
      <c r="J1" s="2"/>
      <c r="K1" s="15"/>
    </row>
    <row r="2" spans="1:12" s="89" customFormat="1" ht="42" x14ac:dyDescent="0.3">
      <c r="A2" s="36" t="s">
        <v>0</v>
      </c>
      <c r="B2" s="156" t="s">
        <v>174</v>
      </c>
      <c r="C2" s="38" t="s">
        <v>1316</v>
      </c>
      <c r="D2" s="38" t="s">
        <v>191</v>
      </c>
      <c r="E2" s="36" t="s">
        <v>3</v>
      </c>
      <c r="F2" s="38" t="s">
        <v>173</v>
      </c>
      <c r="G2" s="38" t="s">
        <v>1315</v>
      </c>
      <c r="H2" s="36" t="s">
        <v>6</v>
      </c>
      <c r="I2" s="36" t="s">
        <v>7</v>
      </c>
      <c r="J2" s="36" t="s">
        <v>168</v>
      </c>
      <c r="K2" s="37" t="s">
        <v>170</v>
      </c>
      <c r="L2" s="37" t="s">
        <v>8</v>
      </c>
    </row>
    <row r="3" spans="1:12" s="89" customFormat="1" ht="28.8" x14ac:dyDescent="0.3">
      <c r="A3" s="42" t="s">
        <v>1462</v>
      </c>
      <c r="B3" s="82" t="s">
        <v>1693</v>
      </c>
      <c r="C3" s="42" t="s">
        <v>92</v>
      </c>
      <c r="D3" s="42"/>
      <c r="E3" s="42" t="s">
        <v>10</v>
      </c>
      <c r="F3" s="42">
        <v>41</v>
      </c>
      <c r="G3" s="42">
        <v>41</v>
      </c>
      <c r="H3" s="42">
        <f>G3-F3</f>
        <v>0</v>
      </c>
      <c r="I3" s="42"/>
      <c r="J3" s="85">
        <f t="shared" ref="J3:J15" si="0">F3/G3</f>
        <v>1</v>
      </c>
      <c r="K3" s="43">
        <v>45716</v>
      </c>
      <c r="L3" s="163"/>
    </row>
    <row r="4" spans="1:12" x14ac:dyDescent="0.3">
      <c r="A4" s="5" t="s">
        <v>1797</v>
      </c>
      <c r="B4" s="16">
        <v>45735</v>
      </c>
      <c r="C4" s="5" t="s">
        <v>1777</v>
      </c>
      <c r="D4" s="5"/>
      <c r="E4" s="5" t="s">
        <v>10</v>
      </c>
      <c r="F4" s="5">
        <v>8</v>
      </c>
      <c r="G4" s="5">
        <v>8</v>
      </c>
      <c r="H4" s="5">
        <f t="shared" ref="H4:H15" si="1">G4-F4</f>
        <v>0</v>
      </c>
      <c r="I4" s="5"/>
      <c r="J4" s="49">
        <f t="shared" si="0"/>
        <v>1</v>
      </c>
      <c r="K4" s="16">
        <v>45744</v>
      </c>
      <c r="L4" s="5"/>
    </row>
    <row r="5" spans="1:12" x14ac:dyDescent="0.3">
      <c r="A5" s="5" t="s">
        <v>1798</v>
      </c>
      <c r="B5" s="16">
        <v>45735</v>
      </c>
      <c r="C5" s="5" t="s">
        <v>1777</v>
      </c>
      <c r="D5" s="5"/>
      <c r="E5" s="5" t="s">
        <v>10</v>
      </c>
      <c r="F5" s="5">
        <v>8</v>
      </c>
      <c r="G5" s="5">
        <v>8</v>
      </c>
      <c r="H5" s="5">
        <f t="shared" si="1"/>
        <v>0</v>
      </c>
      <c r="I5" s="5"/>
      <c r="J5" s="49">
        <f t="shared" si="0"/>
        <v>1</v>
      </c>
      <c r="K5" s="16">
        <v>45744</v>
      </c>
      <c r="L5" s="5"/>
    </row>
    <row r="6" spans="1:12" x14ac:dyDescent="0.3">
      <c r="A6" s="78" t="s">
        <v>1851</v>
      </c>
      <c r="B6" s="84">
        <v>45747</v>
      </c>
      <c r="C6" s="78"/>
      <c r="D6" s="78"/>
      <c r="E6" s="78" t="s">
        <v>10</v>
      </c>
      <c r="F6" s="78">
        <v>125</v>
      </c>
      <c r="G6" s="78">
        <v>125</v>
      </c>
      <c r="H6" s="78">
        <f t="shared" si="1"/>
        <v>0</v>
      </c>
      <c r="I6" s="78"/>
      <c r="J6" s="85">
        <f t="shared" si="0"/>
        <v>1</v>
      </c>
      <c r="K6" s="84">
        <v>45758</v>
      </c>
      <c r="L6" s="95"/>
    </row>
    <row r="7" spans="1:12" x14ac:dyDescent="0.3">
      <c r="A7" s="7" t="s">
        <v>1940</v>
      </c>
      <c r="B7" s="19">
        <v>45768</v>
      </c>
      <c r="C7" s="7" t="s">
        <v>260</v>
      </c>
      <c r="D7" s="7"/>
      <c r="E7" s="7" t="s">
        <v>55</v>
      </c>
      <c r="F7" s="7">
        <v>0</v>
      </c>
      <c r="G7" s="7">
        <v>427</v>
      </c>
      <c r="H7" s="7">
        <f t="shared" si="1"/>
        <v>427</v>
      </c>
      <c r="I7" s="7" t="s">
        <v>54</v>
      </c>
      <c r="J7" s="155">
        <f t="shared" si="0"/>
        <v>0</v>
      </c>
      <c r="K7" s="19">
        <v>45821</v>
      </c>
      <c r="L7" s="7" t="s">
        <v>1947</v>
      </c>
    </row>
    <row r="8" spans="1:12" x14ac:dyDescent="0.3">
      <c r="A8" s="7" t="s">
        <v>1941</v>
      </c>
      <c r="B8" s="19">
        <v>45768</v>
      </c>
      <c r="C8" s="7" t="s">
        <v>742</v>
      </c>
      <c r="D8" s="7"/>
      <c r="E8" s="7" t="s">
        <v>55</v>
      </c>
      <c r="F8" s="7">
        <v>0</v>
      </c>
      <c r="G8" s="7">
        <v>142</v>
      </c>
      <c r="H8" s="7">
        <f t="shared" si="1"/>
        <v>142</v>
      </c>
      <c r="I8" s="7" t="s">
        <v>1408</v>
      </c>
      <c r="J8" s="155">
        <f t="shared" si="0"/>
        <v>0</v>
      </c>
      <c r="K8" s="19">
        <v>45821</v>
      </c>
      <c r="L8" s="7" t="s">
        <v>1947</v>
      </c>
    </row>
    <row r="9" spans="1:12" x14ac:dyDescent="0.3">
      <c r="A9" s="81" t="s">
        <v>1942</v>
      </c>
      <c r="B9" s="157">
        <v>45768</v>
      </c>
      <c r="C9" s="81">
        <v>10</v>
      </c>
      <c r="D9" s="81">
        <v>10</v>
      </c>
      <c r="E9" s="81" t="s">
        <v>55</v>
      </c>
      <c r="F9" s="81">
        <v>0</v>
      </c>
      <c r="G9" s="81">
        <v>1500</v>
      </c>
      <c r="H9" s="81">
        <f t="shared" si="1"/>
        <v>1500</v>
      </c>
      <c r="I9" s="81" t="s">
        <v>54</v>
      </c>
      <c r="J9" s="99">
        <f t="shared" si="0"/>
        <v>0</v>
      </c>
      <c r="K9" s="98">
        <v>45821</v>
      </c>
      <c r="L9" s="7" t="s">
        <v>1947</v>
      </c>
    </row>
    <row r="10" spans="1:12" x14ac:dyDescent="0.3">
      <c r="A10" s="81" t="s">
        <v>1943</v>
      </c>
      <c r="B10" s="157">
        <v>45768</v>
      </c>
      <c r="C10" s="81">
        <v>132</v>
      </c>
      <c r="D10" s="81">
        <v>132</v>
      </c>
      <c r="E10" s="81" t="s">
        <v>34</v>
      </c>
      <c r="F10" s="81">
        <v>264</v>
      </c>
      <c r="G10" s="81">
        <v>15137</v>
      </c>
      <c r="H10" s="81">
        <f t="shared" si="1"/>
        <v>14873</v>
      </c>
      <c r="I10" s="81" t="s">
        <v>54</v>
      </c>
      <c r="J10" s="99">
        <f t="shared" si="0"/>
        <v>1.744070819845412E-2</v>
      </c>
      <c r="K10" s="98">
        <v>45821</v>
      </c>
      <c r="L10" s="7" t="s">
        <v>1947</v>
      </c>
    </row>
    <row r="11" spans="1:12" x14ac:dyDescent="0.3">
      <c r="A11" s="64"/>
      <c r="B11" s="88"/>
      <c r="C11" s="64"/>
      <c r="D11" s="64"/>
      <c r="E11" s="64"/>
      <c r="F11" s="64"/>
      <c r="G11" s="64"/>
      <c r="H11" s="64"/>
      <c r="I11" s="64"/>
      <c r="J11" s="83"/>
      <c r="K11" s="87"/>
      <c r="L11" s="92"/>
    </row>
    <row r="12" spans="1:12" x14ac:dyDescent="0.3">
      <c r="A12" s="64"/>
      <c r="B12" s="88"/>
      <c r="C12" s="64"/>
      <c r="D12" s="64"/>
      <c r="E12" s="64"/>
      <c r="F12" s="64"/>
      <c r="G12" s="64"/>
      <c r="H12" s="64"/>
      <c r="I12" s="64"/>
      <c r="J12" s="83"/>
      <c r="K12" s="87"/>
      <c r="L12" s="92"/>
    </row>
    <row r="13" spans="1:12" x14ac:dyDescent="0.3">
      <c r="A13" s="64"/>
      <c r="B13" s="87"/>
      <c r="C13" s="64"/>
      <c r="D13" s="64"/>
      <c r="E13" s="64"/>
      <c r="F13" s="64">
        <v>0</v>
      </c>
      <c r="G13" s="64">
        <v>0</v>
      </c>
      <c r="H13" s="64">
        <f t="shared" si="1"/>
        <v>0</v>
      </c>
      <c r="I13" s="64"/>
      <c r="J13" s="83" t="e">
        <f t="shared" si="0"/>
        <v>#DIV/0!</v>
      </c>
      <c r="K13" s="88"/>
      <c r="L13" s="92"/>
    </row>
    <row r="14" spans="1:12" x14ac:dyDescent="0.3">
      <c r="A14" s="64"/>
      <c r="B14" s="87"/>
      <c r="C14" s="64"/>
      <c r="D14" s="64"/>
      <c r="E14" s="64"/>
      <c r="F14" s="64">
        <v>0</v>
      </c>
      <c r="G14" s="64">
        <v>0</v>
      </c>
      <c r="H14" s="64">
        <f t="shared" si="1"/>
        <v>0</v>
      </c>
      <c r="I14" s="64"/>
      <c r="J14" s="83" t="e">
        <f t="shared" si="0"/>
        <v>#DIV/0!</v>
      </c>
      <c r="K14" s="88"/>
      <c r="L14" s="92"/>
    </row>
    <row r="15" spans="1:12" x14ac:dyDescent="0.3">
      <c r="A15" s="23">
        <f>COUNTA(A3:A14)</f>
        <v>8</v>
      </c>
      <c r="B15" s="33"/>
      <c r="C15" s="23">
        <f>SUM(C3:C14)</f>
        <v>142</v>
      </c>
      <c r="D15" s="23">
        <f>SUM(D4:D14)</f>
        <v>142</v>
      </c>
      <c r="E15" s="32"/>
      <c r="F15" s="23">
        <f>SUM(F3:F14)</f>
        <v>446</v>
      </c>
      <c r="G15" s="23">
        <f>SUM(G3:G14)</f>
        <v>17388</v>
      </c>
      <c r="H15" s="100">
        <f t="shared" si="1"/>
        <v>16942</v>
      </c>
      <c r="I15" s="32"/>
      <c r="J15" s="71">
        <f t="shared" si="0"/>
        <v>2.5649873475960431E-2</v>
      </c>
      <c r="K15" s="33"/>
      <c r="L15" s="32"/>
    </row>
    <row r="17" spans="1:1" x14ac:dyDescent="0.3">
      <c r="A17" t="s">
        <v>1988</v>
      </c>
    </row>
  </sheetData>
  <autoFilter ref="A2:L10" xr:uid="{B2660D34-03BC-46E0-BED5-ECDD348EE657}"/>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35738-2C07-4603-8850-CC9C1E9359A8}">
  <dimension ref="A1:L15"/>
  <sheetViews>
    <sheetView workbookViewId="0">
      <pane ySplit="2" topLeftCell="A3" activePane="bottomLeft" state="frozen"/>
      <selection pane="bottomLeft" activeCell="K22" sqref="K22"/>
    </sheetView>
  </sheetViews>
  <sheetFormatPr defaultRowHeight="14.4" x14ac:dyDescent="0.3"/>
  <cols>
    <col min="1" max="1" width="49.88671875" bestFit="1" customWidth="1"/>
    <col min="2" max="2" width="17.33203125" customWidth="1"/>
    <col min="3" max="3" width="13.6640625" customWidth="1"/>
    <col min="4" max="4" width="14.33203125" customWidth="1"/>
    <col min="5" max="5" width="20.6640625" bestFit="1" customWidth="1"/>
    <col min="6" max="6" width="19.5546875" customWidth="1"/>
    <col min="7" max="7" width="17.44140625" customWidth="1"/>
    <col min="9" max="9" width="10.33203125" bestFit="1" customWidth="1"/>
    <col min="10" max="10" width="27.44140625" bestFit="1" customWidth="1"/>
    <col min="11" max="11" width="34.44140625" bestFit="1" customWidth="1"/>
    <col min="12" max="12" width="21.88671875" customWidth="1"/>
  </cols>
  <sheetData>
    <row r="1" spans="1:12" ht="21" x14ac:dyDescent="0.4">
      <c r="A1" s="3" t="s">
        <v>1476</v>
      </c>
      <c r="B1" s="15"/>
      <c r="C1" s="4"/>
      <c r="D1" s="4"/>
      <c r="E1" s="2"/>
      <c r="F1" s="2"/>
      <c r="G1" s="4"/>
      <c r="H1" s="4"/>
      <c r="I1" s="2"/>
      <c r="J1" s="2"/>
      <c r="K1" s="15"/>
    </row>
    <row r="2" spans="1:12" ht="42" x14ac:dyDescent="0.4">
      <c r="A2" s="1" t="s">
        <v>0</v>
      </c>
      <c r="B2" s="147" t="s">
        <v>174</v>
      </c>
      <c r="C2" s="106" t="s">
        <v>1316</v>
      </c>
      <c r="D2" s="106" t="s">
        <v>191</v>
      </c>
      <c r="E2" s="1" t="s">
        <v>3</v>
      </c>
      <c r="F2" s="106" t="s">
        <v>173</v>
      </c>
      <c r="G2" s="106" t="s">
        <v>1315</v>
      </c>
      <c r="H2" s="1" t="s">
        <v>6</v>
      </c>
      <c r="I2" s="1" t="s">
        <v>7</v>
      </c>
      <c r="J2" s="1" t="s">
        <v>168</v>
      </c>
      <c r="K2" s="13" t="s">
        <v>170</v>
      </c>
      <c r="L2" s="13" t="s">
        <v>8</v>
      </c>
    </row>
    <row r="3" spans="1:12" x14ac:dyDescent="0.3">
      <c r="A3" s="5" t="s">
        <v>1575</v>
      </c>
      <c r="B3" s="16">
        <v>45679</v>
      </c>
      <c r="C3" s="5"/>
      <c r="D3" s="5"/>
      <c r="E3" s="5" t="s">
        <v>10</v>
      </c>
      <c r="F3" s="5">
        <v>2</v>
      </c>
      <c r="G3" s="5">
        <v>2</v>
      </c>
      <c r="H3" s="5">
        <f>G3-F3</f>
        <v>0</v>
      </c>
      <c r="I3" s="5"/>
      <c r="J3" s="49">
        <f t="shared" ref="J3:J15" si="0">F3/G3</f>
        <v>1</v>
      </c>
      <c r="K3" s="16">
        <v>45686</v>
      </c>
      <c r="L3" s="124"/>
    </row>
    <row r="4" spans="1:12" x14ac:dyDescent="0.3">
      <c r="A4" s="5" t="s">
        <v>1603</v>
      </c>
      <c r="B4" s="16">
        <v>45685</v>
      </c>
      <c r="C4" s="5"/>
      <c r="D4" s="5"/>
      <c r="E4" s="5" t="s">
        <v>10</v>
      </c>
      <c r="F4" s="5">
        <v>1</v>
      </c>
      <c r="G4" s="5">
        <v>1</v>
      </c>
      <c r="H4" s="5">
        <f t="shared" ref="H4:H15" si="1">G4-F4</f>
        <v>0</v>
      </c>
      <c r="I4" s="5"/>
      <c r="J4" s="49">
        <f t="shared" si="0"/>
        <v>1</v>
      </c>
      <c r="K4" s="16">
        <v>45695</v>
      </c>
      <c r="L4" s="5"/>
    </row>
    <row r="5" spans="1:12" x14ac:dyDescent="0.3">
      <c r="A5" s="5" t="s">
        <v>1615</v>
      </c>
      <c r="B5" s="16">
        <v>45687</v>
      </c>
      <c r="C5" s="5"/>
      <c r="D5" s="5"/>
      <c r="E5" s="5" t="s">
        <v>10</v>
      </c>
      <c r="F5" s="5">
        <v>2</v>
      </c>
      <c r="G5" s="5">
        <v>2</v>
      </c>
      <c r="H5" s="5">
        <f t="shared" si="1"/>
        <v>0</v>
      </c>
      <c r="I5" s="5"/>
      <c r="J5" s="49">
        <f t="shared" si="0"/>
        <v>1</v>
      </c>
      <c r="K5" s="16">
        <v>45687</v>
      </c>
      <c r="L5" s="5"/>
    </row>
    <row r="6" spans="1:12" x14ac:dyDescent="0.3">
      <c r="A6" s="78" t="s">
        <v>1624</v>
      </c>
      <c r="B6" s="84">
        <v>45687</v>
      </c>
      <c r="C6" s="78"/>
      <c r="D6" s="78"/>
      <c r="E6" s="78" t="s">
        <v>10</v>
      </c>
      <c r="F6" s="78">
        <v>1</v>
      </c>
      <c r="G6" s="78">
        <v>1</v>
      </c>
      <c r="H6" s="78">
        <f t="shared" si="1"/>
        <v>0</v>
      </c>
      <c r="I6" s="78"/>
      <c r="J6" s="85">
        <f t="shared" si="0"/>
        <v>1</v>
      </c>
      <c r="K6" s="84">
        <v>45687</v>
      </c>
      <c r="L6" s="95"/>
    </row>
    <row r="7" spans="1:12" x14ac:dyDescent="0.3">
      <c r="A7" s="5" t="s">
        <v>1673</v>
      </c>
      <c r="B7" s="16">
        <v>45700</v>
      </c>
      <c r="C7" s="5"/>
      <c r="D7" s="5"/>
      <c r="E7" s="5" t="s">
        <v>10</v>
      </c>
      <c r="F7" s="5">
        <v>4</v>
      </c>
      <c r="G7" s="5">
        <v>4</v>
      </c>
      <c r="H7" s="5">
        <f t="shared" si="1"/>
        <v>0</v>
      </c>
      <c r="I7" s="5"/>
      <c r="J7" s="49">
        <f t="shared" si="0"/>
        <v>1</v>
      </c>
      <c r="K7" s="16">
        <v>45709</v>
      </c>
      <c r="L7" s="5"/>
    </row>
    <row r="8" spans="1:12" s="39" customFormat="1" ht="28.8" x14ac:dyDescent="0.3">
      <c r="A8" s="42" t="s">
        <v>1731</v>
      </c>
      <c r="B8" s="82" t="s">
        <v>1746</v>
      </c>
      <c r="C8" s="42"/>
      <c r="D8" s="42"/>
      <c r="E8" s="42" t="s">
        <v>10</v>
      </c>
      <c r="F8" s="42">
        <v>19</v>
      </c>
      <c r="G8" s="42">
        <v>19</v>
      </c>
      <c r="H8" s="42">
        <f t="shared" si="1"/>
        <v>0</v>
      </c>
      <c r="I8" s="42"/>
      <c r="J8" s="85">
        <f t="shared" si="0"/>
        <v>1</v>
      </c>
      <c r="K8" s="82" t="s">
        <v>1739</v>
      </c>
      <c r="L8" s="42"/>
    </row>
    <row r="9" spans="1:12" ht="57.6" x14ac:dyDescent="0.3">
      <c r="A9" s="64" t="s">
        <v>1799</v>
      </c>
      <c r="B9" s="88" t="s">
        <v>2016</v>
      </c>
      <c r="C9" s="64"/>
      <c r="D9" s="64"/>
      <c r="E9" s="64" t="s">
        <v>34</v>
      </c>
      <c r="F9" s="64">
        <v>457</v>
      </c>
      <c r="G9" s="64">
        <v>461</v>
      </c>
      <c r="H9" s="64">
        <f t="shared" si="1"/>
        <v>4</v>
      </c>
      <c r="I9" s="64" t="s">
        <v>1408</v>
      </c>
      <c r="J9" s="83">
        <f t="shared" si="0"/>
        <v>0.99132321041214755</v>
      </c>
      <c r="K9" s="88" t="s">
        <v>2024</v>
      </c>
      <c r="L9" s="168" t="s">
        <v>2017</v>
      </c>
    </row>
    <row r="10" spans="1:12" ht="28.8" x14ac:dyDescent="0.3">
      <c r="A10" s="78" t="s">
        <v>1824</v>
      </c>
      <c r="B10" s="94" t="s">
        <v>1878</v>
      </c>
      <c r="C10" s="78"/>
      <c r="D10" s="78"/>
      <c r="E10" s="78" t="s">
        <v>10</v>
      </c>
      <c r="F10" s="78">
        <v>130</v>
      </c>
      <c r="G10" s="78">
        <v>130</v>
      </c>
      <c r="H10" s="78">
        <f t="shared" si="1"/>
        <v>0</v>
      </c>
      <c r="I10" s="78"/>
      <c r="J10" s="85">
        <f t="shared" si="0"/>
        <v>1</v>
      </c>
      <c r="K10" s="84">
        <v>45758</v>
      </c>
      <c r="L10" s="95"/>
    </row>
    <row r="11" spans="1:12" x14ac:dyDescent="0.3">
      <c r="A11" s="64"/>
      <c r="B11" s="88"/>
      <c r="C11" s="64"/>
      <c r="D11" s="64"/>
      <c r="E11" s="64"/>
      <c r="F11" s="64">
        <v>0</v>
      </c>
      <c r="G11" s="64">
        <v>0</v>
      </c>
      <c r="H11" s="64">
        <v>0</v>
      </c>
      <c r="I11" s="64"/>
      <c r="J11" s="83" t="e">
        <f t="shared" si="0"/>
        <v>#DIV/0!</v>
      </c>
      <c r="K11" s="87"/>
      <c r="L11" s="92"/>
    </row>
    <row r="12" spans="1:12" x14ac:dyDescent="0.3">
      <c r="A12" s="64"/>
      <c r="B12" s="88"/>
      <c r="C12" s="64"/>
      <c r="D12" s="64"/>
      <c r="E12" s="64"/>
      <c r="F12" s="64">
        <v>0</v>
      </c>
      <c r="G12" s="64">
        <v>0</v>
      </c>
      <c r="H12" s="64">
        <v>0</v>
      </c>
      <c r="I12" s="64"/>
      <c r="J12" s="83" t="e">
        <f t="shared" si="0"/>
        <v>#DIV/0!</v>
      </c>
      <c r="K12" s="87"/>
      <c r="L12" s="92"/>
    </row>
    <row r="13" spans="1:12" x14ac:dyDescent="0.3">
      <c r="A13" s="64"/>
      <c r="B13" s="87"/>
      <c r="C13" s="64"/>
      <c r="D13" s="64"/>
      <c r="E13" s="64"/>
      <c r="F13" s="64">
        <v>0</v>
      </c>
      <c r="G13" s="64">
        <v>0</v>
      </c>
      <c r="H13" s="64">
        <f t="shared" si="1"/>
        <v>0</v>
      </c>
      <c r="I13" s="64"/>
      <c r="J13" s="83" t="e">
        <f t="shared" si="0"/>
        <v>#DIV/0!</v>
      </c>
      <c r="K13" s="88"/>
      <c r="L13" s="92"/>
    </row>
    <row r="14" spans="1:12" x14ac:dyDescent="0.3">
      <c r="A14" s="64"/>
      <c r="B14" s="87"/>
      <c r="C14" s="64"/>
      <c r="D14" s="64"/>
      <c r="E14" s="64"/>
      <c r="F14" s="64">
        <v>0</v>
      </c>
      <c r="G14" s="64">
        <v>0</v>
      </c>
      <c r="H14" s="64">
        <f t="shared" si="1"/>
        <v>0</v>
      </c>
      <c r="I14" s="64"/>
      <c r="J14" s="83" t="e">
        <f t="shared" si="0"/>
        <v>#DIV/0!</v>
      </c>
      <c r="K14" s="88"/>
      <c r="L14" s="92"/>
    </row>
    <row r="15" spans="1:12" x14ac:dyDescent="0.3">
      <c r="A15" s="23">
        <f>COUNTA(A3:A14)</f>
        <v>8</v>
      </c>
      <c r="B15" s="33"/>
      <c r="C15" s="23">
        <f>SUM(C3:C14)</f>
        <v>0</v>
      </c>
      <c r="D15" s="23">
        <f>SUM(D4:D14)</f>
        <v>0</v>
      </c>
      <c r="E15" s="32"/>
      <c r="F15" s="23">
        <f>SUM(F3:F14)</f>
        <v>616</v>
      </c>
      <c r="G15" s="23">
        <f>SUM(G3:G14)</f>
        <v>620</v>
      </c>
      <c r="H15" s="100">
        <f t="shared" si="1"/>
        <v>4</v>
      </c>
      <c r="I15" s="32"/>
      <c r="J15" s="71">
        <f t="shared" si="0"/>
        <v>0.99354838709677418</v>
      </c>
      <c r="K15" s="33"/>
      <c r="L15" s="32"/>
    </row>
  </sheetData>
  <autoFilter ref="A2:L15" xr:uid="{FD435738-2C07-4603-8850-CC9C1E9359A8}"/>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17AD9-D12E-4484-8AE6-E8C792425644}">
  <dimension ref="A1:L24"/>
  <sheetViews>
    <sheetView workbookViewId="0">
      <pane ySplit="2" topLeftCell="A3" activePane="bottomLeft" state="frozen"/>
      <selection pane="bottomLeft" activeCell="K34" sqref="K34"/>
    </sheetView>
  </sheetViews>
  <sheetFormatPr defaultColWidth="22.109375" defaultRowHeight="14.4" x14ac:dyDescent="0.3"/>
  <cols>
    <col min="1" max="1" width="51.88671875" bestFit="1" customWidth="1"/>
    <col min="2" max="2" width="13" bestFit="1" customWidth="1"/>
    <col min="3" max="3" width="11.44140625" bestFit="1" customWidth="1"/>
    <col min="4" max="4" width="16.5546875" bestFit="1" customWidth="1"/>
    <col min="5" max="5" width="22" bestFit="1" customWidth="1"/>
    <col min="6" max="6" width="18.44140625" bestFit="1" customWidth="1"/>
    <col min="7" max="7" width="10.44140625" bestFit="1" customWidth="1"/>
    <col min="8" max="9" width="10.33203125" bestFit="1" customWidth="1"/>
    <col min="10" max="10" width="27.44140625" bestFit="1" customWidth="1"/>
    <col min="11" max="11" width="34.44140625" bestFit="1" customWidth="1"/>
    <col min="12" max="12" width="35.44140625" customWidth="1"/>
  </cols>
  <sheetData>
    <row r="1" spans="1:12" ht="21" x14ac:dyDescent="0.4">
      <c r="A1" s="3" t="s">
        <v>1515</v>
      </c>
      <c r="B1" s="15"/>
      <c r="C1" s="4"/>
      <c r="D1" s="4"/>
      <c r="E1" s="2"/>
      <c r="F1" s="2"/>
      <c r="G1" s="4"/>
      <c r="H1" s="4"/>
      <c r="I1" s="2"/>
      <c r="J1" s="2"/>
      <c r="K1" s="15"/>
    </row>
    <row r="2" spans="1:12" ht="42" x14ac:dyDescent="0.4">
      <c r="A2" s="1" t="s">
        <v>0</v>
      </c>
      <c r="B2" s="147" t="s">
        <v>174</v>
      </c>
      <c r="C2" s="106" t="s">
        <v>1316</v>
      </c>
      <c r="D2" s="106" t="s">
        <v>191</v>
      </c>
      <c r="E2" s="1" t="s">
        <v>3</v>
      </c>
      <c r="F2" s="106" t="s">
        <v>173</v>
      </c>
      <c r="G2" s="106" t="s">
        <v>1315</v>
      </c>
      <c r="H2" s="1" t="s">
        <v>6</v>
      </c>
      <c r="I2" s="1" t="s">
        <v>7</v>
      </c>
      <c r="J2" s="1" t="s">
        <v>168</v>
      </c>
      <c r="K2" s="13" t="s">
        <v>170</v>
      </c>
      <c r="L2" s="13" t="s">
        <v>8</v>
      </c>
    </row>
    <row r="3" spans="1:12" x14ac:dyDescent="0.3">
      <c r="A3" s="5" t="s">
        <v>1516</v>
      </c>
      <c r="B3" s="16">
        <v>45649</v>
      </c>
      <c r="C3" s="5"/>
      <c r="D3" s="5"/>
      <c r="E3" s="5" t="s">
        <v>10</v>
      </c>
      <c r="F3" s="5">
        <v>2</v>
      </c>
      <c r="G3" s="5">
        <v>2</v>
      </c>
      <c r="H3" s="5">
        <f>G3-F3</f>
        <v>0</v>
      </c>
      <c r="I3" s="5"/>
      <c r="J3" s="49">
        <f t="shared" ref="J3:J22" si="0">F3/G3</f>
        <v>1</v>
      </c>
      <c r="K3" s="16">
        <v>45660</v>
      </c>
      <c r="L3" s="124"/>
    </row>
    <row r="4" spans="1:12" x14ac:dyDescent="0.3">
      <c r="A4" s="11" t="s">
        <v>1674</v>
      </c>
      <c r="B4" s="17">
        <v>45700</v>
      </c>
      <c r="C4" s="11"/>
      <c r="D4" s="11"/>
      <c r="E4" s="11" t="s">
        <v>10</v>
      </c>
      <c r="F4" s="11">
        <v>400</v>
      </c>
      <c r="G4" s="11">
        <v>400</v>
      </c>
      <c r="H4" s="11">
        <f t="shared" ref="H4:H22" si="1">G4-F4</f>
        <v>0</v>
      </c>
      <c r="I4" s="11"/>
      <c r="J4" s="49">
        <f t="shared" si="0"/>
        <v>1</v>
      </c>
      <c r="K4" s="17">
        <v>45723</v>
      </c>
      <c r="L4" s="72" t="s">
        <v>1702</v>
      </c>
    </row>
    <row r="5" spans="1:12" x14ac:dyDescent="0.3">
      <c r="A5" s="11" t="s">
        <v>1694</v>
      </c>
      <c r="B5" s="17">
        <v>45706</v>
      </c>
      <c r="C5" s="11"/>
      <c r="D5" s="11"/>
      <c r="E5" s="11" t="s">
        <v>10</v>
      </c>
      <c r="F5" s="11">
        <v>8</v>
      </c>
      <c r="G5" s="11">
        <v>8</v>
      </c>
      <c r="H5" s="11">
        <f t="shared" si="1"/>
        <v>0</v>
      </c>
      <c r="I5" s="11"/>
      <c r="J5" s="49">
        <f t="shared" si="0"/>
        <v>1</v>
      </c>
      <c r="K5" s="17">
        <v>45709</v>
      </c>
      <c r="L5" s="72" t="s">
        <v>1701</v>
      </c>
    </row>
    <row r="6" spans="1:12" x14ac:dyDescent="0.3">
      <c r="A6" s="78" t="s">
        <v>1710</v>
      </c>
      <c r="B6" s="84">
        <v>45709</v>
      </c>
      <c r="C6" s="78"/>
      <c r="D6" s="78"/>
      <c r="E6" s="78" t="s">
        <v>10</v>
      </c>
      <c r="F6" s="78">
        <v>1</v>
      </c>
      <c r="G6" s="78">
        <v>1</v>
      </c>
      <c r="H6" s="78">
        <f t="shared" si="1"/>
        <v>0</v>
      </c>
      <c r="I6" s="78"/>
      <c r="J6" s="85">
        <f t="shared" si="0"/>
        <v>1</v>
      </c>
      <c r="K6" s="84">
        <v>45716</v>
      </c>
      <c r="L6" s="95"/>
    </row>
    <row r="7" spans="1:12" x14ac:dyDescent="0.3">
      <c r="A7" s="5" t="s">
        <v>1744</v>
      </c>
      <c r="B7" s="16">
        <v>45721</v>
      </c>
      <c r="C7" s="5"/>
      <c r="D7" s="5"/>
      <c r="E7" s="5" t="s">
        <v>10</v>
      </c>
      <c r="F7" s="5">
        <v>24</v>
      </c>
      <c r="G7" s="5">
        <v>24</v>
      </c>
      <c r="H7" s="5">
        <f t="shared" si="1"/>
        <v>0</v>
      </c>
      <c r="I7" s="5"/>
      <c r="J7" s="49">
        <f t="shared" si="0"/>
        <v>1</v>
      </c>
      <c r="K7" s="16">
        <v>45730</v>
      </c>
      <c r="L7" s="5"/>
    </row>
    <row r="8" spans="1:12" s="89" customFormat="1" ht="43.2" x14ac:dyDescent="0.3">
      <c r="A8" s="78" t="s">
        <v>1754</v>
      </c>
      <c r="B8" s="84">
        <v>45723</v>
      </c>
      <c r="C8" s="78"/>
      <c r="D8" s="78"/>
      <c r="E8" s="78" t="s">
        <v>10</v>
      </c>
      <c r="F8" s="78">
        <v>517</v>
      </c>
      <c r="G8" s="78">
        <v>517</v>
      </c>
      <c r="H8" s="78">
        <f t="shared" si="1"/>
        <v>0</v>
      </c>
      <c r="I8" s="78"/>
      <c r="J8" s="85">
        <f t="shared" si="0"/>
        <v>1</v>
      </c>
      <c r="K8" s="84">
        <v>45758</v>
      </c>
      <c r="L8" s="152" t="s">
        <v>2001</v>
      </c>
    </row>
    <row r="9" spans="1:12" x14ac:dyDescent="0.3">
      <c r="A9" s="78" t="s">
        <v>1786</v>
      </c>
      <c r="B9" s="94">
        <v>45734</v>
      </c>
      <c r="C9" s="78"/>
      <c r="D9" s="78"/>
      <c r="E9" s="78" t="s">
        <v>10</v>
      </c>
      <c r="F9" s="78">
        <v>778</v>
      </c>
      <c r="G9" s="78">
        <v>778</v>
      </c>
      <c r="H9" s="78">
        <f t="shared" si="1"/>
        <v>0</v>
      </c>
      <c r="I9" s="78"/>
      <c r="J9" s="85">
        <f t="shared" si="0"/>
        <v>1</v>
      </c>
      <c r="K9" s="84">
        <v>45765</v>
      </c>
      <c r="L9" s="95" t="s">
        <v>1837</v>
      </c>
    </row>
    <row r="10" spans="1:12" x14ac:dyDescent="0.3">
      <c r="A10" s="78" t="s">
        <v>1852</v>
      </c>
      <c r="B10" s="94">
        <v>45747</v>
      </c>
      <c r="C10" s="78"/>
      <c r="D10" s="78"/>
      <c r="E10" s="78" t="s">
        <v>10</v>
      </c>
      <c r="F10" s="78">
        <v>9</v>
      </c>
      <c r="G10" s="78">
        <v>9</v>
      </c>
      <c r="H10" s="78">
        <f t="shared" si="1"/>
        <v>0</v>
      </c>
      <c r="I10" s="78"/>
      <c r="J10" s="85">
        <f t="shared" si="0"/>
        <v>1</v>
      </c>
      <c r="K10" s="84">
        <v>45758</v>
      </c>
      <c r="L10" s="95"/>
    </row>
    <row r="11" spans="1:12" x14ac:dyDescent="0.3">
      <c r="A11" s="78" t="s">
        <v>1883</v>
      </c>
      <c r="B11" s="94">
        <v>45754</v>
      </c>
      <c r="C11" s="78"/>
      <c r="D11" s="78"/>
      <c r="E11" s="78" t="s">
        <v>10</v>
      </c>
      <c r="F11" s="78">
        <v>12</v>
      </c>
      <c r="G11" s="78">
        <v>12</v>
      </c>
      <c r="H11" s="78">
        <f t="shared" si="1"/>
        <v>0</v>
      </c>
      <c r="I11" s="78"/>
      <c r="J11" s="85">
        <f t="shared" si="0"/>
        <v>1</v>
      </c>
      <c r="K11" s="84">
        <v>45765</v>
      </c>
      <c r="L11" s="95"/>
    </row>
    <row r="12" spans="1:12" x14ac:dyDescent="0.3">
      <c r="A12" s="78" t="s">
        <v>1901</v>
      </c>
      <c r="B12" s="94">
        <v>45757</v>
      </c>
      <c r="C12" s="78"/>
      <c r="D12" s="78"/>
      <c r="E12" s="78" t="s">
        <v>10</v>
      </c>
      <c r="F12" s="78">
        <v>2</v>
      </c>
      <c r="G12" s="78">
        <v>2</v>
      </c>
      <c r="H12" s="78">
        <f t="shared" si="1"/>
        <v>0</v>
      </c>
      <c r="I12" s="78"/>
      <c r="J12" s="85">
        <f t="shared" si="0"/>
        <v>1</v>
      </c>
      <c r="K12" s="84">
        <v>45758</v>
      </c>
      <c r="L12" s="95" t="s">
        <v>1837</v>
      </c>
    </row>
    <row r="13" spans="1:12" x14ac:dyDescent="0.3">
      <c r="A13" s="78" t="s">
        <v>1934</v>
      </c>
      <c r="B13" s="94">
        <v>45763</v>
      </c>
      <c r="C13" s="78"/>
      <c r="D13" s="78"/>
      <c r="E13" s="78" t="s">
        <v>10</v>
      </c>
      <c r="F13" s="78">
        <v>2</v>
      </c>
      <c r="G13" s="78">
        <v>2</v>
      </c>
      <c r="H13" s="78">
        <f t="shared" si="1"/>
        <v>0</v>
      </c>
      <c r="I13" s="78"/>
      <c r="J13" s="85">
        <f t="shared" si="0"/>
        <v>1</v>
      </c>
      <c r="K13" s="84">
        <v>45772</v>
      </c>
      <c r="L13" s="95"/>
    </row>
    <row r="14" spans="1:12" x14ac:dyDescent="0.3">
      <c r="A14" s="64"/>
      <c r="B14" s="88"/>
      <c r="C14" s="64"/>
      <c r="D14" s="64"/>
      <c r="E14" s="64"/>
      <c r="F14" s="64"/>
      <c r="G14" s="64"/>
      <c r="H14" s="64"/>
      <c r="I14" s="64"/>
      <c r="J14" s="83"/>
      <c r="K14" s="87"/>
      <c r="L14" s="92"/>
    </row>
    <row r="15" spans="1:12" x14ac:dyDescent="0.3">
      <c r="A15" s="64"/>
      <c r="B15" s="88"/>
      <c r="C15" s="64"/>
      <c r="D15" s="64"/>
      <c r="E15" s="64"/>
      <c r="F15" s="64"/>
      <c r="G15" s="64"/>
      <c r="H15" s="64"/>
      <c r="I15" s="64"/>
      <c r="J15" s="83"/>
      <c r="K15" s="87"/>
      <c r="L15" s="92"/>
    </row>
    <row r="16" spans="1:12" x14ac:dyDescent="0.3">
      <c r="A16" s="64"/>
      <c r="B16" s="88"/>
      <c r="C16" s="64"/>
      <c r="D16" s="64"/>
      <c r="E16" s="64"/>
      <c r="F16" s="64"/>
      <c r="G16" s="64"/>
      <c r="H16" s="64"/>
      <c r="I16" s="64"/>
      <c r="J16" s="83"/>
      <c r="K16" s="87"/>
      <c r="L16" s="92"/>
    </row>
    <row r="17" spans="1:12" x14ac:dyDescent="0.3">
      <c r="A17" s="64"/>
      <c r="B17" s="88"/>
      <c r="C17" s="64"/>
      <c r="D17" s="64"/>
      <c r="E17" s="64"/>
      <c r="F17" s="64"/>
      <c r="G17" s="64"/>
      <c r="H17" s="64"/>
      <c r="I17" s="64"/>
      <c r="J17" s="83"/>
      <c r="K17" s="87"/>
      <c r="L17" s="92"/>
    </row>
    <row r="18" spans="1:12" x14ac:dyDescent="0.3">
      <c r="A18" s="64"/>
      <c r="B18" s="88"/>
      <c r="C18" s="64"/>
      <c r="D18" s="64"/>
      <c r="E18" s="64"/>
      <c r="F18" s="64"/>
      <c r="G18" s="64"/>
      <c r="H18" s="64"/>
      <c r="I18" s="64"/>
      <c r="J18" s="83"/>
      <c r="K18" s="87"/>
      <c r="L18" s="92"/>
    </row>
    <row r="19" spans="1:12" x14ac:dyDescent="0.3">
      <c r="A19" s="64"/>
      <c r="B19" s="88"/>
      <c r="C19" s="64"/>
      <c r="D19" s="64"/>
      <c r="E19" s="64"/>
      <c r="F19" s="64"/>
      <c r="G19" s="64"/>
      <c r="H19" s="64"/>
      <c r="I19" s="64"/>
      <c r="J19" s="83"/>
      <c r="K19" s="87"/>
      <c r="L19" s="92"/>
    </row>
    <row r="20" spans="1:12" x14ac:dyDescent="0.3">
      <c r="A20" s="64"/>
      <c r="B20" s="87"/>
      <c r="C20" s="64"/>
      <c r="D20" s="64"/>
      <c r="E20" s="64"/>
      <c r="F20" s="64">
        <v>0</v>
      </c>
      <c r="G20" s="64">
        <v>0</v>
      </c>
      <c r="H20" s="64">
        <f t="shared" si="1"/>
        <v>0</v>
      </c>
      <c r="I20" s="64"/>
      <c r="J20" s="83" t="e">
        <f t="shared" si="0"/>
        <v>#DIV/0!</v>
      </c>
      <c r="K20" s="88"/>
      <c r="L20" s="92"/>
    </row>
    <row r="21" spans="1:12" x14ac:dyDescent="0.3">
      <c r="A21" s="64"/>
      <c r="B21" s="87"/>
      <c r="C21" s="64"/>
      <c r="D21" s="64"/>
      <c r="E21" s="64"/>
      <c r="F21" s="64">
        <v>0</v>
      </c>
      <c r="G21" s="64">
        <v>0</v>
      </c>
      <c r="H21" s="64">
        <f t="shared" si="1"/>
        <v>0</v>
      </c>
      <c r="I21" s="64"/>
      <c r="J21" s="83" t="e">
        <f t="shared" si="0"/>
        <v>#DIV/0!</v>
      </c>
      <c r="K21" s="88"/>
      <c r="L21" s="92"/>
    </row>
    <row r="22" spans="1:12" x14ac:dyDescent="0.3">
      <c r="A22" s="23">
        <f>COUNTA(A3:A21)</f>
        <v>11</v>
      </c>
      <c r="B22" s="33"/>
      <c r="C22" s="23">
        <f>SUM(C3:C21)</f>
        <v>0</v>
      </c>
      <c r="D22" s="23">
        <f>SUM(D4:D21)</f>
        <v>0</v>
      </c>
      <c r="E22" s="32"/>
      <c r="F22" s="23">
        <f>SUM(F3:F21)</f>
        <v>1755</v>
      </c>
      <c r="G22" s="23">
        <f>SUM(G3:G21)</f>
        <v>1755</v>
      </c>
      <c r="H22" s="100">
        <f t="shared" si="1"/>
        <v>0</v>
      </c>
      <c r="I22" s="32"/>
      <c r="J22" s="71">
        <f t="shared" si="0"/>
        <v>1</v>
      </c>
      <c r="K22" s="33"/>
      <c r="L22" s="32"/>
    </row>
    <row r="24" spans="1:12" x14ac:dyDescent="0.3">
      <c r="H24" s="2"/>
    </row>
  </sheetData>
  <autoFilter ref="A2:L13" xr:uid="{96117AD9-D12E-4484-8AE6-E8C79242564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8B18-701E-45B7-9A07-B8F6B0B48F63}">
  <dimension ref="A1:L15"/>
  <sheetViews>
    <sheetView workbookViewId="0">
      <selection activeCell="H23" sqref="H23"/>
    </sheetView>
  </sheetViews>
  <sheetFormatPr defaultRowHeight="14.4" x14ac:dyDescent="0.3"/>
  <cols>
    <col min="1" max="1" width="15.88671875" bestFit="1" customWidth="1"/>
    <col min="2" max="2" width="13" bestFit="1" customWidth="1"/>
    <col min="3" max="3" width="11.44140625" bestFit="1" customWidth="1"/>
    <col min="4" max="4" width="16.5546875" bestFit="1" customWidth="1"/>
    <col min="5" max="5" width="20.6640625" bestFit="1" customWidth="1"/>
    <col min="6" max="6" width="19.6640625" customWidth="1"/>
    <col min="7" max="7" width="10.44140625" bestFit="1" customWidth="1"/>
    <col min="8" max="8" width="10.33203125" bestFit="1" customWidth="1"/>
    <col min="9" max="9" width="9.33203125" bestFit="1" customWidth="1"/>
    <col min="10" max="10" width="27.44140625" bestFit="1" customWidth="1"/>
    <col min="11" max="11" width="34.44140625" bestFit="1" customWidth="1"/>
    <col min="12" max="12" width="57.44140625" customWidth="1"/>
  </cols>
  <sheetData>
    <row r="1" spans="1:12" ht="21" x14ac:dyDescent="0.4">
      <c r="A1" s="3" t="s">
        <v>1646</v>
      </c>
      <c r="B1" s="15"/>
      <c r="C1" s="4"/>
      <c r="D1" s="4"/>
      <c r="E1" s="2"/>
      <c r="F1" s="2"/>
      <c r="G1" s="4"/>
      <c r="H1" s="4"/>
      <c r="I1" s="2"/>
      <c r="J1" s="2"/>
      <c r="K1" s="15"/>
    </row>
    <row r="2" spans="1:12" ht="42" x14ac:dyDescent="0.4">
      <c r="A2" s="1" t="s">
        <v>0</v>
      </c>
      <c r="B2" s="147" t="s">
        <v>174</v>
      </c>
      <c r="C2" s="106" t="s">
        <v>1316</v>
      </c>
      <c r="D2" s="106" t="s">
        <v>191</v>
      </c>
      <c r="E2" s="1" t="s">
        <v>3</v>
      </c>
      <c r="F2" s="106" t="s">
        <v>173</v>
      </c>
      <c r="G2" s="106" t="s">
        <v>1315</v>
      </c>
      <c r="H2" s="1" t="s">
        <v>6</v>
      </c>
      <c r="I2" s="1" t="s">
        <v>7</v>
      </c>
      <c r="J2" s="1" t="s">
        <v>168</v>
      </c>
      <c r="K2" s="13" t="s">
        <v>170</v>
      </c>
      <c r="L2" s="13" t="s">
        <v>8</v>
      </c>
    </row>
    <row r="3" spans="1:12" s="39" customFormat="1" ht="28.8" x14ac:dyDescent="0.3">
      <c r="A3" s="42" t="s">
        <v>1647</v>
      </c>
      <c r="B3" s="82" t="s">
        <v>1695</v>
      </c>
      <c r="C3" s="42"/>
      <c r="D3" s="42"/>
      <c r="E3" s="42" t="s">
        <v>10</v>
      </c>
      <c r="F3" s="42">
        <v>9</v>
      </c>
      <c r="G3" s="42">
        <v>9</v>
      </c>
      <c r="H3" s="42">
        <f>G3-F3</f>
        <v>0</v>
      </c>
      <c r="I3" s="42"/>
      <c r="J3" s="85">
        <f t="shared" ref="J3:J15" si="0">F3/G3</f>
        <v>1</v>
      </c>
      <c r="K3" s="43">
        <v>45709</v>
      </c>
      <c r="L3" s="163"/>
    </row>
    <row r="4" spans="1:12" x14ac:dyDescent="0.3">
      <c r="A4" s="2"/>
      <c r="B4" s="15"/>
      <c r="C4" s="2"/>
      <c r="D4" s="2"/>
      <c r="E4" s="2"/>
      <c r="F4" s="2">
        <v>0</v>
      </c>
      <c r="G4" s="2">
        <v>0</v>
      </c>
      <c r="H4" s="2">
        <f t="shared" ref="H4:H15" si="1">G4-F4</f>
        <v>0</v>
      </c>
      <c r="I4" s="2"/>
      <c r="J4" s="59" t="e">
        <f t="shared" si="0"/>
        <v>#DIV/0!</v>
      </c>
      <c r="K4" s="15"/>
      <c r="L4" s="2"/>
    </row>
    <row r="5" spans="1:12" x14ac:dyDescent="0.3">
      <c r="A5" s="2"/>
      <c r="B5" s="15"/>
      <c r="C5" s="2"/>
      <c r="D5" s="2"/>
      <c r="E5" s="2"/>
      <c r="F5" s="2">
        <v>0</v>
      </c>
      <c r="G5" s="2">
        <v>0</v>
      </c>
      <c r="H5" s="2">
        <f t="shared" si="1"/>
        <v>0</v>
      </c>
      <c r="I5" s="2"/>
      <c r="J5" s="59" t="e">
        <f t="shared" si="0"/>
        <v>#DIV/0!</v>
      </c>
      <c r="K5" s="15"/>
      <c r="L5" s="2"/>
    </row>
    <row r="6" spans="1:12" x14ac:dyDescent="0.3">
      <c r="A6" s="64"/>
      <c r="B6" s="87"/>
      <c r="C6" s="64"/>
      <c r="D6" s="64"/>
      <c r="E6" s="64"/>
      <c r="F6" s="64">
        <v>0</v>
      </c>
      <c r="G6" s="64">
        <v>0</v>
      </c>
      <c r="H6" s="64">
        <f t="shared" si="1"/>
        <v>0</v>
      </c>
      <c r="I6" s="64"/>
      <c r="J6" s="83" t="e">
        <f t="shared" si="0"/>
        <v>#DIV/0!</v>
      </c>
      <c r="K6" s="87"/>
      <c r="L6" s="92"/>
    </row>
    <row r="7" spans="1:12" x14ac:dyDescent="0.3">
      <c r="A7" s="2"/>
      <c r="B7" s="15"/>
      <c r="C7" s="2"/>
      <c r="D7" s="2"/>
      <c r="E7" s="2"/>
      <c r="F7" s="2">
        <v>0</v>
      </c>
      <c r="G7" s="2">
        <v>0</v>
      </c>
      <c r="H7" s="2">
        <f t="shared" si="1"/>
        <v>0</v>
      </c>
      <c r="I7" s="2"/>
      <c r="J7" s="59" t="e">
        <f t="shared" si="0"/>
        <v>#DIV/0!</v>
      </c>
      <c r="K7" s="15"/>
      <c r="L7" s="2"/>
    </row>
    <row r="8" spans="1:12" x14ac:dyDescent="0.3">
      <c r="A8" s="2"/>
      <c r="B8" s="15"/>
      <c r="C8" s="2"/>
      <c r="D8" s="2"/>
      <c r="E8" s="2"/>
      <c r="F8" s="2">
        <v>0</v>
      </c>
      <c r="G8" s="2">
        <v>0</v>
      </c>
      <c r="H8" s="2">
        <f t="shared" si="1"/>
        <v>0</v>
      </c>
      <c r="I8" s="2"/>
      <c r="J8" s="59" t="e">
        <f t="shared" si="0"/>
        <v>#DIV/0!</v>
      </c>
      <c r="K8" s="15"/>
      <c r="L8" s="2"/>
    </row>
    <row r="9" spans="1:12" x14ac:dyDescent="0.3">
      <c r="A9" s="64"/>
      <c r="B9" s="88"/>
      <c r="C9" s="64"/>
      <c r="D9" s="64"/>
      <c r="E9" s="64"/>
      <c r="F9" s="64">
        <v>0</v>
      </c>
      <c r="G9" s="64">
        <v>0</v>
      </c>
      <c r="H9" s="64">
        <f t="shared" si="1"/>
        <v>0</v>
      </c>
      <c r="I9" s="64"/>
      <c r="J9" s="83" t="e">
        <f t="shared" si="0"/>
        <v>#DIV/0!</v>
      </c>
      <c r="K9" s="87"/>
      <c r="L9" s="92"/>
    </row>
    <row r="10" spans="1:12" x14ac:dyDescent="0.3">
      <c r="A10" s="64"/>
      <c r="B10" s="88"/>
      <c r="C10" s="64"/>
      <c r="D10" s="64"/>
      <c r="E10" s="64"/>
      <c r="F10" s="64">
        <v>0</v>
      </c>
      <c r="G10" s="64">
        <v>0</v>
      </c>
      <c r="H10" s="64">
        <f t="shared" si="1"/>
        <v>0</v>
      </c>
      <c r="I10" s="64"/>
      <c r="J10" s="83" t="e">
        <f t="shared" si="0"/>
        <v>#DIV/0!</v>
      </c>
      <c r="K10" s="87"/>
      <c r="L10" s="92"/>
    </row>
    <row r="11" spans="1:12" x14ac:dyDescent="0.3">
      <c r="A11" s="64"/>
      <c r="B11" s="88"/>
      <c r="C11" s="64"/>
      <c r="D11" s="64"/>
      <c r="E11" s="64"/>
      <c r="F11" s="64">
        <v>0</v>
      </c>
      <c r="G11" s="64">
        <v>0</v>
      </c>
      <c r="H11" s="64">
        <f t="shared" si="1"/>
        <v>0</v>
      </c>
      <c r="I11" s="64"/>
      <c r="J11" s="83" t="e">
        <f t="shared" si="0"/>
        <v>#DIV/0!</v>
      </c>
      <c r="K11" s="87"/>
      <c r="L11" s="92"/>
    </row>
    <row r="12" spans="1:12" x14ac:dyDescent="0.3">
      <c r="A12" s="64"/>
      <c r="B12" s="88"/>
      <c r="C12" s="64"/>
      <c r="D12" s="64"/>
      <c r="E12" s="64"/>
      <c r="F12" s="64">
        <v>0</v>
      </c>
      <c r="G12" s="64">
        <v>0</v>
      </c>
      <c r="H12" s="64">
        <f t="shared" si="1"/>
        <v>0</v>
      </c>
      <c r="I12" s="64"/>
      <c r="J12" s="83" t="e">
        <f t="shared" si="0"/>
        <v>#DIV/0!</v>
      </c>
      <c r="K12" s="87"/>
      <c r="L12" s="92"/>
    </row>
    <row r="13" spans="1:12" x14ac:dyDescent="0.3">
      <c r="A13" s="64"/>
      <c r="B13" s="87"/>
      <c r="C13" s="64"/>
      <c r="D13" s="64"/>
      <c r="E13" s="64"/>
      <c r="F13" s="64">
        <v>0</v>
      </c>
      <c r="G13" s="64">
        <v>0</v>
      </c>
      <c r="H13" s="64">
        <f t="shared" si="1"/>
        <v>0</v>
      </c>
      <c r="I13" s="64"/>
      <c r="J13" s="83" t="e">
        <f t="shared" si="0"/>
        <v>#DIV/0!</v>
      </c>
      <c r="K13" s="88"/>
      <c r="L13" s="92"/>
    </row>
    <row r="14" spans="1:12" x14ac:dyDescent="0.3">
      <c r="A14" s="64"/>
      <c r="B14" s="87"/>
      <c r="C14" s="64"/>
      <c r="D14" s="64"/>
      <c r="E14" s="64"/>
      <c r="F14" s="64">
        <v>0</v>
      </c>
      <c r="G14" s="64">
        <v>0</v>
      </c>
      <c r="H14" s="64">
        <f t="shared" si="1"/>
        <v>0</v>
      </c>
      <c r="I14" s="64"/>
      <c r="J14" s="83" t="e">
        <f t="shared" si="0"/>
        <v>#DIV/0!</v>
      </c>
      <c r="K14" s="88"/>
      <c r="L14" s="92"/>
    </row>
    <row r="15" spans="1:12" x14ac:dyDescent="0.3">
      <c r="A15" s="23">
        <f>COUNTA(A3:A14)</f>
        <v>1</v>
      </c>
      <c r="B15" s="33"/>
      <c r="C15" s="23">
        <f>SUM(C3:C14)</f>
        <v>0</v>
      </c>
      <c r="D15" s="23">
        <f>SUM(D4:D14)</f>
        <v>0</v>
      </c>
      <c r="E15" s="32"/>
      <c r="F15" s="23">
        <f>SUM(F3:F14)</f>
        <v>9</v>
      </c>
      <c r="G15" s="23">
        <f>SUM(G3:G14)</f>
        <v>9</v>
      </c>
      <c r="H15" s="100">
        <f t="shared" si="1"/>
        <v>0</v>
      </c>
      <c r="I15" s="32"/>
      <c r="J15" s="71">
        <f t="shared" si="0"/>
        <v>1</v>
      </c>
      <c r="K15" s="33"/>
      <c r="L15" s="3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D397-AE3B-4A9C-BB33-F0D10C6B04D5}">
  <dimension ref="A1:L15"/>
  <sheetViews>
    <sheetView workbookViewId="0">
      <selection activeCell="K9" sqref="K9"/>
    </sheetView>
  </sheetViews>
  <sheetFormatPr defaultRowHeight="14.4" x14ac:dyDescent="0.3"/>
  <cols>
    <col min="1" max="1" width="41.5546875" bestFit="1" customWidth="1"/>
    <col min="2" max="2" width="13" bestFit="1" customWidth="1"/>
    <col min="3" max="3" width="11.44140625" bestFit="1" customWidth="1"/>
    <col min="4" max="4" width="10.109375" bestFit="1" customWidth="1"/>
    <col min="5" max="5" width="20.6640625" bestFit="1" customWidth="1"/>
    <col min="6" max="6" width="18" customWidth="1"/>
    <col min="7" max="7" width="10.44140625" bestFit="1" customWidth="1"/>
    <col min="8" max="9" width="10.33203125" bestFit="1" customWidth="1"/>
    <col min="10" max="10" width="27.44140625" bestFit="1" customWidth="1"/>
    <col min="11" max="11" width="34.44140625" bestFit="1" customWidth="1"/>
    <col min="12" max="12" width="39.44140625" customWidth="1"/>
  </cols>
  <sheetData>
    <row r="1" spans="1:12" ht="21" x14ac:dyDescent="0.4">
      <c r="A1" s="164" t="s">
        <v>1762</v>
      </c>
    </row>
    <row r="2" spans="1:12" s="89" customFormat="1" ht="42" x14ac:dyDescent="0.3">
      <c r="A2" s="36" t="s">
        <v>0</v>
      </c>
      <c r="B2" s="156" t="s">
        <v>174</v>
      </c>
      <c r="C2" s="38" t="s">
        <v>1316</v>
      </c>
      <c r="D2" s="38" t="s">
        <v>191</v>
      </c>
      <c r="E2" s="36" t="s">
        <v>3</v>
      </c>
      <c r="F2" s="38" t="s">
        <v>173</v>
      </c>
      <c r="G2" s="38" t="s">
        <v>1315</v>
      </c>
      <c r="H2" s="36" t="s">
        <v>6</v>
      </c>
      <c r="I2" s="36" t="s">
        <v>7</v>
      </c>
      <c r="J2" s="36" t="s">
        <v>168</v>
      </c>
      <c r="K2" s="37" t="s">
        <v>170</v>
      </c>
      <c r="L2" s="37" t="s">
        <v>8</v>
      </c>
    </row>
    <row r="3" spans="1:12" x14ac:dyDescent="0.3">
      <c r="A3" s="42" t="s">
        <v>1753</v>
      </c>
      <c r="B3" s="82">
        <v>45723</v>
      </c>
      <c r="C3" s="42"/>
      <c r="D3" s="42"/>
      <c r="E3" s="42" t="s">
        <v>10</v>
      </c>
      <c r="F3" s="42">
        <v>10</v>
      </c>
      <c r="G3" s="42">
        <v>10</v>
      </c>
      <c r="H3" s="42">
        <f>G3-F3</f>
        <v>0</v>
      </c>
      <c r="I3" s="42"/>
      <c r="J3" s="85">
        <f t="shared" ref="J3:J15" si="0">F3/G3</f>
        <v>1</v>
      </c>
      <c r="K3" s="43">
        <v>45728</v>
      </c>
      <c r="L3" s="163"/>
    </row>
    <row r="4" spans="1:12" x14ac:dyDescent="0.3">
      <c r="A4" s="5" t="s">
        <v>1769</v>
      </c>
      <c r="B4" s="16">
        <v>45729</v>
      </c>
      <c r="C4" s="5"/>
      <c r="D4" s="5"/>
      <c r="E4" s="5" t="s">
        <v>10</v>
      </c>
      <c r="F4" s="5">
        <v>3</v>
      </c>
      <c r="G4" s="5">
        <v>3</v>
      </c>
      <c r="H4" s="5">
        <f t="shared" ref="H4:H15" si="1">G4-F4</f>
        <v>0</v>
      </c>
      <c r="I4" s="5"/>
      <c r="J4" s="49">
        <f t="shared" si="0"/>
        <v>1</v>
      </c>
      <c r="K4" s="16">
        <v>45730</v>
      </c>
      <c r="L4" s="5"/>
    </row>
    <row r="5" spans="1:12" x14ac:dyDescent="0.3">
      <c r="A5" s="5" t="s">
        <v>1770</v>
      </c>
      <c r="B5" s="16">
        <v>45729</v>
      </c>
      <c r="C5" s="5"/>
      <c r="D5" s="5"/>
      <c r="E5" s="5" t="s">
        <v>10</v>
      </c>
      <c r="F5" s="5">
        <v>12</v>
      </c>
      <c r="G5" s="5">
        <v>12</v>
      </c>
      <c r="H5" s="5">
        <f t="shared" si="1"/>
        <v>0</v>
      </c>
      <c r="I5" s="5"/>
      <c r="J5" s="49">
        <f t="shared" si="0"/>
        <v>1</v>
      </c>
      <c r="K5" s="16">
        <v>45733</v>
      </c>
      <c r="L5" s="5"/>
    </row>
    <row r="6" spans="1:12" ht="28.8" x14ac:dyDescent="0.3">
      <c r="A6" s="78" t="s">
        <v>1784</v>
      </c>
      <c r="B6" s="94" t="s">
        <v>1813</v>
      </c>
      <c r="C6" s="78"/>
      <c r="D6" s="78"/>
      <c r="E6" s="78" t="s">
        <v>10</v>
      </c>
      <c r="F6" s="78">
        <v>22</v>
      </c>
      <c r="G6" s="78">
        <v>22</v>
      </c>
      <c r="H6" s="78">
        <f t="shared" si="1"/>
        <v>0</v>
      </c>
      <c r="I6" s="78"/>
      <c r="J6" s="85">
        <f t="shared" si="0"/>
        <v>1</v>
      </c>
      <c r="K6" s="84">
        <v>45737</v>
      </c>
      <c r="L6" s="95"/>
    </row>
    <row r="7" spans="1:12" x14ac:dyDescent="0.3">
      <c r="A7" s="5" t="s">
        <v>1787</v>
      </c>
      <c r="B7" s="16">
        <v>45734</v>
      </c>
      <c r="C7" s="5"/>
      <c r="D7" s="5"/>
      <c r="E7" s="5" t="s">
        <v>10</v>
      </c>
      <c r="F7" s="5">
        <v>3</v>
      </c>
      <c r="G7" s="5">
        <v>3</v>
      </c>
      <c r="H7" s="5">
        <f t="shared" si="1"/>
        <v>0</v>
      </c>
      <c r="I7" s="5"/>
      <c r="J7" s="49">
        <f t="shared" si="0"/>
        <v>1</v>
      </c>
      <c r="K7" s="16">
        <v>45737</v>
      </c>
      <c r="L7" s="5"/>
    </row>
    <row r="8" spans="1:12" x14ac:dyDescent="0.3">
      <c r="A8" s="2" t="s">
        <v>2011</v>
      </c>
      <c r="B8" s="15">
        <v>45776</v>
      </c>
      <c r="C8" s="2"/>
      <c r="D8" s="2"/>
      <c r="E8" s="2" t="s">
        <v>34</v>
      </c>
      <c r="F8" s="2">
        <v>0</v>
      </c>
      <c r="G8" s="2">
        <v>1</v>
      </c>
      <c r="H8" s="2">
        <f t="shared" si="1"/>
        <v>1</v>
      </c>
      <c r="I8" s="2" t="s">
        <v>1444</v>
      </c>
      <c r="J8" s="59">
        <f t="shared" si="0"/>
        <v>0</v>
      </c>
      <c r="K8" s="15">
        <v>45779</v>
      </c>
      <c r="L8" s="2"/>
    </row>
    <row r="9" spans="1:12" x14ac:dyDescent="0.3">
      <c r="A9" s="64"/>
      <c r="B9" s="88"/>
      <c r="C9" s="64"/>
      <c r="D9" s="64"/>
      <c r="E9" s="64"/>
      <c r="F9" s="64">
        <v>0</v>
      </c>
      <c r="G9" s="64">
        <v>0</v>
      </c>
      <c r="H9" s="64">
        <f t="shared" si="1"/>
        <v>0</v>
      </c>
      <c r="I9" s="64"/>
      <c r="J9" s="83" t="e">
        <f t="shared" si="0"/>
        <v>#DIV/0!</v>
      </c>
      <c r="K9" s="87"/>
      <c r="L9" s="92"/>
    </row>
    <row r="10" spans="1:12" x14ac:dyDescent="0.3">
      <c r="A10" s="64"/>
      <c r="B10" s="88"/>
      <c r="C10" s="64"/>
      <c r="D10" s="64"/>
      <c r="E10" s="64"/>
      <c r="F10" s="64">
        <v>0</v>
      </c>
      <c r="G10" s="64">
        <v>0</v>
      </c>
      <c r="H10" s="64">
        <f t="shared" si="1"/>
        <v>0</v>
      </c>
      <c r="I10" s="64"/>
      <c r="J10" s="83" t="e">
        <f t="shared" si="0"/>
        <v>#DIV/0!</v>
      </c>
      <c r="K10" s="87"/>
      <c r="L10" s="92"/>
    </row>
    <row r="11" spans="1:12" x14ac:dyDescent="0.3">
      <c r="A11" s="64"/>
      <c r="B11" s="88"/>
      <c r="C11" s="64"/>
      <c r="D11" s="64"/>
      <c r="E11" s="64"/>
      <c r="F11" s="64">
        <v>0</v>
      </c>
      <c r="G11" s="64">
        <v>0</v>
      </c>
      <c r="H11" s="64">
        <f t="shared" si="1"/>
        <v>0</v>
      </c>
      <c r="I11" s="64"/>
      <c r="J11" s="83" t="e">
        <f t="shared" si="0"/>
        <v>#DIV/0!</v>
      </c>
      <c r="K11" s="87"/>
      <c r="L11" s="92"/>
    </row>
    <row r="12" spans="1:12" x14ac:dyDescent="0.3">
      <c r="A12" s="64"/>
      <c r="B12" s="88"/>
      <c r="C12" s="64"/>
      <c r="D12" s="64"/>
      <c r="E12" s="64"/>
      <c r="F12" s="64">
        <v>0</v>
      </c>
      <c r="G12" s="64">
        <v>0</v>
      </c>
      <c r="H12" s="64">
        <f t="shared" si="1"/>
        <v>0</v>
      </c>
      <c r="I12" s="64"/>
      <c r="J12" s="83" t="e">
        <f t="shared" si="0"/>
        <v>#DIV/0!</v>
      </c>
      <c r="K12" s="87"/>
      <c r="L12" s="92"/>
    </row>
    <row r="13" spans="1:12" x14ac:dyDescent="0.3">
      <c r="A13" s="64"/>
      <c r="B13" s="87"/>
      <c r="C13" s="64"/>
      <c r="D13" s="64"/>
      <c r="E13" s="64"/>
      <c r="F13" s="64">
        <v>0</v>
      </c>
      <c r="G13" s="64">
        <v>0</v>
      </c>
      <c r="H13" s="64">
        <f t="shared" si="1"/>
        <v>0</v>
      </c>
      <c r="I13" s="64"/>
      <c r="J13" s="83" t="e">
        <f t="shared" si="0"/>
        <v>#DIV/0!</v>
      </c>
      <c r="K13" s="88"/>
      <c r="L13" s="92"/>
    </row>
    <row r="14" spans="1:12" x14ac:dyDescent="0.3">
      <c r="A14" s="64"/>
      <c r="B14" s="87"/>
      <c r="C14" s="64"/>
      <c r="D14" s="64"/>
      <c r="E14" s="64"/>
      <c r="F14" s="64">
        <v>0</v>
      </c>
      <c r="G14" s="64">
        <v>0</v>
      </c>
      <c r="H14" s="64">
        <f t="shared" si="1"/>
        <v>0</v>
      </c>
      <c r="I14" s="64"/>
      <c r="J14" s="83" t="e">
        <f t="shared" si="0"/>
        <v>#DIV/0!</v>
      </c>
      <c r="K14" s="88"/>
      <c r="L14" s="92"/>
    </row>
    <row r="15" spans="1:12" x14ac:dyDescent="0.3">
      <c r="A15" s="23">
        <f>COUNTA(A3:A14)</f>
        <v>6</v>
      </c>
      <c r="B15" s="33"/>
      <c r="C15" s="23">
        <f>SUM(C3:C14)</f>
        <v>0</v>
      </c>
      <c r="D15" s="23">
        <f>SUM(D4:D14)</f>
        <v>0</v>
      </c>
      <c r="E15" s="32"/>
      <c r="F15" s="23">
        <f>SUM(F3:F14)</f>
        <v>50</v>
      </c>
      <c r="G15" s="23">
        <f>SUM(G3:G14)</f>
        <v>51</v>
      </c>
      <c r="H15" s="100">
        <f t="shared" si="1"/>
        <v>1</v>
      </c>
      <c r="I15" s="32"/>
      <c r="J15" s="71">
        <f t="shared" si="0"/>
        <v>0.98039215686274506</v>
      </c>
      <c r="K15" s="33"/>
      <c r="L15"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42-7056-46D6-8377-0FF99CF3AECA}">
  <sheetPr>
    <pageSetUpPr fitToPage="1"/>
  </sheetPr>
  <dimension ref="A1:N166"/>
  <sheetViews>
    <sheetView zoomScaleNormal="100" workbookViewId="0">
      <pane ySplit="2" topLeftCell="A127" activePane="bottomLeft" state="frozen"/>
      <selection pane="bottomLeft" activeCell="L155" sqref="L155"/>
    </sheetView>
  </sheetViews>
  <sheetFormatPr defaultColWidth="9.109375" defaultRowHeight="14.4" x14ac:dyDescent="0.3"/>
  <cols>
    <col min="1" max="1" width="56.5546875" style="2" bestFit="1" customWidth="1"/>
    <col min="2" max="2" width="20.5546875" style="15" bestFit="1" customWidth="1"/>
    <col min="3" max="3" width="17.6640625" style="2" bestFit="1" customWidth="1"/>
    <col min="4" max="4" width="19.5546875" style="2" bestFit="1" customWidth="1"/>
    <col min="5" max="5" width="23.5546875" style="2" customWidth="1"/>
    <col min="6" max="6" width="13.88671875" style="2" bestFit="1" customWidth="1"/>
    <col min="7" max="7" width="8.109375" style="2" bestFit="1" customWidth="1"/>
    <col min="8" max="8" width="8" style="2" bestFit="1" customWidth="1"/>
    <col min="9" max="9" width="11.6640625" style="2" bestFit="1" customWidth="1"/>
    <col min="10" max="10" width="15" style="2" customWidth="1"/>
    <col min="11" max="11" width="19.5546875" style="15" bestFit="1" customWidth="1"/>
    <col min="12" max="12" width="66.44140625" style="2" customWidth="1"/>
    <col min="13" max="13" width="9.109375" style="2"/>
    <col min="14" max="14" width="15.109375" style="2" bestFit="1" customWidth="1"/>
    <col min="15" max="16384" width="9.109375" style="2"/>
  </cols>
  <sheetData>
    <row r="1" spans="1:13" ht="21" x14ac:dyDescent="0.4">
      <c r="A1" s="3" t="s">
        <v>397</v>
      </c>
      <c r="B1" s="12"/>
    </row>
    <row r="2" spans="1:13" s="39" customFormat="1" ht="31.2" x14ac:dyDescent="0.3">
      <c r="A2" s="53" t="s">
        <v>0</v>
      </c>
      <c r="B2" s="56" t="s">
        <v>1</v>
      </c>
      <c r="C2" s="55" t="s">
        <v>181</v>
      </c>
      <c r="D2" s="55" t="s">
        <v>180</v>
      </c>
      <c r="E2" s="53" t="s">
        <v>3</v>
      </c>
      <c r="F2" s="55" t="s">
        <v>208</v>
      </c>
      <c r="G2" s="55" t="s">
        <v>212</v>
      </c>
      <c r="H2" s="53" t="s">
        <v>6</v>
      </c>
      <c r="I2" s="53" t="s">
        <v>7</v>
      </c>
      <c r="J2" s="55" t="s">
        <v>210</v>
      </c>
      <c r="K2" s="54" t="s">
        <v>211</v>
      </c>
      <c r="L2" s="53" t="s">
        <v>8</v>
      </c>
    </row>
    <row r="3" spans="1:13" x14ac:dyDescent="0.3">
      <c r="A3" s="11">
        <v>1.01</v>
      </c>
      <c r="B3" s="16" t="s">
        <v>72</v>
      </c>
      <c r="C3" s="11">
        <v>27</v>
      </c>
      <c r="D3" s="11"/>
      <c r="E3" s="11" t="s">
        <v>10</v>
      </c>
      <c r="F3" s="11">
        <v>0</v>
      </c>
      <c r="G3" s="11">
        <v>0</v>
      </c>
      <c r="H3" s="11">
        <v>0</v>
      </c>
      <c r="I3" s="11"/>
      <c r="J3" s="25">
        <v>1</v>
      </c>
      <c r="K3" s="16"/>
      <c r="L3" s="11"/>
    </row>
    <row r="4" spans="1:13" x14ac:dyDescent="0.3">
      <c r="A4" s="5">
        <v>1.02</v>
      </c>
      <c r="B4" s="16" t="s">
        <v>72</v>
      </c>
      <c r="C4" s="5">
        <v>85</v>
      </c>
      <c r="D4" s="5"/>
      <c r="E4" s="5" t="s">
        <v>10</v>
      </c>
      <c r="F4" s="5">
        <v>0</v>
      </c>
      <c r="G4" s="5">
        <v>0</v>
      </c>
      <c r="H4" s="5">
        <v>0</v>
      </c>
      <c r="I4" s="5"/>
      <c r="J4" s="25">
        <v>1</v>
      </c>
      <c r="K4" s="16"/>
      <c r="L4" s="5"/>
    </row>
    <row r="5" spans="1:13" x14ac:dyDescent="0.3">
      <c r="A5" s="5">
        <v>1.03</v>
      </c>
      <c r="B5" s="16" t="s">
        <v>72</v>
      </c>
      <c r="C5" s="5">
        <v>92</v>
      </c>
      <c r="D5" s="5"/>
      <c r="E5" s="5" t="s">
        <v>10</v>
      </c>
      <c r="F5" s="5">
        <v>0</v>
      </c>
      <c r="G5" s="5">
        <v>0</v>
      </c>
      <c r="H5" s="5">
        <v>0</v>
      </c>
      <c r="I5" s="5"/>
      <c r="J5" s="25">
        <v>1</v>
      </c>
      <c r="K5" s="16"/>
      <c r="L5" s="5"/>
    </row>
    <row r="6" spans="1:13" x14ac:dyDescent="0.3">
      <c r="A6" s="5">
        <v>1.04</v>
      </c>
      <c r="B6" s="16" t="s">
        <v>72</v>
      </c>
      <c r="C6" s="5">
        <v>99</v>
      </c>
      <c r="D6" s="5"/>
      <c r="E6" s="5" t="s">
        <v>10</v>
      </c>
      <c r="F6" s="5">
        <v>0</v>
      </c>
      <c r="G6" s="5">
        <v>0</v>
      </c>
      <c r="H6" s="5">
        <v>0</v>
      </c>
      <c r="I6" s="5"/>
      <c r="J6" s="25">
        <v>1</v>
      </c>
      <c r="K6" s="16"/>
      <c r="L6" s="5"/>
    </row>
    <row r="7" spans="1:13" x14ac:dyDescent="0.3">
      <c r="A7" s="5">
        <v>1.05</v>
      </c>
      <c r="B7" s="16" t="s">
        <v>72</v>
      </c>
      <c r="C7" s="5">
        <v>104</v>
      </c>
      <c r="D7" s="5"/>
      <c r="E7" s="5" t="s">
        <v>10</v>
      </c>
      <c r="F7" s="5">
        <v>0</v>
      </c>
      <c r="G7" s="5">
        <v>0</v>
      </c>
      <c r="H7" s="5">
        <v>0</v>
      </c>
      <c r="I7" s="5"/>
      <c r="J7" s="25">
        <v>1</v>
      </c>
      <c r="K7" s="16"/>
      <c r="L7" s="5"/>
    </row>
    <row r="8" spans="1:13" x14ac:dyDescent="0.3">
      <c r="A8" s="11">
        <v>1.06</v>
      </c>
      <c r="B8" s="17">
        <v>45162</v>
      </c>
      <c r="C8" s="11">
        <v>74</v>
      </c>
      <c r="D8" s="11"/>
      <c r="E8" s="11" t="s">
        <v>10</v>
      </c>
      <c r="F8" s="11">
        <v>3805</v>
      </c>
      <c r="G8" s="11">
        <v>3805</v>
      </c>
      <c r="H8" s="11">
        <f>G8-F8</f>
        <v>0</v>
      </c>
      <c r="I8" s="11"/>
      <c r="J8" s="25">
        <f t="shared" ref="J8:J32" si="0">F8/G8</f>
        <v>1</v>
      </c>
      <c r="K8" s="16">
        <v>45273</v>
      </c>
      <c r="L8" s="70"/>
    </row>
    <row r="9" spans="1:13" x14ac:dyDescent="0.3">
      <c r="A9" s="11">
        <v>2.0099999999999998</v>
      </c>
      <c r="B9" s="16" t="s">
        <v>72</v>
      </c>
      <c r="C9" s="11">
        <v>30</v>
      </c>
      <c r="D9" s="11"/>
      <c r="E9" s="11" t="s">
        <v>10</v>
      </c>
      <c r="F9" s="11">
        <v>0</v>
      </c>
      <c r="G9" s="11">
        <v>0</v>
      </c>
      <c r="H9" s="11">
        <v>0</v>
      </c>
      <c r="I9" s="11"/>
      <c r="J9" s="25">
        <v>1</v>
      </c>
      <c r="K9" s="16"/>
      <c r="L9" s="11"/>
    </row>
    <row r="10" spans="1:13" x14ac:dyDescent="0.3">
      <c r="A10" s="5">
        <v>2.02</v>
      </c>
      <c r="B10" s="16" t="s">
        <v>72</v>
      </c>
      <c r="C10" s="5">
        <v>97</v>
      </c>
      <c r="D10" s="5"/>
      <c r="E10" s="5" t="s">
        <v>10</v>
      </c>
      <c r="F10" s="5">
        <v>0</v>
      </c>
      <c r="G10" s="5">
        <v>0</v>
      </c>
      <c r="H10" s="11">
        <f t="shared" ref="H10:H41" si="1">G10-F10</f>
        <v>0</v>
      </c>
      <c r="I10" s="5"/>
      <c r="J10" s="25">
        <v>1</v>
      </c>
      <c r="K10" s="16"/>
      <c r="L10" s="5"/>
    </row>
    <row r="11" spans="1:13" x14ac:dyDescent="0.3">
      <c r="A11" s="5">
        <v>2.0299999999999998</v>
      </c>
      <c r="B11" s="16" t="s">
        <v>72</v>
      </c>
      <c r="C11" s="5">
        <v>101</v>
      </c>
      <c r="D11" s="5"/>
      <c r="E11" s="5" t="s">
        <v>10</v>
      </c>
      <c r="F11" s="5">
        <v>0</v>
      </c>
      <c r="G11" s="5">
        <v>0</v>
      </c>
      <c r="H11" s="11">
        <f t="shared" si="1"/>
        <v>0</v>
      </c>
      <c r="I11" s="5"/>
      <c r="J11" s="25">
        <v>1</v>
      </c>
      <c r="K11" s="16"/>
      <c r="L11" s="5"/>
    </row>
    <row r="12" spans="1:13" x14ac:dyDescent="0.3">
      <c r="A12" s="5">
        <v>2.04</v>
      </c>
      <c r="B12" s="16" t="s">
        <v>72</v>
      </c>
      <c r="C12" s="5">
        <v>109</v>
      </c>
      <c r="D12" s="5"/>
      <c r="E12" s="5" t="s">
        <v>10</v>
      </c>
      <c r="F12" s="5">
        <v>0</v>
      </c>
      <c r="G12" s="5">
        <v>0</v>
      </c>
      <c r="H12" s="11">
        <f t="shared" si="1"/>
        <v>0</v>
      </c>
      <c r="I12" s="5"/>
      <c r="J12" s="25">
        <v>1</v>
      </c>
      <c r="K12" s="16"/>
      <c r="L12" s="5"/>
    </row>
    <row r="13" spans="1:13" x14ac:dyDescent="0.3">
      <c r="A13" s="11">
        <v>2.0499999999999998</v>
      </c>
      <c r="B13" s="16" t="s">
        <v>72</v>
      </c>
      <c r="C13" s="11">
        <v>114</v>
      </c>
      <c r="D13" s="11"/>
      <c r="E13" s="11" t="s">
        <v>10</v>
      </c>
      <c r="F13" s="11">
        <v>0</v>
      </c>
      <c r="G13" s="11">
        <v>0</v>
      </c>
      <c r="H13" s="11">
        <f t="shared" si="1"/>
        <v>0</v>
      </c>
      <c r="I13" s="11"/>
      <c r="J13" s="25">
        <v>1</v>
      </c>
      <c r="K13" s="16"/>
      <c r="L13" s="11"/>
    </row>
    <row r="14" spans="1:13" x14ac:dyDescent="0.3">
      <c r="A14" s="11">
        <v>2.06</v>
      </c>
      <c r="B14" s="17">
        <v>45166</v>
      </c>
      <c r="C14" s="11">
        <v>79</v>
      </c>
      <c r="D14" s="11"/>
      <c r="E14" s="11" t="s">
        <v>10</v>
      </c>
      <c r="F14" s="11">
        <v>4045</v>
      </c>
      <c r="G14" s="11">
        <v>4045</v>
      </c>
      <c r="H14" s="11">
        <f t="shared" si="1"/>
        <v>0</v>
      </c>
      <c r="I14" s="11"/>
      <c r="J14" s="57">
        <f t="shared" si="0"/>
        <v>1</v>
      </c>
      <c r="K14" s="17">
        <v>45308</v>
      </c>
      <c r="L14" s="72" t="s">
        <v>303</v>
      </c>
      <c r="M14" s="7"/>
    </row>
    <row r="15" spans="1:13" x14ac:dyDescent="0.3">
      <c r="A15" s="11">
        <v>3.01</v>
      </c>
      <c r="B15" s="16" t="s">
        <v>72</v>
      </c>
      <c r="C15" s="11">
        <v>34</v>
      </c>
      <c r="D15" s="11"/>
      <c r="E15" s="11" t="s">
        <v>10</v>
      </c>
      <c r="F15" s="11">
        <v>0</v>
      </c>
      <c r="G15" s="11">
        <v>0</v>
      </c>
      <c r="H15" s="11">
        <f t="shared" si="1"/>
        <v>0</v>
      </c>
      <c r="I15" s="11"/>
      <c r="J15" s="25">
        <v>1</v>
      </c>
      <c r="K15" s="16"/>
      <c r="L15" s="11"/>
    </row>
    <row r="16" spans="1:13" x14ac:dyDescent="0.3">
      <c r="A16" s="11">
        <v>3.02</v>
      </c>
      <c r="B16" s="16" t="s">
        <v>72</v>
      </c>
      <c r="C16" s="11">
        <v>107</v>
      </c>
      <c r="D16" s="11"/>
      <c r="E16" s="11" t="s">
        <v>10</v>
      </c>
      <c r="F16" s="11">
        <v>0</v>
      </c>
      <c r="G16" s="11">
        <v>0</v>
      </c>
      <c r="H16" s="11">
        <f t="shared" si="1"/>
        <v>0</v>
      </c>
      <c r="I16" s="11"/>
      <c r="J16" s="25">
        <v>1</v>
      </c>
      <c r="K16" s="16"/>
      <c r="L16" s="11"/>
    </row>
    <row r="17" spans="1:13" x14ac:dyDescent="0.3">
      <c r="A17" s="11">
        <v>3.03</v>
      </c>
      <c r="B17" s="16" t="s">
        <v>72</v>
      </c>
      <c r="C17" s="11">
        <v>114</v>
      </c>
      <c r="D17" s="11"/>
      <c r="E17" s="11" t="s">
        <v>10</v>
      </c>
      <c r="F17" s="11">
        <v>0</v>
      </c>
      <c r="G17" s="11">
        <v>0</v>
      </c>
      <c r="H17" s="11">
        <f t="shared" si="1"/>
        <v>0</v>
      </c>
      <c r="I17" s="11"/>
      <c r="J17" s="25">
        <v>1</v>
      </c>
      <c r="K17" s="16"/>
      <c r="L17" s="11"/>
    </row>
    <row r="18" spans="1:13" x14ac:dyDescent="0.3">
      <c r="A18" s="11">
        <v>3.04</v>
      </c>
      <c r="B18" s="16" t="s">
        <v>72</v>
      </c>
      <c r="C18" s="11">
        <v>121</v>
      </c>
      <c r="D18" s="11"/>
      <c r="E18" s="11" t="s">
        <v>10</v>
      </c>
      <c r="F18" s="11">
        <v>0</v>
      </c>
      <c r="G18" s="11">
        <v>0</v>
      </c>
      <c r="H18" s="11">
        <f t="shared" si="1"/>
        <v>0</v>
      </c>
      <c r="I18" s="11"/>
      <c r="J18" s="25">
        <v>1</v>
      </c>
      <c r="K18" s="16"/>
      <c r="L18" s="11"/>
    </row>
    <row r="19" spans="1:13" x14ac:dyDescent="0.3">
      <c r="A19" s="11">
        <v>3.05</v>
      </c>
      <c r="B19" s="16" t="s">
        <v>72</v>
      </c>
      <c r="C19" s="11">
        <v>127</v>
      </c>
      <c r="D19" s="11"/>
      <c r="E19" s="11" t="s">
        <v>10</v>
      </c>
      <c r="F19" s="11">
        <v>0</v>
      </c>
      <c r="G19" s="11">
        <v>0</v>
      </c>
      <c r="H19" s="11">
        <f t="shared" si="1"/>
        <v>0</v>
      </c>
      <c r="I19" s="11"/>
      <c r="J19" s="25">
        <v>1</v>
      </c>
      <c r="K19" s="16"/>
      <c r="L19" s="11"/>
    </row>
    <row r="20" spans="1:13" s="10" customFormat="1" x14ac:dyDescent="0.3">
      <c r="A20" s="11">
        <v>3.06</v>
      </c>
      <c r="B20" s="17">
        <v>45167</v>
      </c>
      <c r="C20" s="11">
        <v>89</v>
      </c>
      <c r="D20" s="11"/>
      <c r="E20" s="11" t="s">
        <v>10</v>
      </c>
      <c r="F20" s="11">
        <v>5569</v>
      </c>
      <c r="G20" s="11">
        <v>5569</v>
      </c>
      <c r="H20" s="11">
        <f t="shared" si="1"/>
        <v>0</v>
      </c>
      <c r="I20" s="11"/>
      <c r="J20" s="57">
        <f t="shared" si="0"/>
        <v>1</v>
      </c>
      <c r="K20" s="17"/>
      <c r="L20" s="72" t="s">
        <v>343</v>
      </c>
    </row>
    <row r="21" spans="1:13" s="8" customFormat="1" x14ac:dyDescent="0.3">
      <c r="A21" s="11">
        <v>4.01</v>
      </c>
      <c r="B21" s="17" t="s">
        <v>72</v>
      </c>
      <c r="C21" s="11">
        <v>49</v>
      </c>
      <c r="D21" s="11"/>
      <c r="E21" s="11" t="s">
        <v>10</v>
      </c>
      <c r="F21" s="11">
        <v>0</v>
      </c>
      <c r="G21" s="11">
        <v>0</v>
      </c>
      <c r="H21" s="11">
        <f t="shared" si="1"/>
        <v>0</v>
      </c>
      <c r="I21" s="11"/>
      <c r="J21" s="25">
        <v>1</v>
      </c>
      <c r="K21" s="27"/>
      <c r="L21" s="11"/>
    </row>
    <row r="22" spans="1:13" x14ac:dyDescent="0.3">
      <c r="A22" s="11">
        <v>4.0199999999999996</v>
      </c>
      <c r="B22" s="16" t="s">
        <v>72</v>
      </c>
      <c r="C22" s="11">
        <v>119</v>
      </c>
      <c r="D22" s="11"/>
      <c r="E22" s="11" t="s">
        <v>10</v>
      </c>
      <c r="F22" s="11">
        <v>0</v>
      </c>
      <c r="G22" s="11">
        <v>0</v>
      </c>
      <c r="H22" s="11">
        <f t="shared" si="1"/>
        <v>0</v>
      </c>
      <c r="I22" s="11"/>
      <c r="J22" s="25">
        <v>1</v>
      </c>
      <c r="K22" s="16"/>
      <c r="L22" s="73"/>
    </row>
    <row r="23" spans="1:13" x14ac:dyDescent="0.3">
      <c r="A23" s="11">
        <v>4.03</v>
      </c>
      <c r="B23" s="16" t="s">
        <v>72</v>
      </c>
      <c r="C23" s="11">
        <v>126</v>
      </c>
      <c r="D23" s="11"/>
      <c r="E23" s="11" t="s">
        <v>10</v>
      </c>
      <c r="F23" s="11">
        <v>0</v>
      </c>
      <c r="G23" s="11">
        <v>0</v>
      </c>
      <c r="H23" s="11">
        <f t="shared" si="1"/>
        <v>0</v>
      </c>
      <c r="I23" s="11"/>
      <c r="J23" s="25">
        <v>1</v>
      </c>
      <c r="K23" s="16"/>
      <c r="L23" s="11"/>
    </row>
    <row r="24" spans="1:13" s="10" customFormat="1" x14ac:dyDescent="0.3">
      <c r="A24" s="11">
        <v>4.04</v>
      </c>
      <c r="B24" s="17" t="s">
        <v>72</v>
      </c>
      <c r="C24" s="11">
        <v>134</v>
      </c>
      <c r="D24" s="11"/>
      <c r="E24" s="11" t="s">
        <v>10</v>
      </c>
      <c r="F24" s="11">
        <v>0</v>
      </c>
      <c r="G24" s="11">
        <v>0</v>
      </c>
      <c r="H24" s="11">
        <f t="shared" si="1"/>
        <v>0</v>
      </c>
      <c r="I24" s="11"/>
      <c r="J24" s="25">
        <v>1</v>
      </c>
      <c r="K24" s="17"/>
      <c r="L24" s="11"/>
    </row>
    <row r="25" spans="1:13" s="10" customFormat="1" x14ac:dyDescent="0.3">
      <c r="A25" s="11">
        <v>4.05</v>
      </c>
      <c r="B25" s="17" t="s">
        <v>72</v>
      </c>
      <c r="C25" s="11">
        <v>140</v>
      </c>
      <c r="D25" s="11"/>
      <c r="E25" s="11" t="s">
        <v>10</v>
      </c>
      <c r="F25" s="11">
        <v>0</v>
      </c>
      <c r="G25" s="11">
        <v>0</v>
      </c>
      <c r="H25" s="11">
        <f t="shared" si="1"/>
        <v>0</v>
      </c>
      <c r="I25" s="11"/>
      <c r="J25" s="25">
        <v>1</v>
      </c>
      <c r="K25" s="17"/>
      <c r="L25" s="11"/>
    </row>
    <row r="26" spans="1:13" x14ac:dyDescent="0.3">
      <c r="A26" s="11">
        <v>4.0599999999999996</v>
      </c>
      <c r="B26" s="17">
        <v>45174</v>
      </c>
      <c r="C26" s="11">
        <v>98</v>
      </c>
      <c r="D26" s="11"/>
      <c r="E26" s="11" t="s">
        <v>10</v>
      </c>
      <c r="F26" s="11">
        <v>5053</v>
      </c>
      <c r="G26" s="11">
        <v>5053</v>
      </c>
      <c r="H26" s="11">
        <f t="shared" si="1"/>
        <v>0</v>
      </c>
      <c r="I26" s="11"/>
      <c r="J26" s="57">
        <f t="shared" si="0"/>
        <v>1</v>
      </c>
      <c r="K26" s="17">
        <v>45352</v>
      </c>
      <c r="L26" s="72" t="s">
        <v>353</v>
      </c>
      <c r="M26" s="7"/>
    </row>
    <row r="27" spans="1:13" x14ac:dyDescent="0.3">
      <c r="A27" s="11">
        <v>5.0199999999999996</v>
      </c>
      <c r="B27" s="17">
        <v>45097</v>
      </c>
      <c r="C27" s="11">
        <v>30</v>
      </c>
      <c r="D27" s="11"/>
      <c r="E27" s="11" t="s">
        <v>10</v>
      </c>
      <c r="F27" s="11">
        <v>981</v>
      </c>
      <c r="G27" s="11">
        <v>981</v>
      </c>
      <c r="H27" s="11">
        <f t="shared" si="1"/>
        <v>0</v>
      </c>
      <c r="I27" s="11"/>
      <c r="J27" s="25">
        <f t="shared" si="0"/>
        <v>1</v>
      </c>
      <c r="K27" s="16"/>
      <c r="L27" s="11"/>
    </row>
    <row r="28" spans="1:13" x14ac:dyDescent="0.3">
      <c r="A28" s="11">
        <v>6.02</v>
      </c>
      <c r="B28" s="17">
        <v>45097</v>
      </c>
      <c r="C28" s="11">
        <v>32</v>
      </c>
      <c r="D28" s="11"/>
      <c r="E28" s="11" t="s">
        <v>10</v>
      </c>
      <c r="F28" s="11">
        <v>973</v>
      </c>
      <c r="G28" s="11">
        <v>973</v>
      </c>
      <c r="H28" s="11">
        <f t="shared" si="1"/>
        <v>0</v>
      </c>
      <c r="I28" s="11"/>
      <c r="J28" s="25">
        <f t="shared" si="0"/>
        <v>1</v>
      </c>
      <c r="K28" s="16"/>
      <c r="L28" s="11"/>
    </row>
    <row r="29" spans="1:13" x14ac:dyDescent="0.3">
      <c r="A29" s="11">
        <v>7.01</v>
      </c>
      <c r="B29" s="16">
        <v>45084</v>
      </c>
      <c r="C29" s="11">
        <v>18</v>
      </c>
      <c r="D29" s="11"/>
      <c r="E29" s="11" t="s">
        <v>10</v>
      </c>
      <c r="F29" s="11">
        <v>1512</v>
      </c>
      <c r="G29" s="11">
        <v>1512</v>
      </c>
      <c r="H29" s="11">
        <f t="shared" si="1"/>
        <v>0</v>
      </c>
      <c r="I29" s="11"/>
      <c r="J29" s="25">
        <f t="shared" si="0"/>
        <v>1</v>
      </c>
      <c r="K29" s="16"/>
      <c r="L29" s="11"/>
    </row>
    <row r="30" spans="1:13" x14ac:dyDescent="0.3">
      <c r="A30" s="11">
        <v>7.02</v>
      </c>
      <c r="B30" s="16">
        <v>45097</v>
      </c>
      <c r="C30" s="11">
        <v>36</v>
      </c>
      <c r="D30" s="11"/>
      <c r="E30" s="11" t="s">
        <v>10</v>
      </c>
      <c r="F30" s="11">
        <v>1055</v>
      </c>
      <c r="G30" s="11">
        <v>1055</v>
      </c>
      <c r="H30" s="11">
        <f t="shared" si="1"/>
        <v>0</v>
      </c>
      <c r="I30" s="11"/>
      <c r="J30" s="25">
        <f t="shared" si="0"/>
        <v>1</v>
      </c>
      <c r="K30" s="16"/>
      <c r="L30" s="11"/>
    </row>
    <row r="31" spans="1:13" x14ac:dyDescent="0.3">
      <c r="A31" s="11">
        <v>7.03</v>
      </c>
      <c r="B31" s="16">
        <v>45097</v>
      </c>
      <c r="C31" s="11">
        <v>18</v>
      </c>
      <c r="D31" s="11"/>
      <c r="E31" s="11" t="s">
        <v>10</v>
      </c>
      <c r="F31" s="11">
        <v>1616</v>
      </c>
      <c r="G31" s="11">
        <v>1616</v>
      </c>
      <c r="H31" s="11">
        <f t="shared" si="1"/>
        <v>0</v>
      </c>
      <c r="I31" s="11"/>
      <c r="J31" s="25">
        <f t="shared" si="0"/>
        <v>1</v>
      </c>
      <c r="K31" s="16"/>
      <c r="L31" s="11"/>
    </row>
    <row r="32" spans="1:13" x14ac:dyDescent="0.3">
      <c r="A32" s="11">
        <v>8.02</v>
      </c>
      <c r="B32" s="17">
        <v>45098</v>
      </c>
      <c r="C32" s="11">
        <v>32</v>
      </c>
      <c r="D32" s="11"/>
      <c r="E32" s="11" t="s">
        <v>10</v>
      </c>
      <c r="F32" s="11">
        <v>1045</v>
      </c>
      <c r="G32" s="11">
        <v>1045</v>
      </c>
      <c r="H32" s="11">
        <f t="shared" si="1"/>
        <v>0</v>
      </c>
      <c r="I32" s="11"/>
      <c r="J32" s="25">
        <f t="shared" si="0"/>
        <v>1</v>
      </c>
      <c r="K32" s="16"/>
      <c r="L32" s="11"/>
    </row>
    <row r="33" spans="1:14" x14ac:dyDescent="0.3">
      <c r="A33" s="26">
        <v>5.01</v>
      </c>
      <c r="B33" s="27"/>
      <c r="C33" s="26">
        <v>0</v>
      </c>
      <c r="D33" s="26"/>
      <c r="E33" s="26" t="s">
        <v>165</v>
      </c>
      <c r="F33" s="26">
        <v>1390</v>
      </c>
      <c r="G33" s="26">
        <v>1390</v>
      </c>
      <c r="H33" s="26">
        <f t="shared" si="1"/>
        <v>0</v>
      </c>
      <c r="I33" s="26"/>
      <c r="J33" s="29"/>
      <c r="K33" s="16"/>
      <c r="L33" s="26" t="s">
        <v>118</v>
      </c>
    </row>
    <row r="34" spans="1:14" x14ac:dyDescent="0.3">
      <c r="A34" s="26">
        <v>5.03</v>
      </c>
      <c r="B34" s="27"/>
      <c r="C34" s="26">
        <v>0</v>
      </c>
      <c r="D34" s="26"/>
      <c r="E34" s="26" t="s">
        <v>165</v>
      </c>
      <c r="F34" s="26">
        <v>1463</v>
      </c>
      <c r="G34" s="26">
        <v>1463</v>
      </c>
      <c r="H34" s="26">
        <f t="shared" si="1"/>
        <v>0</v>
      </c>
      <c r="I34" s="26"/>
      <c r="J34" s="29"/>
      <c r="K34" s="16"/>
      <c r="L34" s="26" t="s">
        <v>118</v>
      </c>
    </row>
    <row r="35" spans="1:14" x14ac:dyDescent="0.3">
      <c r="A35" s="26">
        <v>6.01</v>
      </c>
      <c r="B35" s="27"/>
      <c r="C35" s="26">
        <v>0</v>
      </c>
      <c r="D35" s="26"/>
      <c r="E35" s="26" t="s">
        <v>165</v>
      </c>
      <c r="F35" s="26">
        <v>1323</v>
      </c>
      <c r="G35" s="26">
        <v>1323</v>
      </c>
      <c r="H35" s="26">
        <f t="shared" si="1"/>
        <v>0</v>
      </c>
      <c r="I35" s="26"/>
      <c r="J35" s="29"/>
      <c r="K35" s="16"/>
      <c r="L35" s="26" t="s">
        <v>118</v>
      </c>
    </row>
    <row r="36" spans="1:14" x14ac:dyDescent="0.3">
      <c r="A36" s="26">
        <v>6.03</v>
      </c>
      <c r="B36" s="28"/>
      <c r="C36" s="26">
        <v>0</v>
      </c>
      <c r="D36" s="26"/>
      <c r="E36" s="26" t="s">
        <v>165</v>
      </c>
      <c r="F36" s="26">
        <v>1466</v>
      </c>
      <c r="G36" s="26">
        <v>1466</v>
      </c>
      <c r="H36" s="26">
        <f t="shared" si="1"/>
        <v>0</v>
      </c>
      <c r="I36" s="26"/>
      <c r="J36" s="29"/>
      <c r="K36" s="16"/>
      <c r="L36" s="26" t="s">
        <v>118</v>
      </c>
    </row>
    <row r="37" spans="1:14" x14ac:dyDescent="0.3">
      <c r="A37" s="26">
        <v>8.01</v>
      </c>
      <c r="B37" s="28"/>
      <c r="C37" s="26">
        <v>0</v>
      </c>
      <c r="D37" s="26"/>
      <c r="E37" s="26" t="s">
        <v>165</v>
      </c>
      <c r="F37" s="26">
        <v>1316</v>
      </c>
      <c r="G37" s="26">
        <v>1316</v>
      </c>
      <c r="H37" s="26">
        <f t="shared" si="1"/>
        <v>0</v>
      </c>
      <c r="I37" s="26"/>
      <c r="J37" s="29"/>
      <c r="K37" s="16"/>
      <c r="L37" s="26" t="s">
        <v>118</v>
      </c>
    </row>
    <row r="38" spans="1:14" x14ac:dyDescent="0.3">
      <c r="A38" s="26">
        <v>8.0299999999999994</v>
      </c>
      <c r="B38" s="28"/>
      <c r="C38" s="26">
        <v>0</v>
      </c>
      <c r="D38" s="26"/>
      <c r="E38" s="26" t="s">
        <v>165</v>
      </c>
      <c r="F38" s="26">
        <v>369</v>
      </c>
      <c r="G38" s="26">
        <v>369</v>
      </c>
      <c r="H38" s="26">
        <f t="shared" si="1"/>
        <v>0</v>
      </c>
      <c r="I38" s="26"/>
      <c r="J38" s="29"/>
      <c r="K38" s="16"/>
      <c r="L38" s="26" t="s">
        <v>118</v>
      </c>
    </row>
    <row r="39" spans="1:14" x14ac:dyDescent="0.3">
      <c r="A39" s="11">
        <v>20.010000000000002</v>
      </c>
      <c r="B39" s="17">
        <v>45125</v>
      </c>
      <c r="C39" s="11">
        <v>23</v>
      </c>
      <c r="D39" s="11"/>
      <c r="E39" s="11" t="s">
        <v>10</v>
      </c>
      <c r="F39" s="11">
        <v>1360</v>
      </c>
      <c r="G39" s="11">
        <v>1360</v>
      </c>
      <c r="H39" s="11">
        <f t="shared" si="1"/>
        <v>0</v>
      </c>
      <c r="I39" s="11"/>
      <c r="J39" s="25">
        <f t="shared" ref="J39:J42" si="2">F39/G39</f>
        <v>1</v>
      </c>
      <c r="K39" s="16">
        <v>45191</v>
      </c>
      <c r="L39" s="11"/>
    </row>
    <row r="40" spans="1:14" x14ac:dyDescent="0.3">
      <c r="A40" s="11">
        <v>20.02</v>
      </c>
      <c r="B40" s="17">
        <v>45138</v>
      </c>
      <c r="C40" s="11">
        <v>24</v>
      </c>
      <c r="D40" s="11"/>
      <c r="E40" s="11" t="s">
        <v>10</v>
      </c>
      <c r="F40" s="11">
        <v>1407</v>
      </c>
      <c r="G40" s="11">
        <v>1407</v>
      </c>
      <c r="H40" s="11">
        <f t="shared" si="1"/>
        <v>0</v>
      </c>
      <c r="I40" s="11"/>
      <c r="J40" s="57">
        <f t="shared" si="2"/>
        <v>1</v>
      </c>
      <c r="K40" s="17">
        <v>45212</v>
      </c>
      <c r="L40" s="70"/>
    </row>
    <row r="41" spans="1:14" x14ac:dyDescent="0.3">
      <c r="A41" s="11">
        <v>20.03</v>
      </c>
      <c r="B41" s="17">
        <v>45146</v>
      </c>
      <c r="C41" s="11">
        <v>30</v>
      </c>
      <c r="D41" s="11"/>
      <c r="E41" s="11" t="s">
        <v>10</v>
      </c>
      <c r="F41" s="11">
        <v>1635</v>
      </c>
      <c r="G41" s="11">
        <v>1635</v>
      </c>
      <c r="H41" s="11">
        <f t="shared" si="1"/>
        <v>0</v>
      </c>
      <c r="I41" s="11"/>
      <c r="J41" s="57">
        <f t="shared" si="2"/>
        <v>1</v>
      </c>
      <c r="K41" s="17">
        <v>45313</v>
      </c>
      <c r="L41" s="72" t="s">
        <v>307</v>
      </c>
      <c r="M41" s="7"/>
    </row>
    <row r="42" spans="1:14" x14ac:dyDescent="0.3">
      <c r="A42" s="11">
        <v>20.04</v>
      </c>
      <c r="B42" s="17">
        <v>45187</v>
      </c>
      <c r="C42" s="11">
        <v>18</v>
      </c>
      <c r="D42" s="11"/>
      <c r="E42" s="11" t="s">
        <v>10</v>
      </c>
      <c r="F42" s="11">
        <v>1112</v>
      </c>
      <c r="G42" s="11">
        <v>1112</v>
      </c>
      <c r="H42" s="11">
        <f>G42-F42</f>
        <v>0</v>
      </c>
      <c r="I42" s="11"/>
      <c r="J42" s="57">
        <f t="shared" si="2"/>
        <v>1</v>
      </c>
      <c r="K42" s="17">
        <v>45314</v>
      </c>
      <c r="L42" s="72" t="s">
        <v>306</v>
      </c>
      <c r="M42" s="7"/>
    </row>
    <row r="43" spans="1:14" x14ac:dyDescent="0.3">
      <c r="A43" s="48">
        <f>COUNTA(A3:A42)</f>
        <v>40</v>
      </c>
      <c r="B43" s="33"/>
      <c r="C43" s="23">
        <f>SUM(C3:C42)</f>
        <v>2530</v>
      </c>
      <c r="D43" s="23">
        <f>SUM(D4:D42)</f>
        <v>0</v>
      </c>
      <c r="E43" s="47"/>
      <c r="F43" s="48">
        <f>SUM(F3:F42)</f>
        <v>38495</v>
      </c>
      <c r="G43" s="48">
        <f>SUM(G3:G42)</f>
        <v>38495</v>
      </c>
      <c r="H43" s="48">
        <f>G43-F43</f>
        <v>0</v>
      </c>
      <c r="I43" s="47"/>
      <c r="J43" s="31">
        <f>F43/G43</f>
        <v>1</v>
      </c>
      <c r="K43" s="33"/>
      <c r="L43" s="32"/>
      <c r="M43" s="52">
        <f>SUM(M4:M42)</f>
        <v>0</v>
      </c>
      <c r="N43" s="7" t="s">
        <v>68</v>
      </c>
    </row>
    <row r="44" spans="1:14" x14ac:dyDescent="0.3">
      <c r="A44" s="9"/>
      <c r="C44" s="4"/>
      <c r="D44" s="4"/>
      <c r="E44" s="9"/>
      <c r="F44" s="18"/>
      <c r="G44" s="18"/>
      <c r="H44" s="18"/>
      <c r="I44" s="9"/>
      <c r="J44" s="6"/>
      <c r="L44" s="51"/>
    </row>
    <row r="45" spans="1:14" x14ac:dyDescent="0.3">
      <c r="A45" s="9"/>
      <c r="C45" s="22" t="s">
        <v>158</v>
      </c>
      <c r="D45" s="22"/>
      <c r="E45" s="9"/>
      <c r="F45" s="18"/>
      <c r="G45" s="18"/>
      <c r="H45" s="18"/>
      <c r="I45" s="9"/>
      <c r="J45" s="6"/>
      <c r="L45" s="51"/>
    </row>
    <row r="46" spans="1:14" x14ac:dyDescent="0.3">
      <c r="A46" s="11">
        <v>10.01</v>
      </c>
      <c r="B46" s="17">
        <v>45257</v>
      </c>
      <c r="C46" s="11">
        <v>60</v>
      </c>
      <c r="D46" s="11"/>
      <c r="E46" s="11" t="s">
        <v>10</v>
      </c>
      <c r="F46" s="11">
        <v>1365</v>
      </c>
      <c r="G46" s="11">
        <v>1365</v>
      </c>
      <c r="H46" s="11">
        <f t="shared" ref="H46:H55" si="3">G46-F46</f>
        <v>0</v>
      </c>
      <c r="I46" s="11"/>
      <c r="J46" s="57">
        <f t="shared" ref="J46:J55" si="4">F46/G46</f>
        <v>1</v>
      </c>
      <c r="K46" s="17">
        <v>45296</v>
      </c>
      <c r="L46" s="11" t="s">
        <v>97</v>
      </c>
    </row>
    <row r="47" spans="1:14" x14ac:dyDescent="0.3">
      <c r="A47" s="11">
        <v>10.02</v>
      </c>
      <c r="B47" s="17">
        <v>45265</v>
      </c>
      <c r="C47" s="11">
        <v>104</v>
      </c>
      <c r="D47" s="11"/>
      <c r="E47" s="11" t="s">
        <v>10</v>
      </c>
      <c r="F47" s="11">
        <v>3733</v>
      </c>
      <c r="G47" s="11">
        <v>3733</v>
      </c>
      <c r="H47" s="11">
        <f t="shared" si="3"/>
        <v>0</v>
      </c>
      <c r="I47" s="11"/>
      <c r="J47" s="57">
        <f t="shared" si="4"/>
        <v>1</v>
      </c>
      <c r="K47" s="28">
        <v>45310</v>
      </c>
      <c r="L47" s="11" t="s">
        <v>97</v>
      </c>
    </row>
    <row r="48" spans="1:14" x14ac:dyDescent="0.3">
      <c r="A48" s="11">
        <v>10.029999999999999</v>
      </c>
      <c r="B48" s="17">
        <v>45293</v>
      </c>
      <c r="C48" s="11">
        <v>113</v>
      </c>
      <c r="D48" s="11"/>
      <c r="E48" s="11" t="s">
        <v>10</v>
      </c>
      <c r="F48" s="11">
        <v>2600</v>
      </c>
      <c r="G48" s="11">
        <v>2600</v>
      </c>
      <c r="H48" s="11">
        <f t="shared" si="3"/>
        <v>0</v>
      </c>
      <c r="I48" s="11"/>
      <c r="J48" s="57">
        <f t="shared" si="4"/>
        <v>1</v>
      </c>
      <c r="K48" s="17">
        <v>45408</v>
      </c>
      <c r="L48" s="11" t="s">
        <v>470</v>
      </c>
    </row>
    <row r="49" spans="1:12" x14ac:dyDescent="0.3">
      <c r="A49" s="11">
        <v>10.039999999999999</v>
      </c>
      <c r="B49" s="17">
        <v>45293</v>
      </c>
      <c r="C49" s="11">
        <v>74</v>
      </c>
      <c r="D49" s="11"/>
      <c r="E49" s="11" t="s">
        <v>10</v>
      </c>
      <c r="F49" s="11">
        <v>691</v>
      </c>
      <c r="G49" s="11">
        <v>691</v>
      </c>
      <c r="H49" s="11">
        <f t="shared" si="3"/>
        <v>0</v>
      </c>
      <c r="I49" s="11"/>
      <c r="J49" s="57">
        <f t="shared" si="4"/>
        <v>1</v>
      </c>
      <c r="K49" s="28">
        <v>45408</v>
      </c>
      <c r="L49" s="11" t="s">
        <v>483</v>
      </c>
    </row>
    <row r="50" spans="1:12" x14ac:dyDescent="0.3">
      <c r="A50" s="11">
        <v>10.08</v>
      </c>
      <c r="B50" s="17">
        <v>45293</v>
      </c>
      <c r="C50" s="11">
        <v>10</v>
      </c>
      <c r="D50" s="11"/>
      <c r="E50" s="11" t="s">
        <v>10</v>
      </c>
      <c r="F50" s="11">
        <v>29</v>
      </c>
      <c r="G50" s="11">
        <v>29</v>
      </c>
      <c r="H50" s="11">
        <f t="shared" si="3"/>
        <v>0</v>
      </c>
      <c r="I50" s="11"/>
      <c r="J50" s="57">
        <f t="shared" si="4"/>
        <v>1</v>
      </c>
      <c r="K50" s="28">
        <v>45408</v>
      </c>
      <c r="L50" s="11" t="s">
        <v>470</v>
      </c>
    </row>
    <row r="51" spans="1:12" x14ac:dyDescent="0.3">
      <c r="A51" s="11" t="s">
        <v>291</v>
      </c>
      <c r="B51" s="17">
        <v>45295</v>
      </c>
      <c r="C51" s="11"/>
      <c r="D51" s="11"/>
      <c r="E51" s="11" t="s">
        <v>10</v>
      </c>
      <c r="F51" s="11">
        <v>45</v>
      </c>
      <c r="G51" s="11">
        <v>45</v>
      </c>
      <c r="H51" s="11">
        <f t="shared" si="3"/>
        <v>0</v>
      </c>
      <c r="I51" s="11"/>
      <c r="J51" s="57">
        <f t="shared" si="4"/>
        <v>1</v>
      </c>
      <c r="K51" s="17">
        <v>45310</v>
      </c>
      <c r="L51" s="11" t="s">
        <v>97</v>
      </c>
    </row>
    <row r="52" spans="1:12" x14ac:dyDescent="0.3">
      <c r="A52" s="11" t="s">
        <v>305</v>
      </c>
      <c r="B52" s="17">
        <v>45306</v>
      </c>
      <c r="C52" s="11"/>
      <c r="D52" s="11"/>
      <c r="E52" s="11" t="s">
        <v>10</v>
      </c>
      <c r="F52" s="11">
        <v>149</v>
      </c>
      <c r="G52" s="11">
        <v>149</v>
      </c>
      <c r="H52" s="11">
        <f t="shared" si="3"/>
        <v>0</v>
      </c>
      <c r="I52" s="11"/>
      <c r="J52" s="57">
        <f t="shared" si="4"/>
        <v>1</v>
      </c>
      <c r="K52" s="17">
        <v>45331</v>
      </c>
      <c r="L52" s="11" t="s">
        <v>97</v>
      </c>
    </row>
    <row r="53" spans="1:12" x14ac:dyDescent="0.3">
      <c r="A53" s="11" t="s">
        <v>314</v>
      </c>
      <c r="B53" s="17">
        <v>45310</v>
      </c>
      <c r="C53" s="11"/>
      <c r="D53" s="11"/>
      <c r="E53" s="11" t="s">
        <v>10</v>
      </c>
      <c r="F53" s="11">
        <v>235</v>
      </c>
      <c r="G53" s="11">
        <v>235</v>
      </c>
      <c r="H53" s="11">
        <f t="shared" si="3"/>
        <v>0</v>
      </c>
      <c r="I53" s="11"/>
      <c r="J53" s="57">
        <f t="shared" si="4"/>
        <v>1</v>
      </c>
      <c r="K53" s="17">
        <v>45408</v>
      </c>
      <c r="L53" s="11" t="s">
        <v>470</v>
      </c>
    </row>
    <row r="54" spans="1:12" x14ac:dyDescent="0.3">
      <c r="A54" s="11" t="s">
        <v>315</v>
      </c>
      <c r="B54" s="17">
        <v>45310</v>
      </c>
      <c r="C54" s="11">
        <v>10</v>
      </c>
      <c r="D54" s="11"/>
      <c r="E54" s="11" t="s">
        <v>10</v>
      </c>
      <c r="F54" s="11">
        <v>45</v>
      </c>
      <c r="G54" s="11">
        <v>45</v>
      </c>
      <c r="H54" s="11">
        <f t="shared" si="3"/>
        <v>0</v>
      </c>
      <c r="I54" s="11"/>
      <c r="J54" s="57">
        <f t="shared" si="4"/>
        <v>1</v>
      </c>
      <c r="K54" s="17">
        <v>45408</v>
      </c>
      <c r="L54" s="11" t="s">
        <v>483</v>
      </c>
    </row>
    <row r="55" spans="1:12" x14ac:dyDescent="0.3">
      <c r="A55" s="11" t="s">
        <v>319</v>
      </c>
      <c r="B55" s="17">
        <v>45314</v>
      </c>
      <c r="C55" s="11"/>
      <c r="D55" s="11"/>
      <c r="E55" s="11" t="s">
        <v>10</v>
      </c>
      <c r="F55" s="11">
        <v>6004</v>
      </c>
      <c r="G55" s="11">
        <v>6004</v>
      </c>
      <c r="H55" s="11">
        <f t="shared" si="3"/>
        <v>0</v>
      </c>
      <c r="I55" s="11"/>
      <c r="J55" s="57">
        <f t="shared" si="4"/>
        <v>1</v>
      </c>
      <c r="K55" s="17">
        <v>45352</v>
      </c>
      <c r="L55" s="11" t="s">
        <v>97</v>
      </c>
    </row>
    <row r="56" spans="1:12" x14ac:dyDescent="0.3">
      <c r="A56" s="23">
        <v>10</v>
      </c>
      <c r="B56" s="33"/>
      <c r="C56" s="23">
        <f>SUM(C46:C55)</f>
        <v>371</v>
      </c>
      <c r="D56" s="23">
        <f>SUM(D47:D55)</f>
        <v>0</v>
      </c>
      <c r="E56" s="32"/>
      <c r="F56" s="23">
        <f>SUM(F46:F55)</f>
        <v>14896</v>
      </c>
      <c r="G56" s="23">
        <f>SUM(G46:G55)</f>
        <v>14896</v>
      </c>
      <c r="H56" s="23">
        <f>G56-F56</f>
        <v>0</v>
      </c>
      <c r="I56" s="32"/>
      <c r="J56" s="31">
        <f>F56/G56</f>
        <v>1</v>
      </c>
      <c r="K56" s="33"/>
      <c r="L56" s="31"/>
    </row>
    <row r="57" spans="1:12" x14ac:dyDescent="0.3">
      <c r="C57" s="4"/>
      <c r="D57" s="4"/>
      <c r="F57" s="4"/>
      <c r="G57" s="4"/>
      <c r="H57" s="4"/>
      <c r="J57" s="51"/>
      <c r="L57" s="51"/>
    </row>
    <row r="58" spans="1:12" x14ac:dyDescent="0.3">
      <c r="C58" s="6" t="s">
        <v>241</v>
      </c>
      <c r="D58" s="4"/>
      <c r="F58" s="4"/>
      <c r="G58" s="4"/>
      <c r="H58" s="4"/>
      <c r="L58" s="51"/>
    </row>
    <row r="59" spans="1:12" x14ac:dyDescent="0.3">
      <c r="A59" s="11" t="s">
        <v>240</v>
      </c>
      <c r="B59" s="17">
        <v>45238</v>
      </c>
      <c r="C59" s="11">
        <v>214</v>
      </c>
      <c r="D59" s="11"/>
      <c r="E59" s="11" t="s">
        <v>10</v>
      </c>
      <c r="F59" s="11">
        <v>9141</v>
      </c>
      <c r="G59" s="11">
        <v>9141</v>
      </c>
      <c r="H59" s="11">
        <f t="shared" ref="H59:H122" si="5">G59-F59</f>
        <v>0</v>
      </c>
      <c r="I59" s="11"/>
      <c r="J59" s="57">
        <f t="shared" ref="J59:J122" si="6">F59/G59</f>
        <v>1</v>
      </c>
      <c r="K59" s="17">
        <v>45506</v>
      </c>
      <c r="L59" s="49" t="s">
        <v>472</v>
      </c>
    </row>
    <row r="60" spans="1:12" x14ac:dyDescent="0.3">
      <c r="A60" s="11" t="s">
        <v>316</v>
      </c>
      <c r="B60" s="17">
        <v>45310</v>
      </c>
      <c r="C60" s="11"/>
      <c r="D60" s="11"/>
      <c r="E60" s="11" t="s">
        <v>10</v>
      </c>
      <c r="F60" s="11">
        <v>10</v>
      </c>
      <c r="G60" s="11">
        <v>10</v>
      </c>
      <c r="H60" s="11">
        <f t="shared" si="5"/>
        <v>0</v>
      </c>
      <c r="I60" s="11"/>
      <c r="J60" s="57">
        <f t="shared" si="6"/>
        <v>1</v>
      </c>
      <c r="K60" s="17">
        <v>45380</v>
      </c>
      <c r="L60" s="49"/>
    </row>
    <row r="61" spans="1:12" x14ac:dyDescent="0.3">
      <c r="A61" s="11" t="s">
        <v>320</v>
      </c>
      <c r="B61" s="17">
        <v>45314</v>
      </c>
      <c r="C61" s="11"/>
      <c r="D61" s="11"/>
      <c r="E61" s="11" t="s">
        <v>10</v>
      </c>
      <c r="F61" s="11">
        <v>35</v>
      </c>
      <c r="G61" s="11">
        <v>35</v>
      </c>
      <c r="H61" s="11">
        <f t="shared" si="5"/>
        <v>0</v>
      </c>
      <c r="I61" s="11"/>
      <c r="J61" s="57">
        <f t="shared" si="6"/>
        <v>1</v>
      </c>
      <c r="K61" s="17">
        <v>45380</v>
      </c>
      <c r="L61" s="49" t="s">
        <v>631</v>
      </c>
    </row>
    <row r="62" spans="1:12" x14ac:dyDescent="0.3">
      <c r="A62" s="11" t="s">
        <v>324</v>
      </c>
      <c r="B62" s="17">
        <v>45314</v>
      </c>
      <c r="C62" s="11"/>
      <c r="D62" s="11"/>
      <c r="E62" s="11" t="s">
        <v>10</v>
      </c>
      <c r="F62" s="11">
        <v>39</v>
      </c>
      <c r="G62" s="11">
        <v>39</v>
      </c>
      <c r="H62" s="11">
        <f t="shared" si="5"/>
        <v>0</v>
      </c>
      <c r="I62" s="11"/>
      <c r="J62" s="57">
        <f t="shared" si="6"/>
        <v>1</v>
      </c>
      <c r="K62" s="17">
        <v>45380</v>
      </c>
      <c r="L62" s="49" t="s">
        <v>97</v>
      </c>
    </row>
    <row r="63" spans="1:12" x14ac:dyDescent="0.3">
      <c r="A63" s="11" t="s">
        <v>384</v>
      </c>
      <c r="B63" s="17">
        <v>45342</v>
      </c>
      <c r="C63" s="11"/>
      <c r="D63" s="11"/>
      <c r="E63" s="11" t="s">
        <v>10</v>
      </c>
      <c r="F63" s="11">
        <v>2</v>
      </c>
      <c r="G63" s="11">
        <v>2</v>
      </c>
      <c r="H63" s="11">
        <f t="shared" si="5"/>
        <v>0</v>
      </c>
      <c r="I63" s="11"/>
      <c r="J63" s="57">
        <f t="shared" si="6"/>
        <v>1</v>
      </c>
      <c r="K63" s="17">
        <v>45373</v>
      </c>
      <c r="L63" s="49" t="s">
        <v>97</v>
      </c>
    </row>
    <row r="64" spans="1:12" x14ac:dyDescent="0.3">
      <c r="A64" s="26" t="s">
        <v>385</v>
      </c>
      <c r="B64" s="27">
        <v>45342</v>
      </c>
      <c r="C64" s="26">
        <v>37</v>
      </c>
      <c r="D64" s="26"/>
      <c r="E64" s="26" t="s">
        <v>1523</v>
      </c>
      <c r="F64" s="26">
        <v>841</v>
      </c>
      <c r="G64" s="26">
        <v>841</v>
      </c>
      <c r="H64" s="26">
        <f t="shared" si="5"/>
        <v>0</v>
      </c>
      <c r="I64" s="26"/>
      <c r="J64" s="29">
        <f t="shared" si="6"/>
        <v>1</v>
      </c>
      <c r="K64" s="27"/>
      <c r="L64" s="160" t="s">
        <v>708</v>
      </c>
    </row>
    <row r="65" spans="1:12" s="39" customFormat="1" ht="43.2" x14ac:dyDescent="0.3">
      <c r="A65" s="78" t="s">
        <v>386</v>
      </c>
      <c r="B65" s="84">
        <v>45342</v>
      </c>
      <c r="C65" s="78"/>
      <c r="D65" s="84"/>
      <c r="E65" s="78" t="s">
        <v>10</v>
      </c>
      <c r="F65" s="78">
        <v>421</v>
      </c>
      <c r="G65" s="78">
        <v>421</v>
      </c>
      <c r="H65" s="78">
        <f t="shared" si="5"/>
        <v>0</v>
      </c>
      <c r="I65" s="78"/>
      <c r="J65" s="90">
        <f t="shared" si="6"/>
        <v>1</v>
      </c>
      <c r="K65" s="84" t="s">
        <v>432</v>
      </c>
      <c r="L65" s="91" t="s">
        <v>899</v>
      </c>
    </row>
    <row r="66" spans="1:12" x14ac:dyDescent="0.3">
      <c r="A66" s="11" t="s">
        <v>417</v>
      </c>
      <c r="B66" s="17">
        <v>45349</v>
      </c>
      <c r="C66" s="11"/>
      <c r="D66" s="11"/>
      <c r="E66" s="11" t="s">
        <v>10</v>
      </c>
      <c r="F66" s="11">
        <v>25</v>
      </c>
      <c r="G66" s="11">
        <v>25</v>
      </c>
      <c r="H66" s="11">
        <f t="shared" si="5"/>
        <v>0</v>
      </c>
      <c r="I66" s="11"/>
      <c r="J66" s="57">
        <f t="shared" si="6"/>
        <v>1</v>
      </c>
      <c r="K66" s="17">
        <v>45366</v>
      </c>
      <c r="L66" s="49" t="s">
        <v>97</v>
      </c>
    </row>
    <row r="67" spans="1:12" x14ac:dyDescent="0.3">
      <c r="A67" s="135" t="s">
        <v>424</v>
      </c>
      <c r="B67" s="136">
        <v>45356</v>
      </c>
      <c r="C67" s="135">
        <v>45</v>
      </c>
      <c r="D67" s="135"/>
      <c r="E67" s="135" t="s">
        <v>10</v>
      </c>
      <c r="F67" s="135">
        <v>213</v>
      </c>
      <c r="G67" s="135">
        <v>213</v>
      </c>
      <c r="H67" s="135">
        <f t="shared" si="5"/>
        <v>0</v>
      </c>
      <c r="I67" s="135"/>
      <c r="J67" s="144">
        <f t="shared" si="6"/>
        <v>1</v>
      </c>
      <c r="K67" s="136">
        <v>45576</v>
      </c>
      <c r="L67" s="145" t="s">
        <v>708</v>
      </c>
    </row>
    <row r="68" spans="1:12" x14ac:dyDescent="0.3">
      <c r="A68" s="11" t="s">
        <v>426</v>
      </c>
      <c r="B68" s="17">
        <v>45357</v>
      </c>
      <c r="C68" s="11"/>
      <c r="D68" s="11"/>
      <c r="E68" s="11" t="s">
        <v>10</v>
      </c>
      <c r="F68" s="11">
        <v>20</v>
      </c>
      <c r="G68" s="11">
        <v>20</v>
      </c>
      <c r="H68" s="11">
        <f t="shared" si="5"/>
        <v>0</v>
      </c>
      <c r="I68" s="11"/>
      <c r="J68" s="57">
        <f t="shared" si="6"/>
        <v>1</v>
      </c>
      <c r="K68" s="17">
        <v>45373</v>
      </c>
      <c r="L68" s="49" t="s">
        <v>97</v>
      </c>
    </row>
    <row r="69" spans="1:12" s="39" customFormat="1" ht="28.8" x14ac:dyDescent="0.3">
      <c r="A69" s="78" t="s">
        <v>435</v>
      </c>
      <c r="B69" s="94" t="s">
        <v>802</v>
      </c>
      <c r="C69" s="78">
        <v>64</v>
      </c>
      <c r="D69" s="78"/>
      <c r="E69" s="78" t="s">
        <v>10</v>
      </c>
      <c r="F69" s="78">
        <v>193</v>
      </c>
      <c r="G69" s="78">
        <v>193</v>
      </c>
      <c r="H69" s="78">
        <f t="shared" si="5"/>
        <v>0</v>
      </c>
      <c r="I69" s="78"/>
      <c r="J69" s="90">
        <f t="shared" si="6"/>
        <v>1</v>
      </c>
      <c r="K69" s="84">
        <v>45541</v>
      </c>
      <c r="L69" s="85" t="s">
        <v>741</v>
      </c>
    </row>
    <row r="70" spans="1:12" s="39" customFormat="1" ht="28.8" x14ac:dyDescent="0.3">
      <c r="A70" s="78" t="s">
        <v>438</v>
      </c>
      <c r="B70" s="94" t="s">
        <v>802</v>
      </c>
      <c r="C70" s="78">
        <v>64</v>
      </c>
      <c r="D70" s="78"/>
      <c r="E70" s="78" t="s">
        <v>10</v>
      </c>
      <c r="F70" s="78">
        <v>460</v>
      </c>
      <c r="G70" s="78">
        <v>460</v>
      </c>
      <c r="H70" s="78">
        <f t="shared" si="5"/>
        <v>0</v>
      </c>
      <c r="I70" s="78"/>
      <c r="J70" s="90">
        <f t="shared" si="6"/>
        <v>1</v>
      </c>
      <c r="K70" s="84">
        <v>45541</v>
      </c>
      <c r="L70" s="85" t="s">
        <v>97</v>
      </c>
    </row>
    <row r="71" spans="1:12" x14ac:dyDescent="0.3">
      <c r="A71" s="11" t="s">
        <v>443</v>
      </c>
      <c r="B71" s="17">
        <v>45364</v>
      </c>
      <c r="C71" s="11"/>
      <c r="D71" s="11"/>
      <c r="E71" s="11" t="s">
        <v>10</v>
      </c>
      <c r="F71" s="11">
        <v>30</v>
      </c>
      <c r="G71" s="11">
        <v>30</v>
      </c>
      <c r="H71" s="11">
        <f t="shared" si="5"/>
        <v>0</v>
      </c>
      <c r="I71" s="11"/>
      <c r="J71" s="57">
        <f t="shared" si="6"/>
        <v>1</v>
      </c>
      <c r="K71" s="17">
        <v>45387</v>
      </c>
      <c r="L71" s="49" t="s">
        <v>471</v>
      </c>
    </row>
    <row r="72" spans="1:12" x14ac:dyDescent="0.3">
      <c r="A72" s="11" t="s">
        <v>456</v>
      </c>
      <c r="B72" s="17">
        <v>45369</v>
      </c>
      <c r="C72" s="11"/>
      <c r="D72" s="11"/>
      <c r="E72" s="11" t="s">
        <v>10</v>
      </c>
      <c r="F72" s="11">
        <v>105</v>
      </c>
      <c r="G72" s="11">
        <v>105</v>
      </c>
      <c r="H72" s="11">
        <f t="shared" si="5"/>
        <v>0</v>
      </c>
      <c r="I72" s="11"/>
      <c r="J72" s="57">
        <f t="shared" si="6"/>
        <v>1</v>
      </c>
      <c r="K72" s="17">
        <v>45387</v>
      </c>
      <c r="L72" s="49" t="s">
        <v>97</v>
      </c>
    </row>
    <row r="73" spans="1:12" x14ac:dyDescent="0.3">
      <c r="A73" s="11" t="s">
        <v>476</v>
      </c>
      <c r="B73" s="17">
        <v>45377</v>
      </c>
      <c r="C73" s="11"/>
      <c r="D73" s="11"/>
      <c r="E73" s="11" t="s">
        <v>10</v>
      </c>
      <c r="F73" s="11">
        <v>2</v>
      </c>
      <c r="G73" s="11">
        <v>2</v>
      </c>
      <c r="H73" s="11">
        <f t="shared" si="5"/>
        <v>0</v>
      </c>
      <c r="I73" s="11"/>
      <c r="J73" s="57">
        <f t="shared" si="6"/>
        <v>1</v>
      </c>
      <c r="K73" s="17">
        <v>45380</v>
      </c>
      <c r="L73" s="49"/>
    </row>
    <row r="74" spans="1:12" x14ac:dyDescent="0.3">
      <c r="A74" s="11" t="s">
        <v>477</v>
      </c>
      <c r="B74" s="17">
        <v>45377</v>
      </c>
      <c r="C74" s="11"/>
      <c r="D74" s="11"/>
      <c r="E74" s="11" t="s">
        <v>10</v>
      </c>
      <c r="F74" s="11">
        <v>58</v>
      </c>
      <c r="G74" s="11">
        <v>58</v>
      </c>
      <c r="H74" s="11">
        <f t="shared" si="5"/>
        <v>0</v>
      </c>
      <c r="I74" s="11"/>
      <c r="J74" s="57">
        <f t="shared" si="6"/>
        <v>1</v>
      </c>
      <c r="K74" s="17">
        <v>45387</v>
      </c>
      <c r="L74" s="49" t="s">
        <v>97</v>
      </c>
    </row>
    <row r="75" spans="1:12" x14ac:dyDescent="0.3">
      <c r="A75" s="11" t="s">
        <v>490</v>
      </c>
      <c r="B75" s="17">
        <v>45378</v>
      </c>
      <c r="C75" s="11" t="s">
        <v>491</v>
      </c>
      <c r="D75" s="11"/>
      <c r="E75" s="11" t="s">
        <v>10</v>
      </c>
      <c r="F75" s="11">
        <v>1</v>
      </c>
      <c r="G75" s="11">
        <v>1</v>
      </c>
      <c r="H75" s="11">
        <f t="shared" si="5"/>
        <v>0</v>
      </c>
      <c r="I75" s="11"/>
      <c r="J75" s="57">
        <f t="shared" si="6"/>
        <v>1</v>
      </c>
      <c r="K75" s="17">
        <v>45387</v>
      </c>
      <c r="L75" s="49" t="s">
        <v>97</v>
      </c>
    </row>
    <row r="76" spans="1:12" x14ac:dyDescent="0.3">
      <c r="A76" s="11" t="s">
        <v>486</v>
      </c>
      <c r="B76" s="17">
        <v>45380</v>
      </c>
      <c r="C76" s="11" t="s">
        <v>90</v>
      </c>
      <c r="D76" s="11"/>
      <c r="E76" s="11" t="s">
        <v>10</v>
      </c>
      <c r="F76" s="11">
        <v>80</v>
      </c>
      <c r="G76" s="11">
        <v>80</v>
      </c>
      <c r="H76" s="11">
        <f t="shared" si="5"/>
        <v>0</v>
      </c>
      <c r="I76" s="11"/>
      <c r="J76" s="57">
        <f t="shared" si="6"/>
        <v>1</v>
      </c>
      <c r="K76" s="17">
        <v>45383</v>
      </c>
      <c r="L76" s="49" t="s">
        <v>97</v>
      </c>
    </row>
    <row r="77" spans="1:12" x14ac:dyDescent="0.3">
      <c r="A77" s="11" t="s">
        <v>487</v>
      </c>
      <c r="B77" s="17">
        <v>45380</v>
      </c>
      <c r="C77" s="11">
        <v>61</v>
      </c>
      <c r="D77" s="11"/>
      <c r="E77" s="11" t="s">
        <v>10</v>
      </c>
      <c r="F77" s="11">
        <v>628</v>
      </c>
      <c r="G77" s="11">
        <v>628</v>
      </c>
      <c r="H77" s="11">
        <f t="shared" si="5"/>
        <v>0</v>
      </c>
      <c r="I77" s="11"/>
      <c r="J77" s="57">
        <f t="shared" si="6"/>
        <v>1</v>
      </c>
      <c r="K77" s="17">
        <v>45625</v>
      </c>
      <c r="L77" s="49" t="s">
        <v>97</v>
      </c>
    </row>
    <row r="78" spans="1:12" x14ac:dyDescent="0.3">
      <c r="A78" s="11" t="s">
        <v>488</v>
      </c>
      <c r="B78" s="17">
        <v>45380</v>
      </c>
      <c r="C78" s="11">
        <v>48</v>
      </c>
      <c r="D78" s="11"/>
      <c r="E78" s="11" t="s">
        <v>10</v>
      </c>
      <c r="F78" s="11">
        <v>1349</v>
      </c>
      <c r="G78" s="11">
        <v>1349</v>
      </c>
      <c r="H78" s="11">
        <f t="shared" si="5"/>
        <v>0</v>
      </c>
      <c r="I78" s="11"/>
      <c r="J78" s="57">
        <f t="shared" si="6"/>
        <v>1</v>
      </c>
      <c r="K78" s="17">
        <v>45611</v>
      </c>
      <c r="L78" s="49" t="s">
        <v>97</v>
      </c>
    </row>
    <row r="79" spans="1:12" x14ac:dyDescent="0.3">
      <c r="A79" s="11" t="s">
        <v>492</v>
      </c>
      <c r="B79" s="17">
        <v>45380</v>
      </c>
      <c r="C79" s="11" t="s">
        <v>493</v>
      </c>
      <c r="D79" s="11"/>
      <c r="E79" s="11" t="s">
        <v>10</v>
      </c>
      <c r="F79" s="11">
        <v>50</v>
      </c>
      <c r="G79" s="11">
        <v>50</v>
      </c>
      <c r="H79" s="11">
        <f t="shared" si="5"/>
        <v>0</v>
      </c>
      <c r="I79" s="11"/>
      <c r="J79" s="57">
        <f t="shared" si="6"/>
        <v>1</v>
      </c>
      <c r="K79" s="17">
        <v>45387</v>
      </c>
      <c r="L79" s="49" t="s">
        <v>97</v>
      </c>
    </row>
    <row r="80" spans="1:12" x14ac:dyDescent="0.3">
      <c r="A80" s="11" t="s">
        <v>494</v>
      </c>
      <c r="B80" s="17">
        <v>45383</v>
      </c>
      <c r="C80" s="11" t="s">
        <v>252</v>
      </c>
      <c r="D80" s="11"/>
      <c r="E80" s="11" t="s">
        <v>10</v>
      </c>
      <c r="F80" s="11">
        <v>435</v>
      </c>
      <c r="G80" s="11">
        <v>435</v>
      </c>
      <c r="H80" s="11">
        <f t="shared" si="5"/>
        <v>0</v>
      </c>
      <c r="I80" s="11"/>
      <c r="J80" s="57">
        <f t="shared" si="6"/>
        <v>1</v>
      </c>
      <c r="K80" s="17">
        <v>45401</v>
      </c>
      <c r="L80" s="49" t="s">
        <v>97</v>
      </c>
    </row>
    <row r="81" spans="1:12" x14ac:dyDescent="0.3">
      <c r="A81" s="11" t="s">
        <v>495</v>
      </c>
      <c r="B81" s="17">
        <v>45383</v>
      </c>
      <c r="C81" s="11">
        <v>89</v>
      </c>
      <c r="D81" s="11"/>
      <c r="E81" s="11" t="s">
        <v>10</v>
      </c>
      <c r="F81" s="11">
        <v>927</v>
      </c>
      <c r="G81" s="11">
        <v>927</v>
      </c>
      <c r="H81" s="11">
        <f t="shared" si="5"/>
        <v>0</v>
      </c>
      <c r="I81" s="11"/>
      <c r="J81" s="57">
        <f t="shared" si="6"/>
        <v>1</v>
      </c>
      <c r="K81" s="17">
        <v>45611</v>
      </c>
      <c r="L81" s="49" t="s">
        <v>97</v>
      </c>
    </row>
    <row r="82" spans="1:12" x14ac:dyDescent="0.3">
      <c r="A82" s="11" t="s">
        <v>496</v>
      </c>
      <c r="B82" s="17">
        <v>45383</v>
      </c>
      <c r="C82" s="11" t="s">
        <v>497</v>
      </c>
      <c r="D82" s="11"/>
      <c r="E82" s="11" t="s">
        <v>10</v>
      </c>
      <c r="F82" s="11">
        <v>92</v>
      </c>
      <c r="G82" s="11">
        <v>92</v>
      </c>
      <c r="H82" s="11">
        <f t="shared" si="5"/>
        <v>0</v>
      </c>
      <c r="I82" s="11"/>
      <c r="J82" s="57">
        <f t="shared" si="6"/>
        <v>1</v>
      </c>
      <c r="K82" s="17">
        <v>45429</v>
      </c>
      <c r="L82" s="115" t="s">
        <v>731</v>
      </c>
    </row>
    <row r="83" spans="1:12" x14ac:dyDescent="0.3">
      <c r="A83" s="11" t="s">
        <v>498</v>
      </c>
      <c r="B83" s="17">
        <v>45383</v>
      </c>
      <c r="C83" s="11"/>
      <c r="D83" s="11"/>
      <c r="E83" s="11" t="s">
        <v>10</v>
      </c>
      <c r="F83" s="11">
        <v>176</v>
      </c>
      <c r="G83" s="11">
        <v>176</v>
      </c>
      <c r="H83" s="11">
        <f t="shared" si="5"/>
        <v>0</v>
      </c>
      <c r="I83" s="11"/>
      <c r="J83" s="57">
        <f t="shared" si="6"/>
        <v>1</v>
      </c>
      <c r="K83" s="17">
        <v>45401</v>
      </c>
      <c r="L83" s="49" t="s">
        <v>97</v>
      </c>
    </row>
    <row r="84" spans="1:12" x14ac:dyDescent="0.3">
      <c r="A84" s="11" t="s">
        <v>499</v>
      </c>
      <c r="B84" s="17">
        <v>45383</v>
      </c>
      <c r="C84" s="11" t="s">
        <v>500</v>
      </c>
      <c r="D84" s="11"/>
      <c r="E84" s="11" t="s">
        <v>10</v>
      </c>
      <c r="F84" s="11">
        <v>18</v>
      </c>
      <c r="G84" s="11">
        <v>18</v>
      </c>
      <c r="H84" s="11">
        <f t="shared" si="5"/>
        <v>0</v>
      </c>
      <c r="I84" s="11"/>
      <c r="J84" s="57">
        <f t="shared" si="6"/>
        <v>1</v>
      </c>
      <c r="K84" s="17">
        <v>45401</v>
      </c>
      <c r="L84" s="49" t="s">
        <v>97</v>
      </c>
    </row>
    <row r="85" spans="1:12" x14ac:dyDescent="0.3">
      <c r="A85" s="11" t="s">
        <v>501</v>
      </c>
      <c r="B85" s="17">
        <v>45383</v>
      </c>
      <c r="C85" s="11" t="s">
        <v>502</v>
      </c>
      <c r="D85" s="11"/>
      <c r="E85" s="11" t="s">
        <v>10</v>
      </c>
      <c r="F85" s="11">
        <v>1141</v>
      </c>
      <c r="G85" s="11">
        <v>1141</v>
      </c>
      <c r="H85" s="11">
        <f t="shared" si="5"/>
        <v>0</v>
      </c>
      <c r="I85" s="11"/>
      <c r="J85" s="57">
        <f t="shared" si="6"/>
        <v>1</v>
      </c>
      <c r="K85" s="17">
        <v>45443</v>
      </c>
      <c r="L85" s="49" t="s">
        <v>97</v>
      </c>
    </row>
    <row r="86" spans="1:12" x14ac:dyDescent="0.3">
      <c r="A86" s="11" t="s">
        <v>512</v>
      </c>
      <c r="B86" s="17">
        <v>45385</v>
      </c>
      <c r="C86" s="11"/>
      <c r="D86" s="11"/>
      <c r="E86" s="11" t="s">
        <v>10</v>
      </c>
      <c r="F86" s="11">
        <v>12</v>
      </c>
      <c r="G86" s="11">
        <v>12</v>
      </c>
      <c r="H86" s="11">
        <f t="shared" si="5"/>
        <v>0</v>
      </c>
      <c r="I86" s="11"/>
      <c r="J86" s="57">
        <f t="shared" si="6"/>
        <v>1</v>
      </c>
      <c r="K86" s="17">
        <v>45394</v>
      </c>
      <c r="L86" s="49" t="s">
        <v>97</v>
      </c>
    </row>
    <row r="87" spans="1:12" x14ac:dyDescent="0.3">
      <c r="A87" s="11" t="s">
        <v>517</v>
      </c>
      <c r="B87" s="17">
        <v>45386</v>
      </c>
      <c r="C87" s="11" t="s">
        <v>500</v>
      </c>
      <c r="D87" s="11"/>
      <c r="E87" s="11" t="s">
        <v>10</v>
      </c>
      <c r="F87" s="11">
        <v>17</v>
      </c>
      <c r="G87" s="11">
        <v>17</v>
      </c>
      <c r="H87" s="11">
        <f t="shared" si="5"/>
        <v>0</v>
      </c>
      <c r="I87" s="11"/>
      <c r="J87" s="57">
        <f t="shared" si="6"/>
        <v>1</v>
      </c>
      <c r="K87" s="17">
        <v>45429</v>
      </c>
      <c r="L87" s="49" t="s">
        <v>97</v>
      </c>
    </row>
    <row r="88" spans="1:12" x14ac:dyDescent="0.3">
      <c r="A88" s="11" t="s">
        <v>518</v>
      </c>
      <c r="B88" s="17">
        <v>45386</v>
      </c>
      <c r="C88" s="11" t="s">
        <v>500</v>
      </c>
      <c r="D88" s="11"/>
      <c r="E88" s="11" t="s">
        <v>10</v>
      </c>
      <c r="F88" s="11">
        <v>12</v>
      </c>
      <c r="G88" s="11">
        <v>12</v>
      </c>
      <c r="H88" s="11">
        <f t="shared" si="5"/>
        <v>0</v>
      </c>
      <c r="I88" s="11"/>
      <c r="J88" s="57">
        <f t="shared" si="6"/>
        <v>1</v>
      </c>
      <c r="K88" s="17">
        <v>45401</v>
      </c>
      <c r="L88" s="49" t="s">
        <v>97</v>
      </c>
    </row>
    <row r="89" spans="1:12" s="39" customFormat="1" ht="28.8" x14ac:dyDescent="0.3">
      <c r="A89" s="78" t="s">
        <v>320</v>
      </c>
      <c r="B89" s="94" t="s">
        <v>839</v>
      </c>
      <c r="C89" s="95" t="s">
        <v>840</v>
      </c>
      <c r="D89" s="78"/>
      <c r="E89" s="95" t="s">
        <v>10</v>
      </c>
      <c r="F89" s="78">
        <v>12</v>
      </c>
      <c r="G89" s="78">
        <v>12</v>
      </c>
      <c r="H89" s="78">
        <f t="shared" si="5"/>
        <v>0</v>
      </c>
      <c r="I89" s="78"/>
      <c r="J89" s="90">
        <f t="shared" si="6"/>
        <v>1</v>
      </c>
      <c r="K89" s="94" t="s">
        <v>1034</v>
      </c>
      <c r="L89" s="139" t="s">
        <v>97</v>
      </c>
    </row>
    <row r="90" spans="1:12" x14ac:dyDescent="0.3">
      <c r="A90" s="11" t="s">
        <v>522</v>
      </c>
      <c r="B90" s="17">
        <v>45390</v>
      </c>
      <c r="C90" s="11" t="s">
        <v>441</v>
      </c>
      <c r="D90" s="11"/>
      <c r="E90" s="11" t="s">
        <v>10</v>
      </c>
      <c r="F90" s="11">
        <v>16</v>
      </c>
      <c r="G90" s="11">
        <v>16</v>
      </c>
      <c r="H90" s="11">
        <f t="shared" si="5"/>
        <v>0</v>
      </c>
      <c r="I90" s="11"/>
      <c r="J90" s="57">
        <f t="shared" si="6"/>
        <v>1</v>
      </c>
      <c r="K90" s="17">
        <v>45394</v>
      </c>
      <c r="L90" s="49" t="s">
        <v>97</v>
      </c>
    </row>
    <row r="91" spans="1:12" x14ac:dyDescent="0.3">
      <c r="A91" s="11" t="s">
        <v>562</v>
      </c>
      <c r="B91" s="17">
        <v>45405</v>
      </c>
      <c r="C91" s="11" t="s">
        <v>252</v>
      </c>
      <c r="D91" s="11"/>
      <c r="E91" s="11" t="s">
        <v>10</v>
      </c>
      <c r="F91" s="11">
        <v>157</v>
      </c>
      <c r="G91" s="11">
        <v>157</v>
      </c>
      <c r="H91" s="11">
        <f t="shared" si="5"/>
        <v>0</v>
      </c>
      <c r="I91" s="11"/>
      <c r="J91" s="57">
        <f t="shared" si="6"/>
        <v>1</v>
      </c>
      <c r="K91" s="17">
        <v>45422</v>
      </c>
      <c r="L91" s="49" t="s">
        <v>97</v>
      </c>
    </row>
    <row r="92" spans="1:12" x14ac:dyDescent="0.3">
      <c r="A92" s="11" t="s">
        <v>579</v>
      </c>
      <c r="B92" s="17">
        <v>45413</v>
      </c>
      <c r="C92" s="11"/>
      <c r="D92" s="11"/>
      <c r="E92" s="11" t="s">
        <v>10</v>
      </c>
      <c r="F92" s="11">
        <v>127</v>
      </c>
      <c r="G92" s="11">
        <v>127</v>
      </c>
      <c r="H92" s="11">
        <f t="shared" si="5"/>
        <v>0</v>
      </c>
      <c r="I92" s="11"/>
      <c r="J92" s="57">
        <f t="shared" si="6"/>
        <v>1</v>
      </c>
      <c r="K92" s="17">
        <v>45436</v>
      </c>
      <c r="L92" s="49" t="s">
        <v>97</v>
      </c>
    </row>
    <row r="93" spans="1:12" x14ac:dyDescent="0.3">
      <c r="A93" s="11" t="s">
        <v>584</v>
      </c>
      <c r="B93" s="17">
        <v>45415</v>
      </c>
      <c r="C93" s="11" t="s">
        <v>252</v>
      </c>
      <c r="D93" s="11"/>
      <c r="E93" s="11" t="s">
        <v>10</v>
      </c>
      <c r="F93" s="11">
        <v>7</v>
      </c>
      <c r="G93" s="11">
        <v>7</v>
      </c>
      <c r="H93" s="11">
        <f t="shared" si="5"/>
        <v>0</v>
      </c>
      <c r="I93" s="11"/>
      <c r="J93" s="57">
        <f t="shared" si="6"/>
        <v>1</v>
      </c>
      <c r="K93" s="17">
        <v>45429</v>
      </c>
      <c r="L93" s="49" t="s">
        <v>586</v>
      </c>
    </row>
    <row r="94" spans="1:12" x14ac:dyDescent="0.3">
      <c r="A94" s="11" t="s">
        <v>585</v>
      </c>
      <c r="B94" s="17">
        <v>45415</v>
      </c>
      <c r="C94" s="11"/>
      <c r="D94" s="11"/>
      <c r="E94" s="11" t="s">
        <v>10</v>
      </c>
      <c r="F94" s="11">
        <v>12</v>
      </c>
      <c r="G94" s="11">
        <v>12</v>
      </c>
      <c r="H94" s="11">
        <f t="shared" si="5"/>
        <v>0</v>
      </c>
      <c r="I94" s="11"/>
      <c r="J94" s="57">
        <f t="shared" si="6"/>
        <v>1</v>
      </c>
      <c r="K94" s="17">
        <v>45415</v>
      </c>
      <c r="L94" s="49" t="s">
        <v>97</v>
      </c>
    </row>
    <row r="95" spans="1:12" x14ac:dyDescent="0.3">
      <c r="A95" s="11" t="s">
        <v>601</v>
      </c>
      <c r="B95" s="17">
        <v>45420</v>
      </c>
      <c r="C95" s="11"/>
      <c r="D95" s="11"/>
      <c r="E95" s="11" t="s">
        <v>10</v>
      </c>
      <c r="F95" s="11">
        <v>32</v>
      </c>
      <c r="G95" s="11">
        <v>32</v>
      </c>
      <c r="H95" s="11">
        <f t="shared" si="5"/>
        <v>0</v>
      </c>
      <c r="I95" s="11"/>
      <c r="J95" s="57">
        <f t="shared" si="6"/>
        <v>1</v>
      </c>
      <c r="K95" s="17">
        <v>45422</v>
      </c>
      <c r="L95" s="49" t="s">
        <v>97</v>
      </c>
    </row>
    <row r="96" spans="1:12" x14ac:dyDescent="0.3">
      <c r="A96" s="11" t="s">
        <v>622</v>
      </c>
      <c r="B96" s="17">
        <v>45425</v>
      </c>
      <c r="C96" s="11">
        <v>88</v>
      </c>
      <c r="D96" s="11"/>
      <c r="E96" s="11" t="s">
        <v>10</v>
      </c>
      <c r="F96" s="11">
        <v>1043</v>
      </c>
      <c r="G96" s="11">
        <v>1043</v>
      </c>
      <c r="H96" s="11">
        <f t="shared" si="5"/>
        <v>0</v>
      </c>
      <c r="I96" s="11"/>
      <c r="J96" s="57">
        <f t="shared" si="6"/>
        <v>1</v>
      </c>
      <c r="K96" s="17">
        <v>45618</v>
      </c>
      <c r="L96" s="49" t="s">
        <v>97</v>
      </c>
    </row>
    <row r="97" spans="1:12" x14ac:dyDescent="0.3">
      <c r="A97" s="11" t="s">
        <v>623</v>
      </c>
      <c r="B97" s="17">
        <v>45425</v>
      </c>
      <c r="C97" s="11">
        <v>130</v>
      </c>
      <c r="D97" s="11"/>
      <c r="E97" s="11" t="s">
        <v>10</v>
      </c>
      <c r="F97" s="11">
        <v>1669</v>
      </c>
      <c r="G97" s="11">
        <v>1669</v>
      </c>
      <c r="H97" s="11">
        <f t="shared" si="5"/>
        <v>0</v>
      </c>
      <c r="I97" s="11"/>
      <c r="J97" s="57">
        <f t="shared" si="6"/>
        <v>1</v>
      </c>
      <c r="K97" s="17">
        <v>45625</v>
      </c>
      <c r="L97" s="49" t="s">
        <v>97</v>
      </c>
    </row>
    <row r="98" spans="1:12" x14ac:dyDescent="0.3">
      <c r="A98" s="11" t="s">
        <v>628</v>
      </c>
      <c r="B98" s="17">
        <v>45425</v>
      </c>
      <c r="C98" s="11" t="s">
        <v>652</v>
      </c>
      <c r="D98" s="11"/>
      <c r="E98" s="11" t="s">
        <v>10</v>
      </c>
      <c r="F98" s="11">
        <v>11</v>
      </c>
      <c r="G98" s="11">
        <v>11</v>
      </c>
      <c r="H98" s="11">
        <f t="shared" si="5"/>
        <v>0</v>
      </c>
      <c r="I98" s="11"/>
      <c r="J98" s="57">
        <f t="shared" si="6"/>
        <v>1</v>
      </c>
      <c r="K98" s="17">
        <v>45443</v>
      </c>
      <c r="L98" s="49" t="s">
        <v>586</v>
      </c>
    </row>
    <row r="99" spans="1:12" x14ac:dyDescent="0.3">
      <c r="A99" s="11" t="s">
        <v>651</v>
      </c>
      <c r="B99" s="17">
        <v>45432</v>
      </c>
      <c r="C99" s="11" t="s">
        <v>502</v>
      </c>
      <c r="D99" s="11"/>
      <c r="E99" s="11" t="s">
        <v>10</v>
      </c>
      <c r="F99" s="11">
        <v>6900</v>
      </c>
      <c r="G99" s="11">
        <v>6900</v>
      </c>
      <c r="H99" s="11">
        <f t="shared" si="5"/>
        <v>0</v>
      </c>
      <c r="I99" s="11"/>
      <c r="J99" s="57">
        <f t="shared" si="6"/>
        <v>1</v>
      </c>
      <c r="K99" s="28">
        <v>45527</v>
      </c>
      <c r="L99" s="133" t="s">
        <v>653</v>
      </c>
    </row>
    <row r="100" spans="1:12" s="39" customFormat="1" ht="28.8" x14ac:dyDescent="0.3">
      <c r="A100" s="78" t="s">
        <v>656</v>
      </c>
      <c r="B100" s="94" t="s">
        <v>1211</v>
      </c>
      <c r="C100" s="78" t="s">
        <v>252</v>
      </c>
      <c r="D100" s="78"/>
      <c r="E100" s="78" t="s">
        <v>10</v>
      </c>
      <c r="F100" s="78">
        <v>192</v>
      </c>
      <c r="G100" s="78">
        <v>192</v>
      </c>
      <c r="H100" s="78">
        <f t="shared" si="5"/>
        <v>0</v>
      </c>
      <c r="I100" s="78"/>
      <c r="J100" s="90">
        <f t="shared" si="6"/>
        <v>1</v>
      </c>
      <c r="K100" s="84">
        <v>45464</v>
      </c>
      <c r="L100" s="85" t="s">
        <v>772</v>
      </c>
    </row>
    <row r="101" spans="1:12" s="39" customFormat="1" ht="28.8" x14ac:dyDescent="0.3">
      <c r="A101" s="78" t="s">
        <v>657</v>
      </c>
      <c r="B101" s="94" t="s">
        <v>671</v>
      </c>
      <c r="C101" s="95" t="s">
        <v>672</v>
      </c>
      <c r="D101" s="78"/>
      <c r="E101" s="78" t="s">
        <v>10</v>
      </c>
      <c r="F101" s="78">
        <v>236</v>
      </c>
      <c r="G101" s="78">
        <v>236</v>
      </c>
      <c r="H101" s="78">
        <f t="shared" si="5"/>
        <v>0</v>
      </c>
      <c r="I101" s="78"/>
      <c r="J101" s="90">
        <f t="shared" si="6"/>
        <v>1</v>
      </c>
      <c r="K101" s="84">
        <v>45520</v>
      </c>
      <c r="L101" s="139" t="s">
        <v>803</v>
      </c>
    </row>
    <row r="102" spans="1:12" x14ac:dyDescent="0.3">
      <c r="A102" s="11" t="s">
        <v>667</v>
      </c>
      <c r="B102" s="17">
        <v>45433</v>
      </c>
      <c r="C102" s="11"/>
      <c r="D102" s="11"/>
      <c r="E102" s="11" t="s">
        <v>10</v>
      </c>
      <c r="F102" s="11">
        <v>14</v>
      </c>
      <c r="G102" s="11">
        <v>14</v>
      </c>
      <c r="H102" s="11">
        <f t="shared" si="5"/>
        <v>0</v>
      </c>
      <c r="I102" s="11"/>
      <c r="J102" s="57">
        <f t="shared" si="6"/>
        <v>1</v>
      </c>
      <c r="K102" s="17">
        <v>45436</v>
      </c>
      <c r="L102" s="49" t="s">
        <v>97</v>
      </c>
    </row>
    <row r="103" spans="1:12" s="39" customFormat="1" ht="43.2" x14ac:dyDescent="0.3">
      <c r="A103" s="78" t="s">
        <v>675</v>
      </c>
      <c r="B103" s="94" t="s">
        <v>842</v>
      </c>
      <c r="C103" s="95" t="s">
        <v>843</v>
      </c>
      <c r="D103" s="78"/>
      <c r="E103" s="95" t="s">
        <v>10</v>
      </c>
      <c r="F103" s="78">
        <v>107</v>
      </c>
      <c r="G103" s="78">
        <v>107</v>
      </c>
      <c r="H103" s="78">
        <f t="shared" si="5"/>
        <v>0</v>
      </c>
      <c r="I103" s="95"/>
      <c r="J103" s="90">
        <f t="shared" si="6"/>
        <v>1</v>
      </c>
      <c r="K103" s="86" t="s">
        <v>1439</v>
      </c>
      <c r="L103" s="125" t="s">
        <v>873</v>
      </c>
    </row>
    <row r="104" spans="1:12" x14ac:dyDescent="0.3">
      <c r="A104" s="11" t="s">
        <v>732</v>
      </c>
      <c r="B104" s="17">
        <v>45448</v>
      </c>
      <c r="C104" s="11" t="s">
        <v>252</v>
      </c>
      <c r="D104" s="11"/>
      <c r="E104" s="11" t="s">
        <v>10</v>
      </c>
      <c r="F104" s="11">
        <v>70</v>
      </c>
      <c r="G104" s="11">
        <v>70</v>
      </c>
      <c r="H104" s="11">
        <f t="shared" si="5"/>
        <v>0</v>
      </c>
      <c r="I104" s="11"/>
      <c r="J104" s="57">
        <f t="shared" si="6"/>
        <v>1</v>
      </c>
      <c r="K104" s="17">
        <v>45506</v>
      </c>
      <c r="L104" s="49" t="s">
        <v>740</v>
      </c>
    </row>
    <row r="105" spans="1:12" x14ac:dyDescent="0.3">
      <c r="A105" s="11" t="s">
        <v>733</v>
      </c>
      <c r="B105" s="17">
        <v>45448</v>
      </c>
      <c r="C105" s="11" t="s">
        <v>652</v>
      </c>
      <c r="D105" s="11"/>
      <c r="E105" s="11" t="s">
        <v>10</v>
      </c>
      <c r="F105" s="11">
        <v>22</v>
      </c>
      <c r="G105" s="11">
        <v>22</v>
      </c>
      <c r="H105" s="11">
        <f t="shared" si="5"/>
        <v>0</v>
      </c>
      <c r="I105" s="11"/>
      <c r="J105" s="57">
        <f t="shared" si="6"/>
        <v>1</v>
      </c>
      <c r="K105" s="17">
        <v>45471</v>
      </c>
      <c r="L105" s="49" t="s">
        <v>837</v>
      </c>
    </row>
    <row r="106" spans="1:12" x14ac:dyDescent="0.3">
      <c r="A106" s="11" t="s">
        <v>734</v>
      </c>
      <c r="B106" s="17">
        <v>45448</v>
      </c>
      <c r="C106" s="11"/>
      <c r="D106" s="11"/>
      <c r="E106" s="11" t="s">
        <v>10</v>
      </c>
      <c r="F106" s="11">
        <v>185</v>
      </c>
      <c r="G106" s="11">
        <v>185</v>
      </c>
      <c r="H106" s="11">
        <f t="shared" si="5"/>
        <v>0</v>
      </c>
      <c r="I106" s="11"/>
      <c r="J106" s="57">
        <f t="shared" si="6"/>
        <v>1</v>
      </c>
      <c r="K106" s="17">
        <v>45478</v>
      </c>
      <c r="L106" s="49"/>
    </row>
    <row r="107" spans="1:12" x14ac:dyDescent="0.3">
      <c r="A107" s="11" t="s">
        <v>735</v>
      </c>
      <c r="B107" s="17">
        <v>45448</v>
      </c>
      <c r="C107" s="11">
        <v>6</v>
      </c>
      <c r="D107" s="11"/>
      <c r="E107" s="11" t="s">
        <v>10</v>
      </c>
      <c r="F107" s="11">
        <v>518</v>
      </c>
      <c r="G107" s="11">
        <v>518</v>
      </c>
      <c r="H107" s="11">
        <f t="shared" si="5"/>
        <v>0</v>
      </c>
      <c r="I107" s="11"/>
      <c r="J107" s="57">
        <f t="shared" si="6"/>
        <v>1</v>
      </c>
      <c r="K107" s="28"/>
      <c r="L107" s="161" t="s">
        <v>837</v>
      </c>
    </row>
    <row r="108" spans="1:12" s="39" customFormat="1" ht="28.8" x14ac:dyDescent="0.3">
      <c r="A108" s="78" t="s">
        <v>736</v>
      </c>
      <c r="B108" s="94" t="s">
        <v>861</v>
      </c>
      <c r="C108" s="78"/>
      <c r="D108" s="78"/>
      <c r="E108" s="95" t="s">
        <v>10</v>
      </c>
      <c r="F108" s="78">
        <v>125</v>
      </c>
      <c r="G108" s="78">
        <v>125</v>
      </c>
      <c r="H108" s="78">
        <f t="shared" si="5"/>
        <v>0</v>
      </c>
      <c r="I108" s="78"/>
      <c r="J108" s="90">
        <f t="shared" si="6"/>
        <v>1</v>
      </c>
      <c r="K108" s="84">
        <v>45478</v>
      </c>
      <c r="L108" s="125" t="s">
        <v>874</v>
      </c>
    </row>
    <row r="109" spans="1:12" x14ac:dyDescent="0.3">
      <c r="A109" s="11" t="s">
        <v>759</v>
      </c>
      <c r="B109" s="17">
        <v>45453</v>
      </c>
      <c r="C109" s="11"/>
      <c r="D109" s="11"/>
      <c r="E109" s="11" t="s">
        <v>10</v>
      </c>
      <c r="F109" s="11">
        <v>16</v>
      </c>
      <c r="G109" s="11">
        <v>16</v>
      </c>
      <c r="H109" s="11">
        <f t="shared" si="5"/>
        <v>0</v>
      </c>
      <c r="I109" s="11"/>
      <c r="J109" s="57">
        <f t="shared" si="6"/>
        <v>1</v>
      </c>
      <c r="K109" s="17">
        <v>45457</v>
      </c>
      <c r="L109" s="49" t="s">
        <v>760</v>
      </c>
    </row>
    <row r="110" spans="1:12" x14ac:dyDescent="0.3">
      <c r="A110" s="5" t="s">
        <v>289</v>
      </c>
      <c r="B110" s="16">
        <v>45205</v>
      </c>
      <c r="C110" s="5"/>
      <c r="D110" s="5"/>
      <c r="E110" s="5" t="s">
        <v>10</v>
      </c>
      <c r="F110" s="11">
        <v>1666</v>
      </c>
      <c r="G110" s="11">
        <v>1666</v>
      </c>
      <c r="H110" s="11">
        <f t="shared" si="5"/>
        <v>0</v>
      </c>
      <c r="I110" s="11"/>
      <c r="J110" s="57">
        <f t="shared" si="6"/>
        <v>1</v>
      </c>
      <c r="K110" s="16"/>
      <c r="L110" s="5" t="s">
        <v>478</v>
      </c>
    </row>
    <row r="111" spans="1:12" x14ac:dyDescent="0.3">
      <c r="A111" s="11" t="s">
        <v>796</v>
      </c>
      <c r="B111" s="17">
        <v>45462</v>
      </c>
      <c r="C111" s="11">
        <v>187</v>
      </c>
      <c r="D111" s="11"/>
      <c r="E111" s="11" t="s">
        <v>10</v>
      </c>
      <c r="F111" s="11">
        <v>187</v>
      </c>
      <c r="G111" s="11">
        <v>187</v>
      </c>
      <c r="H111" s="11">
        <f t="shared" si="5"/>
        <v>0</v>
      </c>
      <c r="I111" s="11"/>
      <c r="J111" s="57">
        <f t="shared" si="6"/>
        <v>1</v>
      </c>
      <c r="K111" s="17">
        <v>45520</v>
      </c>
      <c r="L111" s="11" t="s">
        <v>831</v>
      </c>
    </row>
    <row r="112" spans="1:12" x14ac:dyDescent="0.3">
      <c r="A112" s="5" t="s">
        <v>788</v>
      </c>
      <c r="B112" s="16">
        <v>45462</v>
      </c>
      <c r="C112" s="5"/>
      <c r="D112" s="5"/>
      <c r="E112" s="5" t="s">
        <v>10</v>
      </c>
      <c r="F112" s="11">
        <v>72</v>
      </c>
      <c r="G112" s="11">
        <v>72</v>
      </c>
      <c r="H112" s="11">
        <f t="shared" si="5"/>
        <v>0</v>
      </c>
      <c r="I112" s="11"/>
      <c r="J112" s="57">
        <f t="shared" si="6"/>
        <v>1</v>
      </c>
      <c r="K112" s="16">
        <v>45492</v>
      </c>
      <c r="L112" s="5"/>
    </row>
    <row r="113" spans="1:12" x14ac:dyDescent="0.3">
      <c r="A113" s="5" t="s">
        <v>789</v>
      </c>
      <c r="B113" s="16">
        <v>45462</v>
      </c>
      <c r="C113" s="5"/>
      <c r="D113" s="5"/>
      <c r="E113" s="5" t="s">
        <v>10</v>
      </c>
      <c r="F113" s="11">
        <v>1315</v>
      </c>
      <c r="G113" s="11">
        <v>1315</v>
      </c>
      <c r="H113" s="11">
        <f t="shared" si="5"/>
        <v>0</v>
      </c>
      <c r="I113" s="11"/>
      <c r="J113" s="57">
        <f t="shared" si="6"/>
        <v>1</v>
      </c>
      <c r="K113" s="16">
        <v>45499</v>
      </c>
      <c r="L113" s="5" t="s">
        <v>790</v>
      </c>
    </row>
    <row r="114" spans="1:12" x14ac:dyDescent="0.3">
      <c r="A114" s="5" t="s">
        <v>791</v>
      </c>
      <c r="B114" s="16">
        <v>45462</v>
      </c>
      <c r="C114" s="5"/>
      <c r="D114" s="5"/>
      <c r="E114" s="5" t="s">
        <v>10</v>
      </c>
      <c r="F114" s="11">
        <v>28</v>
      </c>
      <c r="G114" s="11">
        <v>28</v>
      </c>
      <c r="H114" s="11">
        <f t="shared" si="5"/>
        <v>0</v>
      </c>
      <c r="I114" s="11"/>
      <c r="J114" s="57">
        <f t="shared" si="6"/>
        <v>1</v>
      </c>
      <c r="K114" s="16">
        <v>45478</v>
      </c>
      <c r="L114" s="5" t="s">
        <v>97</v>
      </c>
    </row>
    <row r="115" spans="1:12" x14ac:dyDescent="0.3">
      <c r="A115" s="5" t="s">
        <v>799</v>
      </c>
      <c r="B115" s="16">
        <v>45467</v>
      </c>
      <c r="C115" s="5"/>
      <c r="D115" s="5"/>
      <c r="E115" s="5" t="s">
        <v>10</v>
      </c>
      <c r="F115" s="11">
        <v>17</v>
      </c>
      <c r="G115" s="11">
        <v>17</v>
      </c>
      <c r="H115" s="11">
        <f t="shared" si="5"/>
        <v>0</v>
      </c>
      <c r="I115" s="11"/>
      <c r="J115" s="57">
        <f t="shared" si="6"/>
        <v>1</v>
      </c>
      <c r="K115" s="16">
        <v>45478</v>
      </c>
      <c r="L115" s="5" t="s">
        <v>97</v>
      </c>
    </row>
    <row r="116" spans="1:12" x14ac:dyDescent="0.3">
      <c r="A116" s="5" t="s">
        <v>830</v>
      </c>
      <c r="B116" s="16">
        <v>45474</v>
      </c>
      <c r="C116" s="5"/>
      <c r="D116" s="5"/>
      <c r="E116" s="5" t="s">
        <v>10</v>
      </c>
      <c r="F116" s="11">
        <v>8</v>
      </c>
      <c r="G116" s="11">
        <v>8</v>
      </c>
      <c r="H116" s="11">
        <f t="shared" si="5"/>
        <v>0</v>
      </c>
      <c r="I116" s="11"/>
      <c r="J116" s="57">
        <f t="shared" si="6"/>
        <v>1</v>
      </c>
      <c r="K116" s="16">
        <v>45478</v>
      </c>
      <c r="L116" s="5" t="s">
        <v>97</v>
      </c>
    </row>
    <row r="117" spans="1:12" x14ac:dyDescent="0.3">
      <c r="A117" s="5" t="s">
        <v>829</v>
      </c>
      <c r="B117" s="16">
        <v>45474</v>
      </c>
      <c r="C117" s="5"/>
      <c r="D117" s="5"/>
      <c r="E117" s="5" t="s">
        <v>10</v>
      </c>
      <c r="F117" s="11">
        <v>31</v>
      </c>
      <c r="G117" s="11">
        <v>31</v>
      </c>
      <c r="H117" s="11">
        <f t="shared" si="5"/>
        <v>0</v>
      </c>
      <c r="I117" s="11"/>
      <c r="J117" s="57">
        <f t="shared" si="6"/>
        <v>1</v>
      </c>
      <c r="K117" s="16">
        <v>45541</v>
      </c>
      <c r="L117" s="5" t="s">
        <v>97</v>
      </c>
    </row>
    <row r="118" spans="1:12" x14ac:dyDescent="0.3">
      <c r="A118" s="5" t="s">
        <v>841</v>
      </c>
      <c r="B118" s="16">
        <v>45476</v>
      </c>
      <c r="C118" s="5"/>
      <c r="D118" s="5"/>
      <c r="E118" s="5" t="s">
        <v>10</v>
      </c>
      <c r="F118" s="11">
        <v>50</v>
      </c>
      <c r="G118" s="11">
        <v>50</v>
      </c>
      <c r="H118" s="11">
        <f t="shared" si="5"/>
        <v>0</v>
      </c>
      <c r="I118" s="11"/>
      <c r="J118" s="57">
        <f t="shared" si="6"/>
        <v>1</v>
      </c>
      <c r="K118" s="16">
        <v>45485</v>
      </c>
      <c r="L118" s="5" t="s">
        <v>97</v>
      </c>
    </row>
    <row r="119" spans="1:12" x14ac:dyDescent="0.3">
      <c r="A119" s="5" t="s">
        <v>290</v>
      </c>
      <c r="B119" s="16">
        <v>45205</v>
      </c>
      <c r="C119" s="5"/>
      <c r="D119" s="5"/>
      <c r="E119" s="5" t="s">
        <v>10</v>
      </c>
      <c r="F119" s="11">
        <v>195</v>
      </c>
      <c r="G119" s="11">
        <v>195</v>
      </c>
      <c r="H119" s="11">
        <f t="shared" si="5"/>
        <v>0</v>
      </c>
      <c r="I119" s="11"/>
      <c r="J119" s="57">
        <f t="shared" si="6"/>
        <v>1</v>
      </c>
      <c r="K119" s="16"/>
      <c r="L119" s="5"/>
    </row>
    <row r="120" spans="1:12" x14ac:dyDescent="0.3">
      <c r="A120" s="5" t="s">
        <v>897</v>
      </c>
      <c r="B120" s="16">
        <v>45490</v>
      </c>
      <c r="C120" s="132" t="s">
        <v>898</v>
      </c>
      <c r="D120" s="5"/>
      <c r="E120" s="5" t="s">
        <v>10</v>
      </c>
      <c r="F120" s="11">
        <v>43</v>
      </c>
      <c r="G120" s="11">
        <v>43</v>
      </c>
      <c r="H120" s="11">
        <f t="shared" si="5"/>
        <v>0</v>
      </c>
      <c r="I120" s="11"/>
      <c r="J120" s="57">
        <f t="shared" si="6"/>
        <v>1</v>
      </c>
      <c r="K120" s="16">
        <v>45499</v>
      </c>
      <c r="L120" s="5" t="s">
        <v>97</v>
      </c>
    </row>
    <row r="121" spans="1:12" x14ac:dyDescent="0.3">
      <c r="A121" s="5" t="s">
        <v>1035</v>
      </c>
      <c r="B121" s="16">
        <v>45520</v>
      </c>
      <c r="C121" s="132" t="s">
        <v>898</v>
      </c>
      <c r="D121" s="5"/>
      <c r="E121" s="5" t="s">
        <v>10</v>
      </c>
      <c r="F121" s="11">
        <v>1500</v>
      </c>
      <c r="G121" s="11">
        <v>1500</v>
      </c>
      <c r="H121" s="11">
        <f t="shared" si="5"/>
        <v>0</v>
      </c>
      <c r="I121" s="11"/>
      <c r="J121" s="57">
        <f t="shared" si="6"/>
        <v>1</v>
      </c>
      <c r="K121" s="16">
        <v>45534</v>
      </c>
      <c r="L121" s="5" t="s">
        <v>97</v>
      </c>
    </row>
    <row r="122" spans="1:12" x14ac:dyDescent="0.3">
      <c r="A122" s="5" t="s">
        <v>1043</v>
      </c>
      <c r="B122" s="16">
        <v>45524</v>
      </c>
      <c r="C122" s="132"/>
      <c r="D122" s="5"/>
      <c r="E122" s="5" t="s">
        <v>10</v>
      </c>
      <c r="F122" s="11">
        <v>55</v>
      </c>
      <c r="G122" s="11">
        <v>55</v>
      </c>
      <c r="H122" s="11">
        <f t="shared" si="5"/>
        <v>0</v>
      </c>
      <c r="I122" s="11"/>
      <c r="J122" s="57">
        <f t="shared" si="6"/>
        <v>1</v>
      </c>
      <c r="K122" s="16">
        <v>45541</v>
      </c>
      <c r="L122" s="5" t="s">
        <v>97</v>
      </c>
    </row>
    <row r="123" spans="1:12" x14ac:dyDescent="0.3">
      <c r="A123" s="5" t="s">
        <v>1044</v>
      </c>
      <c r="B123" s="16">
        <v>45524</v>
      </c>
      <c r="C123" s="132"/>
      <c r="D123" s="5"/>
      <c r="E123" s="5" t="s">
        <v>10</v>
      </c>
      <c r="F123" s="11">
        <v>2</v>
      </c>
      <c r="G123" s="11">
        <v>2</v>
      </c>
      <c r="H123" s="11">
        <f t="shared" ref="H123:H153" si="7">G123-F123</f>
        <v>0</v>
      </c>
      <c r="I123" s="11"/>
      <c r="J123" s="57">
        <f t="shared" ref="J123:J153" si="8">F123/G123</f>
        <v>1</v>
      </c>
      <c r="K123" s="16">
        <v>45548</v>
      </c>
      <c r="L123" s="5" t="s">
        <v>97</v>
      </c>
    </row>
    <row r="124" spans="1:12" x14ac:dyDescent="0.3">
      <c r="A124" s="5" t="s">
        <v>1068</v>
      </c>
      <c r="B124" s="16">
        <v>45527</v>
      </c>
      <c r="C124" s="132"/>
      <c r="D124" s="5"/>
      <c r="E124" s="5" t="s">
        <v>10</v>
      </c>
      <c r="F124" s="11">
        <v>206</v>
      </c>
      <c r="G124" s="11">
        <v>206</v>
      </c>
      <c r="H124" s="11">
        <f t="shared" si="7"/>
        <v>0</v>
      </c>
      <c r="I124" s="11"/>
      <c r="J124" s="57">
        <f t="shared" si="8"/>
        <v>1</v>
      </c>
      <c r="K124" s="16">
        <v>45548</v>
      </c>
      <c r="L124" s="5" t="s">
        <v>97</v>
      </c>
    </row>
    <row r="125" spans="1:12" x14ac:dyDescent="0.3">
      <c r="A125" s="5" t="s">
        <v>1096</v>
      </c>
      <c r="B125" s="16">
        <v>45543</v>
      </c>
      <c r="C125" s="132"/>
      <c r="D125" s="5"/>
      <c r="E125" s="5" t="s">
        <v>10</v>
      </c>
      <c r="F125" s="11">
        <v>3</v>
      </c>
      <c r="G125" s="11">
        <v>3</v>
      </c>
      <c r="H125" s="11">
        <f t="shared" si="7"/>
        <v>0</v>
      </c>
      <c r="I125" s="11"/>
      <c r="J125" s="57">
        <f t="shared" si="8"/>
        <v>1</v>
      </c>
      <c r="K125" s="16">
        <v>45548</v>
      </c>
      <c r="L125" s="5" t="s">
        <v>97</v>
      </c>
    </row>
    <row r="126" spans="1:12" x14ac:dyDescent="0.3">
      <c r="A126" s="5" t="s">
        <v>1097</v>
      </c>
      <c r="B126" s="16">
        <v>45543</v>
      </c>
      <c r="C126" s="132"/>
      <c r="D126" s="5"/>
      <c r="E126" s="5" t="s">
        <v>10</v>
      </c>
      <c r="F126" s="11">
        <v>250</v>
      </c>
      <c r="G126" s="11">
        <v>250</v>
      </c>
      <c r="H126" s="11">
        <f t="shared" si="7"/>
        <v>0</v>
      </c>
      <c r="I126" s="11"/>
      <c r="J126" s="57">
        <f t="shared" si="8"/>
        <v>1</v>
      </c>
      <c r="K126" s="16">
        <v>45555</v>
      </c>
      <c r="L126" s="5" t="s">
        <v>97</v>
      </c>
    </row>
    <row r="127" spans="1:12" s="39" customFormat="1" ht="28.8" x14ac:dyDescent="0.3">
      <c r="A127" s="42" t="s">
        <v>1091</v>
      </c>
      <c r="B127" s="82" t="s">
        <v>1314</v>
      </c>
      <c r="C127" s="44"/>
      <c r="D127" s="42"/>
      <c r="E127" s="42" t="s">
        <v>10</v>
      </c>
      <c r="F127" s="78">
        <v>123</v>
      </c>
      <c r="G127" s="78">
        <v>123</v>
      </c>
      <c r="H127" s="78">
        <f t="shared" si="7"/>
        <v>0</v>
      </c>
      <c r="I127" s="78"/>
      <c r="J127" s="90">
        <f t="shared" si="8"/>
        <v>1</v>
      </c>
      <c r="K127" s="43">
        <v>45555</v>
      </c>
      <c r="L127" s="42" t="s">
        <v>97</v>
      </c>
    </row>
    <row r="128" spans="1:12" x14ac:dyDescent="0.3">
      <c r="A128" s="5" t="s">
        <v>1173</v>
      </c>
      <c r="B128" s="16">
        <v>45560</v>
      </c>
      <c r="C128" s="132"/>
      <c r="D128" s="5"/>
      <c r="E128" s="5" t="s">
        <v>10</v>
      </c>
      <c r="F128" s="11">
        <v>7</v>
      </c>
      <c r="G128" s="11">
        <v>7</v>
      </c>
      <c r="H128" s="11">
        <f t="shared" si="7"/>
        <v>0</v>
      </c>
      <c r="I128" s="11"/>
      <c r="J128" s="57">
        <f t="shared" si="8"/>
        <v>1</v>
      </c>
      <c r="K128" s="16">
        <v>45567</v>
      </c>
      <c r="L128" s="5" t="s">
        <v>97</v>
      </c>
    </row>
    <row r="129" spans="1:12" x14ac:dyDescent="0.3">
      <c r="A129" s="5" t="s">
        <v>1220</v>
      </c>
      <c r="B129" s="16">
        <v>45568</v>
      </c>
      <c r="C129" s="132"/>
      <c r="D129" s="5"/>
      <c r="E129" s="5" t="s">
        <v>10</v>
      </c>
      <c r="F129" s="11">
        <v>86</v>
      </c>
      <c r="G129" s="11">
        <v>86</v>
      </c>
      <c r="H129" s="11">
        <f t="shared" si="7"/>
        <v>0</v>
      </c>
      <c r="I129" s="11"/>
      <c r="J129" s="57">
        <f t="shared" si="8"/>
        <v>1</v>
      </c>
      <c r="K129" s="16">
        <v>45576</v>
      </c>
      <c r="L129" s="5" t="s">
        <v>97</v>
      </c>
    </row>
    <row r="130" spans="1:12" x14ac:dyDescent="0.3">
      <c r="A130" s="11" t="s">
        <v>1266</v>
      </c>
      <c r="B130" s="17">
        <v>45581</v>
      </c>
      <c r="C130" s="162"/>
      <c r="D130" s="11"/>
      <c r="E130" s="11" t="s">
        <v>10</v>
      </c>
      <c r="F130" s="11">
        <v>19</v>
      </c>
      <c r="G130" s="11">
        <v>19</v>
      </c>
      <c r="H130" s="11">
        <f t="shared" si="7"/>
        <v>0</v>
      </c>
      <c r="I130" s="11"/>
      <c r="J130" s="57">
        <f t="shared" si="8"/>
        <v>1</v>
      </c>
      <c r="K130" s="17">
        <v>45618</v>
      </c>
      <c r="L130" s="124" t="s">
        <v>1537</v>
      </c>
    </row>
    <row r="131" spans="1:12" x14ac:dyDescent="0.3">
      <c r="A131" s="5" t="s">
        <v>1299</v>
      </c>
      <c r="B131" s="16">
        <v>45593</v>
      </c>
      <c r="C131" s="132"/>
      <c r="D131" s="5"/>
      <c r="E131" s="5" t="s">
        <v>10</v>
      </c>
      <c r="F131" s="11">
        <v>20</v>
      </c>
      <c r="G131" s="11">
        <v>20</v>
      </c>
      <c r="H131" s="11">
        <f t="shared" si="7"/>
        <v>0</v>
      </c>
      <c r="I131" s="11"/>
      <c r="J131" s="57">
        <f t="shared" si="8"/>
        <v>1</v>
      </c>
      <c r="K131" s="16">
        <v>45611</v>
      </c>
      <c r="L131" s="5" t="s">
        <v>97</v>
      </c>
    </row>
    <row r="132" spans="1:12" x14ac:dyDescent="0.3">
      <c r="A132" s="5" t="s">
        <v>1345</v>
      </c>
      <c r="B132" s="16">
        <v>45603</v>
      </c>
      <c r="C132" s="132"/>
      <c r="D132" s="5"/>
      <c r="E132" s="5" t="s">
        <v>10</v>
      </c>
      <c r="F132" s="11">
        <v>22</v>
      </c>
      <c r="G132" s="11">
        <v>22</v>
      </c>
      <c r="H132" s="11">
        <f t="shared" si="7"/>
        <v>0</v>
      </c>
      <c r="I132" s="11"/>
      <c r="J132" s="57">
        <f t="shared" si="8"/>
        <v>1</v>
      </c>
      <c r="K132" s="16">
        <v>45625</v>
      </c>
      <c r="L132" s="5" t="s">
        <v>97</v>
      </c>
    </row>
    <row r="133" spans="1:12" x14ac:dyDescent="0.3">
      <c r="A133" s="5" t="s">
        <v>1355</v>
      </c>
      <c r="B133" s="16">
        <v>45614</v>
      </c>
      <c r="C133" s="132"/>
      <c r="D133" s="5"/>
      <c r="E133" s="5" t="s">
        <v>10</v>
      </c>
      <c r="F133" s="11">
        <v>68</v>
      </c>
      <c r="G133" s="11">
        <v>68</v>
      </c>
      <c r="H133" s="11">
        <f t="shared" si="7"/>
        <v>0</v>
      </c>
      <c r="I133" s="11"/>
      <c r="J133" s="57">
        <f t="shared" si="8"/>
        <v>1</v>
      </c>
      <c r="K133" s="16">
        <v>45632</v>
      </c>
      <c r="L133" s="5" t="s">
        <v>97</v>
      </c>
    </row>
    <row r="134" spans="1:12" x14ac:dyDescent="0.3">
      <c r="A134" s="5" t="s">
        <v>1377</v>
      </c>
      <c r="B134" s="16">
        <v>45623</v>
      </c>
      <c r="C134" s="132"/>
      <c r="D134" s="5"/>
      <c r="E134" s="5" t="s">
        <v>10</v>
      </c>
      <c r="F134" s="11">
        <v>3</v>
      </c>
      <c r="G134" s="11">
        <v>3</v>
      </c>
      <c r="H134" s="11">
        <f t="shared" si="7"/>
        <v>0</v>
      </c>
      <c r="I134" s="11"/>
      <c r="J134" s="57">
        <f t="shared" si="8"/>
        <v>1</v>
      </c>
      <c r="K134" s="16">
        <v>45632</v>
      </c>
      <c r="L134" s="5"/>
    </row>
    <row r="135" spans="1:12" x14ac:dyDescent="0.3">
      <c r="A135" s="5" t="s">
        <v>1441</v>
      </c>
      <c r="B135" s="16">
        <v>45639</v>
      </c>
      <c r="C135" s="132">
        <v>10</v>
      </c>
      <c r="D135" s="5"/>
      <c r="E135" s="5" t="s">
        <v>10</v>
      </c>
      <c r="F135" s="11">
        <v>85</v>
      </c>
      <c r="G135" s="11">
        <v>85</v>
      </c>
      <c r="H135" s="11">
        <f t="shared" si="7"/>
        <v>0</v>
      </c>
      <c r="I135" s="11"/>
      <c r="J135" s="57">
        <f t="shared" si="8"/>
        <v>1</v>
      </c>
      <c r="K135" s="16">
        <v>45308</v>
      </c>
      <c r="L135" s="5" t="s">
        <v>97</v>
      </c>
    </row>
    <row r="136" spans="1:12" x14ac:dyDescent="0.3">
      <c r="A136" s="5" t="s">
        <v>1452</v>
      </c>
      <c r="B136" s="16">
        <v>45644</v>
      </c>
      <c r="C136" s="132"/>
      <c r="D136" s="5"/>
      <c r="E136" s="5" t="s">
        <v>10</v>
      </c>
      <c r="F136" s="11">
        <v>11</v>
      </c>
      <c r="G136" s="11">
        <v>11</v>
      </c>
      <c r="H136" s="11">
        <f t="shared" si="7"/>
        <v>0</v>
      </c>
      <c r="I136" s="11"/>
      <c r="J136" s="57">
        <f t="shared" si="8"/>
        <v>1</v>
      </c>
      <c r="K136" s="16">
        <v>45653</v>
      </c>
      <c r="L136" s="5" t="s">
        <v>97</v>
      </c>
    </row>
    <row r="137" spans="1:12" x14ac:dyDescent="0.3">
      <c r="A137" s="5" t="s">
        <v>1514</v>
      </c>
      <c r="B137" s="16">
        <v>45660</v>
      </c>
      <c r="C137" s="132"/>
      <c r="D137" s="5"/>
      <c r="E137" s="5" t="s">
        <v>10</v>
      </c>
      <c r="F137" s="11">
        <v>30</v>
      </c>
      <c r="G137" s="11">
        <v>30</v>
      </c>
      <c r="H137" s="11">
        <f t="shared" si="7"/>
        <v>0</v>
      </c>
      <c r="I137" s="11"/>
      <c r="J137" s="57">
        <f t="shared" si="8"/>
        <v>1</v>
      </c>
      <c r="K137" s="16"/>
      <c r="L137" s="5"/>
    </row>
    <row r="138" spans="1:12" x14ac:dyDescent="0.3">
      <c r="A138" s="5" t="s">
        <v>1561</v>
      </c>
      <c r="B138" s="16">
        <v>45674</v>
      </c>
      <c r="C138" s="132"/>
      <c r="D138" s="5"/>
      <c r="E138" s="5" t="s">
        <v>10</v>
      </c>
      <c r="F138" s="11">
        <v>9</v>
      </c>
      <c r="G138" s="11">
        <v>9</v>
      </c>
      <c r="H138" s="11">
        <f t="shared" si="7"/>
        <v>0</v>
      </c>
      <c r="I138" s="11"/>
      <c r="J138" s="57">
        <f t="shared" si="8"/>
        <v>1</v>
      </c>
      <c r="K138" s="16">
        <v>45677</v>
      </c>
      <c r="L138" s="5" t="s">
        <v>97</v>
      </c>
    </row>
    <row r="139" spans="1:12" x14ac:dyDescent="0.3">
      <c r="A139" s="5" t="s">
        <v>1566</v>
      </c>
      <c r="B139" s="16">
        <v>45678</v>
      </c>
      <c r="C139" s="132"/>
      <c r="D139" s="5"/>
      <c r="E139" s="5" t="s">
        <v>10</v>
      </c>
      <c r="F139" s="11">
        <v>200</v>
      </c>
      <c r="G139" s="11">
        <v>200</v>
      </c>
      <c r="H139" s="11">
        <f t="shared" si="7"/>
        <v>0</v>
      </c>
      <c r="I139" s="11"/>
      <c r="J139" s="57">
        <f t="shared" si="8"/>
        <v>1</v>
      </c>
      <c r="K139" s="16">
        <v>45684</v>
      </c>
      <c r="L139" s="5" t="s">
        <v>97</v>
      </c>
    </row>
    <row r="140" spans="1:12" x14ac:dyDescent="0.3">
      <c r="A140" s="5" t="s">
        <v>1607</v>
      </c>
      <c r="B140" s="16">
        <v>45685</v>
      </c>
      <c r="C140" s="132"/>
      <c r="D140" s="5"/>
      <c r="E140" s="5" t="s">
        <v>10</v>
      </c>
      <c r="F140" s="11">
        <v>16</v>
      </c>
      <c r="G140" s="11">
        <v>16</v>
      </c>
      <c r="H140" s="11">
        <f t="shared" si="7"/>
        <v>0</v>
      </c>
      <c r="I140" s="11"/>
      <c r="J140" s="57">
        <f t="shared" si="8"/>
        <v>1</v>
      </c>
      <c r="K140" s="16">
        <v>45695</v>
      </c>
      <c r="L140" s="5" t="s">
        <v>97</v>
      </c>
    </row>
    <row r="141" spans="1:12" x14ac:dyDescent="0.3">
      <c r="A141" s="5" t="s">
        <v>736</v>
      </c>
      <c r="B141" s="16">
        <v>45688</v>
      </c>
      <c r="C141" s="132"/>
      <c r="D141" s="5"/>
      <c r="E141" s="5" t="s">
        <v>10</v>
      </c>
      <c r="F141" s="11">
        <v>6</v>
      </c>
      <c r="G141" s="11">
        <v>6</v>
      </c>
      <c r="H141" s="11">
        <f t="shared" si="7"/>
        <v>0</v>
      </c>
      <c r="I141" s="11"/>
      <c r="J141" s="57">
        <f t="shared" si="8"/>
        <v>1</v>
      </c>
      <c r="K141" s="16">
        <v>45695</v>
      </c>
      <c r="L141" s="5" t="s">
        <v>97</v>
      </c>
    </row>
    <row r="142" spans="1:12" x14ac:dyDescent="0.3">
      <c r="A142" s="5" t="s">
        <v>1091</v>
      </c>
      <c r="B142" s="16">
        <v>45688</v>
      </c>
      <c r="C142" s="132"/>
      <c r="D142" s="5"/>
      <c r="E142" s="5" t="s">
        <v>10</v>
      </c>
      <c r="F142" s="11">
        <v>5</v>
      </c>
      <c r="G142" s="11">
        <v>5</v>
      </c>
      <c r="H142" s="11">
        <f t="shared" si="7"/>
        <v>0</v>
      </c>
      <c r="I142" s="11"/>
      <c r="J142" s="57">
        <f t="shared" si="8"/>
        <v>1</v>
      </c>
      <c r="K142" s="16">
        <v>45695</v>
      </c>
      <c r="L142" s="5" t="s">
        <v>97</v>
      </c>
    </row>
    <row r="143" spans="1:12" x14ac:dyDescent="0.3">
      <c r="A143" s="11" t="s">
        <v>1667</v>
      </c>
      <c r="B143" s="17">
        <v>45700</v>
      </c>
      <c r="C143" s="162"/>
      <c r="D143" s="11"/>
      <c r="E143" s="11" t="s">
        <v>10</v>
      </c>
      <c r="F143" s="11">
        <v>30</v>
      </c>
      <c r="G143" s="11">
        <v>30</v>
      </c>
      <c r="H143" s="11">
        <f t="shared" si="7"/>
        <v>0</v>
      </c>
      <c r="I143" s="11"/>
      <c r="J143" s="57">
        <f t="shared" si="8"/>
        <v>1</v>
      </c>
      <c r="K143" s="17">
        <v>45730</v>
      </c>
      <c r="L143" s="72" t="s">
        <v>1757</v>
      </c>
    </row>
    <row r="144" spans="1:12" x14ac:dyDescent="0.3">
      <c r="A144" s="5" t="s">
        <v>1091</v>
      </c>
      <c r="B144" s="16">
        <v>45700</v>
      </c>
      <c r="C144" s="132"/>
      <c r="D144" s="5"/>
      <c r="E144" s="5" t="s">
        <v>10</v>
      </c>
      <c r="F144" s="11">
        <v>44</v>
      </c>
      <c r="G144" s="11">
        <v>44</v>
      </c>
      <c r="H144" s="11">
        <f t="shared" si="7"/>
        <v>0</v>
      </c>
      <c r="I144" s="11"/>
      <c r="J144" s="57">
        <f t="shared" si="8"/>
        <v>1</v>
      </c>
      <c r="K144" s="16">
        <v>45716</v>
      </c>
      <c r="L144" s="5" t="s">
        <v>97</v>
      </c>
    </row>
    <row r="145" spans="1:12" x14ac:dyDescent="0.3">
      <c r="A145" s="11" t="s">
        <v>1679</v>
      </c>
      <c r="B145" s="17">
        <v>45702</v>
      </c>
      <c r="C145" s="162"/>
      <c r="D145" s="11"/>
      <c r="E145" s="11" t="s">
        <v>10</v>
      </c>
      <c r="F145" s="11">
        <v>7</v>
      </c>
      <c r="G145" s="11">
        <v>7</v>
      </c>
      <c r="H145" s="11">
        <f t="shared" si="7"/>
        <v>0</v>
      </c>
      <c r="I145" s="11"/>
      <c r="J145" s="57">
        <f t="shared" si="8"/>
        <v>1</v>
      </c>
      <c r="K145" s="17">
        <v>45751</v>
      </c>
      <c r="L145" s="72" t="s">
        <v>1692</v>
      </c>
    </row>
    <row r="146" spans="1:12" x14ac:dyDescent="0.3">
      <c r="A146" s="5" t="s">
        <v>829</v>
      </c>
      <c r="B146" s="16">
        <v>45714</v>
      </c>
      <c r="C146" s="132"/>
      <c r="D146" s="5"/>
      <c r="E146" s="5" t="s">
        <v>10</v>
      </c>
      <c r="F146" s="11">
        <v>305</v>
      </c>
      <c r="G146" s="11">
        <v>305</v>
      </c>
      <c r="H146" s="11">
        <f t="shared" si="7"/>
        <v>0</v>
      </c>
      <c r="I146" s="11"/>
      <c r="J146" s="57">
        <f t="shared" si="8"/>
        <v>1</v>
      </c>
      <c r="K146" s="16">
        <v>45723</v>
      </c>
      <c r="L146" s="5" t="s">
        <v>97</v>
      </c>
    </row>
    <row r="147" spans="1:12" x14ac:dyDescent="0.3">
      <c r="A147" s="5" t="s">
        <v>1726</v>
      </c>
      <c r="B147" s="16">
        <v>45719</v>
      </c>
      <c r="C147" s="132"/>
      <c r="D147" s="5"/>
      <c r="E147" s="5" t="s">
        <v>10</v>
      </c>
      <c r="F147" s="11">
        <v>26</v>
      </c>
      <c r="G147" s="11">
        <v>26</v>
      </c>
      <c r="H147" s="11">
        <f t="shared" si="7"/>
        <v>0</v>
      </c>
      <c r="I147" s="11"/>
      <c r="J147" s="57">
        <f t="shared" si="8"/>
        <v>1</v>
      </c>
      <c r="K147" s="16">
        <v>45723</v>
      </c>
      <c r="L147" s="5" t="s">
        <v>97</v>
      </c>
    </row>
    <row r="148" spans="1:12" x14ac:dyDescent="0.3">
      <c r="A148" s="5" t="s">
        <v>1765</v>
      </c>
      <c r="B148" s="16">
        <v>45727</v>
      </c>
      <c r="C148" s="132"/>
      <c r="D148" s="5"/>
      <c r="E148" s="5" t="s">
        <v>10</v>
      </c>
      <c r="F148" s="11">
        <v>200</v>
      </c>
      <c r="G148" s="11">
        <v>200</v>
      </c>
      <c r="H148" s="11">
        <f t="shared" si="7"/>
        <v>0</v>
      </c>
      <c r="I148" s="11"/>
      <c r="J148" s="57">
        <f t="shared" si="8"/>
        <v>1</v>
      </c>
      <c r="K148" s="16">
        <v>45730</v>
      </c>
      <c r="L148" s="5" t="s">
        <v>97</v>
      </c>
    </row>
    <row r="149" spans="1:12" x14ac:dyDescent="0.3">
      <c r="A149" s="5" t="s">
        <v>1091</v>
      </c>
      <c r="B149" s="16">
        <v>45729</v>
      </c>
      <c r="C149" s="132"/>
      <c r="D149" s="5"/>
      <c r="E149" s="5" t="s">
        <v>10</v>
      </c>
      <c r="F149" s="11">
        <v>913</v>
      </c>
      <c r="G149" s="11">
        <v>913</v>
      </c>
      <c r="H149" s="11">
        <f t="shared" si="7"/>
        <v>0</v>
      </c>
      <c r="I149" s="11"/>
      <c r="J149" s="57">
        <f t="shared" si="8"/>
        <v>1</v>
      </c>
      <c r="K149" s="16">
        <v>45737</v>
      </c>
      <c r="L149" s="5" t="s">
        <v>97</v>
      </c>
    </row>
    <row r="150" spans="1:12" x14ac:dyDescent="0.3">
      <c r="A150" s="5" t="s">
        <v>1845</v>
      </c>
      <c r="B150" s="16">
        <v>45743</v>
      </c>
      <c r="C150" s="132"/>
      <c r="D150" s="5"/>
      <c r="E150" s="5" t="s">
        <v>10</v>
      </c>
      <c r="F150" s="11">
        <v>46</v>
      </c>
      <c r="G150" s="11">
        <v>46</v>
      </c>
      <c r="H150" s="11">
        <f t="shared" si="7"/>
        <v>0</v>
      </c>
      <c r="I150" s="11"/>
      <c r="J150" s="57">
        <f t="shared" si="8"/>
        <v>1</v>
      </c>
      <c r="K150" s="16">
        <v>45747</v>
      </c>
      <c r="L150" s="5" t="s">
        <v>97</v>
      </c>
    </row>
    <row r="151" spans="1:12" x14ac:dyDescent="0.3">
      <c r="A151" s="5" t="s">
        <v>1853</v>
      </c>
      <c r="B151" s="16">
        <v>45747</v>
      </c>
      <c r="C151" s="132"/>
      <c r="D151" s="5"/>
      <c r="E151" s="5" t="s">
        <v>10</v>
      </c>
      <c r="F151" s="11">
        <v>8</v>
      </c>
      <c r="G151" s="11">
        <v>8</v>
      </c>
      <c r="H151" s="11">
        <f t="shared" si="7"/>
        <v>0</v>
      </c>
      <c r="I151" s="11"/>
      <c r="J151" s="57">
        <f t="shared" si="8"/>
        <v>1</v>
      </c>
      <c r="K151" s="16">
        <v>45758</v>
      </c>
      <c r="L151" s="5" t="s">
        <v>97</v>
      </c>
    </row>
    <row r="152" spans="1:12" x14ac:dyDescent="0.3">
      <c r="A152" s="5" t="s">
        <v>1900</v>
      </c>
      <c r="B152" s="16">
        <v>45757</v>
      </c>
      <c r="C152" s="132"/>
      <c r="D152" s="5"/>
      <c r="E152" s="5" t="s">
        <v>10</v>
      </c>
      <c r="F152" s="11">
        <v>4</v>
      </c>
      <c r="G152" s="11">
        <v>4</v>
      </c>
      <c r="H152" s="11">
        <f t="shared" si="7"/>
        <v>0</v>
      </c>
      <c r="I152" s="11"/>
      <c r="J152" s="57">
        <f t="shared" si="8"/>
        <v>1</v>
      </c>
      <c r="K152" s="16">
        <v>45765</v>
      </c>
      <c r="L152" s="5" t="s">
        <v>97</v>
      </c>
    </row>
    <row r="153" spans="1:12" s="39" customFormat="1" ht="43.2" x14ac:dyDescent="0.3">
      <c r="A153" s="64" t="s">
        <v>1930</v>
      </c>
      <c r="B153" s="88" t="s">
        <v>1948</v>
      </c>
      <c r="C153" s="92"/>
      <c r="D153" s="64"/>
      <c r="E153" s="64" t="s">
        <v>34</v>
      </c>
      <c r="F153" s="64">
        <v>235</v>
      </c>
      <c r="G153" s="64">
        <v>237</v>
      </c>
      <c r="H153" s="64">
        <f t="shared" si="7"/>
        <v>2</v>
      </c>
      <c r="I153" s="64" t="s">
        <v>1409</v>
      </c>
      <c r="J153" s="165">
        <f t="shared" si="8"/>
        <v>0.99156118143459915</v>
      </c>
      <c r="K153" s="87">
        <v>45772</v>
      </c>
      <c r="L153" s="104" t="s">
        <v>1984</v>
      </c>
    </row>
    <row r="154" spans="1:12" x14ac:dyDescent="0.3">
      <c r="C154" s="140"/>
      <c r="F154" s="10"/>
      <c r="G154" s="10"/>
      <c r="H154" s="10"/>
      <c r="I154" s="10"/>
      <c r="J154" s="58"/>
    </row>
    <row r="155" spans="1:12" x14ac:dyDescent="0.3">
      <c r="C155" s="140"/>
      <c r="F155" s="10"/>
      <c r="G155" s="10"/>
      <c r="H155" s="10"/>
      <c r="I155" s="10"/>
      <c r="J155" s="58"/>
    </row>
    <row r="156" spans="1:12" x14ac:dyDescent="0.3">
      <c r="C156" s="140"/>
      <c r="F156" s="10"/>
      <c r="G156" s="10"/>
      <c r="H156" s="10"/>
      <c r="I156" s="10"/>
      <c r="J156" s="58"/>
    </row>
    <row r="157" spans="1:12" x14ac:dyDescent="0.3">
      <c r="C157" s="140"/>
      <c r="F157" s="10"/>
      <c r="G157" s="10"/>
      <c r="H157" s="10"/>
      <c r="I157" s="10"/>
      <c r="J157" s="58"/>
    </row>
    <row r="158" spans="1:12" x14ac:dyDescent="0.3">
      <c r="A158" s="23">
        <f>COUNTA(A59:A157)</f>
        <v>95</v>
      </c>
      <c r="B158" s="33"/>
      <c r="C158" s="23">
        <f>SUM(C59:C128)</f>
        <v>1033</v>
      </c>
      <c r="D158" s="23">
        <f>SUM(D59:D128)</f>
        <v>0</v>
      </c>
      <c r="E158" s="32"/>
      <c r="F158" s="23">
        <f>SUM(F59:F157)</f>
        <v>36160</v>
      </c>
      <c r="G158" s="23">
        <f>SUM(G59:G157)</f>
        <v>36162</v>
      </c>
      <c r="H158" s="23">
        <f>G158-F158</f>
        <v>2</v>
      </c>
      <c r="I158" s="32"/>
      <c r="J158" s="31">
        <f>F158/G158</f>
        <v>0.99994469332448421</v>
      </c>
      <c r="K158" s="33" t="s">
        <v>778</v>
      </c>
      <c r="L158" s="32"/>
    </row>
    <row r="159" spans="1:12" x14ac:dyDescent="0.3">
      <c r="A159" s="4"/>
      <c r="F159" s="4"/>
      <c r="G159" s="4"/>
      <c r="H159" s="4"/>
      <c r="J159" s="51"/>
    </row>
    <row r="160" spans="1:12" x14ac:dyDescent="0.3">
      <c r="H160" s="4"/>
      <c r="J160" s="51"/>
    </row>
    <row r="161" spans="1:12" x14ac:dyDescent="0.3">
      <c r="A161" s="23">
        <f>A158+A56+A43</f>
        <v>145</v>
      </c>
      <c r="B161" s="33"/>
      <c r="C161" s="23">
        <f>C56+C43+C158</f>
        <v>3934</v>
      </c>
      <c r="D161" s="23">
        <f>D158+D56</f>
        <v>0</v>
      </c>
      <c r="E161" s="23" t="s">
        <v>321</v>
      </c>
      <c r="F161" s="23">
        <f>F158+F56+F43</f>
        <v>89551</v>
      </c>
      <c r="G161" s="23">
        <f>G158+G56+G43</f>
        <v>89553</v>
      </c>
      <c r="H161" s="100">
        <f t="shared" ref="H161" si="9">G161-F161</f>
        <v>2</v>
      </c>
      <c r="I161" s="32"/>
      <c r="J161" s="31">
        <f t="shared" ref="J161" si="10">F161/G161</f>
        <v>0.99997766685649836</v>
      </c>
      <c r="K161" s="33" t="s">
        <v>1806</v>
      </c>
      <c r="L161" s="32"/>
    </row>
    <row r="162" spans="1:12" x14ac:dyDescent="0.3">
      <c r="B162" s="66" t="s">
        <v>67</v>
      </c>
    </row>
    <row r="163" spans="1:12" x14ac:dyDescent="0.3">
      <c r="B163" s="67" t="s">
        <v>68</v>
      </c>
    </row>
    <row r="164" spans="1:12" x14ac:dyDescent="0.3">
      <c r="B164" s="19" t="s">
        <v>69</v>
      </c>
    </row>
    <row r="165" spans="1:12" x14ac:dyDescent="0.3">
      <c r="B165" s="68" t="s">
        <v>70</v>
      </c>
    </row>
    <row r="166" spans="1:12" x14ac:dyDescent="0.3">
      <c r="B166" s="16" t="s">
        <v>71</v>
      </c>
    </row>
  </sheetData>
  <phoneticPr fontId="8" type="noConversion"/>
  <pageMargins left="0.7" right="0.7" top="0.75" bottom="0.75" header="0.3" footer="0.3"/>
  <pageSetup scale="69"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05885-8DA6-451B-AAB4-B5339704D47F}">
  <sheetPr>
    <pageSetUpPr fitToPage="1"/>
  </sheetPr>
  <dimension ref="A1:M205"/>
  <sheetViews>
    <sheetView zoomScaleNormal="100" workbookViewId="0">
      <pane ySplit="2" topLeftCell="A172" activePane="bottomLeft" state="frozen"/>
      <selection pane="bottomLeft" activeCell="L203" sqref="L203"/>
    </sheetView>
  </sheetViews>
  <sheetFormatPr defaultColWidth="9.109375" defaultRowHeight="14.4" x14ac:dyDescent="0.3"/>
  <cols>
    <col min="1" max="1" width="59.6640625" style="2" bestFit="1" customWidth="1"/>
    <col min="2" max="2" width="25" style="15" bestFit="1" customWidth="1"/>
    <col min="3" max="3" width="22.88671875" style="2" bestFit="1" customWidth="1"/>
    <col min="4" max="4" width="14.5546875" style="2" bestFit="1" customWidth="1"/>
    <col min="5" max="5" width="26.5546875" style="2" bestFit="1" customWidth="1"/>
    <col min="6" max="6" width="13.88671875" style="2" bestFit="1" customWidth="1"/>
    <col min="7" max="7" width="8.109375" style="2" bestFit="1" customWidth="1"/>
    <col min="8" max="8" width="8" style="2" bestFit="1" customWidth="1"/>
    <col min="9" max="9" width="10.33203125" style="2" bestFit="1" customWidth="1"/>
    <col min="10" max="10" width="15" style="2" bestFit="1" customWidth="1"/>
    <col min="11" max="11" width="23.6640625" style="15" bestFit="1" customWidth="1"/>
    <col min="12" max="12" width="50.6640625" style="15" bestFit="1" customWidth="1"/>
    <col min="13" max="13" width="9.44140625" style="2" customWidth="1"/>
    <col min="14" max="16384" width="9.109375" style="2"/>
  </cols>
  <sheetData>
    <row r="1" spans="1:12" ht="21" x14ac:dyDescent="0.4">
      <c r="A1" s="35" t="s">
        <v>398</v>
      </c>
      <c r="B1" s="12"/>
    </row>
    <row r="2" spans="1:12" s="39" customFormat="1" ht="31.2" x14ac:dyDescent="0.3">
      <c r="A2" s="53" t="s">
        <v>0</v>
      </c>
      <c r="B2" s="54" t="s">
        <v>174</v>
      </c>
      <c r="C2" s="55" t="s">
        <v>181</v>
      </c>
      <c r="D2" s="55" t="s">
        <v>180</v>
      </c>
      <c r="E2" s="53" t="s">
        <v>3</v>
      </c>
      <c r="F2" s="55" t="s">
        <v>173</v>
      </c>
      <c r="G2" s="55" t="s">
        <v>175</v>
      </c>
      <c r="H2" s="53" t="s">
        <v>6</v>
      </c>
      <c r="I2" s="53" t="s">
        <v>7</v>
      </c>
      <c r="J2" s="55" t="s">
        <v>172</v>
      </c>
      <c r="K2" s="54" t="s">
        <v>171</v>
      </c>
      <c r="L2" s="56" t="s">
        <v>8</v>
      </c>
    </row>
    <row r="3" spans="1:12" s="10" customFormat="1" x14ac:dyDescent="0.3">
      <c r="A3" s="11">
        <v>1.01</v>
      </c>
      <c r="B3" s="17">
        <v>45041</v>
      </c>
      <c r="C3" s="11">
        <v>114</v>
      </c>
      <c r="D3" s="11"/>
      <c r="E3" s="11" t="s">
        <v>10</v>
      </c>
      <c r="F3" s="11">
        <v>16648</v>
      </c>
      <c r="G3" s="11">
        <v>16648</v>
      </c>
      <c r="H3" s="11">
        <f t="shared" ref="H3:H66" si="0">G3-F3</f>
        <v>0</v>
      </c>
      <c r="I3" s="11"/>
      <c r="J3" s="49">
        <v>0.99</v>
      </c>
      <c r="K3" s="17">
        <v>45237</v>
      </c>
      <c r="L3" s="17"/>
    </row>
    <row r="4" spans="1:12" x14ac:dyDescent="0.3">
      <c r="A4" s="11" t="s">
        <v>73</v>
      </c>
      <c r="B4" s="17">
        <v>45015</v>
      </c>
      <c r="C4" s="11" t="s">
        <v>28</v>
      </c>
      <c r="D4" s="11"/>
      <c r="E4" s="11" t="s">
        <v>10</v>
      </c>
      <c r="F4" s="11">
        <v>5275</v>
      </c>
      <c r="G4" s="11">
        <v>5275</v>
      </c>
      <c r="H4" s="5">
        <f t="shared" si="0"/>
        <v>0</v>
      </c>
      <c r="I4" s="11"/>
      <c r="J4" s="24">
        <f t="shared" ref="J4:J21" si="1">F4/G4</f>
        <v>1</v>
      </c>
      <c r="K4" s="16"/>
      <c r="L4" s="17" t="s">
        <v>97</v>
      </c>
    </row>
    <row r="5" spans="1:12" x14ac:dyDescent="0.3">
      <c r="A5" s="11" t="s">
        <v>74</v>
      </c>
      <c r="B5" s="17">
        <v>44970</v>
      </c>
      <c r="C5" s="11" t="s">
        <v>28</v>
      </c>
      <c r="D5" s="11"/>
      <c r="E5" s="11" t="s">
        <v>10</v>
      </c>
      <c r="F5" s="11">
        <v>588</v>
      </c>
      <c r="G5" s="11">
        <v>588</v>
      </c>
      <c r="H5" s="5">
        <f t="shared" si="0"/>
        <v>0</v>
      </c>
      <c r="I5" s="11"/>
      <c r="J5" s="24">
        <f t="shared" si="1"/>
        <v>1</v>
      </c>
      <c r="K5" s="16"/>
      <c r="L5" s="17" t="s">
        <v>97</v>
      </c>
    </row>
    <row r="6" spans="1:12" x14ac:dyDescent="0.3">
      <c r="A6" s="11" t="s">
        <v>75</v>
      </c>
      <c r="B6" s="17">
        <v>44987</v>
      </c>
      <c r="C6" s="11" t="s">
        <v>76</v>
      </c>
      <c r="D6" s="11"/>
      <c r="E6" s="11" t="s">
        <v>10</v>
      </c>
      <c r="F6" s="11">
        <v>4317</v>
      </c>
      <c r="G6" s="11">
        <v>4317</v>
      </c>
      <c r="H6" s="11">
        <f t="shared" si="0"/>
        <v>0</v>
      </c>
      <c r="I6" s="11"/>
      <c r="J6" s="24">
        <f t="shared" si="1"/>
        <v>1</v>
      </c>
      <c r="K6" s="16"/>
      <c r="L6" s="17" t="s">
        <v>77</v>
      </c>
    </row>
    <row r="7" spans="1:12" x14ac:dyDescent="0.3">
      <c r="A7" s="5" t="s">
        <v>78</v>
      </c>
      <c r="B7" s="16">
        <v>44973</v>
      </c>
      <c r="C7" s="5" t="s">
        <v>79</v>
      </c>
      <c r="D7" s="5"/>
      <c r="E7" s="5" t="s">
        <v>10</v>
      </c>
      <c r="F7" s="5">
        <v>12774</v>
      </c>
      <c r="G7" s="5">
        <v>12774</v>
      </c>
      <c r="H7" s="5">
        <f t="shared" si="0"/>
        <v>0</v>
      </c>
      <c r="I7" s="5"/>
      <c r="J7" s="24">
        <f t="shared" si="1"/>
        <v>1</v>
      </c>
      <c r="K7" s="16"/>
      <c r="L7" s="16"/>
    </row>
    <row r="8" spans="1:12" x14ac:dyDescent="0.3">
      <c r="A8" s="5" t="s">
        <v>80</v>
      </c>
      <c r="B8" s="16">
        <v>45008</v>
      </c>
      <c r="C8" s="5" t="s">
        <v>81</v>
      </c>
      <c r="D8" s="5"/>
      <c r="E8" s="5" t="s">
        <v>10</v>
      </c>
      <c r="F8" s="5">
        <v>32360</v>
      </c>
      <c r="G8" s="5">
        <v>32360</v>
      </c>
      <c r="H8" s="5">
        <f t="shared" si="0"/>
        <v>0</v>
      </c>
      <c r="I8" s="5"/>
      <c r="J8" s="24">
        <f t="shared" si="1"/>
        <v>1</v>
      </c>
      <c r="K8" s="16"/>
      <c r="L8" s="16"/>
    </row>
    <row r="9" spans="1:12" s="10" customFormat="1" x14ac:dyDescent="0.3">
      <c r="A9" s="11">
        <v>1.02</v>
      </c>
      <c r="B9" s="17">
        <v>45054</v>
      </c>
      <c r="C9" s="11">
        <v>104</v>
      </c>
      <c r="D9" s="11"/>
      <c r="E9" s="11" t="s">
        <v>10</v>
      </c>
      <c r="F9" s="11">
        <v>7885</v>
      </c>
      <c r="G9" s="11">
        <v>7885</v>
      </c>
      <c r="H9" s="11">
        <f t="shared" si="0"/>
        <v>0</v>
      </c>
      <c r="I9" s="11"/>
      <c r="J9" s="49">
        <f t="shared" si="1"/>
        <v>1</v>
      </c>
      <c r="K9" s="28">
        <v>45237</v>
      </c>
      <c r="L9" s="17">
        <v>45238</v>
      </c>
    </row>
    <row r="10" spans="1:12" x14ac:dyDescent="0.3">
      <c r="A10" s="5" t="s">
        <v>82</v>
      </c>
      <c r="B10" s="16">
        <v>45053</v>
      </c>
      <c r="C10" s="5" t="s">
        <v>83</v>
      </c>
      <c r="D10" s="5"/>
      <c r="E10" s="5" t="s">
        <v>10</v>
      </c>
      <c r="F10" s="5">
        <v>40</v>
      </c>
      <c r="G10" s="5">
        <v>40</v>
      </c>
      <c r="H10" s="5">
        <f t="shared" si="0"/>
        <v>0</v>
      </c>
      <c r="I10" s="5"/>
      <c r="J10" s="24">
        <f t="shared" si="1"/>
        <v>1</v>
      </c>
      <c r="K10" s="16"/>
      <c r="L10" s="16" t="s">
        <v>97</v>
      </c>
    </row>
    <row r="11" spans="1:12" x14ac:dyDescent="0.3">
      <c r="A11" s="5" t="s">
        <v>84</v>
      </c>
      <c r="B11" s="16">
        <v>45070</v>
      </c>
      <c r="C11" s="5" t="s">
        <v>100</v>
      </c>
      <c r="D11" s="5"/>
      <c r="E11" s="5" t="s">
        <v>10</v>
      </c>
      <c r="F11" s="5">
        <v>193</v>
      </c>
      <c r="G11" s="5">
        <v>193</v>
      </c>
      <c r="H11" s="5">
        <f t="shared" si="0"/>
        <v>0</v>
      </c>
      <c r="I11" s="5"/>
      <c r="J11" s="24">
        <f t="shared" si="1"/>
        <v>1</v>
      </c>
      <c r="K11" s="16"/>
      <c r="L11" s="16"/>
    </row>
    <row r="12" spans="1:12" x14ac:dyDescent="0.3">
      <c r="A12" s="5" t="s">
        <v>85</v>
      </c>
      <c r="B12" s="16">
        <v>45084</v>
      </c>
      <c r="C12" s="5" t="s">
        <v>86</v>
      </c>
      <c r="D12" s="5"/>
      <c r="E12" s="5" t="s">
        <v>10</v>
      </c>
      <c r="F12" s="5">
        <v>2</v>
      </c>
      <c r="G12" s="5">
        <v>2</v>
      </c>
      <c r="H12" s="5">
        <f t="shared" si="0"/>
        <v>0</v>
      </c>
      <c r="I12" s="5"/>
      <c r="J12" s="24">
        <f t="shared" si="1"/>
        <v>1</v>
      </c>
      <c r="K12" s="16"/>
      <c r="L12" s="16"/>
    </row>
    <row r="13" spans="1:12" x14ac:dyDescent="0.3">
      <c r="A13" s="5" t="s">
        <v>24</v>
      </c>
      <c r="B13" s="16">
        <v>45070</v>
      </c>
      <c r="C13" s="5">
        <v>16</v>
      </c>
      <c r="D13" s="5"/>
      <c r="E13" s="5" t="s">
        <v>10</v>
      </c>
      <c r="F13" s="5">
        <v>1916</v>
      </c>
      <c r="G13" s="5">
        <v>1916</v>
      </c>
      <c r="H13" s="5">
        <f t="shared" si="0"/>
        <v>0</v>
      </c>
      <c r="I13" s="5"/>
      <c r="J13" s="24">
        <f t="shared" si="1"/>
        <v>1</v>
      </c>
      <c r="K13" s="16"/>
      <c r="L13" s="16"/>
    </row>
    <row r="14" spans="1:12" x14ac:dyDescent="0.3">
      <c r="A14" s="11" t="s">
        <v>87</v>
      </c>
      <c r="B14" s="17">
        <v>45076</v>
      </c>
      <c r="C14" s="11" t="s">
        <v>88</v>
      </c>
      <c r="D14" s="11"/>
      <c r="E14" s="11" t="s">
        <v>10</v>
      </c>
      <c r="F14" s="11">
        <v>1745</v>
      </c>
      <c r="G14" s="11">
        <v>1745</v>
      </c>
      <c r="H14" s="11">
        <f t="shared" si="0"/>
        <v>0</v>
      </c>
      <c r="I14" s="11"/>
      <c r="J14" s="24">
        <f t="shared" si="1"/>
        <v>1</v>
      </c>
      <c r="K14" s="16"/>
      <c r="L14" s="17" t="s">
        <v>97</v>
      </c>
    </row>
    <row r="15" spans="1:12" x14ac:dyDescent="0.3">
      <c r="A15" s="5" t="s">
        <v>89</v>
      </c>
      <c r="B15" s="16">
        <v>45077</v>
      </c>
      <c r="C15" s="5" t="s">
        <v>90</v>
      </c>
      <c r="D15" s="5"/>
      <c r="E15" s="5" t="s">
        <v>10</v>
      </c>
      <c r="F15" s="5">
        <v>6</v>
      </c>
      <c r="G15" s="5">
        <v>6</v>
      </c>
      <c r="H15" s="5">
        <f t="shared" si="0"/>
        <v>0</v>
      </c>
      <c r="I15" s="5"/>
      <c r="J15" s="24">
        <f t="shared" si="1"/>
        <v>1</v>
      </c>
      <c r="K15" s="16"/>
      <c r="L15" s="16" t="s">
        <v>97</v>
      </c>
    </row>
    <row r="16" spans="1:12" x14ac:dyDescent="0.3">
      <c r="A16" s="5" t="s">
        <v>91</v>
      </c>
      <c r="B16" s="16">
        <v>45079</v>
      </c>
      <c r="C16" s="5" t="s">
        <v>92</v>
      </c>
      <c r="D16" s="5"/>
      <c r="E16" s="5" t="s">
        <v>10</v>
      </c>
      <c r="F16" s="5">
        <v>3</v>
      </c>
      <c r="G16" s="5">
        <v>3</v>
      </c>
      <c r="H16" s="5">
        <f t="shared" si="0"/>
        <v>0</v>
      </c>
      <c r="I16" s="5"/>
      <c r="J16" s="24">
        <f t="shared" si="1"/>
        <v>1</v>
      </c>
      <c r="K16" s="16"/>
      <c r="L16" s="16"/>
    </row>
    <row r="17" spans="1:12" x14ac:dyDescent="0.3">
      <c r="A17" s="5" t="s">
        <v>40</v>
      </c>
      <c r="B17" s="16">
        <v>45089</v>
      </c>
      <c r="C17" s="5">
        <v>59</v>
      </c>
      <c r="D17" s="5"/>
      <c r="E17" s="5" t="s">
        <v>10</v>
      </c>
      <c r="F17" s="5">
        <v>28020</v>
      </c>
      <c r="G17" s="5">
        <v>28020</v>
      </c>
      <c r="H17" s="5">
        <f t="shared" si="0"/>
        <v>0</v>
      </c>
      <c r="I17" s="5"/>
      <c r="J17" s="24">
        <f t="shared" si="1"/>
        <v>1</v>
      </c>
      <c r="K17" s="16"/>
      <c r="L17" s="16"/>
    </row>
    <row r="18" spans="1:12" x14ac:dyDescent="0.3">
      <c r="A18" s="5" t="s">
        <v>93</v>
      </c>
      <c r="B18" s="16">
        <v>45097</v>
      </c>
      <c r="C18" s="5" t="s">
        <v>88</v>
      </c>
      <c r="D18" s="5"/>
      <c r="E18" s="5" t="s">
        <v>10</v>
      </c>
      <c r="F18" s="5">
        <v>399</v>
      </c>
      <c r="G18" s="5">
        <v>399</v>
      </c>
      <c r="H18" s="5">
        <f t="shared" si="0"/>
        <v>0</v>
      </c>
      <c r="I18" s="5"/>
      <c r="J18" s="24">
        <f t="shared" si="1"/>
        <v>1</v>
      </c>
      <c r="K18" s="16"/>
      <c r="L18" s="16" t="s">
        <v>97</v>
      </c>
    </row>
    <row r="19" spans="1:12" x14ac:dyDescent="0.3">
      <c r="A19" s="5" t="s">
        <v>94</v>
      </c>
      <c r="B19" s="16">
        <v>45110</v>
      </c>
      <c r="C19" s="11" t="s">
        <v>95</v>
      </c>
      <c r="D19" s="11"/>
      <c r="E19" s="5" t="s">
        <v>10</v>
      </c>
      <c r="F19" s="5">
        <v>27</v>
      </c>
      <c r="G19" s="5">
        <v>27</v>
      </c>
      <c r="H19" s="5">
        <f t="shared" si="0"/>
        <v>0</v>
      </c>
      <c r="I19" s="5"/>
      <c r="J19" s="24">
        <f t="shared" si="1"/>
        <v>1</v>
      </c>
      <c r="K19" s="16"/>
      <c r="L19" s="16"/>
    </row>
    <row r="20" spans="1:12" x14ac:dyDescent="0.3">
      <c r="A20" s="5" t="s">
        <v>96</v>
      </c>
      <c r="B20" s="16">
        <v>45118</v>
      </c>
      <c r="C20" s="5" t="s">
        <v>90</v>
      </c>
      <c r="D20" s="5"/>
      <c r="E20" s="5" t="s">
        <v>10</v>
      </c>
      <c r="F20" s="5">
        <v>137</v>
      </c>
      <c r="G20" s="5">
        <v>137</v>
      </c>
      <c r="H20" s="5">
        <f t="shared" si="0"/>
        <v>0</v>
      </c>
      <c r="I20" s="5"/>
      <c r="J20" s="24">
        <f t="shared" si="1"/>
        <v>1</v>
      </c>
      <c r="K20" s="16"/>
      <c r="L20" s="16" t="s">
        <v>97</v>
      </c>
    </row>
    <row r="21" spans="1:12" x14ac:dyDescent="0.3">
      <c r="A21" s="5">
        <v>1.04</v>
      </c>
      <c r="B21" s="16">
        <v>45119</v>
      </c>
      <c r="C21" s="5">
        <v>28</v>
      </c>
      <c r="D21" s="5"/>
      <c r="E21" s="5" t="s">
        <v>10</v>
      </c>
      <c r="F21" s="5">
        <v>2776</v>
      </c>
      <c r="G21" s="5">
        <v>2776</v>
      </c>
      <c r="H21" s="5">
        <f t="shared" si="0"/>
        <v>0</v>
      </c>
      <c r="I21" s="5"/>
      <c r="J21" s="24">
        <f t="shared" si="1"/>
        <v>1</v>
      </c>
      <c r="K21" s="16"/>
      <c r="L21" s="16"/>
    </row>
    <row r="22" spans="1:12" x14ac:dyDescent="0.3">
      <c r="A22" s="11" t="s">
        <v>98</v>
      </c>
      <c r="B22" s="17">
        <v>45125</v>
      </c>
      <c r="C22" s="11">
        <v>39</v>
      </c>
      <c r="D22" s="11"/>
      <c r="E22" s="11" t="s">
        <v>10</v>
      </c>
      <c r="F22" s="11">
        <v>2266</v>
      </c>
      <c r="G22" s="11">
        <v>2266</v>
      </c>
      <c r="H22" s="11">
        <f t="shared" si="0"/>
        <v>0</v>
      </c>
      <c r="I22" s="11"/>
      <c r="J22" s="49">
        <f>F22/G22</f>
        <v>1</v>
      </c>
      <c r="K22" s="17">
        <v>45189</v>
      </c>
      <c r="L22" s="17" t="s">
        <v>231</v>
      </c>
    </row>
    <row r="23" spans="1:12" s="10" customFormat="1" x14ac:dyDescent="0.3">
      <c r="A23" s="11" t="s">
        <v>99</v>
      </c>
      <c r="B23" s="17">
        <v>45125</v>
      </c>
      <c r="C23" s="11" t="s">
        <v>90</v>
      </c>
      <c r="D23" s="11"/>
      <c r="E23" s="11" t="s">
        <v>10</v>
      </c>
      <c r="F23" s="11">
        <v>804</v>
      </c>
      <c r="G23" s="11">
        <v>804</v>
      </c>
      <c r="H23" s="11">
        <f t="shared" si="0"/>
        <v>0</v>
      </c>
      <c r="I23" s="11"/>
      <c r="J23" s="49">
        <f t="shared" ref="J23:J86" si="2">F23/G23</f>
        <v>1</v>
      </c>
      <c r="K23" s="17"/>
      <c r="L23" s="17" t="s">
        <v>97</v>
      </c>
    </row>
    <row r="24" spans="1:12" x14ac:dyDescent="0.3">
      <c r="A24" s="5" t="s">
        <v>101</v>
      </c>
      <c r="B24" s="16">
        <v>45126</v>
      </c>
      <c r="C24" s="5" t="s">
        <v>90</v>
      </c>
      <c r="D24" s="5"/>
      <c r="E24" s="5" t="s">
        <v>10</v>
      </c>
      <c r="F24" s="5">
        <v>16</v>
      </c>
      <c r="G24" s="5">
        <v>16</v>
      </c>
      <c r="H24" s="5">
        <f t="shared" si="0"/>
        <v>0</v>
      </c>
      <c r="I24" s="5"/>
      <c r="J24" s="24">
        <f t="shared" si="2"/>
        <v>1</v>
      </c>
      <c r="K24" s="16"/>
      <c r="L24" s="16" t="s">
        <v>102</v>
      </c>
    </row>
    <row r="25" spans="1:12" x14ac:dyDescent="0.3">
      <c r="A25" s="11" t="s">
        <v>105</v>
      </c>
      <c r="B25" s="17">
        <v>45128</v>
      </c>
      <c r="C25" s="11">
        <v>75</v>
      </c>
      <c r="D25" s="11"/>
      <c r="E25" s="11" t="s">
        <v>10</v>
      </c>
      <c r="F25" s="11">
        <v>30015</v>
      </c>
      <c r="G25" s="11">
        <v>30015</v>
      </c>
      <c r="H25" s="11">
        <f t="shared" si="0"/>
        <v>0</v>
      </c>
      <c r="I25" s="11"/>
      <c r="J25" s="49">
        <f t="shared" si="2"/>
        <v>1</v>
      </c>
      <c r="K25" s="17" t="s">
        <v>197</v>
      </c>
      <c r="L25" s="28"/>
    </row>
    <row r="26" spans="1:12" x14ac:dyDescent="0.3">
      <c r="A26" s="5" t="s">
        <v>106</v>
      </c>
      <c r="B26" s="16">
        <v>45128</v>
      </c>
      <c r="C26" s="5">
        <v>7</v>
      </c>
      <c r="D26" s="5"/>
      <c r="E26" s="5" t="s">
        <v>10</v>
      </c>
      <c r="F26" s="5">
        <v>4173</v>
      </c>
      <c r="G26" s="5">
        <v>4173</v>
      </c>
      <c r="H26" s="5">
        <f t="shared" si="0"/>
        <v>0</v>
      </c>
      <c r="I26" s="5"/>
      <c r="J26" s="24">
        <f t="shared" si="2"/>
        <v>1</v>
      </c>
      <c r="K26" s="16">
        <v>45184</v>
      </c>
      <c r="L26" s="16" t="s">
        <v>132</v>
      </c>
    </row>
    <row r="27" spans="1:12" x14ac:dyDescent="0.3">
      <c r="A27" s="5" t="s">
        <v>93</v>
      </c>
      <c r="B27" s="16">
        <v>45128</v>
      </c>
      <c r="C27" s="5" t="s">
        <v>95</v>
      </c>
      <c r="D27" s="5"/>
      <c r="E27" s="5" t="s">
        <v>10</v>
      </c>
      <c r="F27" s="5">
        <v>15</v>
      </c>
      <c r="G27" s="5">
        <v>15</v>
      </c>
      <c r="H27" s="5">
        <f t="shared" si="0"/>
        <v>0</v>
      </c>
      <c r="I27" s="5"/>
      <c r="J27" s="24">
        <f t="shared" si="2"/>
        <v>1</v>
      </c>
      <c r="K27" s="16"/>
      <c r="L27" s="16" t="s">
        <v>97</v>
      </c>
    </row>
    <row r="28" spans="1:12" x14ac:dyDescent="0.3">
      <c r="A28" s="5" t="s">
        <v>107</v>
      </c>
      <c r="B28" s="16">
        <v>45128</v>
      </c>
      <c r="C28" s="5" t="s">
        <v>108</v>
      </c>
      <c r="D28" s="5"/>
      <c r="E28" s="5" t="s">
        <v>10</v>
      </c>
      <c r="F28" s="5">
        <v>480</v>
      </c>
      <c r="G28" s="5">
        <v>480</v>
      </c>
      <c r="H28" s="5">
        <f t="shared" si="0"/>
        <v>0</v>
      </c>
      <c r="I28" s="5"/>
      <c r="J28" s="24">
        <f t="shared" si="2"/>
        <v>1</v>
      </c>
      <c r="K28" s="16"/>
      <c r="L28" s="16" t="s">
        <v>97</v>
      </c>
    </row>
    <row r="29" spans="1:12" x14ac:dyDescent="0.3">
      <c r="A29" s="5" t="s">
        <v>109</v>
      </c>
      <c r="B29" s="16">
        <v>45135</v>
      </c>
      <c r="C29" s="5" t="s">
        <v>110</v>
      </c>
      <c r="D29" s="5"/>
      <c r="E29" s="5" t="s">
        <v>10</v>
      </c>
      <c r="F29" s="5">
        <v>40</v>
      </c>
      <c r="G29" s="5">
        <v>40</v>
      </c>
      <c r="H29" s="5">
        <f t="shared" si="0"/>
        <v>0</v>
      </c>
      <c r="I29" s="5"/>
      <c r="J29" s="24">
        <f t="shared" si="2"/>
        <v>1</v>
      </c>
      <c r="K29" s="16"/>
      <c r="L29" s="16" t="s">
        <v>97</v>
      </c>
    </row>
    <row r="30" spans="1:12" x14ac:dyDescent="0.3">
      <c r="A30" s="5" t="s">
        <v>129</v>
      </c>
      <c r="B30" s="16">
        <v>45152</v>
      </c>
      <c r="C30" s="5" t="s">
        <v>88</v>
      </c>
      <c r="D30" s="5"/>
      <c r="E30" s="5" t="s">
        <v>10</v>
      </c>
      <c r="F30" s="5">
        <v>492</v>
      </c>
      <c r="G30" s="5">
        <v>492</v>
      </c>
      <c r="H30" s="5">
        <f t="shared" si="0"/>
        <v>0</v>
      </c>
      <c r="I30" s="5"/>
      <c r="J30" s="24">
        <f t="shared" si="2"/>
        <v>1</v>
      </c>
      <c r="K30" s="16">
        <v>45184</v>
      </c>
      <c r="L30" s="16" t="s">
        <v>97</v>
      </c>
    </row>
    <row r="31" spans="1:12" x14ac:dyDescent="0.3">
      <c r="A31" s="5" t="s">
        <v>131</v>
      </c>
      <c r="B31" s="16">
        <v>45153</v>
      </c>
      <c r="C31" s="5">
        <v>1</v>
      </c>
      <c r="D31" s="5"/>
      <c r="E31" s="5" t="s">
        <v>10</v>
      </c>
      <c r="F31" s="5">
        <v>33</v>
      </c>
      <c r="G31" s="5">
        <v>33</v>
      </c>
      <c r="H31" s="5">
        <f t="shared" si="0"/>
        <v>0</v>
      </c>
      <c r="I31" s="5"/>
      <c r="J31" s="24">
        <f t="shared" si="2"/>
        <v>1</v>
      </c>
      <c r="K31" s="16">
        <v>45184</v>
      </c>
      <c r="L31" s="16"/>
    </row>
    <row r="32" spans="1:12" x14ac:dyDescent="0.3">
      <c r="A32" s="11" t="s">
        <v>130</v>
      </c>
      <c r="B32" s="17">
        <v>45159</v>
      </c>
      <c r="C32" s="11">
        <v>18</v>
      </c>
      <c r="D32" s="11"/>
      <c r="E32" s="11" t="s">
        <v>10</v>
      </c>
      <c r="F32" s="11">
        <v>1904</v>
      </c>
      <c r="G32" s="11">
        <v>1904</v>
      </c>
      <c r="H32" s="11">
        <f t="shared" si="0"/>
        <v>0</v>
      </c>
      <c r="I32" s="11"/>
      <c r="J32" s="49">
        <f t="shared" si="2"/>
        <v>1</v>
      </c>
      <c r="K32" s="16">
        <v>45190</v>
      </c>
      <c r="L32" s="17"/>
    </row>
    <row r="33" spans="1:12" x14ac:dyDescent="0.3">
      <c r="A33" s="5" t="s">
        <v>160</v>
      </c>
      <c r="B33" s="16">
        <v>45162</v>
      </c>
      <c r="C33" s="5" t="s">
        <v>104</v>
      </c>
      <c r="D33" s="5"/>
      <c r="E33" s="5" t="s">
        <v>10</v>
      </c>
      <c r="F33" s="5">
        <v>21</v>
      </c>
      <c r="G33" s="5">
        <v>21</v>
      </c>
      <c r="H33" s="5">
        <f t="shared" si="0"/>
        <v>0</v>
      </c>
      <c r="I33" s="5"/>
      <c r="J33" s="24">
        <f t="shared" si="2"/>
        <v>1</v>
      </c>
      <c r="K33" s="16"/>
      <c r="L33" s="16" t="s">
        <v>97</v>
      </c>
    </row>
    <row r="34" spans="1:12" x14ac:dyDescent="0.3">
      <c r="A34" s="11" t="s">
        <v>159</v>
      </c>
      <c r="B34" s="17">
        <v>45163</v>
      </c>
      <c r="C34" s="11">
        <v>27</v>
      </c>
      <c r="D34" s="11"/>
      <c r="E34" s="11" t="s">
        <v>10</v>
      </c>
      <c r="F34" s="11">
        <v>2328</v>
      </c>
      <c r="G34" s="11">
        <v>2328</v>
      </c>
      <c r="H34" s="11">
        <f t="shared" si="0"/>
        <v>0</v>
      </c>
      <c r="I34" s="11"/>
      <c r="J34" s="49">
        <f t="shared" si="2"/>
        <v>1</v>
      </c>
      <c r="K34" s="17">
        <v>45198</v>
      </c>
      <c r="L34" s="17" t="s">
        <v>220</v>
      </c>
    </row>
    <row r="35" spans="1:12" x14ac:dyDescent="0.3">
      <c r="A35" s="5" t="s">
        <v>161</v>
      </c>
      <c r="B35" s="16">
        <v>45163</v>
      </c>
      <c r="C35" s="5" t="s">
        <v>90</v>
      </c>
      <c r="D35" s="5"/>
      <c r="E35" s="5" t="s">
        <v>10</v>
      </c>
      <c r="F35" s="5">
        <v>471</v>
      </c>
      <c r="G35" s="5">
        <v>471</v>
      </c>
      <c r="H35" s="5">
        <f t="shared" si="0"/>
        <v>0</v>
      </c>
      <c r="I35" s="5"/>
      <c r="J35" s="24">
        <f t="shared" si="2"/>
        <v>1</v>
      </c>
      <c r="K35" s="16">
        <v>45184</v>
      </c>
      <c r="L35" s="16" t="s">
        <v>97</v>
      </c>
    </row>
    <row r="36" spans="1:12" x14ac:dyDescent="0.3">
      <c r="A36" s="5" t="s">
        <v>162</v>
      </c>
      <c r="B36" s="16">
        <v>45168</v>
      </c>
      <c r="C36" s="5">
        <v>44</v>
      </c>
      <c r="D36" s="5"/>
      <c r="E36" s="5" t="s">
        <v>10</v>
      </c>
      <c r="F36" s="5">
        <v>13574</v>
      </c>
      <c r="G36" s="5">
        <v>13574</v>
      </c>
      <c r="H36" s="5">
        <f t="shared" si="0"/>
        <v>0</v>
      </c>
      <c r="I36" s="5"/>
      <c r="J36" s="24">
        <f t="shared" si="2"/>
        <v>1</v>
      </c>
      <c r="K36" s="17"/>
      <c r="L36" s="28"/>
    </row>
    <row r="37" spans="1:12" x14ac:dyDescent="0.3">
      <c r="A37" s="5" t="s">
        <v>163</v>
      </c>
      <c r="B37" s="16">
        <v>45170</v>
      </c>
      <c r="C37" s="5">
        <v>5</v>
      </c>
      <c r="D37" s="5"/>
      <c r="E37" s="5" t="s">
        <v>10</v>
      </c>
      <c r="F37" s="5">
        <v>15</v>
      </c>
      <c r="G37" s="5">
        <v>15</v>
      </c>
      <c r="H37" s="5">
        <f t="shared" si="0"/>
        <v>0</v>
      </c>
      <c r="I37" s="5"/>
      <c r="J37" s="24">
        <f t="shared" si="2"/>
        <v>1</v>
      </c>
      <c r="K37" s="16"/>
      <c r="L37" s="16"/>
    </row>
    <row r="38" spans="1:12" x14ac:dyDescent="0.3">
      <c r="A38" s="5" t="s">
        <v>87</v>
      </c>
      <c r="B38" s="16">
        <v>45174</v>
      </c>
      <c r="C38" s="5" t="s">
        <v>88</v>
      </c>
      <c r="D38" s="5"/>
      <c r="E38" s="5" t="s">
        <v>10</v>
      </c>
      <c r="F38" s="5">
        <v>101</v>
      </c>
      <c r="G38" s="5">
        <v>101</v>
      </c>
      <c r="H38" s="5">
        <f t="shared" si="0"/>
        <v>0</v>
      </c>
      <c r="I38" s="5"/>
      <c r="J38" s="24">
        <f t="shared" si="2"/>
        <v>1</v>
      </c>
      <c r="K38" s="16"/>
      <c r="L38" s="16" t="s">
        <v>97</v>
      </c>
    </row>
    <row r="39" spans="1:12" s="10" customFormat="1" x14ac:dyDescent="0.3">
      <c r="A39" s="11" t="s">
        <v>258</v>
      </c>
      <c r="B39" s="17">
        <v>45177</v>
      </c>
      <c r="C39" s="11">
        <v>80</v>
      </c>
      <c r="D39" s="11"/>
      <c r="E39" s="11" t="s">
        <v>10</v>
      </c>
      <c r="F39" s="11">
        <v>35362</v>
      </c>
      <c r="G39" s="11">
        <v>35362</v>
      </c>
      <c r="H39" s="11">
        <f t="shared" si="0"/>
        <v>0</v>
      </c>
      <c r="I39" s="11"/>
      <c r="J39" s="49">
        <f t="shared" si="2"/>
        <v>1</v>
      </c>
      <c r="K39" s="28">
        <v>45240</v>
      </c>
      <c r="L39" s="17">
        <v>45267</v>
      </c>
    </row>
    <row r="40" spans="1:12" x14ac:dyDescent="0.3">
      <c r="A40" s="5" t="s">
        <v>166</v>
      </c>
      <c r="B40" s="16">
        <v>45177</v>
      </c>
      <c r="C40" s="5">
        <v>69</v>
      </c>
      <c r="D40" s="5"/>
      <c r="E40" s="5" t="s">
        <v>10</v>
      </c>
      <c r="F40" s="5">
        <v>3303</v>
      </c>
      <c r="G40" s="5">
        <v>3303</v>
      </c>
      <c r="H40" s="5">
        <f t="shared" si="0"/>
        <v>0</v>
      </c>
      <c r="I40" s="5"/>
      <c r="J40" s="24">
        <f t="shared" si="2"/>
        <v>1</v>
      </c>
      <c r="K40" s="28">
        <v>45240</v>
      </c>
      <c r="L40" s="16" t="s">
        <v>247</v>
      </c>
    </row>
    <row r="41" spans="1:12" x14ac:dyDescent="0.3">
      <c r="A41" s="5" t="s">
        <v>176</v>
      </c>
      <c r="B41" s="16">
        <v>45182</v>
      </c>
      <c r="C41" s="5" t="s">
        <v>90</v>
      </c>
      <c r="D41" s="5"/>
      <c r="E41" s="5" t="s">
        <v>10</v>
      </c>
      <c r="F41" s="5">
        <v>213</v>
      </c>
      <c r="G41" s="5">
        <v>213</v>
      </c>
      <c r="H41" s="5">
        <f t="shared" si="0"/>
        <v>0</v>
      </c>
      <c r="I41" s="5"/>
      <c r="J41" s="24">
        <f t="shared" si="2"/>
        <v>1</v>
      </c>
      <c r="K41" s="16"/>
      <c r="L41" s="16" t="s">
        <v>97</v>
      </c>
    </row>
    <row r="42" spans="1:12" x14ac:dyDescent="0.3">
      <c r="A42" s="5" t="s">
        <v>177</v>
      </c>
      <c r="B42" s="16">
        <v>45182</v>
      </c>
      <c r="C42" s="5" t="s">
        <v>178</v>
      </c>
      <c r="D42" s="5"/>
      <c r="E42" s="5" t="s">
        <v>10</v>
      </c>
      <c r="F42" s="5">
        <v>66</v>
      </c>
      <c r="G42" s="5">
        <v>66</v>
      </c>
      <c r="H42" s="5">
        <f t="shared" si="0"/>
        <v>0</v>
      </c>
      <c r="I42" s="5"/>
      <c r="J42" s="24">
        <f t="shared" si="2"/>
        <v>1</v>
      </c>
      <c r="K42" s="16"/>
      <c r="L42" s="16" t="s">
        <v>97</v>
      </c>
    </row>
    <row r="43" spans="1:12" x14ac:dyDescent="0.3">
      <c r="A43" s="11" t="s">
        <v>167</v>
      </c>
      <c r="B43" s="17">
        <v>45182</v>
      </c>
      <c r="C43" s="11">
        <v>21</v>
      </c>
      <c r="D43" s="11"/>
      <c r="E43" s="11" t="s">
        <v>10</v>
      </c>
      <c r="F43" s="11">
        <v>3731</v>
      </c>
      <c r="G43" s="11">
        <v>3731</v>
      </c>
      <c r="H43" s="11">
        <f t="shared" si="0"/>
        <v>0</v>
      </c>
      <c r="I43" s="11"/>
      <c r="J43" s="49">
        <f t="shared" si="2"/>
        <v>1</v>
      </c>
      <c r="K43" s="17">
        <v>45212</v>
      </c>
      <c r="L43" s="60"/>
    </row>
    <row r="44" spans="1:12" x14ac:dyDescent="0.3">
      <c r="A44" s="11" t="s">
        <v>169</v>
      </c>
      <c r="B44" s="17">
        <v>45182</v>
      </c>
      <c r="C44" s="11">
        <v>13</v>
      </c>
      <c r="D44" s="11"/>
      <c r="E44" s="11" t="s">
        <v>10</v>
      </c>
      <c r="F44" s="11">
        <v>2086</v>
      </c>
      <c r="G44" s="11">
        <v>2086</v>
      </c>
      <c r="H44" s="11">
        <f t="shared" si="0"/>
        <v>0</v>
      </c>
      <c r="I44" s="11"/>
      <c r="J44" s="49">
        <f t="shared" si="2"/>
        <v>1</v>
      </c>
      <c r="K44" s="17">
        <v>45282</v>
      </c>
      <c r="L44" s="17" t="s">
        <v>275</v>
      </c>
    </row>
    <row r="45" spans="1:12" x14ac:dyDescent="0.3">
      <c r="A45" s="5" t="s">
        <v>195</v>
      </c>
      <c r="B45" s="16">
        <v>45196</v>
      </c>
      <c r="C45" s="5">
        <v>33</v>
      </c>
      <c r="D45" s="5"/>
      <c r="E45" s="5" t="s">
        <v>10</v>
      </c>
      <c r="F45" s="5">
        <v>3992</v>
      </c>
      <c r="G45" s="5">
        <v>3992</v>
      </c>
      <c r="H45" s="5">
        <f t="shared" si="0"/>
        <v>0</v>
      </c>
      <c r="I45" s="5"/>
      <c r="J45" s="24">
        <f t="shared" si="2"/>
        <v>1</v>
      </c>
      <c r="K45" s="28">
        <v>45261</v>
      </c>
      <c r="L45" s="16">
        <v>45271</v>
      </c>
    </row>
    <row r="46" spans="1:12" x14ac:dyDescent="0.3">
      <c r="A46" s="11" t="s">
        <v>196</v>
      </c>
      <c r="B46" s="17">
        <v>45196</v>
      </c>
      <c r="C46" s="11">
        <v>23</v>
      </c>
      <c r="D46" s="11"/>
      <c r="E46" s="11" t="s">
        <v>10</v>
      </c>
      <c r="F46" s="11">
        <v>5192</v>
      </c>
      <c r="G46" s="11">
        <v>5192</v>
      </c>
      <c r="H46" s="11">
        <f t="shared" si="0"/>
        <v>0</v>
      </c>
      <c r="I46" s="11"/>
      <c r="J46" s="49">
        <f t="shared" si="2"/>
        <v>1</v>
      </c>
      <c r="K46" s="17">
        <v>45215</v>
      </c>
      <c r="L46" s="17" t="s">
        <v>221</v>
      </c>
    </row>
    <row r="47" spans="1:12" x14ac:dyDescent="0.3">
      <c r="A47" s="5" t="s">
        <v>199</v>
      </c>
      <c r="B47" s="16">
        <v>45202</v>
      </c>
      <c r="C47" s="5" t="s">
        <v>90</v>
      </c>
      <c r="D47" s="5"/>
      <c r="E47" s="5" t="s">
        <v>10</v>
      </c>
      <c r="F47" s="5">
        <v>36</v>
      </c>
      <c r="G47" s="5">
        <v>36</v>
      </c>
      <c r="H47" s="5">
        <f t="shared" si="0"/>
        <v>0</v>
      </c>
      <c r="I47" s="5"/>
      <c r="J47" s="24">
        <f t="shared" si="2"/>
        <v>1</v>
      </c>
      <c r="K47" s="16">
        <v>45226</v>
      </c>
      <c r="L47" s="16" t="s">
        <v>97</v>
      </c>
    </row>
    <row r="48" spans="1:12" x14ac:dyDescent="0.3">
      <c r="A48" s="5" t="s">
        <v>200</v>
      </c>
      <c r="B48" s="16">
        <v>45202</v>
      </c>
      <c r="C48" s="5" t="s">
        <v>90</v>
      </c>
      <c r="D48" s="5"/>
      <c r="E48" s="5" t="s">
        <v>10</v>
      </c>
      <c r="F48" s="5">
        <v>150</v>
      </c>
      <c r="G48" s="5">
        <v>150</v>
      </c>
      <c r="H48" s="5">
        <f t="shared" si="0"/>
        <v>0</v>
      </c>
      <c r="I48" s="5"/>
      <c r="J48" s="24">
        <f t="shared" si="2"/>
        <v>1</v>
      </c>
      <c r="K48" s="16">
        <v>45205</v>
      </c>
      <c r="L48" s="16" t="s">
        <v>97</v>
      </c>
    </row>
    <row r="49" spans="1:12" x14ac:dyDescent="0.3">
      <c r="A49" s="5" t="s">
        <v>201</v>
      </c>
      <c r="B49" s="16">
        <v>45205</v>
      </c>
      <c r="C49" s="5" t="s">
        <v>202</v>
      </c>
      <c r="D49" s="5"/>
      <c r="E49" s="5" t="s">
        <v>10</v>
      </c>
      <c r="F49" s="5">
        <v>189</v>
      </c>
      <c r="G49" s="5">
        <v>189</v>
      </c>
      <c r="H49" s="5">
        <f t="shared" si="0"/>
        <v>0</v>
      </c>
      <c r="I49" s="5"/>
      <c r="J49" s="24">
        <f t="shared" si="2"/>
        <v>1</v>
      </c>
      <c r="K49" s="16" t="s">
        <v>203</v>
      </c>
      <c r="L49" s="16" t="s">
        <v>97</v>
      </c>
    </row>
    <row r="50" spans="1:12" x14ac:dyDescent="0.3">
      <c r="A50" s="11" t="s">
        <v>206</v>
      </c>
      <c r="B50" s="17">
        <v>45211</v>
      </c>
      <c r="C50" s="11" t="s">
        <v>207</v>
      </c>
      <c r="D50" s="11"/>
      <c r="E50" s="11" t="s">
        <v>10</v>
      </c>
      <c r="F50" s="11">
        <v>608</v>
      </c>
      <c r="G50" s="11">
        <v>608</v>
      </c>
      <c r="H50" s="11">
        <f t="shared" si="0"/>
        <v>0</v>
      </c>
      <c r="I50" s="11"/>
      <c r="J50" s="49">
        <f t="shared" si="2"/>
        <v>1</v>
      </c>
      <c r="K50" s="17">
        <v>45219</v>
      </c>
      <c r="L50" s="17" t="s">
        <v>97</v>
      </c>
    </row>
    <row r="51" spans="1:12" x14ac:dyDescent="0.3">
      <c r="A51" s="5" t="s">
        <v>213</v>
      </c>
      <c r="B51" s="16">
        <v>45212</v>
      </c>
      <c r="C51" s="5" t="s">
        <v>90</v>
      </c>
      <c r="D51" s="5"/>
      <c r="E51" s="5" t="s">
        <v>10</v>
      </c>
      <c r="F51" s="5">
        <v>100</v>
      </c>
      <c r="G51" s="5">
        <v>100</v>
      </c>
      <c r="H51" s="5">
        <f t="shared" si="0"/>
        <v>0</v>
      </c>
      <c r="I51" s="5"/>
      <c r="J51" s="24">
        <f t="shared" si="2"/>
        <v>1</v>
      </c>
      <c r="K51" s="16">
        <v>45219</v>
      </c>
      <c r="L51" s="16" t="s">
        <v>214</v>
      </c>
    </row>
    <row r="52" spans="1:12" x14ac:dyDescent="0.3">
      <c r="A52" s="5" t="s">
        <v>215</v>
      </c>
      <c r="B52" s="16">
        <v>45216</v>
      </c>
      <c r="C52" s="5" t="s">
        <v>216</v>
      </c>
      <c r="D52" s="5"/>
      <c r="E52" s="5" t="s">
        <v>10</v>
      </c>
      <c r="F52" s="5">
        <v>4</v>
      </c>
      <c r="G52" s="5">
        <v>4</v>
      </c>
      <c r="H52" s="5">
        <f t="shared" si="0"/>
        <v>0</v>
      </c>
      <c r="I52" s="5"/>
      <c r="J52" s="24">
        <f t="shared" si="2"/>
        <v>1</v>
      </c>
      <c r="K52" s="16">
        <v>45222</v>
      </c>
      <c r="L52" s="16" t="s">
        <v>102</v>
      </c>
    </row>
    <row r="53" spans="1:12" x14ac:dyDescent="0.3">
      <c r="A53" s="5" t="s">
        <v>217</v>
      </c>
      <c r="B53" s="16">
        <v>1018</v>
      </c>
      <c r="C53" s="5" t="s">
        <v>218</v>
      </c>
      <c r="D53" s="5"/>
      <c r="E53" s="5" t="s">
        <v>10</v>
      </c>
      <c r="F53" s="5">
        <v>1000</v>
      </c>
      <c r="G53" s="5">
        <v>1000</v>
      </c>
      <c r="H53" s="5">
        <f t="shared" si="0"/>
        <v>0</v>
      </c>
      <c r="I53" s="5"/>
      <c r="J53" s="24">
        <f t="shared" si="2"/>
        <v>1</v>
      </c>
      <c r="K53" s="16">
        <v>45222</v>
      </c>
      <c r="L53" s="16" t="s">
        <v>102</v>
      </c>
    </row>
    <row r="54" spans="1:12" x14ac:dyDescent="0.3">
      <c r="A54" s="5" t="s">
        <v>223</v>
      </c>
      <c r="B54" s="16">
        <v>45223</v>
      </c>
      <c r="C54" s="5" t="s">
        <v>224</v>
      </c>
      <c r="D54" s="5"/>
      <c r="E54" s="5" t="s">
        <v>10</v>
      </c>
      <c r="F54" s="5">
        <v>99</v>
      </c>
      <c r="G54" s="5">
        <v>99</v>
      </c>
      <c r="H54" s="5">
        <f t="shared" si="0"/>
        <v>0</v>
      </c>
      <c r="I54" s="5"/>
      <c r="J54" s="24">
        <f t="shared" si="2"/>
        <v>1</v>
      </c>
      <c r="K54" s="28">
        <v>45202</v>
      </c>
      <c r="L54" s="16">
        <v>45238</v>
      </c>
    </row>
    <row r="55" spans="1:12" x14ac:dyDescent="0.3">
      <c r="A55" s="5" t="s">
        <v>225</v>
      </c>
      <c r="B55" s="16">
        <v>45223</v>
      </c>
      <c r="C55" s="5" t="s">
        <v>226</v>
      </c>
      <c r="D55" s="5"/>
      <c r="E55" s="5" t="s">
        <v>10</v>
      </c>
      <c r="F55" s="5">
        <v>80</v>
      </c>
      <c r="G55" s="5">
        <v>80</v>
      </c>
      <c r="H55" s="5">
        <f t="shared" si="0"/>
        <v>0</v>
      </c>
      <c r="I55" s="5"/>
      <c r="J55" s="24">
        <f t="shared" si="2"/>
        <v>1</v>
      </c>
      <c r="K55" s="16">
        <v>45226</v>
      </c>
      <c r="L55" s="16" t="s">
        <v>97</v>
      </c>
    </row>
    <row r="56" spans="1:12" s="7" customFormat="1" x14ac:dyDescent="0.3">
      <c r="A56" s="11" t="s">
        <v>227</v>
      </c>
      <c r="B56" s="17">
        <v>45229</v>
      </c>
      <c r="C56" s="11" t="s">
        <v>90</v>
      </c>
      <c r="D56" s="11"/>
      <c r="E56" s="11" t="s">
        <v>10</v>
      </c>
      <c r="F56" s="11">
        <v>562</v>
      </c>
      <c r="G56" s="11">
        <v>562</v>
      </c>
      <c r="H56" s="11">
        <f t="shared" si="0"/>
        <v>0</v>
      </c>
      <c r="I56" s="11"/>
      <c r="J56" s="49">
        <f t="shared" si="2"/>
        <v>1</v>
      </c>
      <c r="K56" s="17">
        <v>45247</v>
      </c>
      <c r="L56" s="80" t="s">
        <v>246</v>
      </c>
    </row>
    <row r="57" spans="1:12" x14ac:dyDescent="0.3">
      <c r="A57" s="5" t="s">
        <v>229</v>
      </c>
      <c r="B57" s="16">
        <v>45229</v>
      </c>
      <c r="C57" s="5" t="s">
        <v>202</v>
      </c>
      <c r="D57" s="5"/>
      <c r="E57" s="5" t="s">
        <v>10</v>
      </c>
      <c r="F57" s="5">
        <v>117</v>
      </c>
      <c r="G57" s="5">
        <v>117</v>
      </c>
      <c r="H57" s="5">
        <f t="shared" si="0"/>
        <v>0</v>
      </c>
      <c r="I57" s="5"/>
      <c r="J57" s="24">
        <f t="shared" si="2"/>
        <v>1</v>
      </c>
      <c r="K57" s="16">
        <v>45240</v>
      </c>
      <c r="L57" s="16" t="s">
        <v>97</v>
      </c>
    </row>
    <row r="58" spans="1:12" x14ac:dyDescent="0.3">
      <c r="A58" s="5" t="s">
        <v>228</v>
      </c>
      <c r="B58" s="16">
        <v>45229</v>
      </c>
      <c r="C58" s="5" t="s">
        <v>202</v>
      </c>
      <c r="D58" s="5"/>
      <c r="E58" s="5" t="s">
        <v>10</v>
      </c>
      <c r="F58" s="5">
        <v>36</v>
      </c>
      <c r="G58" s="5">
        <v>36</v>
      </c>
      <c r="H58" s="5">
        <f t="shared" si="0"/>
        <v>0</v>
      </c>
      <c r="I58" s="5"/>
      <c r="J58" s="24">
        <f t="shared" si="2"/>
        <v>1</v>
      </c>
      <c r="K58" s="16">
        <v>45240</v>
      </c>
      <c r="L58" s="16" t="s">
        <v>97</v>
      </c>
    </row>
    <row r="59" spans="1:12" x14ac:dyDescent="0.3">
      <c r="A59" s="5" t="s">
        <v>230</v>
      </c>
      <c r="B59" s="16">
        <v>45231</v>
      </c>
      <c r="C59" s="5" t="s">
        <v>90</v>
      </c>
      <c r="D59" s="5"/>
      <c r="E59" s="5" t="s">
        <v>10</v>
      </c>
      <c r="F59" s="5">
        <v>27</v>
      </c>
      <c r="G59" s="5">
        <v>27</v>
      </c>
      <c r="H59" s="5">
        <f t="shared" si="0"/>
        <v>0</v>
      </c>
      <c r="I59" s="5"/>
      <c r="J59" s="24">
        <f t="shared" si="2"/>
        <v>1</v>
      </c>
      <c r="K59" s="16">
        <v>45240</v>
      </c>
      <c r="L59" s="16" t="s">
        <v>97</v>
      </c>
    </row>
    <row r="60" spans="1:12" x14ac:dyDescent="0.3">
      <c r="A60" s="5" t="s">
        <v>232</v>
      </c>
      <c r="B60" s="16">
        <v>45237</v>
      </c>
      <c r="C60" s="5" t="s">
        <v>233</v>
      </c>
      <c r="D60" s="5"/>
      <c r="E60" s="5" t="s">
        <v>10</v>
      </c>
      <c r="F60" s="5">
        <v>7</v>
      </c>
      <c r="G60" s="5">
        <v>7</v>
      </c>
      <c r="H60" s="5">
        <f t="shared" si="0"/>
        <v>0</v>
      </c>
      <c r="I60" s="5"/>
      <c r="J60" s="24">
        <f t="shared" si="2"/>
        <v>1</v>
      </c>
      <c r="K60" s="16">
        <v>45240</v>
      </c>
      <c r="L60" s="16" t="s">
        <v>97</v>
      </c>
    </row>
    <row r="61" spans="1:12" x14ac:dyDescent="0.3">
      <c r="A61" s="5" t="s">
        <v>235</v>
      </c>
      <c r="B61" s="16">
        <v>45238</v>
      </c>
      <c r="C61" s="5" t="s">
        <v>236</v>
      </c>
      <c r="D61" s="5"/>
      <c r="E61" s="5" t="s">
        <v>10</v>
      </c>
      <c r="F61" s="5">
        <v>46</v>
      </c>
      <c r="G61" s="5">
        <v>46</v>
      </c>
      <c r="H61" s="5">
        <f t="shared" si="0"/>
        <v>0</v>
      </c>
      <c r="I61" s="5"/>
      <c r="J61" s="24">
        <f t="shared" si="2"/>
        <v>1</v>
      </c>
      <c r="K61" s="16">
        <v>45240</v>
      </c>
      <c r="L61" s="16" t="s">
        <v>239</v>
      </c>
    </row>
    <row r="62" spans="1:12" x14ac:dyDescent="0.3">
      <c r="A62" s="11" t="s">
        <v>237</v>
      </c>
      <c r="B62" s="17">
        <v>45238</v>
      </c>
      <c r="C62" s="11">
        <v>16</v>
      </c>
      <c r="D62" s="11"/>
      <c r="E62" s="11" t="s">
        <v>10</v>
      </c>
      <c r="F62" s="11">
        <v>2231</v>
      </c>
      <c r="G62" s="11">
        <v>2231</v>
      </c>
      <c r="H62" s="11">
        <f t="shared" si="0"/>
        <v>0</v>
      </c>
      <c r="I62" s="11"/>
      <c r="J62" s="49">
        <f t="shared" si="2"/>
        <v>1</v>
      </c>
      <c r="K62" s="17">
        <v>45275</v>
      </c>
      <c r="L62" s="17">
        <v>45299</v>
      </c>
    </row>
    <row r="63" spans="1:12" x14ac:dyDescent="0.3">
      <c r="A63" s="5" t="s">
        <v>238</v>
      </c>
      <c r="B63" s="16">
        <v>45238</v>
      </c>
      <c r="C63" s="5">
        <v>22</v>
      </c>
      <c r="D63" s="5"/>
      <c r="E63" s="5" t="s">
        <v>10</v>
      </c>
      <c r="F63" s="5">
        <v>10434</v>
      </c>
      <c r="G63" s="5">
        <v>10434</v>
      </c>
      <c r="H63" s="5">
        <f t="shared" si="0"/>
        <v>0</v>
      </c>
      <c r="I63" s="5"/>
      <c r="J63" s="24">
        <f t="shared" si="2"/>
        <v>1</v>
      </c>
      <c r="K63" s="28">
        <v>45275</v>
      </c>
      <c r="L63" s="16">
        <v>45294</v>
      </c>
    </row>
    <row r="64" spans="1:12" x14ac:dyDescent="0.3">
      <c r="A64" s="11" t="s">
        <v>242</v>
      </c>
      <c r="B64" s="17">
        <v>45243</v>
      </c>
      <c r="C64" s="11">
        <v>10</v>
      </c>
      <c r="D64" s="11"/>
      <c r="E64" s="11" t="s">
        <v>10</v>
      </c>
      <c r="F64" s="11">
        <v>751</v>
      </c>
      <c r="G64" s="11">
        <v>751</v>
      </c>
      <c r="H64" s="11">
        <f t="shared" si="0"/>
        <v>0</v>
      </c>
      <c r="I64" s="11"/>
      <c r="J64" s="49">
        <f t="shared" si="2"/>
        <v>1</v>
      </c>
      <c r="K64" s="17">
        <v>45268</v>
      </c>
      <c r="L64" s="17" t="s">
        <v>287</v>
      </c>
    </row>
    <row r="65" spans="1:12" s="7" customFormat="1" x14ac:dyDescent="0.3">
      <c r="A65" s="11" t="s">
        <v>243</v>
      </c>
      <c r="B65" s="17">
        <v>45244</v>
      </c>
      <c r="C65" s="11" t="s">
        <v>202</v>
      </c>
      <c r="D65" s="11"/>
      <c r="E65" s="11" t="s">
        <v>10</v>
      </c>
      <c r="F65" s="11">
        <v>462</v>
      </c>
      <c r="G65" s="11">
        <v>462</v>
      </c>
      <c r="H65" s="11">
        <f t="shared" si="0"/>
        <v>0</v>
      </c>
      <c r="I65" s="11"/>
      <c r="J65" s="49">
        <f t="shared" si="2"/>
        <v>1</v>
      </c>
      <c r="K65" s="17">
        <v>45366</v>
      </c>
      <c r="L65" s="17" t="s">
        <v>365</v>
      </c>
    </row>
    <row r="66" spans="1:12" x14ac:dyDescent="0.3">
      <c r="A66" s="11" t="s">
        <v>249</v>
      </c>
      <c r="B66" s="17">
        <v>45258</v>
      </c>
      <c r="C66" s="11" t="s">
        <v>250</v>
      </c>
      <c r="D66" s="11"/>
      <c r="E66" s="11" t="s">
        <v>10</v>
      </c>
      <c r="F66" s="11">
        <v>6</v>
      </c>
      <c r="G66" s="11">
        <v>6</v>
      </c>
      <c r="H66" s="11">
        <f t="shared" si="0"/>
        <v>0</v>
      </c>
      <c r="I66" s="11"/>
      <c r="J66" s="49">
        <f t="shared" si="2"/>
        <v>1</v>
      </c>
      <c r="K66" s="17">
        <v>45268</v>
      </c>
      <c r="L66" s="17" t="s">
        <v>97</v>
      </c>
    </row>
    <row r="67" spans="1:12" x14ac:dyDescent="0.3">
      <c r="A67" s="11" t="s">
        <v>251</v>
      </c>
      <c r="B67" s="17">
        <v>45258</v>
      </c>
      <c r="C67" s="11" t="s">
        <v>252</v>
      </c>
      <c r="D67" s="11"/>
      <c r="E67" s="11" t="s">
        <v>10</v>
      </c>
      <c r="F67" s="11">
        <v>2</v>
      </c>
      <c r="G67" s="11">
        <v>2</v>
      </c>
      <c r="H67" s="11">
        <f t="shared" ref="H67:H130" si="3">G67-F67</f>
        <v>0</v>
      </c>
      <c r="I67" s="11"/>
      <c r="J67" s="49">
        <f t="shared" si="2"/>
        <v>1</v>
      </c>
      <c r="K67" s="17">
        <v>45268</v>
      </c>
      <c r="L67" s="17"/>
    </row>
    <row r="68" spans="1:12" x14ac:dyDescent="0.3">
      <c r="A68" s="11" t="s">
        <v>253</v>
      </c>
      <c r="B68" s="17">
        <v>45258</v>
      </c>
      <c r="C68" s="11" t="s">
        <v>254</v>
      </c>
      <c r="D68" s="11"/>
      <c r="E68" s="11" t="s">
        <v>10</v>
      </c>
      <c r="F68" s="11">
        <v>10</v>
      </c>
      <c r="G68" s="11">
        <v>10</v>
      </c>
      <c r="H68" s="11">
        <f t="shared" si="3"/>
        <v>0</v>
      </c>
      <c r="I68" s="11"/>
      <c r="J68" s="49">
        <f t="shared" si="2"/>
        <v>1</v>
      </c>
      <c r="K68" s="17">
        <v>45266</v>
      </c>
      <c r="L68" s="17"/>
    </row>
    <row r="69" spans="1:12" x14ac:dyDescent="0.3">
      <c r="A69" s="11" t="s">
        <v>259</v>
      </c>
      <c r="B69" s="17">
        <v>45267</v>
      </c>
      <c r="C69" s="11" t="s">
        <v>260</v>
      </c>
      <c r="D69" s="11"/>
      <c r="E69" s="108" t="s">
        <v>614</v>
      </c>
      <c r="F69" s="11">
        <v>323</v>
      </c>
      <c r="G69" s="11">
        <v>323</v>
      </c>
      <c r="H69" s="11">
        <f t="shared" si="3"/>
        <v>0</v>
      </c>
      <c r="I69" s="11"/>
      <c r="J69" s="49">
        <f t="shared" si="2"/>
        <v>1</v>
      </c>
      <c r="K69" s="17" t="s">
        <v>263</v>
      </c>
      <c r="L69" s="17" t="s">
        <v>364</v>
      </c>
    </row>
    <row r="70" spans="1:12" x14ac:dyDescent="0.3">
      <c r="A70" s="11" t="s">
        <v>262</v>
      </c>
      <c r="B70" s="17">
        <v>45267</v>
      </c>
      <c r="C70" s="11" t="s">
        <v>260</v>
      </c>
      <c r="D70" s="11"/>
      <c r="E70" s="108" t="s">
        <v>614</v>
      </c>
      <c r="F70" s="11">
        <v>543</v>
      </c>
      <c r="G70" s="11">
        <v>543</v>
      </c>
      <c r="H70" s="11">
        <f t="shared" si="3"/>
        <v>0</v>
      </c>
      <c r="I70" s="11"/>
      <c r="J70" s="49">
        <f t="shared" si="2"/>
        <v>1</v>
      </c>
      <c r="K70" s="17" t="s">
        <v>261</v>
      </c>
      <c r="L70" s="17" t="s">
        <v>364</v>
      </c>
    </row>
    <row r="71" spans="1:12" x14ac:dyDescent="0.3">
      <c r="A71" s="11" t="s">
        <v>264</v>
      </c>
      <c r="B71" s="17">
        <v>45271</v>
      </c>
      <c r="C71" s="11" t="s">
        <v>266</v>
      </c>
      <c r="D71" s="11"/>
      <c r="E71" s="11" t="s">
        <v>10</v>
      </c>
      <c r="F71" s="11">
        <v>8</v>
      </c>
      <c r="G71" s="11">
        <v>8</v>
      </c>
      <c r="H71" s="11">
        <f t="shared" si="3"/>
        <v>0</v>
      </c>
      <c r="I71" s="11"/>
      <c r="J71" s="49">
        <f t="shared" si="2"/>
        <v>1</v>
      </c>
      <c r="K71" s="17">
        <v>45275</v>
      </c>
      <c r="L71" s="17" t="s">
        <v>97</v>
      </c>
    </row>
    <row r="72" spans="1:12" x14ac:dyDescent="0.3">
      <c r="A72" s="11" t="s">
        <v>265</v>
      </c>
      <c r="B72" s="17">
        <v>45271</v>
      </c>
      <c r="C72" s="11" t="s">
        <v>95</v>
      </c>
      <c r="D72" s="11"/>
      <c r="E72" s="11" t="s">
        <v>10</v>
      </c>
      <c r="F72" s="11">
        <v>101</v>
      </c>
      <c r="G72" s="11">
        <v>101</v>
      </c>
      <c r="H72" s="11">
        <f t="shared" si="3"/>
        <v>0</v>
      </c>
      <c r="I72" s="11"/>
      <c r="J72" s="49">
        <f t="shared" si="2"/>
        <v>1</v>
      </c>
      <c r="K72" s="17">
        <v>45280</v>
      </c>
      <c r="L72" s="17"/>
    </row>
    <row r="73" spans="1:12" x14ac:dyDescent="0.3">
      <c r="A73" s="11" t="s">
        <v>267</v>
      </c>
      <c r="B73" s="17">
        <v>45271</v>
      </c>
      <c r="C73" s="11" t="s">
        <v>95</v>
      </c>
      <c r="D73" s="11"/>
      <c r="E73" s="11" t="s">
        <v>10</v>
      </c>
      <c r="F73" s="11">
        <v>10</v>
      </c>
      <c r="G73" s="11">
        <v>10</v>
      </c>
      <c r="H73" s="11">
        <f t="shared" si="3"/>
        <v>0</v>
      </c>
      <c r="I73" s="11"/>
      <c r="J73" s="49">
        <f t="shared" si="2"/>
        <v>1</v>
      </c>
      <c r="K73" s="17">
        <v>45271</v>
      </c>
      <c r="L73" s="17" t="s">
        <v>102</v>
      </c>
    </row>
    <row r="74" spans="1:12" x14ac:dyDescent="0.3">
      <c r="A74" s="11" t="s">
        <v>268</v>
      </c>
      <c r="B74" s="17">
        <v>45272</v>
      </c>
      <c r="C74" s="11" t="s">
        <v>250</v>
      </c>
      <c r="D74" s="11"/>
      <c r="E74" s="11" t="s">
        <v>10</v>
      </c>
      <c r="F74" s="11">
        <v>335</v>
      </c>
      <c r="G74" s="11">
        <v>335</v>
      </c>
      <c r="H74" s="11">
        <f t="shared" si="3"/>
        <v>0</v>
      </c>
      <c r="I74" s="11"/>
      <c r="J74" s="49">
        <f t="shared" si="2"/>
        <v>1</v>
      </c>
      <c r="K74" s="17">
        <v>45352</v>
      </c>
      <c r="L74" s="17" t="s">
        <v>364</v>
      </c>
    </row>
    <row r="75" spans="1:12" x14ac:dyDescent="0.3">
      <c r="A75" s="11" t="s">
        <v>269</v>
      </c>
      <c r="B75" s="17">
        <v>45272</v>
      </c>
      <c r="C75" s="11" t="s">
        <v>250</v>
      </c>
      <c r="D75" s="11"/>
      <c r="E75" s="11" t="s">
        <v>10</v>
      </c>
      <c r="F75" s="11">
        <v>182</v>
      </c>
      <c r="G75" s="11">
        <v>182</v>
      </c>
      <c r="H75" s="11">
        <f t="shared" si="3"/>
        <v>0</v>
      </c>
      <c r="I75" s="11"/>
      <c r="J75" s="49">
        <f t="shared" si="2"/>
        <v>1</v>
      </c>
      <c r="K75" s="17">
        <v>45352</v>
      </c>
      <c r="L75" s="17" t="s">
        <v>364</v>
      </c>
    </row>
    <row r="76" spans="1:12" x14ac:dyDescent="0.3">
      <c r="A76" s="11" t="s">
        <v>271</v>
      </c>
      <c r="B76" s="17">
        <v>45278</v>
      </c>
      <c r="C76" s="11" t="s">
        <v>250</v>
      </c>
      <c r="D76" s="11"/>
      <c r="E76" s="11" t="s">
        <v>10</v>
      </c>
      <c r="F76" s="11">
        <v>705</v>
      </c>
      <c r="G76" s="11">
        <v>705</v>
      </c>
      <c r="H76" s="11">
        <f t="shared" si="3"/>
        <v>0</v>
      </c>
      <c r="I76" s="11"/>
      <c r="J76" s="49">
        <f t="shared" si="2"/>
        <v>1</v>
      </c>
      <c r="K76" s="17">
        <v>45373</v>
      </c>
      <c r="L76" s="28" t="s">
        <v>425</v>
      </c>
    </row>
    <row r="77" spans="1:12" x14ac:dyDescent="0.3">
      <c r="A77" s="11" t="s">
        <v>272</v>
      </c>
      <c r="B77" s="17">
        <v>45278</v>
      </c>
      <c r="C77" s="11" t="s">
        <v>250</v>
      </c>
      <c r="D77" s="11"/>
      <c r="E77" s="11" t="s">
        <v>10</v>
      </c>
      <c r="F77" s="11">
        <v>618</v>
      </c>
      <c r="G77" s="11">
        <v>618</v>
      </c>
      <c r="H77" s="11">
        <f t="shared" si="3"/>
        <v>0</v>
      </c>
      <c r="I77" s="11"/>
      <c r="J77" s="49">
        <f t="shared" si="2"/>
        <v>1</v>
      </c>
      <c r="K77" s="17">
        <v>45373</v>
      </c>
      <c r="L77" s="28" t="s">
        <v>425</v>
      </c>
    </row>
    <row r="78" spans="1:12" x14ac:dyDescent="0.3">
      <c r="A78" s="5" t="s">
        <v>273</v>
      </c>
      <c r="B78" s="16">
        <v>45278</v>
      </c>
      <c r="C78" s="5" t="s">
        <v>90</v>
      </c>
      <c r="D78" s="5"/>
      <c r="E78" s="5" t="s">
        <v>10</v>
      </c>
      <c r="F78" s="5">
        <v>28</v>
      </c>
      <c r="G78" s="5">
        <v>28</v>
      </c>
      <c r="H78" s="5">
        <f t="shared" si="3"/>
        <v>0</v>
      </c>
      <c r="I78" s="5"/>
      <c r="J78" s="24">
        <f t="shared" si="2"/>
        <v>1</v>
      </c>
      <c r="K78" s="16">
        <v>45282</v>
      </c>
      <c r="L78" s="16" t="s">
        <v>102</v>
      </c>
    </row>
    <row r="79" spans="1:12" x14ac:dyDescent="0.3">
      <c r="A79" s="5" t="s">
        <v>278</v>
      </c>
      <c r="B79" s="16">
        <v>45293</v>
      </c>
      <c r="C79" s="5" t="s">
        <v>279</v>
      </c>
      <c r="D79" s="5"/>
      <c r="E79" s="5" t="s">
        <v>10</v>
      </c>
      <c r="F79" s="5">
        <v>756</v>
      </c>
      <c r="G79" s="5">
        <v>756</v>
      </c>
      <c r="H79" s="5">
        <f t="shared" si="3"/>
        <v>0</v>
      </c>
      <c r="I79" s="5"/>
      <c r="J79" s="24">
        <f t="shared" si="2"/>
        <v>1</v>
      </c>
      <c r="K79" s="16">
        <v>45303</v>
      </c>
      <c r="L79" s="28" t="s">
        <v>102</v>
      </c>
    </row>
    <row r="80" spans="1:12" x14ac:dyDescent="0.3">
      <c r="A80" s="5" t="s">
        <v>284</v>
      </c>
      <c r="B80" s="16">
        <v>45293</v>
      </c>
      <c r="C80" s="5" t="s">
        <v>285</v>
      </c>
      <c r="D80" s="5"/>
      <c r="E80" s="5" t="s">
        <v>10</v>
      </c>
      <c r="F80" s="5">
        <v>82</v>
      </c>
      <c r="G80" s="5">
        <v>82</v>
      </c>
      <c r="H80" s="5">
        <f t="shared" si="3"/>
        <v>0</v>
      </c>
      <c r="I80" s="5"/>
      <c r="J80" s="24">
        <f t="shared" si="2"/>
        <v>1</v>
      </c>
      <c r="K80" s="16">
        <v>45303</v>
      </c>
      <c r="L80" s="16"/>
    </row>
    <row r="81" spans="1:12" x14ac:dyDescent="0.3">
      <c r="A81" s="11" t="s">
        <v>313</v>
      </c>
      <c r="B81" s="17">
        <v>45309</v>
      </c>
      <c r="C81" s="11" t="s">
        <v>90</v>
      </c>
      <c r="D81" s="11"/>
      <c r="E81" s="11" t="s">
        <v>10</v>
      </c>
      <c r="F81" s="11">
        <v>526</v>
      </c>
      <c r="G81" s="11">
        <v>526</v>
      </c>
      <c r="H81" s="11">
        <f t="shared" si="3"/>
        <v>0</v>
      </c>
      <c r="I81" s="11"/>
      <c r="J81" s="49">
        <f t="shared" si="2"/>
        <v>1</v>
      </c>
      <c r="K81" s="17">
        <v>45317</v>
      </c>
      <c r="L81" s="17" t="s">
        <v>102</v>
      </c>
    </row>
    <row r="82" spans="1:12" x14ac:dyDescent="0.3">
      <c r="A82" s="5" t="s">
        <v>318</v>
      </c>
      <c r="B82" s="16">
        <v>45313</v>
      </c>
      <c r="C82" s="5" t="s">
        <v>90</v>
      </c>
      <c r="D82" s="5"/>
      <c r="E82" s="5" t="s">
        <v>10</v>
      </c>
      <c r="F82" s="5">
        <v>2</v>
      </c>
      <c r="G82" s="5">
        <v>2</v>
      </c>
      <c r="H82" s="5">
        <f t="shared" si="3"/>
        <v>0</v>
      </c>
      <c r="I82" s="5"/>
      <c r="J82" s="24">
        <f t="shared" si="2"/>
        <v>1</v>
      </c>
      <c r="K82" s="16">
        <v>45317</v>
      </c>
      <c r="L82" s="16" t="s">
        <v>97</v>
      </c>
    </row>
    <row r="83" spans="1:12" x14ac:dyDescent="0.3">
      <c r="A83" s="5" t="s">
        <v>323</v>
      </c>
      <c r="B83" s="16">
        <v>45317</v>
      </c>
      <c r="C83" s="5" t="s">
        <v>90</v>
      </c>
      <c r="D83" s="5"/>
      <c r="E83" s="5" t="s">
        <v>10</v>
      </c>
      <c r="F83" s="5">
        <v>5</v>
      </c>
      <c r="G83" s="5">
        <v>5</v>
      </c>
      <c r="H83" s="5">
        <f t="shared" si="3"/>
        <v>0</v>
      </c>
      <c r="I83" s="5"/>
      <c r="J83" s="24">
        <f t="shared" si="2"/>
        <v>1</v>
      </c>
      <c r="K83" s="16">
        <v>45320</v>
      </c>
      <c r="L83" s="16" t="s">
        <v>97</v>
      </c>
    </row>
    <row r="84" spans="1:12" x14ac:dyDescent="0.3">
      <c r="A84" s="5" t="s">
        <v>326</v>
      </c>
      <c r="B84" s="16">
        <v>45320</v>
      </c>
      <c r="C84" s="5" t="s">
        <v>327</v>
      </c>
      <c r="D84" s="5"/>
      <c r="E84" s="5" t="s">
        <v>10</v>
      </c>
      <c r="F84" s="5">
        <v>4</v>
      </c>
      <c r="G84" s="5">
        <v>4</v>
      </c>
      <c r="H84" s="5">
        <f t="shared" si="3"/>
        <v>0</v>
      </c>
      <c r="I84" s="5"/>
      <c r="J84" s="24">
        <f t="shared" si="2"/>
        <v>1</v>
      </c>
      <c r="K84" s="16">
        <v>45321</v>
      </c>
      <c r="L84" s="16" t="s">
        <v>97</v>
      </c>
    </row>
    <row r="85" spans="1:12" x14ac:dyDescent="0.3">
      <c r="A85" s="5" t="s">
        <v>339</v>
      </c>
      <c r="B85" s="16">
        <v>45321</v>
      </c>
      <c r="C85" s="5" t="s">
        <v>95</v>
      </c>
      <c r="D85" s="5"/>
      <c r="E85" s="5" t="s">
        <v>10</v>
      </c>
      <c r="F85" s="5">
        <v>9</v>
      </c>
      <c r="G85" s="5">
        <v>9</v>
      </c>
      <c r="H85" s="5">
        <f t="shared" si="3"/>
        <v>0</v>
      </c>
      <c r="I85" s="5"/>
      <c r="J85" s="24">
        <f t="shared" si="2"/>
        <v>1</v>
      </c>
      <c r="K85" s="16">
        <v>45322</v>
      </c>
      <c r="L85" s="16"/>
    </row>
    <row r="86" spans="1:12" x14ac:dyDescent="0.3">
      <c r="A86" s="5" t="s">
        <v>340</v>
      </c>
      <c r="B86" s="16">
        <v>45321</v>
      </c>
      <c r="C86" s="5" t="s">
        <v>95</v>
      </c>
      <c r="D86" s="5"/>
      <c r="E86" s="5" t="s">
        <v>10</v>
      </c>
      <c r="F86" s="5">
        <v>14</v>
      </c>
      <c r="G86" s="5">
        <v>14</v>
      </c>
      <c r="H86" s="5">
        <f t="shared" si="3"/>
        <v>0</v>
      </c>
      <c r="I86" s="5"/>
      <c r="J86" s="24">
        <f t="shared" si="2"/>
        <v>1</v>
      </c>
      <c r="K86" s="16">
        <v>45322</v>
      </c>
      <c r="L86" s="16"/>
    </row>
    <row r="87" spans="1:12" x14ac:dyDescent="0.3">
      <c r="A87" s="5" t="s">
        <v>335</v>
      </c>
      <c r="B87" s="16">
        <v>45321</v>
      </c>
      <c r="C87" s="5" t="s">
        <v>336</v>
      </c>
      <c r="D87" s="5"/>
      <c r="E87" s="5" t="s">
        <v>10</v>
      </c>
      <c r="F87" s="5">
        <v>29</v>
      </c>
      <c r="G87" s="5">
        <v>29</v>
      </c>
      <c r="H87" s="5">
        <f t="shared" si="3"/>
        <v>0</v>
      </c>
      <c r="I87" s="5"/>
      <c r="J87" s="24">
        <f t="shared" ref="J87:J150" si="4">F87/G87</f>
        <v>1</v>
      </c>
      <c r="K87" s="16">
        <v>45331</v>
      </c>
      <c r="L87" s="16" t="s">
        <v>382</v>
      </c>
    </row>
    <row r="88" spans="1:12" x14ac:dyDescent="0.3">
      <c r="A88" s="5" t="s">
        <v>338</v>
      </c>
      <c r="B88" s="16">
        <v>45322</v>
      </c>
      <c r="C88" s="5" t="s">
        <v>90</v>
      </c>
      <c r="D88" s="5"/>
      <c r="E88" s="5" t="s">
        <v>10</v>
      </c>
      <c r="F88" s="5">
        <v>26</v>
      </c>
      <c r="G88" s="5">
        <v>26</v>
      </c>
      <c r="H88" s="5">
        <f t="shared" si="3"/>
        <v>0</v>
      </c>
      <c r="I88" s="5"/>
      <c r="J88" s="24">
        <f t="shared" si="4"/>
        <v>1</v>
      </c>
      <c r="K88" s="16">
        <v>45328</v>
      </c>
      <c r="L88" s="16" t="s">
        <v>97</v>
      </c>
    </row>
    <row r="89" spans="1:12" x14ac:dyDescent="0.3">
      <c r="A89" s="5" t="s">
        <v>341</v>
      </c>
      <c r="B89" s="16">
        <v>45327</v>
      </c>
      <c r="C89" s="5" t="s">
        <v>342</v>
      </c>
      <c r="D89" s="5"/>
      <c r="E89" s="5" t="s">
        <v>10</v>
      </c>
      <c r="F89" s="5">
        <v>114</v>
      </c>
      <c r="G89" s="5">
        <v>114</v>
      </c>
      <c r="H89" s="5">
        <f t="shared" si="3"/>
        <v>0</v>
      </c>
      <c r="I89" s="5"/>
      <c r="J89" s="24">
        <f t="shared" si="4"/>
        <v>1</v>
      </c>
      <c r="K89" s="16">
        <v>45338</v>
      </c>
      <c r="L89" s="16" t="s">
        <v>97</v>
      </c>
    </row>
    <row r="90" spans="1:12" x14ac:dyDescent="0.3">
      <c r="A90" s="5" t="s">
        <v>368</v>
      </c>
      <c r="B90" s="16">
        <v>45334</v>
      </c>
      <c r="C90" s="5" t="s">
        <v>369</v>
      </c>
      <c r="D90" s="5"/>
      <c r="E90" s="5" t="s">
        <v>10</v>
      </c>
      <c r="F90" s="5">
        <v>32</v>
      </c>
      <c r="G90" s="5">
        <v>32</v>
      </c>
      <c r="H90" s="5">
        <f t="shared" si="3"/>
        <v>0</v>
      </c>
      <c r="I90" s="5"/>
      <c r="J90" s="24">
        <f t="shared" si="4"/>
        <v>1</v>
      </c>
      <c r="K90" s="16">
        <v>45352</v>
      </c>
      <c r="L90" s="16" t="s">
        <v>97</v>
      </c>
    </row>
    <row r="91" spans="1:12" x14ac:dyDescent="0.3">
      <c r="A91" s="5" t="s">
        <v>370</v>
      </c>
      <c r="B91" s="16">
        <v>45334</v>
      </c>
      <c r="C91" s="5" t="s">
        <v>371</v>
      </c>
      <c r="D91" s="5"/>
      <c r="E91" s="5" t="s">
        <v>10</v>
      </c>
      <c r="F91" s="5">
        <v>174</v>
      </c>
      <c r="G91" s="5">
        <v>174</v>
      </c>
      <c r="H91" s="5">
        <f t="shared" si="3"/>
        <v>0</v>
      </c>
      <c r="I91" s="5"/>
      <c r="J91" s="24">
        <f t="shared" si="4"/>
        <v>1</v>
      </c>
      <c r="K91" s="16">
        <v>45366</v>
      </c>
      <c r="L91" s="16" t="s">
        <v>97</v>
      </c>
    </row>
    <row r="92" spans="1:12" x14ac:dyDescent="0.3">
      <c r="A92" s="5" t="s">
        <v>372</v>
      </c>
      <c r="B92" s="16">
        <v>45334</v>
      </c>
      <c r="C92" s="5" t="s">
        <v>371</v>
      </c>
      <c r="D92" s="5"/>
      <c r="E92" s="5" t="s">
        <v>10</v>
      </c>
      <c r="F92" s="5">
        <v>100</v>
      </c>
      <c r="G92" s="5">
        <v>100</v>
      </c>
      <c r="H92" s="5">
        <f t="shared" si="3"/>
        <v>0</v>
      </c>
      <c r="I92" s="5"/>
      <c r="J92" s="24">
        <f t="shared" si="4"/>
        <v>1</v>
      </c>
      <c r="K92" s="16">
        <v>45352</v>
      </c>
      <c r="L92" s="16" t="s">
        <v>97</v>
      </c>
    </row>
    <row r="93" spans="1:12" x14ac:dyDescent="0.3">
      <c r="A93" s="5" t="s">
        <v>373</v>
      </c>
      <c r="B93" s="16">
        <v>45334</v>
      </c>
      <c r="C93" s="5" t="s">
        <v>371</v>
      </c>
      <c r="D93" s="5"/>
      <c r="E93" s="5" t="s">
        <v>10</v>
      </c>
      <c r="F93" s="5">
        <v>68</v>
      </c>
      <c r="G93" s="5">
        <v>68</v>
      </c>
      <c r="H93" s="5">
        <f t="shared" si="3"/>
        <v>0</v>
      </c>
      <c r="I93" s="5"/>
      <c r="J93" s="24">
        <f t="shared" si="4"/>
        <v>1</v>
      </c>
      <c r="K93" s="16">
        <v>45366</v>
      </c>
      <c r="L93" s="16" t="s">
        <v>97</v>
      </c>
    </row>
    <row r="94" spans="1:12" x14ac:dyDescent="0.3">
      <c r="A94" s="5" t="s">
        <v>374</v>
      </c>
      <c r="B94" s="16">
        <v>45334</v>
      </c>
      <c r="C94" s="5" t="s">
        <v>371</v>
      </c>
      <c r="D94" s="5"/>
      <c r="E94" s="5" t="s">
        <v>10</v>
      </c>
      <c r="F94" s="5">
        <v>298</v>
      </c>
      <c r="G94" s="5">
        <v>298</v>
      </c>
      <c r="H94" s="5">
        <f t="shared" si="3"/>
        <v>0</v>
      </c>
      <c r="I94" s="5"/>
      <c r="J94" s="24">
        <f t="shared" si="4"/>
        <v>1</v>
      </c>
      <c r="K94" s="16">
        <v>45366</v>
      </c>
      <c r="L94" s="16" t="s">
        <v>97</v>
      </c>
    </row>
    <row r="95" spans="1:12" x14ac:dyDescent="0.3">
      <c r="A95" s="5" t="s">
        <v>375</v>
      </c>
      <c r="B95" s="16">
        <v>45334</v>
      </c>
      <c r="C95" s="5" t="s">
        <v>371</v>
      </c>
      <c r="D95" s="5"/>
      <c r="E95" s="5" t="s">
        <v>10</v>
      </c>
      <c r="F95" s="5">
        <v>232</v>
      </c>
      <c r="G95" s="5">
        <v>232</v>
      </c>
      <c r="H95" s="5">
        <f t="shared" si="3"/>
        <v>0</v>
      </c>
      <c r="I95" s="5"/>
      <c r="J95" s="24">
        <f t="shared" si="4"/>
        <v>1</v>
      </c>
      <c r="K95" s="16">
        <v>45373</v>
      </c>
      <c r="L95" s="16" t="s">
        <v>97</v>
      </c>
    </row>
    <row r="96" spans="1:12" x14ac:dyDescent="0.3">
      <c r="A96" s="5" t="s">
        <v>376</v>
      </c>
      <c r="B96" s="16">
        <v>45334</v>
      </c>
      <c r="C96" s="5" t="s">
        <v>371</v>
      </c>
      <c r="D96" s="5"/>
      <c r="E96" s="5" t="s">
        <v>10</v>
      </c>
      <c r="F96" s="5">
        <v>288</v>
      </c>
      <c r="G96" s="5">
        <v>288</v>
      </c>
      <c r="H96" s="5">
        <f t="shared" si="3"/>
        <v>0</v>
      </c>
      <c r="I96" s="5"/>
      <c r="J96" s="24">
        <f t="shared" si="4"/>
        <v>1</v>
      </c>
      <c r="K96" s="16">
        <v>45373</v>
      </c>
      <c r="L96" s="16" t="s">
        <v>97</v>
      </c>
    </row>
    <row r="97" spans="1:13" x14ac:dyDescent="0.3">
      <c r="A97" s="5" t="s">
        <v>380</v>
      </c>
      <c r="B97" s="16">
        <v>45336</v>
      </c>
      <c r="C97" s="5" t="s">
        <v>90</v>
      </c>
      <c r="D97" s="5"/>
      <c r="E97" s="5" t="s">
        <v>10</v>
      </c>
      <c r="F97" s="5">
        <v>61</v>
      </c>
      <c r="G97" s="5">
        <v>61</v>
      </c>
      <c r="H97" s="5">
        <f t="shared" si="3"/>
        <v>0</v>
      </c>
      <c r="I97" s="5"/>
      <c r="J97" s="24">
        <f t="shared" si="4"/>
        <v>1</v>
      </c>
      <c r="K97" s="16">
        <v>45345</v>
      </c>
      <c r="L97" s="16" t="s">
        <v>97</v>
      </c>
    </row>
    <row r="98" spans="1:13" x14ac:dyDescent="0.3">
      <c r="A98" s="5" t="s">
        <v>381</v>
      </c>
      <c r="B98" s="16">
        <v>45336</v>
      </c>
      <c r="C98" s="5" t="s">
        <v>90</v>
      </c>
      <c r="D98" s="5"/>
      <c r="E98" s="5" t="s">
        <v>10</v>
      </c>
      <c r="F98" s="5">
        <v>2</v>
      </c>
      <c r="G98" s="5">
        <v>2</v>
      </c>
      <c r="H98" s="5">
        <f t="shared" si="3"/>
        <v>0</v>
      </c>
      <c r="I98" s="5"/>
      <c r="J98" s="24">
        <f t="shared" si="4"/>
        <v>1</v>
      </c>
      <c r="K98" s="16">
        <v>45345</v>
      </c>
      <c r="L98" s="16" t="s">
        <v>97</v>
      </c>
    </row>
    <row r="99" spans="1:13" x14ac:dyDescent="0.3">
      <c r="A99" s="5" t="s">
        <v>403</v>
      </c>
      <c r="B99" s="16">
        <v>45344</v>
      </c>
      <c r="C99" s="5" t="s">
        <v>226</v>
      </c>
      <c r="D99" s="5"/>
      <c r="E99" s="5" t="s">
        <v>10</v>
      </c>
      <c r="F99" s="5">
        <v>14</v>
      </c>
      <c r="G99" s="5">
        <v>14</v>
      </c>
      <c r="H99" s="5">
        <f t="shared" si="3"/>
        <v>0</v>
      </c>
      <c r="I99" s="5"/>
      <c r="J99" s="24">
        <f t="shared" si="4"/>
        <v>1</v>
      </c>
      <c r="K99" s="16">
        <v>45345</v>
      </c>
      <c r="L99" s="16" t="s">
        <v>97</v>
      </c>
    </row>
    <row r="100" spans="1:13" x14ac:dyDescent="0.3">
      <c r="A100" s="5" t="s">
        <v>440</v>
      </c>
      <c r="B100" s="16">
        <v>45359</v>
      </c>
      <c r="C100" s="5" t="s">
        <v>441</v>
      </c>
      <c r="D100" s="5"/>
      <c r="E100" s="5" t="s">
        <v>10</v>
      </c>
      <c r="F100" s="5">
        <v>24</v>
      </c>
      <c r="G100" s="5">
        <v>24</v>
      </c>
      <c r="H100" s="5">
        <f t="shared" si="3"/>
        <v>0</v>
      </c>
      <c r="I100" s="5"/>
      <c r="J100" s="24">
        <f t="shared" si="4"/>
        <v>1</v>
      </c>
      <c r="K100" s="16">
        <v>45364</v>
      </c>
      <c r="L100" s="16" t="s">
        <v>97</v>
      </c>
    </row>
    <row r="101" spans="1:13" x14ac:dyDescent="0.3">
      <c r="A101" s="5" t="s">
        <v>448</v>
      </c>
      <c r="B101" s="16">
        <v>45365</v>
      </c>
      <c r="C101" s="5" t="s">
        <v>441</v>
      </c>
      <c r="D101" s="5"/>
      <c r="E101" s="5" t="s">
        <v>10</v>
      </c>
      <c r="F101" s="5">
        <v>186</v>
      </c>
      <c r="G101" s="5">
        <v>186</v>
      </c>
      <c r="H101" s="5">
        <f t="shared" si="3"/>
        <v>0</v>
      </c>
      <c r="I101" s="5"/>
      <c r="J101" s="24">
        <f t="shared" si="4"/>
        <v>1</v>
      </c>
      <c r="K101" s="16">
        <v>45380</v>
      </c>
      <c r="L101" s="16" t="s">
        <v>97</v>
      </c>
    </row>
    <row r="102" spans="1:13" x14ac:dyDescent="0.3">
      <c r="A102" s="11" t="s">
        <v>504</v>
      </c>
      <c r="B102" s="17">
        <v>45383</v>
      </c>
      <c r="C102" s="11" t="s">
        <v>505</v>
      </c>
      <c r="D102" s="11"/>
      <c r="E102" s="11" t="s">
        <v>10</v>
      </c>
      <c r="F102" s="5">
        <v>10</v>
      </c>
      <c r="G102" s="5">
        <v>10</v>
      </c>
      <c r="H102" s="5">
        <f t="shared" si="3"/>
        <v>0</v>
      </c>
      <c r="I102" s="5"/>
      <c r="J102" s="24">
        <f t="shared" si="4"/>
        <v>1</v>
      </c>
      <c r="K102" s="16">
        <v>45408</v>
      </c>
      <c r="L102" s="16" t="s">
        <v>97</v>
      </c>
    </row>
    <row r="103" spans="1:13" s="39" customFormat="1" ht="43.2" x14ac:dyDescent="0.3">
      <c r="A103" s="78" t="s">
        <v>524</v>
      </c>
      <c r="B103" s="84">
        <v>45391</v>
      </c>
      <c r="C103" s="78">
        <v>28</v>
      </c>
      <c r="D103" s="78"/>
      <c r="E103" s="111" t="s">
        <v>686</v>
      </c>
      <c r="F103" s="42">
        <v>6385</v>
      </c>
      <c r="G103" s="42">
        <v>6385</v>
      </c>
      <c r="H103" s="42">
        <f t="shared" si="3"/>
        <v>0</v>
      </c>
      <c r="I103" s="42"/>
      <c r="J103" s="112">
        <f t="shared" si="4"/>
        <v>1</v>
      </c>
      <c r="K103" s="43">
        <v>45432</v>
      </c>
      <c r="L103" s="113" t="s">
        <v>701</v>
      </c>
      <c r="M103" s="41"/>
    </row>
    <row r="104" spans="1:13" x14ac:dyDescent="0.3">
      <c r="A104" s="11" t="s">
        <v>526</v>
      </c>
      <c r="B104" s="17">
        <v>45393</v>
      </c>
      <c r="C104" s="11">
        <v>10</v>
      </c>
      <c r="D104" s="11"/>
      <c r="E104" s="11" t="s">
        <v>10</v>
      </c>
      <c r="F104" s="5">
        <v>465</v>
      </c>
      <c r="G104" s="5">
        <v>465</v>
      </c>
      <c r="H104" s="5">
        <f t="shared" si="3"/>
        <v>0</v>
      </c>
      <c r="I104" s="5"/>
      <c r="J104" s="24">
        <f t="shared" si="4"/>
        <v>1</v>
      </c>
      <c r="K104" s="28">
        <v>45408</v>
      </c>
      <c r="L104" s="16" t="s">
        <v>583</v>
      </c>
    </row>
    <row r="105" spans="1:13" x14ac:dyDescent="0.3">
      <c r="A105" s="11" t="s">
        <v>537</v>
      </c>
      <c r="B105" s="17">
        <v>45398</v>
      </c>
      <c r="C105" s="11" t="s">
        <v>538</v>
      </c>
      <c r="D105" s="11"/>
      <c r="E105" s="11" t="s">
        <v>10</v>
      </c>
      <c r="F105" s="5">
        <v>4</v>
      </c>
      <c r="G105" s="5">
        <v>4</v>
      </c>
      <c r="H105" s="5">
        <f t="shared" si="3"/>
        <v>0</v>
      </c>
      <c r="I105" s="5"/>
      <c r="J105" s="24">
        <f t="shared" si="4"/>
        <v>1</v>
      </c>
      <c r="K105" s="16">
        <v>45415</v>
      </c>
      <c r="L105" s="16" t="s">
        <v>97</v>
      </c>
    </row>
    <row r="106" spans="1:13" s="39" customFormat="1" ht="57.6" x14ac:dyDescent="0.3">
      <c r="A106" s="78" t="s">
        <v>545</v>
      </c>
      <c r="B106" s="94" t="s">
        <v>669</v>
      </c>
      <c r="C106" s="95">
        <v>16</v>
      </c>
      <c r="D106" s="78"/>
      <c r="E106" s="95" t="s">
        <v>10</v>
      </c>
      <c r="F106" s="42">
        <v>3925</v>
      </c>
      <c r="G106" s="42">
        <v>3925</v>
      </c>
      <c r="H106" s="42">
        <f t="shared" si="3"/>
        <v>0</v>
      </c>
      <c r="I106" s="42"/>
      <c r="J106" s="112">
        <f t="shared" si="4"/>
        <v>1</v>
      </c>
      <c r="K106" s="82" t="s">
        <v>670</v>
      </c>
      <c r="L106" s="113" t="s">
        <v>1028</v>
      </c>
      <c r="M106" s="41"/>
    </row>
    <row r="107" spans="1:13" x14ac:dyDescent="0.3">
      <c r="A107" s="11" t="s">
        <v>552</v>
      </c>
      <c r="B107" s="17">
        <v>45401</v>
      </c>
      <c r="C107" s="11" t="s">
        <v>553</v>
      </c>
      <c r="D107" s="11"/>
      <c r="E107" s="11" t="s">
        <v>10</v>
      </c>
      <c r="F107" s="5">
        <v>4</v>
      </c>
      <c r="G107" s="5">
        <v>4</v>
      </c>
      <c r="H107" s="5">
        <f t="shared" si="3"/>
        <v>0</v>
      </c>
      <c r="I107" s="5"/>
      <c r="J107" s="24">
        <f t="shared" si="4"/>
        <v>1</v>
      </c>
      <c r="K107" s="16">
        <v>45408</v>
      </c>
      <c r="L107" s="16" t="s">
        <v>97</v>
      </c>
    </row>
    <row r="108" spans="1:13" x14ac:dyDescent="0.3">
      <c r="A108" s="11" t="s">
        <v>612</v>
      </c>
      <c r="B108" s="17">
        <v>45421</v>
      </c>
      <c r="C108" s="11" t="s">
        <v>505</v>
      </c>
      <c r="D108" s="11"/>
      <c r="E108" s="11" t="s">
        <v>10</v>
      </c>
      <c r="F108" s="5">
        <v>21</v>
      </c>
      <c r="G108" s="5">
        <v>21</v>
      </c>
      <c r="H108" s="78">
        <f t="shared" si="3"/>
        <v>0</v>
      </c>
      <c r="I108" s="5"/>
      <c r="J108" s="85">
        <f t="shared" si="4"/>
        <v>1</v>
      </c>
      <c r="K108" s="28">
        <v>45429</v>
      </c>
      <c r="L108" s="16" t="s">
        <v>97</v>
      </c>
    </row>
    <row r="109" spans="1:13" s="64" customFormat="1" x14ac:dyDescent="0.3">
      <c r="A109" s="78" t="s">
        <v>609</v>
      </c>
      <c r="B109" s="84">
        <v>45425</v>
      </c>
      <c r="C109" s="95">
        <v>38</v>
      </c>
      <c r="D109" s="78"/>
      <c r="E109" s="78" t="s">
        <v>10</v>
      </c>
      <c r="F109" s="78">
        <v>383</v>
      </c>
      <c r="G109" s="78">
        <v>383</v>
      </c>
      <c r="H109" s="78">
        <f t="shared" si="3"/>
        <v>0</v>
      </c>
      <c r="I109" s="78"/>
      <c r="J109" s="85">
        <f t="shared" si="4"/>
        <v>1</v>
      </c>
      <c r="K109" s="84">
        <v>45464</v>
      </c>
      <c r="L109" s="84" t="s">
        <v>97</v>
      </c>
      <c r="M109" s="81"/>
    </row>
    <row r="110" spans="1:13" s="64" customFormat="1" x14ac:dyDescent="0.3">
      <c r="A110" s="78" t="s">
        <v>262</v>
      </c>
      <c r="B110" s="84">
        <v>45425</v>
      </c>
      <c r="C110" s="95">
        <v>63</v>
      </c>
      <c r="D110" s="78"/>
      <c r="E110" s="78" t="s">
        <v>10</v>
      </c>
      <c r="F110" s="78">
        <v>584</v>
      </c>
      <c r="G110" s="78">
        <v>584</v>
      </c>
      <c r="H110" s="78">
        <f t="shared" si="3"/>
        <v>0</v>
      </c>
      <c r="I110" s="78"/>
      <c r="J110" s="85">
        <f t="shared" si="4"/>
        <v>1</v>
      </c>
      <c r="K110" s="96">
        <v>45464</v>
      </c>
      <c r="L110" s="84" t="s">
        <v>97</v>
      </c>
      <c r="M110" s="81"/>
    </row>
    <row r="111" spans="1:13" s="64" customFormat="1" x14ac:dyDescent="0.3">
      <c r="A111" s="78" t="s">
        <v>625</v>
      </c>
      <c r="B111" s="84">
        <v>45425</v>
      </c>
      <c r="C111" s="95" t="s">
        <v>207</v>
      </c>
      <c r="D111" s="78"/>
      <c r="E111" s="78" t="s">
        <v>10</v>
      </c>
      <c r="F111" s="78">
        <v>24</v>
      </c>
      <c r="G111" s="78">
        <v>24</v>
      </c>
      <c r="H111" s="78">
        <f t="shared" si="3"/>
        <v>0</v>
      </c>
      <c r="I111" s="78"/>
      <c r="J111" s="85">
        <f t="shared" si="4"/>
        <v>1</v>
      </c>
      <c r="K111" s="84">
        <v>45443</v>
      </c>
      <c r="L111" s="84" t="s">
        <v>97</v>
      </c>
      <c r="M111" s="81"/>
    </row>
    <row r="112" spans="1:13" s="64" customFormat="1" x14ac:dyDescent="0.3">
      <c r="A112" s="78" t="s">
        <v>633</v>
      </c>
      <c r="B112" s="84">
        <v>45426</v>
      </c>
      <c r="C112" s="95" t="s">
        <v>371</v>
      </c>
      <c r="D112" s="78"/>
      <c r="E112" s="78" t="s">
        <v>10</v>
      </c>
      <c r="F112" s="78">
        <v>6</v>
      </c>
      <c r="G112" s="78">
        <v>6</v>
      </c>
      <c r="H112" s="78">
        <f t="shared" si="3"/>
        <v>0</v>
      </c>
      <c r="I112" s="78"/>
      <c r="J112" s="85">
        <f t="shared" si="4"/>
        <v>1</v>
      </c>
      <c r="K112" s="84">
        <v>45428</v>
      </c>
      <c r="L112" s="84" t="s">
        <v>97</v>
      </c>
      <c r="M112" s="81"/>
    </row>
    <row r="113" spans="1:13" s="64" customFormat="1" x14ac:dyDescent="0.3">
      <c r="A113" s="78" t="s">
        <v>634</v>
      </c>
      <c r="B113" s="84">
        <v>45426</v>
      </c>
      <c r="C113" s="95" t="s">
        <v>371</v>
      </c>
      <c r="D113" s="78"/>
      <c r="E113" s="78" t="s">
        <v>10</v>
      </c>
      <c r="F113" s="78">
        <v>3</v>
      </c>
      <c r="G113" s="78">
        <v>3</v>
      </c>
      <c r="H113" s="78">
        <f t="shared" si="3"/>
        <v>0</v>
      </c>
      <c r="I113" s="78"/>
      <c r="J113" s="85">
        <f t="shared" si="4"/>
        <v>1</v>
      </c>
      <c r="K113" s="84">
        <v>45428</v>
      </c>
      <c r="L113" s="117" t="s">
        <v>700</v>
      </c>
      <c r="M113" s="81"/>
    </row>
    <row r="114" spans="1:13" s="64" customFormat="1" x14ac:dyDescent="0.3">
      <c r="A114" s="78" t="s">
        <v>645</v>
      </c>
      <c r="B114" s="84">
        <v>45432</v>
      </c>
      <c r="C114" s="95" t="s">
        <v>649</v>
      </c>
      <c r="D114" s="78"/>
      <c r="E114" s="78" t="s">
        <v>10</v>
      </c>
      <c r="F114" s="78">
        <v>252</v>
      </c>
      <c r="G114" s="78">
        <v>252</v>
      </c>
      <c r="H114" s="78">
        <f t="shared" si="3"/>
        <v>0</v>
      </c>
      <c r="I114" s="78"/>
      <c r="J114" s="85">
        <f t="shared" si="4"/>
        <v>1</v>
      </c>
      <c r="K114" s="84">
        <v>45443</v>
      </c>
      <c r="L114" s="84" t="s">
        <v>97</v>
      </c>
      <c r="M114" s="81"/>
    </row>
    <row r="115" spans="1:13" s="64" customFormat="1" x14ac:dyDescent="0.3">
      <c r="A115" s="78" t="s">
        <v>646</v>
      </c>
      <c r="B115" s="84">
        <v>45432</v>
      </c>
      <c r="C115" s="95" t="s">
        <v>650</v>
      </c>
      <c r="D115" s="78"/>
      <c r="E115" s="78" t="s">
        <v>10</v>
      </c>
      <c r="F115" s="78">
        <v>21</v>
      </c>
      <c r="G115" s="78">
        <v>21</v>
      </c>
      <c r="H115" s="78">
        <f t="shared" si="3"/>
        <v>0</v>
      </c>
      <c r="I115" s="78"/>
      <c r="J115" s="85">
        <f t="shared" si="4"/>
        <v>1</v>
      </c>
      <c r="K115" s="84">
        <v>45450</v>
      </c>
      <c r="L115" s="84" t="s">
        <v>97</v>
      </c>
      <c r="M115" s="81"/>
    </row>
    <row r="116" spans="1:13" s="64" customFormat="1" x14ac:dyDescent="0.3">
      <c r="A116" s="78" t="s">
        <v>647</v>
      </c>
      <c r="B116" s="84">
        <v>45432</v>
      </c>
      <c r="C116" s="95" t="s">
        <v>650</v>
      </c>
      <c r="D116" s="78"/>
      <c r="E116" s="78" t="s">
        <v>10</v>
      </c>
      <c r="F116" s="78">
        <v>58</v>
      </c>
      <c r="G116" s="78">
        <v>58</v>
      </c>
      <c r="H116" s="78">
        <f t="shared" si="3"/>
        <v>0</v>
      </c>
      <c r="I116" s="78"/>
      <c r="J116" s="85">
        <f t="shared" si="4"/>
        <v>1</v>
      </c>
      <c r="K116" s="84">
        <v>45450</v>
      </c>
      <c r="L116" s="84" t="s">
        <v>97</v>
      </c>
      <c r="M116" s="81"/>
    </row>
    <row r="117" spans="1:13" s="64" customFormat="1" x14ac:dyDescent="0.3">
      <c r="A117" s="78" t="s">
        <v>648</v>
      </c>
      <c r="B117" s="84">
        <v>45432</v>
      </c>
      <c r="C117" s="95" t="s">
        <v>650</v>
      </c>
      <c r="D117" s="78"/>
      <c r="E117" s="78" t="s">
        <v>10</v>
      </c>
      <c r="F117" s="78">
        <v>19</v>
      </c>
      <c r="G117" s="78">
        <v>19</v>
      </c>
      <c r="H117" s="78">
        <f t="shared" si="3"/>
        <v>0</v>
      </c>
      <c r="I117" s="78"/>
      <c r="J117" s="85">
        <f t="shared" si="4"/>
        <v>1</v>
      </c>
      <c r="K117" s="84">
        <v>45450</v>
      </c>
      <c r="L117" s="84" t="s">
        <v>97</v>
      </c>
      <c r="M117" s="81"/>
    </row>
    <row r="118" spans="1:13" s="64" customFormat="1" x14ac:dyDescent="0.3">
      <c r="A118" s="78" t="s">
        <v>642</v>
      </c>
      <c r="B118" s="84">
        <v>45432</v>
      </c>
      <c r="C118" s="95" t="s">
        <v>643</v>
      </c>
      <c r="D118" s="78"/>
      <c r="E118" s="78" t="s">
        <v>10</v>
      </c>
      <c r="F118" s="78">
        <v>130</v>
      </c>
      <c r="G118" s="78">
        <v>130</v>
      </c>
      <c r="H118" s="78">
        <f t="shared" si="3"/>
        <v>0</v>
      </c>
      <c r="I118" s="78"/>
      <c r="J118" s="85">
        <f t="shared" si="4"/>
        <v>1</v>
      </c>
      <c r="K118" s="84">
        <v>45443</v>
      </c>
      <c r="L118" s="84" t="s">
        <v>97</v>
      </c>
      <c r="M118" s="81"/>
    </row>
    <row r="119" spans="1:13" x14ac:dyDescent="0.3">
      <c r="A119" s="78" t="s">
        <v>665</v>
      </c>
      <c r="B119" s="84">
        <v>45432</v>
      </c>
      <c r="C119" s="95" t="s">
        <v>95</v>
      </c>
      <c r="D119" s="78"/>
      <c r="E119" s="78" t="s">
        <v>10</v>
      </c>
      <c r="F119" s="78">
        <v>10</v>
      </c>
      <c r="G119" s="78">
        <v>10</v>
      </c>
      <c r="H119" s="78">
        <f t="shared" si="3"/>
        <v>0</v>
      </c>
      <c r="I119" s="78"/>
      <c r="J119" s="85">
        <f t="shared" si="4"/>
        <v>1</v>
      </c>
      <c r="K119" s="84">
        <v>45436</v>
      </c>
      <c r="L119" s="84"/>
    </row>
    <row r="120" spans="1:13" x14ac:dyDescent="0.3">
      <c r="A120" s="78" t="s">
        <v>678</v>
      </c>
      <c r="B120" s="84">
        <v>45440</v>
      </c>
      <c r="C120" s="95" t="s">
        <v>650</v>
      </c>
      <c r="D120" s="78"/>
      <c r="E120" s="78" t="s">
        <v>10</v>
      </c>
      <c r="F120" s="78">
        <v>16</v>
      </c>
      <c r="G120" s="78">
        <v>16</v>
      </c>
      <c r="H120" s="78">
        <f t="shared" si="3"/>
        <v>0</v>
      </c>
      <c r="I120" s="78"/>
      <c r="J120" s="85">
        <f t="shared" si="4"/>
        <v>1</v>
      </c>
      <c r="K120" s="84">
        <v>45457</v>
      </c>
      <c r="L120" s="84" t="s">
        <v>97</v>
      </c>
    </row>
    <row r="121" spans="1:13" x14ac:dyDescent="0.3">
      <c r="A121" s="78" t="s">
        <v>679</v>
      </c>
      <c r="B121" s="84">
        <v>45440</v>
      </c>
      <c r="C121" s="95" t="s">
        <v>202</v>
      </c>
      <c r="D121" s="78"/>
      <c r="E121" s="78" t="s">
        <v>10</v>
      </c>
      <c r="F121" s="78">
        <v>12</v>
      </c>
      <c r="G121" s="78">
        <v>12</v>
      </c>
      <c r="H121" s="78">
        <f t="shared" si="3"/>
        <v>0</v>
      </c>
      <c r="I121" s="78"/>
      <c r="J121" s="85">
        <f t="shared" si="4"/>
        <v>1</v>
      </c>
      <c r="K121" s="84">
        <v>45447</v>
      </c>
      <c r="L121" s="84" t="s">
        <v>97</v>
      </c>
    </row>
    <row r="122" spans="1:13" x14ac:dyDescent="0.3">
      <c r="A122" s="78" t="s">
        <v>677</v>
      </c>
      <c r="B122" s="84">
        <v>45440</v>
      </c>
      <c r="C122" s="95" t="s">
        <v>650</v>
      </c>
      <c r="D122" s="78"/>
      <c r="E122" s="78" t="s">
        <v>10</v>
      </c>
      <c r="F122" s="78">
        <v>64</v>
      </c>
      <c r="G122" s="78">
        <v>64</v>
      </c>
      <c r="H122" s="78">
        <f t="shared" si="3"/>
        <v>0</v>
      </c>
      <c r="I122" s="78"/>
      <c r="J122" s="85">
        <f t="shared" si="4"/>
        <v>1</v>
      </c>
      <c r="K122" s="84">
        <v>45457</v>
      </c>
      <c r="L122" s="84" t="s">
        <v>97</v>
      </c>
    </row>
    <row r="123" spans="1:13" x14ac:dyDescent="0.3">
      <c r="A123" s="78" t="s">
        <v>689</v>
      </c>
      <c r="B123" s="84">
        <v>45441</v>
      </c>
      <c r="C123" s="95">
        <v>14</v>
      </c>
      <c r="D123" s="78"/>
      <c r="E123" s="78" t="s">
        <v>10</v>
      </c>
      <c r="F123" s="78">
        <v>180</v>
      </c>
      <c r="G123" s="78">
        <v>180</v>
      </c>
      <c r="H123" s="78">
        <f t="shared" si="3"/>
        <v>0</v>
      </c>
      <c r="I123" s="78"/>
      <c r="J123" s="85">
        <f t="shared" si="4"/>
        <v>1</v>
      </c>
      <c r="K123" s="84">
        <v>45471</v>
      </c>
      <c r="L123" s="84" t="s">
        <v>97</v>
      </c>
    </row>
    <row r="124" spans="1:13" ht="28.8" x14ac:dyDescent="0.3">
      <c r="A124" s="78" t="s">
        <v>691</v>
      </c>
      <c r="B124" s="84">
        <v>45441</v>
      </c>
      <c r="C124" s="95">
        <v>40</v>
      </c>
      <c r="D124" s="78"/>
      <c r="E124" s="95" t="s">
        <v>10</v>
      </c>
      <c r="F124" s="78">
        <v>519</v>
      </c>
      <c r="G124" s="78">
        <v>519</v>
      </c>
      <c r="H124" s="78">
        <f t="shared" si="3"/>
        <v>0</v>
      </c>
      <c r="I124" s="78"/>
      <c r="J124" s="85">
        <f t="shared" si="4"/>
        <v>1</v>
      </c>
      <c r="K124" s="84">
        <v>45534</v>
      </c>
      <c r="L124" s="94" t="s">
        <v>971</v>
      </c>
    </row>
    <row r="125" spans="1:13" ht="28.8" x14ac:dyDescent="0.3">
      <c r="A125" s="78" t="s">
        <v>695</v>
      </c>
      <c r="B125" s="84">
        <v>45441</v>
      </c>
      <c r="C125" s="95">
        <v>40</v>
      </c>
      <c r="D125" s="78"/>
      <c r="E125" s="95" t="s">
        <v>10</v>
      </c>
      <c r="F125" s="78">
        <v>504</v>
      </c>
      <c r="G125" s="78">
        <v>504</v>
      </c>
      <c r="H125" s="78">
        <f t="shared" si="3"/>
        <v>0</v>
      </c>
      <c r="I125" s="78"/>
      <c r="J125" s="85">
        <f t="shared" si="4"/>
        <v>1</v>
      </c>
      <c r="K125" s="84">
        <v>45534</v>
      </c>
      <c r="L125" s="94" t="s">
        <v>1081</v>
      </c>
    </row>
    <row r="126" spans="1:13" x14ac:dyDescent="0.3">
      <c r="A126" s="78" t="s">
        <v>703</v>
      </c>
      <c r="B126" s="84">
        <v>45442</v>
      </c>
      <c r="C126" s="95" t="s">
        <v>92</v>
      </c>
      <c r="D126" s="78"/>
      <c r="E126" s="78" t="s">
        <v>10</v>
      </c>
      <c r="F126" s="78">
        <v>14</v>
      </c>
      <c r="G126" s="78">
        <v>14</v>
      </c>
      <c r="H126" s="78">
        <f t="shared" si="3"/>
        <v>0</v>
      </c>
      <c r="I126" s="78"/>
      <c r="J126" s="85">
        <f t="shared" si="4"/>
        <v>1</v>
      </c>
      <c r="K126" s="96">
        <v>45450</v>
      </c>
      <c r="L126" s="84" t="s">
        <v>97</v>
      </c>
    </row>
    <row r="127" spans="1:13" x14ac:dyDescent="0.3">
      <c r="A127" s="78" t="s">
        <v>705</v>
      </c>
      <c r="B127" s="84">
        <v>45443</v>
      </c>
      <c r="C127" s="95" t="s">
        <v>202</v>
      </c>
      <c r="D127" s="78"/>
      <c r="E127" s="78" t="s">
        <v>10</v>
      </c>
      <c r="F127" s="78">
        <v>12</v>
      </c>
      <c r="G127" s="78">
        <v>12</v>
      </c>
      <c r="H127" s="78">
        <f t="shared" si="3"/>
        <v>0</v>
      </c>
      <c r="I127" s="78"/>
      <c r="J127" s="85">
        <f t="shared" si="4"/>
        <v>1</v>
      </c>
      <c r="K127" s="84">
        <v>45443</v>
      </c>
      <c r="L127" s="84" t="s">
        <v>97</v>
      </c>
    </row>
    <row r="128" spans="1:13" x14ac:dyDescent="0.3">
      <c r="A128" s="78" t="s">
        <v>711</v>
      </c>
      <c r="B128" s="84">
        <v>45447</v>
      </c>
      <c r="C128" s="95" t="s">
        <v>505</v>
      </c>
      <c r="D128" s="78"/>
      <c r="E128" s="78" t="s">
        <v>10</v>
      </c>
      <c r="F128" s="78">
        <v>24</v>
      </c>
      <c r="G128" s="78">
        <v>24</v>
      </c>
      <c r="H128" s="78">
        <f t="shared" si="3"/>
        <v>0</v>
      </c>
      <c r="I128" s="78"/>
      <c r="J128" s="85">
        <f t="shared" si="4"/>
        <v>1</v>
      </c>
      <c r="K128" s="84">
        <v>45450</v>
      </c>
      <c r="L128" s="84" t="s">
        <v>97</v>
      </c>
    </row>
    <row r="129" spans="1:12" x14ac:dyDescent="0.3">
      <c r="A129" s="78" t="s">
        <v>749</v>
      </c>
      <c r="B129" s="84">
        <v>45453</v>
      </c>
      <c r="C129" s="95" t="s">
        <v>750</v>
      </c>
      <c r="D129" s="78"/>
      <c r="E129" s="78" t="s">
        <v>10</v>
      </c>
      <c r="F129" s="78">
        <v>136</v>
      </c>
      <c r="G129" s="78">
        <v>136</v>
      </c>
      <c r="H129" s="78">
        <f t="shared" si="3"/>
        <v>0</v>
      </c>
      <c r="I129" s="78"/>
      <c r="J129" s="85">
        <f t="shared" si="4"/>
        <v>1</v>
      </c>
      <c r="K129" s="84">
        <v>45504</v>
      </c>
      <c r="L129" s="123" t="s">
        <v>926</v>
      </c>
    </row>
    <row r="130" spans="1:12" x14ac:dyDescent="0.3">
      <c r="A130" s="5" t="s">
        <v>752</v>
      </c>
      <c r="B130" s="16">
        <v>45453</v>
      </c>
      <c r="C130" s="5" t="s">
        <v>505</v>
      </c>
      <c r="D130" s="5"/>
      <c r="E130" s="5" t="s">
        <v>10</v>
      </c>
      <c r="F130" s="5">
        <v>1</v>
      </c>
      <c r="G130" s="5">
        <v>1</v>
      </c>
      <c r="H130" s="5">
        <f t="shared" si="3"/>
        <v>0</v>
      </c>
      <c r="I130" s="5"/>
      <c r="J130" s="85">
        <f t="shared" si="4"/>
        <v>1</v>
      </c>
      <c r="K130" s="16">
        <v>45457</v>
      </c>
      <c r="L130" s="5" t="s">
        <v>97</v>
      </c>
    </row>
    <row r="131" spans="1:12" x14ac:dyDescent="0.3">
      <c r="A131" s="78" t="s">
        <v>751</v>
      </c>
      <c r="B131" s="84">
        <v>45453</v>
      </c>
      <c r="C131" s="95">
        <v>13</v>
      </c>
      <c r="D131" s="78"/>
      <c r="E131" s="78" t="s">
        <v>10</v>
      </c>
      <c r="F131" s="78">
        <v>116</v>
      </c>
      <c r="G131" s="78">
        <v>116</v>
      </c>
      <c r="H131" s="78">
        <f t="shared" ref="H131:H205" si="5">G131-F131</f>
        <v>0</v>
      </c>
      <c r="I131" s="78"/>
      <c r="J131" s="142">
        <f t="shared" si="4"/>
        <v>1</v>
      </c>
      <c r="K131" s="84">
        <v>45499</v>
      </c>
      <c r="L131" s="123" t="s">
        <v>908</v>
      </c>
    </row>
    <row r="132" spans="1:12" x14ac:dyDescent="0.3">
      <c r="A132" s="78" t="s">
        <v>757</v>
      </c>
      <c r="B132" s="84">
        <v>45453</v>
      </c>
      <c r="C132" s="95" t="s">
        <v>756</v>
      </c>
      <c r="D132" s="78"/>
      <c r="E132" s="78" t="s">
        <v>10</v>
      </c>
      <c r="F132" s="78">
        <v>300</v>
      </c>
      <c r="G132" s="78">
        <v>300</v>
      </c>
      <c r="H132" s="78">
        <f t="shared" si="5"/>
        <v>0</v>
      </c>
      <c r="I132" s="78"/>
      <c r="J132" s="85">
        <f t="shared" si="4"/>
        <v>1</v>
      </c>
      <c r="K132" s="84">
        <v>45457</v>
      </c>
      <c r="L132" s="84" t="s">
        <v>97</v>
      </c>
    </row>
    <row r="133" spans="1:12" x14ac:dyDescent="0.3">
      <c r="A133" s="78" t="s">
        <v>763</v>
      </c>
      <c r="B133" s="84">
        <v>45455</v>
      </c>
      <c r="C133" s="95" t="s">
        <v>226</v>
      </c>
      <c r="D133" s="78"/>
      <c r="E133" s="78" t="s">
        <v>10</v>
      </c>
      <c r="F133" s="78">
        <v>60</v>
      </c>
      <c r="G133" s="78">
        <v>60</v>
      </c>
      <c r="H133" s="78">
        <f t="shared" si="5"/>
        <v>0</v>
      </c>
      <c r="I133" s="78"/>
      <c r="J133" s="85">
        <f t="shared" si="4"/>
        <v>1</v>
      </c>
      <c r="K133" s="84">
        <v>45456</v>
      </c>
      <c r="L133" s="84" t="s">
        <v>97</v>
      </c>
    </row>
    <row r="134" spans="1:12" x14ac:dyDescent="0.3">
      <c r="A134" s="78" t="s">
        <v>779</v>
      </c>
      <c r="B134" s="84">
        <v>45460</v>
      </c>
      <c r="C134" s="95" t="s">
        <v>780</v>
      </c>
      <c r="D134" s="78"/>
      <c r="E134" s="78" t="s">
        <v>10</v>
      </c>
      <c r="F134" s="78">
        <v>582</v>
      </c>
      <c r="G134" s="78">
        <v>582</v>
      </c>
      <c r="H134" s="78">
        <f t="shared" si="5"/>
        <v>0</v>
      </c>
      <c r="I134" s="78"/>
      <c r="J134" s="85">
        <f t="shared" si="4"/>
        <v>1</v>
      </c>
      <c r="K134" s="84">
        <v>45478</v>
      </c>
      <c r="L134" s="109" t="s">
        <v>860</v>
      </c>
    </row>
    <row r="135" spans="1:12" x14ac:dyDescent="0.3">
      <c r="A135" s="78" t="s">
        <v>794</v>
      </c>
      <c r="B135" s="84">
        <v>45463</v>
      </c>
      <c r="C135" s="95" t="s">
        <v>650</v>
      </c>
      <c r="D135" s="78"/>
      <c r="E135" s="78" t="s">
        <v>10</v>
      </c>
      <c r="F135" s="78">
        <v>26</v>
      </c>
      <c r="G135" s="78">
        <v>26</v>
      </c>
      <c r="H135" s="78">
        <f t="shared" si="5"/>
        <v>0</v>
      </c>
      <c r="I135" s="78"/>
      <c r="J135" s="85">
        <f t="shared" si="4"/>
        <v>1</v>
      </c>
      <c r="K135" s="84">
        <v>45471</v>
      </c>
      <c r="L135" s="84"/>
    </row>
    <row r="136" spans="1:12" x14ac:dyDescent="0.3">
      <c r="A136" s="78" t="s">
        <v>828</v>
      </c>
      <c r="B136" s="84">
        <v>45474</v>
      </c>
      <c r="C136" s="95"/>
      <c r="D136" s="78"/>
      <c r="E136" s="78" t="s">
        <v>10</v>
      </c>
      <c r="F136" s="78">
        <v>18</v>
      </c>
      <c r="G136" s="78">
        <v>18</v>
      </c>
      <c r="H136" s="78">
        <f t="shared" si="5"/>
        <v>0</v>
      </c>
      <c r="I136" s="78"/>
      <c r="J136" s="85">
        <f t="shared" si="4"/>
        <v>1</v>
      </c>
      <c r="K136" s="84">
        <v>45474</v>
      </c>
      <c r="L136" s="84" t="s">
        <v>97</v>
      </c>
    </row>
    <row r="137" spans="1:12" x14ac:dyDescent="0.3">
      <c r="A137" s="78" t="s">
        <v>834</v>
      </c>
      <c r="B137" s="84">
        <v>45475</v>
      </c>
      <c r="C137" s="95"/>
      <c r="D137" s="78"/>
      <c r="E137" s="78" t="s">
        <v>10</v>
      </c>
      <c r="F137" s="78">
        <v>5</v>
      </c>
      <c r="G137" s="78">
        <v>5</v>
      </c>
      <c r="H137" s="78">
        <f t="shared" si="5"/>
        <v>0</v>
      </c>
      <c r="I137" s="78"/>
      <c r="J137" s="85">
        <f t="shared" si="4"/>
        <v>1</v>
      </c>
      <c r="K137" s="84">
        <v>45485</v>
      </c>
      <c r="L137" s="84" t="s">
        <v>97</v>
      </c>
    </row>
    <row r="138" spans="1:12" x14ac:dyDescent="0.3">
      <c r="A138" s="78" t="s">
        <v>846</v>
      </c>
      <c r="B138" s="84">
        <v>45481</v>
      </c>
      <c r="C138" s="95" t="s">
        <v>928</v>
      </c>
      <c r="D138" s="78"/>
      <c r="E138" s="78" t="s">
        <v>10</v>
      </c>
      <c r="F138" s="78">
        <v>376</v>
      </c>
      <c r="G138" s="78">
        <v>376</v>
      </c>
      <c r="H138" s="78">
        <f t="shared" si="5"/>
        <v>0</v>
      </c>
      <c r="I138" s="78"/>
      <c r="J138" s="85">
        <f t="shared" si="4"/>
        <v>1</v>
      </c>
      <c r="K138" s="84">
        <v>45513</v>
      </c>
      <c r="L138" s="84"/>
    </row>
    <row r="139" spans="1:12" x14ac:dyDescent="0.3">
      <c r="A139" s="78" t="s">
        <v>847</v>
      </c>
      <c r="B139" s="84">
        <v>45481</v>
      </c>
      <c r="C139" s="95" t="s">
        <v>928</v>
      </c>
      <c r="D139" s="78"/>
      <c r="E139" s="78" t="s">
        <v>10</v>
      </c>
      <c r="F139" s="78">
        <v>195</v>
      </c>
      <c r="G139" s="78">
        <v>195</v>
      </c>
      <c r="H139" s="78">
        <f t="shared" si="5"/>
        <v>0</v>
      </c>
      <c r="I139" s="78"/>
      <c r="J139" s="85">
        <f t="shared" si="4"/>
        <v>1</v>
      </c>
      <c r="K139" s="84">
        <v>45513</v>
      </c>
      <c r="L139" s="84"/>
    </row>
    <row r="140" spans="1:12" x14ac:dyDescent="0.3">
      <c r="A140" s="78" t="s">
        <v>848</v>
      </c>
      <c r="B140" s="84">
        <v>45481</v>
      </c>
      <c r="C140" s="95" t="s">
        <v>928</v>
      </c>
      <c r="D140" s="78"/>
      <c r="E140" s="78" t="s">
        <v>10</v>
      </c>
      <c r="F140" s="78">
        <v>48</v>
      </c>
      <c r="G140" s="78">
        <v>48</v>
      </c>
      <c r="H140" s="78">
        <f t="shared" si="5"/>
        <v>0</v>
      </c>
      <c r="I140" s="78"/>
      <c r="J140" s="85">
        <f t="shared" si="4"/>
        <v>1</v>
      </c>
      <c r="K140" s="84">
        <v>45506</v>
      </c>
      <c r="L140" s="84"/>
    </row>
    <row r="141" spans="1:12" x14ac:dyDescent="0.3">
      <c r="A141" s="78" t="s">
        <v>849</v>
      </c>
      <c r="B141" s="84">
        <v>45481</v>
      </c>
      <c r="C141" s="95" t="s">
        <v>928</v>
      </c>
      <c r="D141" s="78"/>
      <c r="E141" s="78" t="s">
        <v>10</v>
      </c>
      <c r="F141" s="78">
        <v>99</v>
      </c>
      <c r="G141" s="78">
        <v>99</v>
      </c>
      <c r="H141" s="78">
        <f t="shared" si="5"/>
        <v>0</v>
      </c>
      <c r="I141" s="78"/>
      <c r="J141" s="85">
        <f t="shared" si="4"/>
        <v>1</v>
      </c>
      <c r="K141" s="84">
        <v>45506</v>
      </c>
      <c r="L141" s="84"/>
    </row>
    <row r="142" spans="1:12" x14ac:dyDescent="0.3">
      <c r="A142" s="78" t="s">
        <v>872</v>
      </c>
      <c r="B142" s="84">
        <v>45485</v>
      </c>
      <c r="C142" s="95" t="s">
        <v>260</v>
      </c>
      <c r="D142" s="78"/>
      <c r="E142" s="78" t="s">
        <v>10</v>
      </c>
      <c r="F142" s="78">
        <v>125</v>
      </c>
      <c r="G142" s="78">
        <v>125</v>
      </c>
      <c r="H142" s="78">
        <f t="shared" si="5"/>
        <v>0</v>
      </c>
      <c r="I142" s="78"/>
      <c r="J142" s="85">
        <f t="shared" si="4"/>
        <v>1</v>
      </c>
      <c r="K142" s="84">
        <v>45492</v>
      </c>
      <c r="L142" s="84" t="s">
        <v>97</v>
      </c>
    </row>
    <row r="143" spans="1:12" x14ac:dyDescent="0.3">
      <c r="A143" s="78" t="s">
        <v>875</v>
      </c>
      <c r="B143" s="84">
        <v>45489</v>
      </c>
      <c r="C143" s="95" t="s">
        <v>92</v>
      </c>
      <c r="D143" s="78"/>
      <c r="E143" s="78" t="s">
        <v>10</v>
      </c>
      <c r="F143" s="78">
        <v>10</v>
      </c>
      <c r="G143" s="78">
        <v>10</v>
      </c>
      <c r="H143" s="78">
        <f t="shared" si="5"/>
        <v>0</v>
      </c>
      <c r="I143" s="78"/>
      <c r="J143" s="85">
        <f t="shared" si="4"/>
        <v>1</v>
      </c>
      <c r="K143" s="84">
        <v>45506</v>
      </c>
      <c r="L143" s="84" t="s">
        <v>97</v>
      </c>
    </row>
    <row r="144" spans="1:12" x14ac:dyDescent="0.3">
      <c r="A144" s="78" t="s">
        <v>927</v>
      </c>
      <c r="B144" s="84">
        <v>45496</v>
      </c>
      <c r="C144" s="95">
        <v>19</v>
      </c>
      <c r="D144" s="78"/>
      <c r="E144" s="78" t="s">
        <v>10</v>
      </c>
      <c r="F144" s="78">
        <v>157</v>
      </c>
      <c r="G144" s="78">
        <v>157</v>
      </c>
      <c r="H144" s="78">
        <f t="shared" si="5"/>
        <v>0</v>
      </c>
      <c r="I144" s="78"/>
      <c r="J144" s="85">
        <f t="shared" si="4"/>
        <v>1</v>
      </c>
      <c r="K144" s="84">
        <v>45520</v>
      </c>
      <c r="L144" s="84" t="s">
        <v>970</v>
      </c>
    </row>
    <row r="145" spans="1:12" x14ac:dyDescent="0.3">
      <c r="A145" s="78" t="s">
        <v>929</v>
      </c>
      <c r="B145" s="84">
        <v>45496</v>
      </c>
      <c r="C145" s="95">
        <v>25</v>
      </c>
      <c r="D145" s="78"/>
      <c r="E145" s="78" t="s">
        <v>10</v>
      </c>
      <c r="F145" s="78">
        <v>242</v>
      </c>
      <c r="G145" s="78">
        <v>242</v>
      </c>
      <c r="H145" s="78">
        <f t="shared" si="5"/>
        <v>0</v>
      </c>
      <c r="I145" s="78"/>
      <c r="J145" s="85">
        <f t="shared" si="4"/>
        <v>1</v>
      </c>
      <c r="K145" s="84">
        <v>45562</v>
      </c>
      <c r="L145" s="109" t="s">
        <v>1085</v>
      </c>
    </row>
    <row r="146" spans="1:12" x14ac:dyDescent="0.3">
      <c r="A146" s="78" t="s">
        <v>930</v>
      </c>
      <c r="B146" s="84">
        <v>45496</v>
      </c>
      <c r="C146" s="95">
        <v>72</v>
      </c>
      <c r="D146" s="78"/>
      <c r="E146" s="78" t="s">
        <v>10</v>
      </c>
      <c r="F146" s="78">
        <v>668</v>
      </c>
      <c r="G146" s="78">
        <v>668</v>
      </c>
      <c r="H146" s="78">
        <f t="shared" si="5"/>
        <v>0</v>
      </c>
      <c r="I146" s="78"/>
      <c r="J146" s="85">
        <f t="shared" si="4"/>
        <v>1</v>
      </c>
      <c r="K146" s="84">
        <v>45618</v>
      </c>
      <c r="L146" s="84" t="s">
        <v>1217</v>
      </c>
    </row>
    <row r="147" spans="1:12" x14ac:dyDescent="0.3">
      <c r="A147" s="78" t="s">
        <v>931</v>
      </c>
      <c r="B147" s="84">
        <v>45496</v>
      </c>
      <c r="C147" s="95">
        <v>67</v>
      </c>
      <c r="D147" s="78"/>
      <c r="E147" s="78" t="s">
        <v>10</v>
      </c>
      <c r="F147" s="78">
        <v>564</v>
      </c>
      <c r="G147" s="78">
        <v>564</v>
      </c>
      <c r="H147" s="78">
        <f t="shared" si="5"/>
        <v>0</v>
      </c>
      <c r="I147" s="78"/>
      <c r="J147" s="85">
        <f t="shared" si="4"/>
        <v>1</v>
      </c>
      <c r="K147" s="84">
        <v>45618</v>
      </c>
      <c r="L147" s="84" t="s">
        <v>1218</v>
      </c>
    </row>
    <row r="148" spans="1:12" x14ac:dyDescent="0.3">
      <c r="A148" s="78" t="s">
        <v>935</v>
      </c>
      <c r="B148" s="84">
        <v>45497</v>
      </c>
      <c r="C148" s="95">
        <v>22</v>
      </c>
      <c r="D148" s="78"/>
      <c r="E148" s="78" t="s">
        <v>10</v>
      </c>
      <c r="F148" s="78">
        <v>22</v>
      </c>
      <c r="G148" s="78">
        <v>22</v>
      </c>
      <c r="H148" s="78">
        <f t="shared" si="5"/>
        <v>0</v>
      </c>
      <c r="I148" s="78"/>
      <c r="J148" s="85">
        <f t="shared" si="4"/>
        <v>1</v>
      </c>
      <c r="K148" s="84">
        <v>45520</v>
      </c>
      <c r="L148" s="84" t="s">
        <v>970</v>
      </c>
    </row>
    <row r="149" spans="1:12" x14ac:dyDescent="0.3">
      <c r="A149" s="78" t="s">
        <v>939</v>
      </c>
      <c r="B149" s="84">
        <v>45499</v>
      </c>
      <c r="C149" s="95">
        <v>67</v>
      </c>
      <c r="D149" s="78"/>
      <c r="E149" s="78" t="s">
        <v>10</v>
      </c>
      <c r="F149" s="78">
        <v>67</v>
      </c>
      <c r="G149" s="78">
        <v>67</v>
      </c>
      <c r="H149" s="78">
        <f t="shared" si="5"/>
        <v>0</v>
      </c>
      <c r="I149" s="78"/>
      <c r="J149" s="85">
        <f t="shared" si="4"/>
        <v>1</v>
      </c>
      <c r="K149" s="84">
        <v>45520</v>
      </c>
      <c r="L149" s="84"/>
    </row>
    <row r="150" spans="1:12" x14ac:dyDescent="0.3">
      <c r="A150" s="78" t="s">
        <v>942</v>
      </c>
      <c r="B150" s="84">
        <v>45499</v>
      </c>
      <c r="C150" s="95"/>
      <c r="D150" s="78"/>
      <c r="E150" s="78" t="s">
        <v>10</v>
      </c>
      <c r="F150" s="78">
        <v>92</v>
      </c>
      <c r="G150" s="78">
        <v>92</v>
      </c>
      <c r="H150" s="78">
        <f t="shared" si="5"/>
        <v>0</v>
      </c>
      <c r="I150" s="78"/>
      <c r="J150" s="85">
        <f t="shared" si="4"/>
        <v>1</v>
      </c>
      <c r="K150" s="84">
        <v>45520</v>
      </c>
      <c r="L150" s="84"/>
    </row>
    <row r="151" spans="1:12" x14ac:dyDescent="0.3">
      <c r="A151" s="78" t="s">
        <v>943</v>
      </c>
      <c r="B151" s="84">
        <v>45499</v>
      </c>
      <c r="C151" s="95">
        <v>21</v>
      </c>
      <c r="D151" s="78"/>
      <c r="E151" s="78" t="s">
        <v>10</v>
      </c>
      <c r="F151" s="78">
        <v>239</v>
      </c>
      <c r="G151" s="78">
        <v>239</v>
      </c>
      <c r="H151" s="78">
        <f t="shared" si="5"/>
        <v>0</v>
      </c>
      <c r="I151" s="78"/>
      <c r="J151" s="85">
        <f t="shared" ref="J151:J205" si="6">F151/G151</f>
        <v>1</v>
      </c>
      <c r="K151" s="84">
        <v>45541</v>
      </c>
      <c r="L151" s="84" t="s">
        <v>970</v>
      </c>
    </row>
    <row r="152" spans="1:12" x14ac:dyDescent="0.3">
      <c r="A152" s="78" t="s">
        <v>993</v>
      </c>
      <c r="B152" s="84">
        <v>45510</v>
      </c>
      <c r="C152" s="95" t="s">
        <v>994</v>
      </c>
      <c r="D152" s="78"/>
      <c r="E152" s="78" t="s">
        <v>10</v>
      </c>
      <c r="F152" s="78">
        <v>430</v>
      </c>
      <c r="G152" s="78">
        <v>430</v>
      </c>
      <c r="H152" s="78">
        <f t="shared" si="5"/>
        <v>0</v>
      </c>
      <c r="I152" s="78"/>
      <c r="J152" s="85">
        <f t="shared" si="6"/>
        <v>1</v>
      </c>
      <c r="K152" s="84">
        <v>45520</v>
      </c>
      <c r="L152" s="84" t="s">
        <v>97</v>
      </c>
    </row>
    <row r="153" spans="1:12" x14ac:dyDescent="0.3">
      <c r="A153" s="78" t="s">
        <v>1004</v>
      </c>
      <c r="B153" s="84">
        <v>45511</v>
      </c>
      <c r="C153" s="95" t="s">
        <v>994</v>
      </c>
      <c r="D153" s="78"/>
      <c r="E153" s="78" t="s">
        <v>10</v>
      </c>
      <c r="F153" s="78">
        <v>742</v>
      </c>
      <c r="G153" s="78">
        <v>742</v>
      </c>
      <c r="H153" s="78">
        <f t="shared" si="5"/>
        <v>0</v>
      </c>
      <c r="I153" s="78"/>
      <c r="J153" s="85">
        <f t="shared" si="6"/>
        <v>1</v>
      </c>
      <c r="K153" s="84">
        <v>45576</v>
      </c>
      <c r="L153" s="84"/>
    </row>
    <row r="154" spans="1:12" x14ac:dyDescent="0.3">
      <c r="A154" s="78" t="s">
        <v>1005</v>
      </c>
      <c r="B154" s="84">
        <v>45511</v>
      </c>
      <c r="C154" s="95" t="s">
        <v>994</v>
      </c>
      <c r="D154" s="78"/>
      <c r="E154" s="78" t="s">
        <v>10</v>
      </c>
      <c r="F154" s="78">
        <v>679</v>
      </c>
      <c r="G154" s="78">
        <v>679</v>
      </c>
      <c r="H154" s="78">
        <f t="shared" si="5"/>
        <v>0</v>
      </c>
      <c r="I154" s="78"/>
      <c r="J154" s="85">
        <f t="shared" si="6"/>
        <v>1</v>
      </c>
      <c r="K154" s="84">
        <v>45583</v>
      </c>
      <c r="L154" s="84"/>
    </row>
    <row r="155" spans="1:12" x14ac:dyDescent="0.3">
      <c r="A155" s="78" t="s">
        <v>1026</v>
      </c>
      <c r="B155" s="84">
        <v>45517</v>
      </c>
      <c r="C155" s="95" t="s">
        <v>1027</v>
      </c>
      <c r="D155" s="78"/>
      <c r="E155" s="78" t="s">
        <v>10</v>
      </c>
      <c r="F155" s="78">
        <v>10</v>
      </c>
      <c r="G155" s="78">
        <v>10</v>
      </c>
      <c r="H155" s="78">
        <f t="shared" si="5"/>
        <v>0</v>
      </c>
      <c r="I155" s="78"/>
      <c r="J155" s="85">
        <f t="shared" si="6"/>
        <v>1</v>
      </c>
      <c r="K155" s="84">
        <v>45520</v>
      </c>
      <c r="L155" s="84" t="s">
        <v>97</v>
      </c>
    </row>
    <row r="156" spans="1:12" x14ac:dyDescent="0.3">
      <c r="A156" s="78" t="s">
        <v>1045</v>
      </c>
      <c r="B156" s="84">
        <v>45531</v>
      </c>
      <c r="C156" s="95">
        <v>60</v>
      </c>
      <c r="D156" s="78"/>
      <c r="E156" s="78" t="s">
        <v>10</v>
      </c>
      <c r="F156" s="78">
        <v>181</v>
      </c>
      <c r="G156" s="78">
        <v>181</v>
      </c>
      <c r="H156" s="78">
        <f t="shared" si="5"/>
        <v>0</v>
      </c>
      <c r="I156" s="78"/>
      <c r="J156" s="85">
        <f t="shared" si="6"/>
        <v>1</v>
      </c>
      <c r="K156" s="84">
        <v>45576</v>
      </c>
      <c r="L156" s="123" t="s">
        <v>1215</v>
      </c>
    </row>
    <row r="157" spans="1:12" x14ac:dyDescent="0.3">
      <c r="A157" s="78" t="s">
        <v>1046</v>
      </c>
      <c r="B157" s="84">
        <v>45531</v>
      </c>
      <c r="C157" s="95">
        <v>100</v>
      </c>
      <c r="D157" s="78"/>
      <c r="E157" s="78" t="s">
        <v>10</v>
      </c>
      <c r="F157" s="78">
        <v>301</v>
      </c>
      <c r="G157" s="78">
        <v>301</v>
      </c>
      <c r="H157" s="78">
        <f t="shared" si="5"/>
        <v>0</v>
      </c>
      <c r="I157" s="78"/>
      <c r="J157" s="85">
        <f t="shared" si="6"/>
        <v>1</v>
      </c>
      <c r="K157" s="84">
        <v>45618</v>
      </c>
      <c r="L157" s="84" t="s">
        <v>1216</v>
      </c>
    </row>
    <row r="158" spans="1:12" x14ac:dyDescent="0.3">
      <c r="A158" s="78" t="s">
        <v>1047</v>
      </c>
      <c r="B158" s="84">
        <v>45531</v>
      </c>
      <c r="C158" s="95">
        <v>93</v>
      </c>
      <c r="D158" s="78"/>
      <c r="E158" s="78" t="s">
        <v>10</v>
      </c>
      <c r="F158" s="78">
        <v>280</v>
      </c>
      <c r="G158" s="78">
        <v>280</v>
      </c>
      <c r="H158" s="78">
        <f t="shared" si="5"/>
        <v>0</v>
      </c>
      <c r="I158" s="78"/>
      <c r="J158" s="85">
        <f t="shared" si="6"/>
        <v>1</v>
      </c>
      <c r="K158" s="84">
        <v>45618</v>
      </c>
      <c r="L158" s="84" t="s">
        <v>1216</v>
      </c>
    </row>
    <row r="159" spans="1:12" x14ac:dyDescent="0.3">
      <c r="A159" s="78" t="s">
        <v>1098</v>
      </c>
      <c r="B159" s="84">
        <v>45541</v>
      </c>
      <c r="C159" s="95"/>
      <c r="D159" s="78"/>
      <c r="E159" s="78" t="s">
        <v>10</v>
      </c>
      <c r="F159" s="78">
        <v>2</v>
      </c>
      <c r="G159" s="78">
        <v>2</v>
      </c>
      <c r="H159" s="78">
        <f t="shared" si="5"/>
        <v>0</v>
      </c>
      <c r="I159" s="78"/>
      <c r="J159" s="85">
        <f t="shared" si="6"/>
        <v>1</v>
      </c>
      <c r="K159" s="84">
        <v>45541</v>
      </c>
      <c r="L159" s="84" t="s">
        <v>97</v>
      </c>
    </row>
    <row r="160" spans="1:12" x14ac:dyDescent="0.3">
      <c r="A160" s="78" t="s">
        <v>1099</v>
      </c>
      <c r="B160" s="84">
        <v>45543</v>
      </c>
      <c r="C160" s="95"/>
      <c r="D160" s="78"/>
      <c r="E160" s="78" t="s">
        <v>10</v>
      </c>
      <c r="F160" s="78">
        <v>50</v>
      </c>
      <c r="G160" s="78">
        <v>50</v>
      </c>
      <c r="H160" s="78">
        <f t="shared" si="5"/>
        <v>0</v>
      </c>
      <c r="I160" s="78"/>
      <c r="J160" s="85">
        <f t="shared" si="6"/>
        <v>1</v>
      </c>
      <c r="K160" s="84">
        <v>45576</v>
      </c>
      <c r="L160" s="123" t="s">
        <v>1222</v>
      </c>
    </row>
    <row r="161" spans="1:12" x14ac:dyDescent="0.3">
      <c r="A161" s="78" t="s">
        <v>1105</v>
      </c>
      <c r="B161" s="84">
        <v>45543</v>
      </c>
      <c r="C161" s="95"/>
      <c r="D161" s="78"/>
      <c r="E161" s="78" t="s">
        <v>10</v>
      </c>
      <c r="F161" s="78">
        <v>4</v>
      </c>
      <c r="G161" s="78">
        <v>4</v>
      </c>
      <c r="H161" s="78">
        <f t="shared" si="5"/>
        <v>0</v>
      </c>
      <c r="I161" s="78"/>
      <c r="J161" s="85">
        <f t="shared" si="6"/>
        <v>1</v>
      </c>
      <c r="K161" s="84">
        <v>45548</v>
      </c>
      <c r="L161" s="84" t="s">
        <v>97</v>
      </c>
    </row>
    <row r="162" spans="1:12" x14ac:dyDescent="0.3">
      <c r="A162" s="78" t="s">
        <v>1100</v>
      </c>
      <c r="B162" s="84">
        <v>45543</v>
      </c>
      <c r="C162" s="95"/>
      <c r="D162" s="78"/>
      <c r="E162" s="78" t="s">
        <v>10</v>
      </c>
      <c r="F162" s="78">
        <v>20</v>
      </c>
      <c r="G162" s="78">
        <v>20</v>
      </c>
      <c r="H162" s="78">
        <f t="shared" si="5"/>
        <v>0</v>
      </c>
      <c r="I162" s="78"/>
      <c r="J162" s="85">
        <f t="shared" si="6"/>
        <v>1</v>
      </c>
      <c r="K162" s="84">
        <v>45562</v>
      </c>
      <c r="L162" s="84" t="s">
        <v>97</v>
      </c>
    </row>
    <row r="163" spans="1:12" x14ac:dyDescent="0.3">
      <c r="A163" s="78" t="s">
        <v>1104</v>
      </c>
      <c r="B163" s="84">
        <v>45545</v>
      </c>
      <c r="C163" s="95"/>
      <c r="D163" s="78"/>
      <c r="E163" s="78" t="s">
        <v>10</v>
      </c>
      <c r="F163" s="78">
        <v>29</v>
      </c>
      <c r="G163" s="78">
        <v>29</v>
      </c>
      <c r="H163" s="78">
        <f t="shared" si="5"/>
        <v>0</v>
      </c>
      <c r="I163" s="78"/>
      <c r="J163" s="85">
        <f t="shared" si="6"/>
        <v>1</v>
      </c>
      <c r="K163" s="84">
        <v>45569</v>
      </c>
      <c r="L163" s="84" t="s">
        <v>1219</v>
      </c>
    </row>
    <row r="164" spans="1:12" x14ac:dyDescent="0.3">
      <c r="A164" s="78" t="s">
        <v>1114</v>
      </c>
      <c r="B164" s="84">
        <v>45545</v>
      </c>
      <c r="C164" s="95"/>
      <c r="D164" s="78"/>
      <c r="E164" s="78" t="s">
        <v>10</v>
      </c>
      <c r="F164" s="78">
        <v>2</v>
      </c>
      <c r="G164" s="78">
        <v>2</v>
      </c>
      <c r="H164" s="78">
        <f t="shared" si="5"/>
        <v>0</v>
      </c>
      <c r="I164" s="78"/>
      <c r="J164" s="85">
        <f t="shared" si="6"/>
        <v>1</v>
      </c>
      <c r="K164" s="84">
        <v>45562</v>
      </c>
      <c r="L164" s="84" t="s">
        <v>97</v>
      </c>
    </row>
    <row r="165" spans="1:12" x14ac:dyDescent="0.3">
      <c r="A165" s="78" t="s">
        <v>1137</v>
      </c>
      <c r="B165" s="84">
        <v>45548</v>
      </c>
      <c r="C165" s="95"/>
      <c r="D165" s="78"/>
      <c r="E165" s="78" t="s">
        <v>10</v>
      </c>
      <c r="F165" s="78">
        <v>2</v>
      </c>
      <c r="G165" s="78">
        <v>2</v>
      </c>
      <c r="H165" s="78">
        <f t="shared" si="5"/>
        <v>0</v>
      </c>
      <c r="I165" s="78"/>
      <c r="J165" s="85">
        <f t="shared" si="6"/>
        <v>1</v>
      </c>
      <c r="K165" s="84">
        <v>45551</v>
      </c>
      <c r="L165" s="84" t="s">
        <v>97</v>
      </c>
    </row>
    <row r="166" spans="1:12" x14ac:dyDescent="0.3">
      <c r="A166" s="78" t="s">
        <v>1138</v>
      </c>
      <c r="B166" s="84">
        <v>45551</v>
      </c>
      <c r="C166" s="95"/>
      <c r="D166" s="78"/>
      <c r="E166" s="78" t="s">
        <v>10</v>
      </c>
      <c r="F166" s="78">
        <v>1</v>
      </c>
      <c r="G166" s="78">
        <v>1</v>
      </c>
      <c r="H166" s="78">
        <f t="shared" si="5"/>
        <v>0</v>
      </c>
      <c r="I166" s="78"/>
      <c r="J166" s="85">
        <f t="shared" si="6"/>
        <v>1</v>
      </c>
      <c r="K166" s="84">
        <v>45576</v>
      </c>
      <c r="L166" s="84" t="s">
        <v>97</v>
      </c>
    </row>
    <row r="167" spans="1:12" x14ac:dyDescent="0.3">
      <c r="A167" s="78" t="s">
        <v>1141</v>
      </c>
      <c r="B167" s="84">
        <v>45553</v>
      </c>
      <c r="C167" s="95"/>
      <c r="D167" s="78"/>
      <c r="E167" s="78" t="s">
        <v>10</v>
      </c>
      <c r="F167" s="78">
        <v>10</v>
      </c>
      <c r="G167" s="78">
        <v>10</v>
      </c>
      <c r="H167" s="78">
        <f t="shared" si="5"/>
        <v>0</v>
      </c>
      <c r="I167" s="78"/>
      <c r="J167" s="85">
        <f t="shared" si="6"/>
        <v>1</v>
      </c>
      <c r="K167" s="84">
        <v>45576</v>
      </c>
      <c r="L167" s="84" t="s">
        <v>1213</v>
      </c>
    </row>
    <row r="168" spans="1:12" x14ac:dyDescent="0.3">
      <c r="A168" s="78" t="s">
        <v>1142</v>
      </c>
      <c r="B168" s="84">
        <v>45553</v>
      </c>
      <c r="C168" s="95"/>
      <c r="D168" s="78"/>
      <c r="E168" s="78" t="s">
        <v>10</v>
      </c>
      <c r="F168" s="78">
        <v>2</v>
      </c>
      <c r="G168" s="78">
        <v>2</v>
      </c>
      <c r="H168" s="78">
        <f t="shared" si="5"/>
        <v>0</v>
      </c>
      <c r="I168" s="78"/>
      <c r="J168" s="85">
        <f t="shared" si="6"/>
        <v>1</v>
      </c>
      <c r="K168" s="84">
        <v>45576</v>
      </c>
      <c r="L168" s="84" t="s">
        <v>1213</v>
      </c>
    </row>
    <row r="169" spans="1:12" x14ac:dyDescent="0.3">
      <c r="A169" s="78" t="s">
        <v>1143</v>
      </c>
      <c r="B169" s="84">
        <v>45553</v>
      </c>
      <c r="C169" s="95"/>
      <c r="D169" s="78"/>
      <c r="E169" s="78" t="s">
        <v>10</v>
      </c>
      <c r="F169" s="78">
        <v>1</v>
      </c>
      <c r="G169" s="78">
        <v>1</v>
      </c>
      <c r="H169" s="78">
        <f t="shared" si="5"/>
        <v>0</v>
      </c>
      <c r="I169" s="78"/>
      <c r="J169" s="85">
        <f t="shared" si="6"/>
        <v>1</v>
      </c>
      <c r="K169" s="84">
        <v>45573</v>
      </c>
      <c r="L169" s="84" t="s">
        <v>97</v>
      </c>
    </row>
    <row r="170" spans="1:12" x14ac:dyDescent="0.3">
      <c r="A170" s="78" t="s">
        <v>1183</v>
      </c>
      <c r="B170" s="84">
        <v>45565</v>
      </c>
      <c r="C170" s="95"/>
      <c r="D170" s="78"/>
      <c r="E170" s="78" t="s">
        <v>10</v>
      </c>
      <c r="F170" s="78">
        <v>3</v>
      </c>
      <c r="G170" s="78">
        <v>3</v>
      </c>
      <c r="H170" s="78">
        <f t="shared" si="5"/>
        <v>0</v>
      </c>
      <c r="I170" s="78"/>
      <c r="J170" s="85">
        <f t="shared" si="6"/>
        <v>1</v>
      </c>
      <c r="K170" s="84">
        <v>45569</v>
      </c>
      <c r="L170" s="84" t="s">
        <v>97</v>
      </c>
    </row>
    <row r="171" spans="1:12" x14ac:dyDescent="0.3">
      <c r="A171" s="78" t="s">
        <v>1202</v>
      </c>
      <c r="B171" s="84">
        <v>45566</v>
      </c>
      <c r="C171" s="95"/>
      <c r="D171" s="78"/>
      <c r="E171" s="78" t="s">
        <v>10</v>
      </c>
      <c r="F171" s="78">
        <v>2</v>
      </c>
      <c r="G171" s="78">
        <v>2</v>
      </c>
      <c r="H171" s="78">
        <f t="shared" si="5"/>
        <v>0</v>
      </c>
      <c r="I171" s="78"/>
      <c r="J171" s="85">
        <f t="shared" si="6"/>
        <v>1</v>
      </c>
      <c r="K171" s="84">
        <v>45576</v>
      </c>
      <c r="L171" s="84" t="s">
        <v>97</v>
      </c>
    </row>
    <row r="172" spans="1:12" x14ac:dyDescent="0.3">
      <c r="A172" s="78" t="s">
        <v>1203</v>
      </c>
      <c r="B172" s="84">
        <v>45566</v>
      </c>
      <c r="C172" s="95"/>
      <c r="D172" s="78"/>
      <c r="E172" s="78" t="s">
        <v>10</v>
      </c>
      <c r="F172" s="78">
        <v>30</v>
      </c>
      <c r="G172" s="78">
        <v>30</v>
      </c>
      <c r="H172" s="78">
        <f t="shared" si="5"/>
        <v>0</v>
      </c>
      <c r="I172" s="78"/>
      <c r="J172" s="85">
        <f t="shared" si="6"/>
        <v>1</v>
      </c>
      <c r="K172" s="84">
        <v>45569</v>
      </c>
      <c r="L172" s="84" t="s">
        <v>97</v>
      </c>
    </row>
    <row r="173" spans="1:12" x14ac:dyDescent="0.3">
      <c r="A173" s="78" t="s">
        <v>1214</v>
      </c>
      <c r="B173" s="84">
        <v>45568</v>
      </c>
      <c r="C173" s="95"/>
      <c r="D173" s="78"/>
      <c r="E173" s="78" t="s">
        <v>10</v>
      </c>
      <c r="F173" s="78">
        <v>67</v>
      </c>
      <c r="G173" s="78">
        <v>67</v>
      </c>
      <c r="H173" s="78">
        <f t="shared" si="5"/>
        <v>0</v>
      </c>
      <c r="I173" s="78"/>
      <c r="J173" s="85">
        <f t="shared" si="6"/>
        <v>1</v>
      </c>
      <c r="K173" s="84">
        <v>45569</v>
      </c>
      <c r="L173" s="84" t="s">
        <v>97</v>
      </c>
    </row>
    <row r="174" spans="1:12" x14ac:dyDescent="0.3">
      <c r="A174" s="78" t="s">
        <v>1232</v>
      </c>
      <c r="B174" s="84">
        <v>45574</v>
      </c>
      <c r="C174" s="95"/>
      <c r="D174" s="78"/>
      <c r="E174" s="78" t="s">
        <v>10</v>
      </c>
      <c r="F174" s="78">
        <v>1</v>
      </c>
      <c r="G174" s="78">
        <v>1</v>
      </c>
      <c r="H174" s="78">
        <f t="shared" si="5"/>
        <v>0</v>
      </c>
      <c r="I174" s="78"/>
      <c r="J174" s="85">
        <f t="shared" si="6"/>
        <v>1</v>
      </c>
      <c r="K174" s="84">
        <v>45576</v>
      </c>
      <c r="L174" s="84" t="s">
        <v>97</v>
      </c>
    </row>
    <row r="175" spans="1:12" x14ac:dyDescent="0.3">
      <c r="A175" s="78" t="s">
        <v>1233</v>
      </c>
      <c r="B175" s="84">
        <v>45574</v>
      </c>
      <c r="C175" s="95"/>
      <c r="D175" s="78"/>
      <c r="E175" s="78" t="s">
        <v>10</v>
      </c>
      <c r="F175" s="78">
        <v>1</v>
      </c>
      <c r="G175" s="78">
        <v>1</v>
      </c>
      <c r="H175" s="78">
        <f t="shared" si="5"/>
        <v>0</v>
      </c>
      <c r="I175" s="78"/>
      <c r="J175" s="85">
        <f t="shared" si="6"/>
        <v>1</v>
      </c>
      <c r="K175" s="84">
        <v>45576</v>
      </c>
      <c r="L175" s="84" t="s">
        <v>97</v>
      </c>
    </row>
    <row r="176" spans="1:12" x14ac:dyDescent="0.3">
      <c r="A176" s="78" t="s">
        <v>1257</v>
      </c>
      <c r="B176" s="84">
        <v>45580</v>
      </c>
      <c r="C176" s="95"/>
      <c r="D176" s="78"/>
      <c r="E176" s="78" t="s">
        <v>10</v>
      </c>
      <c r="F176" s="78">
        <v>3</v>
      </c>
      <c r="G176" s="78">
        <v>3</v>
      </c>
      <c r="H176" s="78">
        <f t="shared" si="5"/>
        <v>0</v>
      </c>
      <c r="I176" s="78"/>
      <c r="J176" s="85">
        <f t="shared" si="6"/>
        <v>1</v>
      </c>
      <c r="K176" s="84">
        <v>45590</v>
      </c>
      <c r="L176" s="84" t="s">
        <v>97</v>
      </c>
    </row>
    <row r="177" spans="1:12" x14ac:dyDescent="0.3">
      <c r="A177" s="78" t="s">
        <v>1258</v>
      </c>
      <c r="B177" s="84">
        <v>45580</v>
      </c>
      <c r="C177" s="95"/>
      <c r="D177" s="78"/>
      <c r="E177" s="78" t="s">
        <v>10</v>
      </c>
      <c r="F177" s="78">
        <v>1</v>
      </c>
      <c r="G177" s="78">
        <v>1</v>
      </c>
      <c r="H177" s="78">
        <f t="shared" si="5"/>
        <v>0</v>
      </c>
      <c r="I177" s="78"/>
      <c r="J177" s="85">
        <f t="shared" si="6"/>
        <v>1</v>
      </c>
      <c r="K177" s="84">
        <v>45590</v>
      </c>
      <c r="L177" s="84" t="s">
        <v>97</v>
      </c>
    </row>
    <row r="178" spans="1:12" x14ac:dyDescent="0.3">
      <c r="A178" s="78" t="s">
        <v>1343</v>
      </c>
      <c r="B178" s="84">
        <v>45603</v>
      </c>
      <c r="C178" s="95"/>
      <c r="D178" s="78"/>
      <c r="E178" s="78" t="s">
        <v>10</v>
      </c>
      <c r="F178" s="78">
        <v>91</v>
      </c>
      <c r="G178" s="78">
        <v>91</v>
      </c>
      <c r="H178" s="78">
        <f t="shared" si="5"/>
        <v>0</v>
      </c>
      <c r="I178" s="78"/>
      <c r="J178" s="85">
        <f t="shared" si="6"/>
        <v>1</v>
      </c>
      <c r="K178" s="84">
        <v>45625</v>
      </c>
      <c r="L178" s="84" t="s">
        <v>97</v>
      </c>
    </row>
    <row r="179" spans="1:12" x14ac:dyDescent="0.3">
      <c r="A179" s="78" t="s">
        <v>1356</v>
      </c>
      <c r="B179" s="84">
        <v>45614</v>
      </c>
      <c r="C179" s="95"/>
      <c r="D179" s="78"/>
      <c r="E179" s="78" t="s">
        <v>10</v>
      </c>
      <c r="F179" s="78">
        <v>7</v>
      </c>
      <c r="G179" s="78">
        <v>7</v>
      </c>
      <c r="H179" s="78">
        <f t="shared" si="5"/>
        <v>0</v>
      </c>
      <c r="I179" s="78"/>
      <c r="J179" s="85">
        <f t="shared" si="6"/>
        <v>1</v>
      </c>
      <c r="K179" s="84">
        <v>45625</v>
      </c>
      <c r="L179" s="84" t="s">
        <v>97</v>
      </c>
    </row>
    <row r="180" spans="1:12" x14ac:dyDescent="0.3">
      <c r="A180" s="78" t="s">
        <v>1378</v>
      </c>
      <c r="B180" s="84">
        <v>45623</v>
      </c>
      <c r="C180" s="95"/>
      <c r="D180" s="78"/>
      <c r="E180" s="78" t="s">
        <v>10</v>
      </c>
      <c r="F180" s="78">
        <v>1</v>
      </c>
      <c r="G180" s="78">
        <v>1</v>
      </c>
      <c r="H180" s="78">
        <f t="shared" si="5"/>
        <v>0</v>
      </c>
      <c r="I180" s="78"/>
      <c r="J180" s="85">
        <f t="shared" si="6"/>
        <v>1</v>
      </c>
      <c r="K180" s="84">
        <v>45632</v>
      </c>
      <c r="L180" s="84" t="s">
        <v>97</v>
      </c>
    </row>
    <row r="181" spans="1:12" x14ac:dyDescent="0.3">
      <c r="A181" s="78" t="s">
        <v>1390</v>
      </c>
      <c r="B181" s="84">
        <v>45636</v>
      </c>
      <c r="C181" s="95"/>
      <c r="D181" s="78"/>
      <c r="E181" s="78" t="s">
        <v>10</v>
      </c>
      <c r="F181" s="78">
        <v>592</v>
      </c>
      <c r="G181" s="78">
        <v>592</v>
      </c>
      <c r="H181" s="78">
        <f t="shared" si="5"/>
        <v>0</v>
      </c>
      <c r="I181" s="78"/>
      <c r="J181" s="85">
        <f t="shared" si="6"/>
        <v>1</v>
      </c>
      <c r="K181" s="84">
        <v>45695</v>
      </c>
      <c r="L181" s="109" t="s">
        <v>1611</v>
      </c>
    </row>
    <row r="182" spans="1:12" x14ac:dyDescent="0.3">
      <c r="A182" s="78" t="s">
        <v>1391</v>
      </c>
      <c r="B182" s="84">
        <v>45636</v>
      </c>
      <c r="C182" s="95"/>
      <c r="D182" s="78"/>
      <c r="E182" s="78" t="s">
        <v>10</v>
      </c>
      <c r="F182" s="78">
        <v>45</v>
      </c>
      <c r="G182" s="78">
        <v>45</v>
      </c>
      <c r="H182" s="78">
        <f t="shared" si="5"/>
        <v>0</v>
      </c>
      <c r="I182" s="78"/>
      <c r="J182" s="85">
        <f t="shared" si="6"/>
        <v>1</v>
      </c>
      <c r="K182" s="84">
        <v>45653</v>
      </c>
      <c r="L182" s="84" t="s">
        <v>97</v>
      </c>
    </row>
    <row r="183" spans="1:12" x14ac:dyDescent="0.3">
      <c r="A183" s="78" t="s">
        <v>1392</v>
      </c>
      <c r="B183" s="84">
        <v>45636</v>
      </c>
      <c r="C183" s="95"/>
      <c r="D183" s="78"/>
      <c r="E183" s="78" t="s">
        <v>1608</v>
      </c>
      <c r="F183" s="78">
        <v>32</v>
      </c>
      <c r="G183" s="78">
        <v>32</v>
      </c>
      <c r="H183" s="78">
        <f t="shared" si="5"/>
        <v>0</v>
      </c>
      <c r="I183" s="78"/>
      <c r="J183" s="85">
        <f t="shared" si="6"/>
        <v>1</v>
      </c>
      <c r="K183" s="84">
        <v>45653</v>
      </c>
      <c r="L183" s="109" t="s">
        <v>1481</v>
      </c>
    </row>
    <row r="184" spans="1:12" x14ac:dyDescent="0.3">
      <c r="A184" s="78" t="s">
        <v>1438</v>
      </c>
      <c r="B184" s="84">
        <v>45642</v>
      </c>
      <c r="C184" s="95"/>
      <c r="D184" s="78"/>
      <c r="E184" s="78" t="s">
        <v>10</v>
      </c>
      <c r="F184" s="78">
        <v>140</v>
      </c>
      <c r="G184" s="78">
        <v>140</v>
      </c>
      <c r="H184" s="78">
        <f t="shared" si="5"/>
        <v>0</v>
      </c>
      <c r="I184" s="78"/>
      <c r="J184" s="85">
        <f t="shared" si="6"/>
        <v>1</v>
      </c>
      <c r="K184" s="84">
        <v>45716</v>
      </c>
      <c r="L184" s="84" t="s">
        <v>1612</v>
      </c>
    </row>
    <row r="185" spans="1:12" x14ac:dyDescent="0.3">
      <c r="A185" s="78" t="s">
        <v>1451</v>
      </c>
      <c r="B185" s="84">
        <v>45642</v>
      </c>
      <c r="C185" s="95"/>
      <c r="D185" s="78"/>
      <c r="E185" s="78" t="s">
        <v>10</v>
      </c>
      <c r="F185" s="78">
        <v>71</v>
      </c>
      <c r="G185" s="78">
        <v>71</v>
      </c>
      <c r="H185" s="78">
        <f t="shared" si="5"/>
        <v>0</v>
      </c>
      <c r="I185" s="78"/>
      <c r="J185" s="85">
        <f t="shared" si="6"/>
        <v>1</v>
      </c>
      <c r="K185" s="84">
        <v>45653</v>
      </c>
      <c r="L185" s="84" t="s">
        <v>1474</v>
      </c>
    </row>
    <row r="186" spans="1:12" x14ac:dyDescent="0.3">
      <c r="A186" s="78" t="s">
        <v>1473</v>
      </c>
      <c r="B186" s="84">
        <v>45646</v>
      </c>
      <c r="C186" s="95"/>
      <c r="D186" s="78"/>
      <c r="E186" s="78" t="s">
        <v>10</v>
      </c>
      <c r="F186" s="78">
        <v>100</v>
      </c>
      <c r="G186" s="78">
        <v>100</v>
      </c>
      <c r="H186" s="78">
        <f t="shared" si="5"/>
        <v>0</v>
      </c>
      <c r="I186" s="78"/>
      <c r="J186" s="85">
        <f t="shared" si="6"/>
        <v>1</v>
      </c>
      <c r="K186" s="84">
        <v>45667</v>
      </c>
      <c r="L186" s="84" t="s">
        <v>97</v>
      </c>
    </row>
    <row r="187" spans="1:12" x14ac:dyDescent="0.3">
      <c r="A187" s="78" t="s">
        <v>1577</v>
      </c>
      <c r="B187" s="84">
        <v>45680</v>
      </c>
      <c r="C187" s="95"/>
      <c r="D187" s="78"/>
      <c r="E187" s="78" t="s">
        <v>10</v>
      </c>
      <c r="F187" s="78">
        <v>10</v>
      </c>
      <c r="G187" s="78">
        <v>10</v>
      </c>
      <c r="H187" s="78">
        <f t="shared" si="5"/>
        <v>0</v>
      </c>
      <c r="I187" s="78"/>
      <c r="J187" s="85">
        <f t="shared" si="6"/>
        <v>1</v>
      </c>
      <c r="K187" s="84">
        <v>45680</v>
      </c>
      <c r="L187" s="84" t="s">
        <v>97</v>
      </c>
    </row>
    <row r="188" spans="1:12" x14ac:dyDescent="0.3">
      <c r="A188" s="78" t="s">
        <v>1614</v>
      </c>
      <c r="B188" s="84">
        <v>45686</v>
      </c>
      <c r="C188" s="95"/>
      <c r="D188" s="78"/>
      <c r="E188" s="78" t="s">
        <v>10</v>
      </c>
      <c r="F188" s="78">
        <v>20</v>
      </c>
      <c r="G188" s="78">
        <v>20</v>
      </c>
      <c r="H188" s="78">
        <f t="shared" si="5"/>
        <v>0</v>
      </c>
      <c r="I188" s="78"/>
      <c r="J188" s="85">
        <f t="shared" si="6"/>
        <v>1</v>
      </c>
      <c r="K188" s="84">
        <v>45695</v>
      </c>
      <c r="L188" s="84" t="s">
        <v>97</v>
      </c>
    </row>
    <row r="189" spans="1:12" x14ac:dyDescent="0.3">
      <c r="A189" s="78" t="s">
        <v>1626</v>
      </c>
      <c r="B189" s="84">
        <v>45688</v>
      </c>
      <c r="C189" s="95"/>
      <c r="D189" s="78"/>
      <c r="E189" s="78" t="s">
        <v>10</v>
      </c>
      <c r="F189" s="78">
        <v>2</v>
      </c>
      <c r="G189" s="78">
        <v>2</v>
      </c>
      <c r="H189" s="78">
        <f t="shared" si="5"/>
        <v>0</v>
      </c>
      <c r="I189" s="78"/>
      <c r="J189" s="85">
        <f t="shared" si="6"/>
        <v>1</v>
      </c>
      <c r="K189" s="84">
        <v>45702</v>
      </c>
      <c r="L189" s="84" t="s">
        <v>97</v>
      </c>
    </row>
    <row r="190" spans="1:12" x14ac:dyDescent="0.3">
      <c r="A190" s="78" t="s">
        <v>1356</v>
      </c>
      <c r="B190" s="84">
        <v>45695</v>
      </c>
      <c r="C190" s="95"/>
      <c r="D190" s="78"/>
      <c r="E190" s="78" t="s">
        <v>10</v>
      </c>
      <c r="F190" s="78">
        <v>1</v>
      </c>
      <c r="G190" s="78">
        <v>1</v>
      </c>
      <c r="H190" s="78">
        <f t="shared" si="5"/>
        <v>0</v>
      </c>
      <c r="I190" s="78"/>
      <c r="J190" s="85">
        <f t="shared" si="6"/>
        <v>1</v>
      </c>
      <c r="K190" s="84">
        <v>45700</v>
      </c>
      <c r="L190" s="84" t="s">
        <v>97</v>
      </c>
    </row>
    <row r="191" spans="1:12" x14ac:dyDescent="0.3">
      <c r="A191" s="78" t="s">
        <v>1141</v>
      </c>
      <c r="B191" s="84">
        <v>45695</v>
      </c>
      <c r="C191" s="95"/>
      <c r="D191" s="78"/>
      <c r="E191" s="78" t="s">
        <v>10</v>
      </c>
      <c r="F191" s="78">
        <v>1</v>
      </c>
      <c r="G191" s="78">
        <v>1</v>
      </c>
      <c r="H191" s="78">
        <f t="shared" si="5"/>
        <v>0</v>
      </c>
      <c r="I191" s="78"/>
      <c r="J191" s="85">
        <f t="shared" si="6"/>
        <v>1</v>
      </c>
      <c r="K191" s="84">
        <v>45700</v>
      </c>
      <c r="L191" s="84" t="s">
        <v>97</v>
      </c>
    </row>
    <row r="192" spans="1:12" x14ac:dyDescent="0.3">
      <c r="A192" s="78" t="s">
        <v>1654</v>
      </c>
      <c r="B192" s="84">
        <v>45695</v>
      </c>
      <c r="C192" s="95"/>
      <c r="D192" s="78"/>
      <c r="E192" s="78" t="s">
        <v>10</v>
      </c>
      <c r="F192" s="78">
        <v>2</v>
      </c>
      <c r="G192" s="78">
        <v>2</v>
      </c>
      <c r="H192" s="78">
        <f t="shared" si="5"/>
        <v>0</v>
      </c>
      <c r="I192" s="78"/>
      <c r="J192" s="85">
        <f t="shared" si="6"/>
        <v>1</v>
      </c>
      <c r="K192" s="84">
        <v>45700</v>
      </c>
      <c r="L192" s="84" t="s">
        <v>97</v>
      </c>
    </row>
    <row r="193" spans="1:12" x14ac:dyDescent="0.3">
      <c r="A193" s="78" t="s">
        <v>1658</v>
      </c>
      <c r="B193" s="84">
        <v>45698</v>
      </c>
      <c r="C193" s="95"/>
      <c r="D193" s="78"/>
      <c r="E193" s="78" t="s">
        <v>10</v>
      </c>
      <c r="F193" s="78">
        <v>4</v>
      </c>
      <c r="G193" s="78">
        <v>4</v>
      </c>
      <c r="H193" s="78">
        <f t="shared" si="5"/>
        <v>0</v>
      </c>
      <c r="I193" s="78"/>
      <c r="J193" s="85">
        <f t="shared" si="6"/>
        <v>1</v>
      </c>
      <c r="K193" s="84">
        <v>45709</v>
      </c>
      <c r="L193" s="84" t="s">
        <v>97</v>
      </c>
    </row>
    <row r="194" spans="1:12" x14ac:dyDescent="0.3">
      <c r="A194" s="78" t="s">
        <v>1680</v>
      </c>
      <c r="B194" s="84">
        <v>45705</v>
      </c>
      <c r="C194" s="95"/>
      <c r="D194" s="78"/>
      <c r="E194" s="78" t="s">
        <v>10</v>
      </c>
      <c r="F194" s="78">
        <v>2</v>
      </c>
      <c r="G194" s="78">
        <v>2</v>
      </c>
      <c r="H194" s="78">
        <f t="shared" si="5"/>
        <v>0</v>
      </c>
      <c r="I194" s="78"/>
      <c r="J194" s="85">
        <f t="shared" si="6"/>
        <v>1</v>
      </c>
      <c r="K194" s="84">
        <v>45709</v>
      </c>
      <c r="L194" s="84" t="s">
        <v>97</v>
      </c>
    </row>
    <row r="195" spans="1:12" x14ac:dyDescent="0.3">
      <c r="A195" s="78" t="s">
        <v>1390</v>
      </c>
      <c r="B195" s="84">
        <v>45707</v>
      </c>
      <c r="C195" s="95"/>
      <c r="D195" s="78"/>
      <c r="E195" s="78" t="s">
        <v>10</v>
      </c>
      <c r="F195" s="78">
        <v>40</v>
      </c>
      <c r="G195" s="78">
        <v>40</v>
      </c>
      <c r="H195" s="78">
        <f t="shared" si="5"/>
        <v>0</v>
      </c>
      <c r="I195" s="78"/>
      <c r="J195" s="85">
        <f t="shared" si="6"/>
        <v>1</v>
      </c>
      <c r="K195" s="84">
        <v>45716</v>
      </c>
      <c r="L195" s="84" t="s">
        <v>97</v>
      </c>
    </row>
    <row r="196" spans="1:12" x14ac:dyDescent="0.3">
      <c r="A196" s="78" t="s">
        <v>931</v>
      </c>
      <c r="B196" s="84">
        <v>45707</v>
      </c>
      <c r="C196" s="95"/>
      <c r="D196" s="78"/>
      <c r="E196" s="78" t="s">
        <v>10</v>
      </c>
      <c r="F196" s="78">
        <v>1</v>
      </c>
      <c r="G196" s="78">
        <v>1</v>
      </c>
      <c r="H196" s="78">
        <f t="shared" si="5"/>
        <v>0</v>
      </c>
      <c r="I196" s="78"/>
      <c r="J196" s="85">
        <f t="shared" si="6"/>
        <v>1</v>
      </c>
      <c r="K196" s="84">
        <v>45716</v>
      </c>
      <c r="L196" s="84" t="s">
        <v>97</v>
      </c>
    </row>
    <row r="197" spans="1:12" x14ac:dyDescent="0.3">
      <c r="A197" s="78" t="s">
        <v>749</v>
      </c>
      <c r="B197" s="84">
        <v>45707</v>
      </c>
      <c r="C197" s="95"/>
      <c r="D197" s="78"/>
      <c r="E197" s="78" t="s">
        <v>10</v>
      </c>
      <c r="F197" s="78">
        <v>10</v>
      </c>
      <c r="G197" s="78">
        <v>10</v>
      </c>
      <c r="H197" s="78">
        <f t="shared" si="5"/>
        <v>0</v>
      </c>
      <c r="I197" s="78"/>
      <c r="J197" s="85">
        <f t="shared" si="6"/>
        <v>1</v>
      </c>
      <c r="K197" s="84">
        <v>45716</v>
      </c>
      <c r="L197" s="123" t="s">
        <v>1715</v>
      </c>
    </row>
    <row r="198" spans="1:12" x14ac:dyDescent="0.3">
      <c r="A198" s="78" t="s">
        <v>1781</v>
      </c>
      <c r="B198" s="84">
        <v>45733</v>
      </c>
      <c r="C198" s="95" t="s">
        <v>505</v>
      </c>
      <c r="D198" s="78"/>
      <c r="E198" s="78" t="s">
        <v>10</v>
      </c>
      <c r="F198" s="78">
        <v>16</v>
      </c>
      <c r="G198" s="78">
        <v>16</v>
      </c>
      <c r="H198" s="78">
        <f t="shared" si="5"/>
        <v>0</v>
      </c>
      <c r="I198" s="78"/>
      <c r="J198" s="85">
        <f t="shared" si="6"/>
        <v>1</v>
      </c>
      <c r="K198" s="84">
        <v>45737</v>
      </c>
      <c r="L198" s="84" t="s">
        <v>97</v>
      </c>
    </row>
    <row r="199" spans="1:12" x14ac:dyDescent="0.3">
      <c r="A199" s="78" t="s">
        <v>1801</v>
      </c>
      <c r="B199" s="84">
        <v>45735</v>
      </c>
      <c r="C199" s="95" t="s">
        <v>1802</v>
      </c>
      <c r="D199" s="78"/>
      <c r="E199" s="78" t="s">
        <v>10</v>
      </c>
      <c r="F199" s="78">
        <v>700</v>
      </c>
      <c r="G199" s="78">
        <v>700</v>
      </c>
      <c r="H199" s="78">
        <f t="shared" si="5"/>
        <v>0</v>
      </c>
      <c r="I199" s="78"/>
      <c r="J199" s="85">
        <f t="shared" si="6"/>
        <v>1</v>
      </c>
      <c r="K199" s="84">
        <v>45744</v>
      </c>
      <c r="L199" s="84" t="s">
        <v>97</v>
      </c>
    </row>
    <row r="200" spans="1:12" x14ac:dyDescent="0.3">
      <c r="A200" s="78" t="s">
        <v>1803</v>
      </c>
      <c r="B200" s="84">
        <v>45736</v>
      </c>
      <c r="C200" s="95" t="s">
        <v>1802</v>
      </c>
      <c r="D200" s="78"/>
      <c r="E200" s="78" t="s">
        <v>10</v>
      </c>
      <c r="F200" s="78">
        <v>1</v>
      </c>
      <c r="G200" s="78">
        <v>1</v>
      </c>
      <c r="H200" s="78">
        <f t="shared" si="5"/>
        <v>0</v>
      </c>
      <c r="I200" s="78"/>
      <c r="J200" s="85">
        <f t="shared" si="6"/>
        <v>1</v>
      </c>
      <c r="K200" s="84">
        <v>45737</v>
      </c>
      <c r="L200" s="84" t="s">
        <v>97</v>
      </c>
    </row>
    <row r="201" spans="1:12" x14ac:dyDescent="0.3">
      <c r="A201" s="78" t="s">
        <v>2002</v>
      </c>
      <c r="B201" s="84">
        <v>45775</v>
      </c>
      <c r="C201" s="95" t="s">
        <v>505</v>
      </c>
      <c r="D201" s="78"/>
      <c r="E201" s="78" t="s">
        <v>10</v>
      </c>
      <c r="F201" s="78">
        <v>12</v>
      </c>
      <c r="G201" s="78">
        <v>12</v>
      </c>
      <c r="H201" s="78">
        <f t="shared" si="5"/>
        <v>0</v>
      </c>
      <c r="I201" s="78"/>
      <c r="J201" s="85">
        <f t="shared" si="6"/>
        <v>1</v>
      </c>
      <c r="K201" s="84">
        <v>45779</v>
      </c>
      <c r="L201" s="84" t="s">
        <v>97</v>
      </c>
    </row>
    <row r="202" spans="1:12" x14ac:dyDescent="0.3">
      <c r="A202" s="64" t="s">
        <v>2013</v>
      </c>
      <c r="B202" s="87">
        <v>45776</v>
      </c>
      <c r="C202" s="92" t="s">
        <v>505</v>
      </c>
      <c r="D202" s="64"/>
      <c r="E202" s="64" t="s">
        <v>34</v>
      </c>
      <c r="F202" s="64">
        <v>0</v>
      </c>
      <c r="G202" s="64">
        <v>1</v>
      </c>
      <c r="H202" s="64">
        <f t="shared" si="5"/>
        <v>1</v>
      </c>
      <c r="I202" s="64" t="s">
        <v>1408</v>
      </c>
      <c r="J202" s="83">
        <f t="shared" si="6"/>
        <v>0</v>
      </c>
      <c r="K202" s="87">
        <v>45779</v>
      </c>
      <c r="L202" s="87" t="s">
        <v>97</v>
      </c>
    </row>
    <row r="203" spans="1:12" x14ac:dyDescent="0.3">
      <c r="A203" s="64"/>
      <c r="B203" s="87"/>
      <c r="C203" s="92"/>
      <c r="D203" s="64"/>
      <c r="E203" s="64"/>
      <c r="F203" s="64"/>
      <c r="G203" s="64"/>
      <c r="H203" s="64"/>
      <c r="I203" s="64"/>
      <c r="J203" s="83"/>
      <c r="K203" s="87"/>
      <c r="L203" s="87"/>
    </row>
    <row r="204" spans="1:12" x14ac:dyDescent="0.3">
      <c r="A204" s="64"/>
      <c r="B204" s="87"/>
      <c r="C204" s="92"/>
      <c r="D204" s="64"/>
      <c r="E204" s="64"/>
      <c r="F204" s="64"/>
      <c r="G204" s="64"/>
      <c r="H204" s="64"/>
      <c r="I204" s="64"/>
      <c r="J204" s="83"/>
      <c r="K204" s="87"/>
      <c r="L204" s="87"/>
    </row>
    <row r="205" spans="1:12" x14ac:dyDescent="0.3">
      <c r="A205" s="23">
        <f>COUNTA(A3:A204)</f>
        <v>200</v>
      </c>
      <c r="B205" s="32"/>
      <c r="C205" s="23">
        <f>SUM(C3:C204)</f>
        <v>1632</v>
      </c>
      <c r="D205" s="23">
        <f>SUM(D109:D204)</f>
        <v>0</v>
      </c>
      <c r="E205" s="32"/>
      <c r="F205" s="23">
        <f>SUM(F3:F204)</f>
        <v>271212</v>
      </c>
      <c r="G205" s="23">
        <f>SUM(G3:G204)</f>
        <v>271213</v>
      </c>
      <c r="H205" s="100">
        <f t="shared" si="5"/>
        <v>1</v>
      </c>
      <c r="I205" s="32"/>
      <c r="J205" s="31">
        <f t="shared" si="6"/>
        <v>0.99999631286110913</v>
      </c>
      <c r="K205" s="33"/>
      <c r="L205" s="33"/>
    </row>
  </sheetData>
  <phoneticPr fontId="8" type="noConversion"/>
  <pageMargins left="0.7" right="0.7" top="0.75" bottom="0.75" header="0.3" footer="0.3"/>
  <pageSetup scale="5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152BD-6766-4CEF-AF07-47C7B73E73CF}">
  <dimension ref="A1:R247"/>
  <sheetViews>
    <sheetView zoomScaleNormal="100" workbookViewId="0">
      <pane ySplit="2" topLeftCell="A218" activePane="bottomLeft" state="frozen"/>
      <selection pane="bottomLeft" activeCell="I249" sqref="I249"/>
    </sheetView>
  </sheetViews>
  <sheetFormatPr defaultRowHeight="14.4" x14ac:dyDescent="0.3"/>
  <cols>
    <col min="1" max="1" width="54" bestFit="1" customWidth="1"/>
    <col min="2" max="2" width="25.6640625" bestFit="1" customWidth="1"/>
    <col min="3" max="3" width="18.44140625" bestFit="1" customWidth="1"/>
    <col min="4" max="4" width="12.44140625" bestFit="1" customWidth="1"/>
    <col min="5" max="5" width="23.5546875" bestFit="1" customWidth="1"/>
    <col min="6" max="6" width="13.88671875" bestFit="1" customWidth="1"/>
    <col min="7" max="7" width="8.109375" bestFit="1" customWidth="1"/>
    <col min="8" max="8" width="8" bestFit="1" customWidth="1"/>
    <col min="9" max="9" width="10.33203125" bestFit="1" customWidth="1"/>
    <col min="10" max="10" width="15" bestFit="1" customWidth="1"/>
    <col min="11" max="11" width="19.5546875" style="15" bestFit="1" customWidth="1"/>
    <col min="12" max="12" width="59" style="69" bestFit="1" customWidth="1"/>
    <col min="13" max="13" width="10" bestFit="1" customWidth="1"/>
    <col min="17" max="17" width="7.109375" customWidth="1"/>
  </cols>
  <sheetData>
    <row r="1" spans="1:13" ht="21" x14ac:dyDescent="0.4">
      <c r="A1" s="3" t="s">
        <v>1579</v>
      </c>
      <c r="B1" s="12"/>
      <c r="C1" s="2"/>
      <c r="D1" s="2"/>
      <c r="E1" s="2"/>
      <c r="F1" s="2"/>
      <c r="G1" s="2"/>
      <c r="H1" s="2"/>
      <c r="I1" s="2"/>
      <c r="J1" s="2"/>
      <c r="L1" s="15"/>
    </row>
    <row r="2" spans="1:13" s="39" customFormat="1" ht="31.2" x14ac:dyDescent="0.3">
      <c r="A2" s="53" t="s">
        <v>0</v>
      </c>
      <c r="B2" s="56" t="s">
        <v>1</v>
      </c>
      <c r="C2" s="55" t="s">
        <v>181</v>
      </c>
      <c r="D2" s="55" t="s">
        <v>934</v>
      </c>
      <c r="E2" s="53" t="s">
        <v>3</v>
      </c>
      <c r="F2" s="55" t="s">
        <v>208</v>
      </c>
      <c r="G2" s="55" t="s">
        <v>209</v>
      </c>
      <c r="H2" s="53" t="s">
        <v>6</v>
      </c>
      <c r="I2" s="53" t="s">
        <v>7</v>
      </c>
      <c r="J2" s="55" t="s">
        <v>210</v>
      </c>
      <c r="K2" s="54" t="s">
        <v>211</v>
      </c>
      <c r="L2" s="56" t="s">
        <v>8</v>
      </c>
    </row>
    <row r="3" spans="1:13" x14ac:dyDescent="0.3">
      <c r="A3" s="11" t="s">
        <v>164</v>
      </c>
      <c r="B3" s="17">
        <v>45177</v>
      </c>
      <c r="C3" s="11">
        <v>108</v>
      </c>
      <c r="D3" s="11"/>
      <c r="E3" s="11" t="s">
        <v>10</v>
      </c>
      <c r="F3" s="11">
        <v>44179</v>
      </c>
      <c r="G3" s="11">
        <v>44179</v>
      </c>
      <c r="H3" s="11">
        <f>G3-F3</f>
        <v>0</v>
      </c>
      <c r="I3" s="11"/>
      <c r="J3" s="49">
        <f t="shared" ref="J3:J66" si="0">F3/G3</f>
        <v>1</v>
      </c>
      <c r="K3" s="28">
        <v>45296</v>
      </c>
      <c r="L3" s="17">
        <v>45336</v>
      </c>
      <c r="M3" s="103"/>
    </row>
    <row r="4" spans="1:13" x14ac:dyDescent="0.3">
      <c r="A4" s="11" t="s">
        <v>276</v>
      </c>
      <c r="B4" s="17">
        <v>45177</v>
      </c>
      <c r="C4" s="11" t="s">
        <v>283</v>
      </c>
      <c r="D4" s="11"/>
      <c r="E4" s="11" t="s">
        <v>10</v>
      </c>
      <c r="F4" s="11">
        <v>13903</v>
      </c>
      <c r="G4" s="11">
        <v>13903</v>
      </c>
      <c r="H4" s="11">
        <f t="shared" ref="H4:H67" si="1">G4-F4</f>
        <v>0</v>
      </c>
      <c r="I4" s="11"/>
      <c r="J4" s="49">
        <f t="shared" si="0"/>
        <v>1</v>
      </c>
      <c r="K4" s="17"/>
      <c r="L4" s="17">
        <v>45308</v>
      </c>
      <c r="M4" s="103"/>
    </row>
    <row r="5" spans="1:13" x14ac:dyDescent="0.3">
      <c r="A5" s="11" t="s">
        <v>277</v>
      </c>
      <c r="B5" s="17">
        <v>45195</v>
      </c>
      <c r="C5" s="11" t="s">
        <v>283</v>
      </c>
      <c r="D5" s="11"/>
      <c r="E5" s="11" t="s">
        <v>10</v>
      </c>
      <c r="F5" s="11">
        <v>1948</v>
      </c>
      <c r="G5" s="11">
        <v>1948</v>
      </c>
      <c r="H5" s="11">
        <f t="shared" si="1"/>
        <v>0</v>
      </c>
      <c r="I5" s="11"/>
      <c r="J5" s="49">
        <f t="shared" si="0"/>
        <v>1</v>
      </c>
      <c r="K5" s="17"/>
      <c r="L5" s="17"/>
      <c r="M5" s="103"/>
    </row>
    <row r="6" spans="1:13" s="2" customFormat="1" x14ac:dyDescent="0.3">
      <c r="A6" s="5" t="s">
        <v>198</v>
      </c>
      <c r="B6" s="16">
        <v>45196</v>
      </c>
      <c r="C6" s="5" t="s">
        <v>110</v>
      </c>
      <c r="D6" s="5"/>
      <c r="E6" s="5" t="s">
        <v>10</v>
      </c>
      <c r="F6" s="5">
        <v>6779</v>
      </c>
      <c r="G6" s="5">
        <v>6779</v>
      </c>
      <c r="H6" s="5">
        <f t="shared" si="1"/>
        <v>0</v>
      </c>
      <c r="I6" s="5"/>
      <c r="J6" s="24">
        <f t="shared" si="0"/>
        <v>1</v>
      </c>
      <c r="K6" s="16"/>
      <c r="L6" s="16" t="s">
        <v>97</v>
      </c>
      <c r="M6" s="7"/>
    </row>
    <row r="7" spans="1:13" s="2" customFormat="1" x14ac:dyDescent="0.3">
      <c r="A7" s="11" t="s">
        <v>204</v>
      </c>
      <c r="B7" s="17">
        <v>45210</v>
      </c>
      <c r="C7" s="11">
        <v>60</v>
      </c>
      <c r="D7" s="11"/>
      <c r="E7" s="11" t="s">
        <v>10</v>
      </c>
      <c r="F7" s="11">
        <v>25055</v>
      </c>
      <c r="G7" s="11">
        <v>25055</v>
      </c>
      <c r="H7" s="11">
        <f t="shared" si="1"/>
        <v>0</v>
      </c>
      <c r="I7" s="11"/>
      <c r="J7" s="49">
        <f t="shared" si="0"/>
        <v>1</v>
      </c>
      <c r="K7" s="17"/>
      <c r="L7" s="17" t="s">
        <v>484</v>
      </c>
      <c r="M7" s="7"/>
    </row>
    <row r="8" spans="1:13" s="2" customFormat="1" x14ac:dyDescent="0.3">
      <c r="A8" s="5" t="s">
        <v>205</v>
      </c>
      <c r="B8" s="16">
        <v>45210</v>
      </c>
      <c r="C8" s="5" t="s">
        <v>110</v>
      </c>
      <c r="D8" s="5"/>
      <c r="E8" s="5" t="s">
        <v>10</v>
      </c>
      <c r="F8" s="5">
        <v>6</v>
      </c>
      <c r="G8" s="5">
        <v>6</v>
      </c>
      <c r="H8" s="5">
        <f t="shared" si="1"/>
        <v>0</v>
      </c>
      <c r="I8" s="5"/>
      <c r="J8" s="24">
        <f t="shared" si="0"/>
        <v>1</v>
      </c>
      <c r="K8" s="16"/>
      <c r="L8" s="16" t="s">
        <v>97</v>
      </c>
      <c r="M8" s="7"/>
    </row>
    <row r="9" spans="1:13" s="2" customFormat="1" x14ac:dyDescent="0.3">
      <c r="A9" s="5" t="s">
        <v>222</v>
      </c>
      <c r="B9" s="16">
        <v>45219</v>
      </c>
      <c r="C9" s="5" t="s">
        <v>110</v>
      </c>
      <c r="D9" s="5"/>
      <c r="E9" s="5" t="s">
        <v>10</v>
      </c>
      <c r="F9" s="5">
        <v>15</v>
      </c>
      <c r="G9" s="5">
        <v>15</v>
      </c>
      <c r="H9" s="5">
        <f t="shared" si="1"/>
        <v>0</v>
      </c>
      <c r="I9" s="5"/>
      <c r="J9" s="24">
        <f t="shared" si="0"/>
        <v>1</v>
      </c>
      <c r="K9" s="16"/>
      <c r="L9" s="16" t="s">
        <v>97</v>
      </c>
      <c r="M9" s="7"/>
    </row>
    <row r="10" spans="1:13" s="2" customFormat="1" x14ac:dyDescent="0.3">
      <c r="A10" s="5" t="s">
        <v>219</v>
      </c>
      <c r="B10" s="16">
        <v>45219</v>
      </c>
      <c r="C10" s="5" t="s">
        <v>110</v>
      </c>
      <c r="D10" s="5"/>
      <c r="E10" s="5" t="s">
        <v>10</v>
      </c>
      <c r="F10" s="5">
        <v>590</v>
      </c>
      <c r="G10" s="5">
        <v>590</v>
      </c>
      <c r="H10" s="5">
        <f t="shared" si="1"/>
        <v>0</v>
      </c>
      <c r="I10" s="5"/>
      <c r="J10" s="24">
        <f t="shared" si="0"/>
        <v>1</v>
      </c>
      <c r="K10" s="16">
        <v>45244</v>
      </c>
      <c r="L10" s="16" t="s">
        <v>97</v>
      </c>
      <c r="M10" s="7"/>
    </row>
    <row r="11" spans="1:13" s="2" customFormat="1" x14ac:dyDescent="0.3">
      <c r="A11" s="11" t="s">
        <v>245</v>
      </c>
      <c r="B11" s="17">
        <v>45250</v>
      </c>
      <c r="C11" s="11" t="s">
        <v>110</v>
      </c>
      <c r="D11" s="11"/>
      <c r="E11" s="11" t="s">
        <v>10</v>
      </c>
      <c r="F11" s="11">
        <v>604</v>
      </c>
      <c r="G11" s="11">
        <v>604</v>
      </c>
      <c r="H11" s="11">
        <f t="shared" si="1"/>
        <v>0</v>
      </c>
      <c r="I11" s="11"/>
      <c r="J11" s="49">
        <f t="shared" si="0"/>
        <v>1</v>
      </c>
      <c r="K11" s="28">
        <v>45260</v>
      </c>
      <c r="L11" s="17">
        <v>45271</v>
      </c>
      <c r="M11" s="7"/>
    </row>
    <row r="12" spans="1:13" s="2" customFormat="1" x14ac:dyDescent="0.3">
      <c r="A12" s="5" t="s">
        <v>244</v>
      </c>
      <c r="B12" s="16">
        <v>45250</v>
      </c>
      <c r="C12" s="5" t="s">
        <v>110</v>
      </c>
      <c r="D12" s="5"/>
      <c r="E12" s="5" t="s">
        <v>10</v>
      </c>
      <c r="F12" s="5">
        <v>115</v>
      </c>
      <c r="G12" s="5">
        <v>115</v>
      </c>
      <c r="H12" s="5">
        <f>G12-F12</f>
        <v>0</v>
      </c>
      <c r="I12" s="5"/>
      <c r="J12" s="24">
        <f>F12/G12</f>
        <v>1</v>
      </c>
      <c r="K12" s="16">
        <v>45260</v>
      </c>
      <c r="L12" s="16" t="s">
        <v>97</v>
      </c>
      <c r="M12" s="7"/>
    </row>
    <row r="13" spans="1:13" s="2" customFormat="1" x14ac:dyDescent="0.3">
      <c r="A13" s="11" t="s">
        <v>248</v>
      </c>
      <c r="B13" s="17">
        <v>45257</v>
      </c>
      <c r="C13" s="11" t="s">
        <v>110</v>
      </c>
      <c r="D13" s="11"/>
      <c r="E13" s="11" t="s">
        <v>10</v>
      </c>
      <c r="F13" s="11">
        <v>821</v>
      </c>
      <c r="G13" s="11">
        <v>821</v>
      </c>
      <c r="H13" s="11">
        <f t="shared" si="1"/>
        <v>0</v>
      </c>
      <c r="I13" s="11"/>
      <c r="J13" s="49">
        <f t="shared" si="0"/>
        <v>1</v>
      </c>
      <c r="K13" s="17">
        <v>45266</v>
      </c>
      <c r="L13" s="60" t="s">
        <v>308</v>
      </c>
      <c r="M13" s="7"/>
    </row>
    <row r="14" spans="1:13" s="2" customFormat="1" x14ac:dyDescent="0.3">
      <c r="A14" s="11" t="s">
        <v>255</v>
      </c>
      <c r="B14" s="17">
        <v>45260</v>
      </c>
      <c r="C14" s="11" t="s">
        <v>110</v>
      </c>
      <c r="D14" s="11"/>
      <c r="E14" s="11" t="s">
        <v>10</v>
      </c>
      <c r="F14" s="11">
        <v>409</v>
      </c>
      <c r="G14" s="11">
        <v>409</v>
      </c>
      <c r="H14" s="11">
        <f t="shared" si="1"/>
        <v>0</v>
      </c>
      <c r="I14" s="11"/>
      <c r="J14" s="49">
        <f t="shared" si="0"/>
        <v>1</v>
      </c>
      <c r="K14" s="17">
        <v>45275</v>
      </c>
      <c r="L14" s="60" t="s">
        <v>383</v>
      </c>
      <c r="M14" s="7"/>
    </row>
    <row r="15" spans="1:13" s="2" customFormat="1" x14ac:dyDescent="0.3">
      <c r="A15" s="11" t="s">
        <v>256</v>
      </c>
      <c r="B15" s="17">
        <v>45260</v>
      </c>
      <c r="C15" s="11" t="s">
        <v>110</v>
      </c>
      <c r="D15" s="11"/>
      <c r="E15" s="11" t="s">
        <v>10</v>
      </c>
      <c r="F15" s="11">
        <v>370</v>
      </c>
      <c r="G15" s="11">
        <v>370</v>
      </c>
      <c r="H15" s="11">
        <f t="shared" si="1"/>
        <v>0</v>
      </c>
      <c r="I15" s="11"/>
      <c r="J15" s="49">
        <f t="shared" si="0"/>
        <v>1</v>
      </c>
      <c r="K15" s="17">
        <v>45275</v>
      </c>
      <c r="L15" s="60" t="s">
        <v>309</v>
      </c>
      <c r="M15" s="7"/>
    </row>
    <row r="16" spans="1:13" s="10" customFormat="1" x14ac:dyDescent="0.3">
      <c r="A16" s="11" t="s">
        <v>274</v>
      </c>
      <c r="B16" s="17">
        <v>45279</v>
      </c>
      <c r="C16" s="11">
        <v>11</v>
      </c>
      <c r="D16" s="11"/>
      <c r="E16" s="11" t="s">
        <v>10</v>
      </c>
      <c r="F16" s="11">
        <v>2145</v>
      </c>
      <c r="G16" s="11">
        <v>2145</v>
      </c>
      <c r="H16" s="11">
        <f t="shared" si="1"/>
        <v>0</v>
      </c>
      <c r="I16" s="11"/>
      <c r="J16" s="49">
        <f t="shared" si="0"/>
        <v>1</v>
      </c>
      <c r="K16" s="17">
        <v>45310</v>
      </c>
      <c r="L16" s="17"/>
      <c r="M16" s="7"/>
    </row>
    <row r="17" spans="1:13" s="10" customFormat="1" x14ac:dyDescent="0.3">
      <c r="A17" s="11" t="s">
        <v>280</v>
      </c>
      <c r="B17" s="17">
        <v>45288</v>
      </c>
      <c r="C17" s="11" t="s">
        <v>110</v>
      </c>
      <c r="D17" s="11"/>
      <c r="E17" s="11" t="s">
        <v>10</v>
      </c>
      <c r="F17" s="11">
        <v>16</v>
      </c>
      <c r="G17" s="11">
        <v>16</v>
      </c>
      <c r="H17" s="11">
        <f t="shared" si="1"/>
        <v>0</v>
      </c>
      <c r="I17" s="11"/>
      <c r="J17" s="49">
        <f t="shared" si="0"/>
        <v>1</v>
      </c>
      <c r="K17" s="17">
        <v>45294</v>
      </c>
      <c r="L17" s="17" t="s">
        <v>97</v>
      </c>
      <c r="M17" s="7"/>
    </row>
    <row r="18" spans="1:13" s="7" customFormat="1" x14ac:dyDescent="0.3">
      <c r="A18" s="11" t="s">
        <v>281</v>
      </c>
      <c r="B18" s="17" t="s">
        <v>391</v>
      </c>
      <c r="C18" s="11">
        <v>30</v>
      </c>
      <c r="D18" s="11"/>
      <c r="E18" s="11" t="s">
        <v>10</v>
      </c>
      <c r="F18" s="11">
        <v>2627</v>
      </c>
      <c r="G18" s="11">
        <v>2627</v>
      </c>
      <c r="H18" s="11">
        <f t="shared" si="1"/>
        <v>0</v>
      </c>
      <c r="I18" s="11"/>
      <c r="J18" s="49">
        <f t="shared" si="0"/>
        <v>1</v>
      </c>
      <c r="K18" s="17">
        <v>45338</v>
      </c>
      <c r="L18" s="80" t="s">
        <v>404</v>
      </c>
    </row>
    <row r="19" spans="1:13" s="64" customFormat="1" ht="43.2" x14ac:dyDescent="0.3">
      <c r="A19" s="78" t="s">
        <v>288</v>
      </c>
      <c r="B19" s="84">
        <v>45294</v>
      </c>
      <c r="C19" s="78">
        <v>36</v>
      </c>
      <c r="D19" s="78"/>
      <c r="E19" s="78" t="s">
        <v>10</v>
      </c>
      <c r="F19" s="78">
        <v>3030</v>
      </c>
      <c r="G19" s="78">
        <v>3030</v>
      </c>
      <c r="H19" s="78">
        <f t="shared" si="1"/>
        <v>0</v>
      </c>
      <c r="I19" s="78"/>
      <c r="J19" s="85">
        <f t="shared" si="0"/>
        <v>1</v>
      </c>
      <c r="K19" s="96">
        <v>45373</v>
      </c>
      <c r="L19" s="94" t="s">
        <v>479</v>
      </c>
      <c r="M19" s="81"/>
    </row>
    <row r="20" spans="1:13" s="10" customFormat="1" x14ac:dyDescent="0.3">
      <c r="A20" s="11" t="s">
        <v>286</v>
      </c>
      <c r="B20" s="17">
        <v>45294</v>
      </c>
      <c r="C20" s="11">
        <v>113</v>
      </c>
      <c r="D20" s="11"/>
      <c r="E20" s="11" t="s">
        <v>10</v>
      </c>
      <c r="F20" s="11">
        <v>9498</v>
      </c>
      <c r="G20" s="11">
        <v>9498</v>
      </c>
      <c r="H20" s="11">
        <f t="shared" si="1"/>
        <v>0</v>
      </c>
      <c r="I20" s="11"/>
      <c r="J20" s="49">
        <f t="shared" si="0"/>
        <v>1</v>
      </c>
      <c r="K20" s="17" t="s">
        <v>325</v>
      </c>
      <c r="L20" s="17" t="s">
        <v>300</v>
      </c>
      <c r="M20" s="7"/>
    </row>
    <row r="21" spans="1:13" s="10" customFormat="1" x14ac:dyDescent="0.3">
      <c r="A21" s="11" t="s">
        <v>293</v>
      </c>
      <c r="B21" s="17">
        <v>45299</v>
      </c>
      <c r="C21" s="11">
        <v>52</v>
      </c>
      <c r="D21" s="11"/>
      <c r="E21" s="11" t="s">
        <v>10</v>
      </c>
      <c r="F21" s="11">
        <v>12654</v>
      </c>
      <c r="G21" s="11">
        <v>12654</v>
      </c>
      <c r="H21" s="11">
        <f t="shared" si="1"/>
        <v>0</v>
      </c>
      <c r="I21" s="11"/>
      <c r="J21" s="49">
        <f t="shared" si="0"/>
        <v>1</v>
      </c>
      <c r="K21" s="17">
        <v>45352</v>
      </c>
      <c r="L21" s="17"/>
      <c r="M21" s="7"/>
    </row>
    <row r="22" spans="1:13" s="10" customFormat="1" x14ac:dyDescent="0.3">
      <c r="A22" s="11" t="s">
        <v>301</v>
      </c>
      <c r="B22" s="17">
        <v>45300</v>
      </c>
      <c r="C22" s="11" t="s">
        <v>90</v>
      </c>
      <c r="D22" s="11"/>
      <c r="E22" s="11" t="s">
        <v>10</v>
      </c>
      <c r="F22" s="11">
        <v>20</v>
      </c>
      <c r="G22" s="11">
        <v>20</v>
      </c>
      <c r="H22" s="11">
        <f t="shared" si="1"/>
        <v>0</v>
      </c>
      <c r="I22" s="11"/>
      <c r="J22" s="49">
        <f t="shared" si="0"/>
        <v>1</v>
      </c>
      <c r="K22" s="28">
        <v>45310</v>
      </c>
      <c r="L22" s="17" t="s">
        <v>322</v>
      </c>
      <c r="M22" s="7"/>
    </row>
    <row r="23" spans="1:13" s="10" customFormat="1" x14ac:dyDescent="0.3">
      <c r="A23" s="11" t="s">
        <v>296</v>
      </c>
      <c r="B23" s="17">
        <v>45300</v>
      </c>
      <c r="C23" s="11">
        <v>224</v>
      </c>
      <c r="D23" s="11"/>
      <c r="E23" s="11" t="s">
        <v>10</v>
      </c>
      <c r="F23" s="11">
        <v>5600</v>
      </c>
      <c r="G23" s="11">
        <v>5600</v>
      </c>
      <c r="H23" s="11">
        <f t="shared" si="1"/>
        <v>0</v>
      </c>
      <c r="I23" s="11"/>
      <c r="J23" s="49">
        <f t="shared" si="0"/>
        <v>1</v>
      </c>
      <c r="K23" s="28">
        <v>45338</v>
      </c>
      <c r="L23" s="17" t="s">
        <v>367</v>
      </c>
      <c r="M23" s="7"/>
    </row>
    <row r="24" spans="1:13" s="10" customFormat="1" x14ac:dyDescent="0.3">
      <c r="A24" s="11" t="s">
        <v>298</v>
      </c>
      <c r="B24" s="17">
        <v>45300</v>
      </c>
      <c r="C24" s="11">
        <v>24</v>
      </c>
      <c r="D24" s="11"/>
      <c r="E24" s="11" t="s">
        <v>10</v>
      </c>
      <c r="F24" s="11">
        <v>14252</v>
      </c>
      <c r="G24" s="11">
        <v>14252</v>
      </c>
      <c r="H24" s="11">
        <f t="shared" si="1"/>
        <v>0</v>
      </c>
      <c r="I24" s="11"/>
      <c r="J24" s="49">
        <f t="shared" si="0"/>
        <v>1</v>
      </c>
      <c r="K24" s="17">
        <v>45338</v>
      </c>
      <c r="L24" s="28" t="s">
        <v>489</v>
      </c>
      <c r="M24" s="7"/>
    </row>
    <row r="25" spans="1:13" s="10" customFormat="1" x14ac:dyDescent="0.3">
      <c r="A25" s="11" t="s">
        <v>299</v>
      </c>
      <c r="B25" s="17">
        <v>45300</v>
      </c>
      <c r="C25" s="11" t="s">
        <v>207</v>
      </c>
      <c r="D25" s="11"/>
      <c r="E25" s="11" t="s">
        <v>10</v>
      </c>
      <c r="F25" s="11">
        <v>490</v>
      </c>
      <c r="G25" s="11">
        <v>490</v>
      </c>
      <c r="H25" s="11">
        <f t="shared" si="1"/>
        <v>0</v>
      </c>
      <c r="I25" s="11"/>
      <c r="J25" s="49">
        <f t="shared" si="0"/>
        <v>1</v>
      </c>
      <c r="K25" s="17">
        <v>45310</v>
      </c>
      <c r="L25" s="17" t="s">
        <v>97</v>
      </c>
      <c r="M25" s="7"/>
    </row>
    <row r="26" spans="1:13" s="10" customFormat="1" x14ac:dyDescent="0.3">
      <c r="A26" s="11" t="s">
        <v>302</v>
      </c>
      <c r="B26" s="17">
        <v>45303</v>
      </c>
      <c r="C26" s="11" t="s">
        <v>110</v>
      </c>
      <c r="D26" s="11"/>
      <c r="E26" s="11" t="s">
        <v>10</v>
      </c>
      <c r="F26" s="11">
        <v>8</v>
      </c>
      <c r="G26" s="11">
        <v>8</v>
      </c>
      <c r="H26" s="11">
        <f t="shared" si="1"/>
        <v>0</v>
      </c>
      <c r="I26" s="11"/>
      <c r="J26" s="49">
        <f t="shared" si="0"/>
        <v>1</v>
      </c>
      <c r="K26" s="28">
        <v>45306</v>
      </c>
      <c r="L26" s="17" t="s">
        <v>322</v>
      </c>
      <c r="M26" s="7"/>
    </row>
    <row r="27" spans="1:13" s="64" customFormat="1" ht="28.8" x14ac:dyDescent="0.3">
      <c r="A27" s="78" t="s">
        <v>304</v>
      </c>
      <c r="B27" s="84">
        <v>45306</v>
      </c>
      <c r="C27" s="78">
        <v>30</v>
      </c>
      <c r="D27" s="78"/>
      <c r="E27" s="78" t="s">
        <v>10</v>
      </c>
      <c r="F27" s="78">
        <v>9084</v>
      </c>
      <c r="G27" s="78">
        <v>9084</v>
      </c>
      <c r="H27" s="78">
        <f t="shared" si="1"/>
        <v>0</v>
      </c>
      <c r="I27" s="78"/>
      <c r="J27" s="85">
        <f t="shared" si="0"/>
        <v>1</v>
      </c>
      <c r="K27" s="84">
        <v>45359</v>
      </c>
      <c r="L27" s="86" t="s">
        <v>442</v>
      </c>
      <c r="M27" s="81"/>
    </row>
    <row r="28" spans="1:13" s="10" customFormat="1" x14ac:dyDescent="0.3">
      <c r="A28" s="11" t="s">
        <v>317</v>
      </c>
      <c r="B28" s="17">
        <v>45313</v>
      </c>
      <c r="C28" s="11" t="s">
        <v>207</v>
      </c>
      <c r="D28" s="11"/>
      <c r="E28" s="11" t="s">
        <v>10</v>
      </c>
      <c r="F28" s="11">
        <v>312</v>
      </c>
      <c r="G28" s="11">
        <v>312</v>
      </c>
      <c r="H28" s="11">
        <f t="shared" si="1"/>
        <v>0</v>
      </c>
      <c r="I28" s="11"/>
      <c r="J28" s="49">
        <f t="shared" si="0"/>
        <v>1</v>
      </c>
      <c r="K28" s="17">
        <v>45324</v>
      </c>
      <c r="L28" s="17" t="s">
        <v>97</v>
      </c>
      <c r="M28" s="7"/>
    </row>
    <row r="29" spans="1:13" s="10" customFormat="1" x14ac:dyDescent="0.3">
      <c r="A29" s="11" t="s">
        <v>337</v>
      </c>
      <c r="B29" s="17">
        <v>45322</v>
      </c>
      <c r="C29" s="11" t="s">
        <v>90</v>
      </c>
      <c r="D29" s="11"/>
      <c r="E29" s="11" t="s">
        <v>10</v>
      </c>
      <c r="F29" s="11">
        <v>55</v>
      </c>
      <c r="G29" s="11">
        <v>55</v>
      </c>
      <c r="H29" s="11">
        <f t="shared" si="1"/>
        <v>0</v>
      </c>
      <c r="I29" s="11"/>
      <c r="J29" s="49">
        <f t="shared" si="0"/>
        <v>1</v>
      </c>
      <c r="K29" s="17">
        <v>45328</v>
      </c>
      <c r="L29" s="17" t="s">
        <v>97</v>
      </c>
      <c r="M29" s="7"/>
    </row>
    <row r="30" spans="1:13" s="10" customFormat="1" x14ac:dyDescent="0.3">
      <c r="A30" s="11" t="s">
        <v>354</v>
      </c>
      <c r="B30" s="17">
        <v>45328</v>
      </c>
      <c r="C30" s="11">
        <v>37</v>
      </c>
      <c r="D30" s="11"/>
      <c r="E30" s="11" t="s">
        <v>10</v>
      </c>
      <c r="F30" s="11">
        <v>2410</v>
      </c>
      <c r="G30" s="11">
        <v>2410</v>
      </c>
      <c r="H30" s="11">
        <f t="shared" si="1"/>
        <v>0</v>
      </c>
      <c r="I30" s="11"/>
      <c r="J30" s="49">
        <f t="shared" si="0"/>
        <v>1</v>
      </c>
      <c r="K30" s="17">
        <v>45366</v>
      </c>
      <c r="L30" s="17"/>
      <c r="M30" s="7"/>
    </row>
    <row r="31" spans="1:13" s="10" customFormat="1" x14ac:dyDescent="0.3">
      <c r="A31" s="11" t="s">
        <v>355</v>
      </c>
      <c r="B31" s="17">
        <v>45328</v>
      </c>
      <c r="C31" s="11">
        <v>44</v>
      </c>
      <c r="D31" s="11"/>
      <c r="E31" s="11" t="s">
        <v>10</v>
      </c>
      <c r="F31" s="11">
        <v>6893</v>
      </c>
      <c r="G31" s="11">
        <v>6893</v>
      </c>
      <c r="H31" s="11">
        <f t="shared" si="1"/>
        <v>0</v>
      </c>
      <c r="I31" s="11"/>
      <c r="J31" s="49">
        <f t="shared" si="0"/>
        <v>1</v>
      </c>
      <c r="K31" s="17">
        <v>45401</v>
      </c>
      <c r="L31" s="17" t="s">
        <v>539</v>
      </c>
      <c r="M31" s="7"/>
    </row>
    <row r="32" spans="1:13" s="10" customFormat="1" x14ac:dyDescent="0.3">
      <c r="A32" s="11" t="s">
        <v>356</v>
      </c>
      <c r="B32" s="17">
        <v>45330</v>
      </c>
      <c r="C32" s="11" t="s">
        <v>366</v>
      </c>
      <c r="D32" s="11"/>
      <c r="E32" s="11" t="s">
        <v>10</v>
      </c>
      <c r="F32" s="11">
        <v>637</v>
      </c>
      <c r="G32" s="11">
        <v>637</v>
      </c>
      <c r="H32" s="11">
        <f t="shared" si="1"/>
        <v>0</v>
      </c>
      <c r="I32" s="11"/>
      <c r="J32" s="49">
        <f t="shared" si="0"/>
        <v>1</v>
      </c>
      <c r="K32" s="17">
        <v>45352</v>
      </c>
      <c r="L32" s="17" t="s">
        <v>97</v>
      </c>
      <c r="M32" s="7"/>
    </row>
    <row r="33" spans="1:13" s="10" customFormat="1" x14ac:dyDescent="0.3">
      <c r="A33" s="11" t="s">
        <v>361</v>
      </c>
      <c r="B33" s="17">
        <v>45330</v>
      </c>
      <c r="C33" s="11">
        <v>2</v>
      </c>
      <c r="D33" s="11"/>
      <c r="E33" s="11" t="s">
        <v>10</v>
      </c>
      <c r="F33" s="11">
        <v>12</v>
      </c>
      <c r="G33" s="11">
        <v>12</v>
      </c>
      <c r="H33" s="11">
        <f t="shared" si="1"/>
        <v>0</v>
      </c>
      <c r="I33" s="11"/>
      <c r="J33" s="49">
        <f t="shared" si="0"/>
        <v>1</v>
      </c>
      <c r="K33" s="17">
        <v>45345</v>
      </c>
      <c r="L33" s="17"/>
      <c r="M33" s="7"/>
    </row>
    <row r="34" spans="1:13" s="64" customFormat="1" ht="72" x14ac:dyDescent="0.3">
      <c r="A34" s="78" t="s">
        <v>362</v>
      </c>
      <c r="B34" s="84" t="s">
        <v>509</v>
      </c>
      <c r="C34" s="78">
        <v>31</v>
      </c>
      <c r="D34" s="78"/>
      <c r="E34" s="78" t="s">
        <v>10</v>
      </c>
      <c r="F34" s="78">
        <v>12067</v>
      </c>
      <c r="G34" s="78">
        <v>12067</v>
      </c>
      <c r="H34" s="78">
        <f t="shared" si="1"/>
        <v>0</v>
      </c>
      <c r="I34" s="78"/>
      <c r="J34" s="85">
        <f t="shared" si="0"/>
        <v>1</v>
      </c>
      <c r="K34" s="96">
        <v>45394</v>
      </c>
      <c r="L34" s="94" t="s">
        <v>728</v>
      </c>
      <c r="M34" s="81"/>
    </row>
    <row r="35" spans="1:13" s="10" customFormat="1" x14ac:dyDescent="0.3">
      <c r="A35" s="11" t="s">
        <v>363</v>
      </c>
      <c r="B35" s="17">
        <v>45330</v>
      </c>
      <c r="C35" s="11">
        <v>16</v>
      </c>
      <c r="D35" s="11"/>
      <c r="E35" s="11" t="s">
        <v>10</v>
      </c>
      <c r="F35" s="11">
        <v>4142</v>
      </c>
      <c r="G35" s="11">
        <v>4142</v>
      </c>
      <c r="H35" s="11">
        <f t="shared" si="1"/>
        <v>0</v>
      </c>
      <c r="I35" s="11"/>
      <c r="J35" s="49">
        <f t="shared" si="0"/>
        <v>1</v>
      </c>
      <c r="K35" s="17">
        <v>45373</v>
      </c>
      <c r="L35" s="17" t="s">
        <v>449</v>
      </c>
      <c r="M35" s="7"/>
    </row>
    <row r="36" spans="1:13" s="10" customFormat="1" x14ac:dyDescent="0.3">
      <c r="A36" s="11" t="s">
        <v>379</v>
      </c>
      <c r="B36" s="17">
        <v>45336</v>
      </c>
      <c r="C36" s="11" t="s">
        <v>110</v>
      </c>
      <c r="D36" s="11"/>
      <c r="E36" s="11" t="s">
        <v>10</v>
      </c>
      <c r="F36" s="11">
        <v>6</v>
      </c>
      <c r="G36" s="11">
        <v>6</v>
      </c>
      <c r="H36" s="11">
        <f t="shared" si="1"/>
        <v>0</v>
      </c>
      <c r="I36" s="11"/>
      <c r="J36" s="49">
        <f t="shared" si="0"/>
        <v>1</v>
      </c>
      <c r="K36" s="17">
        <v>45345</v>
      </c>
      <c r="L36" s="17" t="s">
        <v>97</v>
      </c>
      <c r="M36" s="7"/>
    </row>
    <row r="37" spans="1:13" s="10" customFormat="1" x14ac:dyDescent="0.3">
      <c r="A37" s="11" t="s">
        <v>387</v>
      </c>
      <c r="B37" s="17">
        <v>45343</v>
      </c>
      <c r="C37" s="11" t="s">
        <v>202</v>
      </c>
      <c r="D37" s="11"/>
      <c r="E37" s="11" t="s">
        <v>10</v>
      </c>
      <c r="F37" s="11">
        <v>16</v>
      </c>
      <c r="G37" s="11">
        <v>16</v>
      </c>
      <c r="H37" s="11">
        <f t="shared" si="1"/>
        <v>0</v>
      </c>
      <c r="I37" s="11"/>
      <c r="J37" s="49">
        <f t="shared" si="0"/>
        <v>1</v>
      </c>
      <c r="K37" s="17">
        <v>45366</v>
      </c>
      <c r="L37" s="17" t="s">
        <v>97</v>
      </c>
      <c r="M37" s="7"/>
    </row>
    <row r="38" spans="1:13" s="10" customFormat="1" x14ac:dyDescent="0.3">
      <c r="A38" s="11" t="s">
        <v>388</v>
      </c>
      <c r="B38" s="17">
        <v>45343</v>
      </c>
      <c r="C38" s="11" t="s">
        <v>110</v>
      </c>
      <c r="D38" s="11"/>
      <c r="E38" s="11" t="s">
        <v>10</v>
      </c>
      <c r="F38" s="11">
        <v>1131</v>
      </c>
      <c r="G38" s="11">
        <v>1131</v>
      </c>
      <c r="H38" s="11">
        <f t="shared" si="1"/>
        <v>0</v>
      </c>
      <c r="I38" s="11"/>
      <c r="J38" s="49" t="s">
        <v>297</v>
      </c>
      <c r="K38" s="17">
        <v>45366</v>
      </c>
      <c r="L38" s="17" t="s">
        <v>97</v>
      </c>
      <c r="M38" s="7"/>
    </row>
    <row r="39" spans="1:13" s="10" customFormat="1" x14ac:dyDescent="0.3">
      <c r="A39" s="11" t="s">
        <v>392</v>
      </c>
      <c r="B39" s="17">
        <v>45344</v>
      </c>
      <c r="C39" s="11">
        <v>23</v>
      </c>
      <c r="D39" s="11"/>
      <c r="E39" s="11" t="s">
        <v>10</v>
      </c>
      <c r="F39" s="11">
        <v>1105</v>
      </c>
      <c r="G39" s="11">
        <v>1105</v>
      </c>
      <c r="H39" s="11">
        <f t="shared" si="1"/>
        <v>0</v>
      </c>
      <c r="I39" s="11"/>
      <c r="J39" s="49">
        <f t="shared" si="0"/>
        <v>1</v>
      </c>
      <c r="K39" s="17">
        <v>45471</v>
      </c>
      <c r="L39" s="80" t="s">
        <v>827</v>
      </c>
      <c r="M39" s="7"/>
    </row>
    <row r="40" spans="1:13" s="10" customFormat="1" x14ac:dyDescent="0.3">
      <c r="A40" s="11" t="s">
        <v>393</v>
      </c>
      <c r="B40" s="17">
        <v>45344</v>
      </c>
      <c r="C40" s="11" t="s">
        <v>207</v>
      </c>
      <c r="D40" s="11"/>
      <c r="E40" s="11" t="s">
        <v>10</v>
      </c>
      <c r="F40" s="11">
        <v>223</v>
      </c>
      <c r="G40" s="11">
        <v>223</v>
      </c>
      <c r="H40" s="11">
        <f t="shared" si="1"/>
        <v>0</v>
      </c>
      <c r="I40" s="11"/>
      <c r="J40" s="49">
        <f t="shared" si="0"/>
        <v>1</v>
      </c>
      <c r="K40" s="17">
        <v>45366</v>
      </c>
      <c r="L40" s="17" t="s">
        <v>97</v>
      </c>
      <c r="M40" s="7"/>
    </row>
    <row r="41" spans="1:13" s="64" customFormat="1" ht="28.8" x14ac:dyDescent="0.3">
      <c r="A41" s="78" t="s">
        <v>406</v>
      </c>
      <c r="B41" s="84">
        <v>45348</v>
      </c>
      <c r="C41" s="78">
        <v>27</v>
      </c>
      <c r="D41" s="78"/>
      <c r="E41" s="78" t="s">
        <v>10</v>
      </c>
      <c r="F41" s="78">
        <v>7074</v>
      </c>
      <c r="G41" s="78">
        <v>7074</v>
      </c>
      <c r="H41" s="78">
        <f t="shared" si="1"/>
        <v>0</v>
      </c>
      <c r="I41" s="78"/>
      <c r="J41" s="85">
        <f t="shared" si="0"/>
        <v>1</v>
      </c>
      <c r="K41" s="84">
        <v>45478</v>
      </c>
      <c r="L41" s="113" t="s">
        <v>925</v>
      </c>
      <c r="M41" s="81"/>
    </row>
    <row r="42" spans="1:13" s="10" customFormat="1" x14ac:dyDescent="0.3">
      <c r="A42" s="11" t="s">
        <v>419</v>
      </c>
      <c r="B42" s="17">
        <v>45349</v>
      </c>
      <c r="C42" s="11" t="s">
        <v>90</v>
      </c>
      <c r="D42" s="11"/>
      <c r="E42" s="11" t="s">
        <v>10</v>
      </c>
      <c r="F42" s="11">
        <v>96</v>
      </c>
      <c r="G42" s="11">
        <v>96</v>
      </c>
      <c r="H42" s="11">
        <f t="shared" si="1"/>
        <v>0</v>
      </c>
      <c r="I42" s="11"/>
      <c r="J42" s="49">
        <f t="shared" si="0"/>
        <v>1</v>
      </c>
      <c r="K42" s="17">
        <v>45352</v>
      </c>
      <c r="L42" s="17" t="s">
        <v>97</v>
      </c>
      <c r="M42" s="7"/>
    </row>
    <row r="43" spans="1:13" s="10" customFormat="1" x14ac:dyDescent="0.3">
      <c r="A43" s="11" t="s">
        <v>421</v>
      </c>
      <c r="B43" s="17">
        <v>45351</v>
      </c>
      <c r="C43" s="11" t="s">
        <v>202</v>
      </c>
      <c r="D43" s="11"/>
      <c r="E43" s="11" t="s">
        <v>10</v>
      </c>
      <c r="F43" s="11">
        <v>35</v>
      </c>
      <c r="G43" s="11">
        <v>35</v>
      </c>
      <c r="H43" s="11">
        <f t="shared" si="1"/>
        <v>0</v>
      </c>
      <c r="I43" s="11"/>
      <c r="J43" s="49">
        <f t="shared" si="0"/>
        <v>1</v>
      </c>
      <c r="K43" s="17">
        <v>45373</v>
      </c>
      <c r="L43" s="17" t="s">
        <v>97</v>
      </c>
      <c r="M43" s="7"/>
    </row>
    <row r="44" spans="1:13" s="10" customFormat="1" x14ac:dyDescent="0.3">
      <c r="A44" s="11" t="s">
        <v>422</v>
      </c>
      <c r="B44" s="17">
        <v>45351</v>
      </c>
      <c r="C44" s="11" t="s">
        <v>207</v>
      </c>
      <c r="D44" s="11"/>
      <c r="E44" s="11" t="s">
        <v>10</v>
      </c>
      <c r="F44" s="11">
        <v>518</v>
      </c>
      <c r="G44" s="11">
        <v>518</v>
      </c>
      <c r="H44" s="11">
        <f t="shared" si="1"/>
        <v>0</v>
      </c>
      <c r="I44" s="11"/>
      <c r="J44" s="49">
        <f t="shared" si="0"/>
        <v>1</v>
      </c>
      <c r="K44" s="17">
        <v>45373</v>
      </c>
      <c r="L44" s="17" t="s">
        <v>97</v>
      </c>
      <c r="M44" s="7"/>
    </row>
    <row r="45" spans="1:13" s="10" customFormat="1" x14ac:dyDescent="0.3">
      <c r="A45" s="11" t="s">
        <v>428</v>
      </c>
      <c r="B45" s="17">
        <v>45358</v>
      </c>
      <c r="C45" s="11" t="s">
        <v>110</v>
      </c>
      <c r="D45" s="11"/>
      <c r="E45" s="11" t="s">
        <v>10</v>
      </c>
      <c r="F45" s="11">
        <v>903</v>
      </c>
      <c r="G45" s="11">
        <v>903</v>
      </c>
      <c r="H45" s="11">
        <f t="shared" si="1"/>
        <v>0</v>
      </c>
      <c r="I45" s="11"/>
      <c r="J45" s="49">
        <f t="shared" si="0"/>
        <v>1</v>
      </c>
      <c r="K45" s="17">
        <v>45387</v>
      </c>
      <c r="L45" s="17" t="s">
        <v>474</v>
      </c>
      <c r="M45" s="7"/>
    </row>
    <row r="46" spans="1:13" s="64" customFormat="1" ht="72" x14ac:dyDescent="0.3">
      <c r="A46" s="78" t="s">
        <v>429</v>
      </c>
      <c r="B46" s="84">
        <v>45358</v>
      </c>
      <c r="C46" s="78">
        <v>45</v>
      </c>
      <c r="D46" s="78"/>
      <c r="E46" s="78" t="s">
        <v>10</v>
      </c>
      <c r="F46" s="78">
        <v>6336</v>
      </c>
      <c r="G46" s="78">
        <v>6336</v>
      </c>
      <c r="H46" s="78">
        <f t="shared" si="1"/>
        <v>0</v>
      </c>
      <c r="I46" s="78"/>
      <c r="J46" s="85">
        <f t="shared" si="0"/>
        <v>1</v>
      </c>
      <c r="K46" s="84">
        <v>45429</v>
      </c>
      <c r="L46" s="94" t="s">
        <v>729</v>
      </c>
      <c r="M46" s="81"/>
    </row>
    <row r="47" spans="1:13" s="10" customFormat="1" x14ac:dyDescent="0.3">
      <c r="A47" s="11" t="s">
        <v>430</v>
      </c>
      <c r="B47" s="17">
        <v>45358</v>
      </c>
      <c r="C47" s="11">
        <v>3</v>
      </c>
      <c r="D47" s="11"/>
      <c r="E47" s="11" t="s">
        <v>10</v>
      </c>
      <c r="F47" s="11">
        <v>121</v>
      </c>
      <c r="G47" s="11">
        <v>121</v>
      </c>
      <c r="H47" s="11">
        <f t="shared" si="1"/>
        <v>0</v>
      </c>
      <c r="I47" s="11"/>
      <c r="J47" s="49">
        <f t="shared" si="0"/>
        <v>1</v>
      </c>
      <c r="K47" s="17">
        <v>45366</v>
      </c>
      <c r="L47" s="17" t="s">
        <v>464</v>
      </c>
      <c r="M47" s="7"/>
    </row>
    <row r="48" spans="1:13" s="10" customFormat="1" x14ac:dyDescent="0.3">
      <c r="A48" s="11" t="s">
        <v>436</v>
      </c>
      <c r="B48" s="17">
        <v>45362</v>
      </c>
      <c r="C48" s="11" t="s">
        <v>437</v>
      </c>
      <c r="D48" s="11"/>
      <c r="E48" s="11" t="s">
        <v>10</v>
      </c>
      <c r="F48" s="11">
        <v>50</v>
      </c>
      <c r="G48" s="11">
        <v>50</v>
      </c>
      <c r="H48" s="11">
        <f t="shared" si="1"/>
        <v>0</v>
      </c>
      <c r="I48" s="11"/>
      <c r="J48" s="49">
        <f t="shared" si="0"/>
        <v>1</v>
      </c>
      <c r="K48" s="17">
        <v>45366</v>
      </c>
      <c r="L48" s="17"/>
      <c r="M48" s="7"/>
    </row>
    <row r="49" spans="1:13" s="10" customFormat="1" x14ac:dyDescent="0.3">
      <c r="A49" s="11" t="s">
        <v>455</v>
      </c>
      <c r="B49" s="17">
        <v>45369</v>
      </c>
      <c r="C49" s="11">
        <v>33</v>
      </c>
      <c r="D49" s="11"/>
      <c r="E49" s="11" t="s">
        <v>10</v>
      </c>
      <c r="F49" s="11">
        <v>5964</v>
      </c>
      <c r="G49" s="11">
        <v>5964</v>
      </c>
      <c r="H49" s="11">
        <f t="shared" si="1"/>
        <v>0</v>
      </c>
      <c r="I49" s="11"/>
      <c r="J49" s="49">
        <f t="shared" si="0"/>
        <v>1</v>
      </c>
      <c r="K49" s="17">
        <v>45387</v>
      </c>
      <c r="L49" s="17"/>
      <c r="M49" s="7"/>
    </row>
    <row r="50" spans="1:13" s="64" customFormat="1" ht="28.8" x14ac:dyDescent="0.3">
      <c r="A50" s="78" t="s">
        <v>459</v>
      </c>
      <c r="B50" s="84">
        <v>45370</v>
      </c>
      <c r="C50" s="78" t="s">
        <v>207</v>
      </c>
      <c r="D50" s="78"/>
      <c r="E50" s="78" t="s">
        <v>10</v>
      </c>
      <c r="F50" s="78">
        <v>1108</v>
      </c>
      <c r="G50" s="78">
        <v>1108</v>
      </c>
      <c r="H50" s="78">
        <f t="shared" si="1"/>
        <v>0</v>
      </c>
      <c r="I50" s="78"/>
      <c r="J50" s="85">
        <f t="shared" si="0"/>
        <v>1</v>
      </c>
      <c r="K50" s="96">
        <v>45380</v>
      </c>
      <c r="L50" s="94" t="s">
        <v>513</v>
      </c>
      <c r="M50" s="81"/>
    </row>
    <row r="51" spans="1:13" s="10" customFormat="1" ht="43.2" x14ac:dyDescent="0.3">
      <c r="A51" s="78" t="s">
        <v>460</v>
      </c>
      <c r="B51" s="84">
        <v>45370</v>
      </c>
      <c r="C51" s="78">
        <v>24</v>
      </c>
      <c r="D51" s="78"/>
      <c r="E51" s="95" t="s">
        <v>10</v>
      </c>
      <c r="F51" s="78">
        <v>4345</v>
      </c>
      <c r="G51" s="78">
        <v>4345</v>
      </c>
      <c r="H51" s="78">
        <f t="shared" si="1"/>
        <v>0</v>
      </c>
      <c r="I51" s="78"/>
      <c r="J51" s="85">
        <f t="shared" si="0"/>
        <v>1</v>
      </c>
      <c r="K51" s="96">
        <v>45408</v>
      </c>
      <c r="L51" s="94" t="s">
        <v>730</v>
      </c>
      <c r="M51" s="7"/>
    </row>
    <row r="52" spans="1:13" s="10" customFormat="1" x14ac:dyDescent="0.3">
      <c r="A52" s="11" t="s">
        <v>461</v>
      </c>
      <c r="B52" s="17">
        <v>45371</v>
      </c>
      <c r="C52" s="11" t="s">
        <v>266</v>
      </c>
      <c r="D52" s="11"/>
      <c r="E52" s="11" t="s">
        <v>10</v>
      </c>
      <c r="F52" s="11">
        <v>60</v>
      </c>
      <c r="G52" s="11">
        <v>60</v>
      </c>
      <c r="H52" s="11">
        <f t="shared" si="1"/>
        <v>0</v>
      </c>
      <c r="I52" s="11"/>
      <c r="J52" s="49">
        <f t="shared" si="0"/>
        <v>1</v>
      </c>
      <c r="K52" s="17">
        <v>45373</v>
      </c>
      <c r="L52" s="17" t="s">
        <v>97</v>
      </c>
      <c r="M52" s="7"/>
    </row>
    <row r="53" spans="1:13" s="10" customFormat="1" x14ac:dyDescent="0.3">
      <c r="A53" s="11" t="s">
        <v>462</v>
      </c>
      <c r="B53" s="17">
        <v>45372</v>
      </c>
      <c r="C53" s="11" t="s">
        <v>266</v>
      </c>
      <c r="D53" s="11"/>
      <c r="E53" s="11" t="s">
        <v>10</v>
      </c>
      <c r="F53" s="11">
        <v>252</v>
      </c>
      <c r="G53" s="11">
        <v>252</v>
      </c>
      <c r="H53" s="11">
        <f t="shared" si="1"/>
        <v>0</v>
      </c>
      <c r="I53" s="11"/>
      <c r="J53" s="49">
        <f t="shared" si="0"/>
        <v>1</v>
      </c>
      <c r="K53" s="17">
        <v>45401</v>
      </c>
      <c r="L53" s="80" t="s">
        <v>514</v>
      </c>
      <c r="M53" s="7"/>
    </row>
    <row r="54" spans="1:13" s="10" customFormat="1" x14ac:dyDescent="0.3">
      <c r="A54" s="11" t="s">
        <v>473</v>
      </c>
      <c r="B54" s="17">
        <v>45376</v>
      </c>
      <c r="C54" s="11" t="s">
        <v>266</v>
      </c>
      <c r="D54" s="11"/>
      <c r="E54" s="11" t="s">
        <v>10</v>
      </c>
      <c r="F54" s="11">
        <v>101</v>
      </c>
      <c r="G54" s="11">
        <v>101</v>
      </c>
      <c r="H54" s="11">
        <f t="shared" si="1"/>
        <v>0</v>
      </c>
      <c r="I54" s="11"/>
      <c r="J54" s="49">
        <f t="shared" si="0"/>
        <v>1</v>
      </c>
      <c r="K54" s="17">
        <v>45401</v>
      </c>
      <c r="L54" s="80" t="s">
        <v>514</v>
      </c>
      <c r="M54" s="7"/>
    </row>
    <row r="55" spans="1:13" s="10" customFormat="1" x14ac:dyDescent="0.3">
      <c r="A55" s="11" t="s">
        <v>475</v>
      </c>
      <c r="B55" s="17">
        <v>45376</v>
      </c>
      <c r="C55" s="11" t="s">
        <v>202</v>
      </c>
      <c r="D55" s="11"/>
      <c r="E55" s="11" t="s">
        <v>10</v>
      </c>
      <c r="F55" s="11">
        <v>119</v>
      </c>
      <c r="G55" s="11">
        <v>119</v>
      </c>
      <c r="H55" s="11">
        <f t="shared" si="1"/>
        <v>0</v>
      </c>
      <c r="I55" s="11"/>
      <c r="J55" s="49">
        <f t="shared" si="0"/>
        <v>1</v>
      </c>
      <c r="K55" s="17">
        <v>45387</v>
      </c>
      <c r="L55" s="17" t="s">
        <v>97</v>
      </c>
      <c r="M55" s="7"/>
    </row>
    <row r="56" spans="1:13" s="64" customFormat="1" x14ac:dyDescent="0.3">
      <c r="A56" s="78" t="s">
        <v>503</v>
      </c>
      <c r="B56" s="84">
        <v>45383</v>
      </c>
      <c r="C56" s="78">
        <v>2</v>
      </c>
      <c r="D56" s="78"/>
      <c r="E56" s="78" t="s">
        <v>10</v>
      </c>
      <c r="F56" s="78">
        <v>595</v>
      </c>
      <c r="G56" s="78">
        <v>595</v>
      </c>
      <c r="H56" s="78">
        <f t="shared" si="1"/>
        <v>0</v>
      </c>
      <c r="I56" s="78"/>
      <c r="J56" s="85">
        <f t="shared" si="0"/>
        <v>1</v>
      </c>
      <c r="K56" s="84">
        <v>45408</v>
      </c>
      <c r="L56" s="114" t="s">
        <v>565</v>
      </c>
      <c r="M56" s="81"/>
    </row>
    <row r="57" spans="1:13" s="64" customFormat="1" ht="28.8" x14ac:dyDescent="0.3">
      <c r="A57" s="78" t="s">
        <v>506</v>
      </c>
      <c r="B57" s="84">
        <v>45384</v>
      </c>
      <c r="C57" s="78">
        <v>4</v>
      </c>
      <c r="D57" s="78"/>
      <c r="E57" s="78" t="s">
        <v>10</v>
      </c>
      <c r="F57" s="78">
        <v>1282</v>
      </c>
      <c r="G57" s="78">
        <v>1282</v>
      </c>
      <c r="H57" s="78">
        <f t="shared" si="1"/>
        <v>0</v>
      </c>
      <c r="I57" s="78"/>
      <c r="J57" s="85">
        <f t="shared" si="0"/>
        <v>1</v>
      </c>
      <c r="K57" s="84">
        <v>45422</v>
      </c>
      <c r="L57" s="94" t="s">
        <v>702</v>
      </c>
      <c r="M57" s="81"/>
    </row>
    <row r="58" spans="1:13" s="10" customFormat="1" x14ac:dyDescent="0.3">
      <c r="A58" s="11" t="s">
        <v>508</v>
      </c>
      <c r="B58" s="17">
        <v>45384</v>
      </c>
      <c r="C58" s="11" t="s">
        <v>202</v>
      </c>
      <c r="D58" s="11"/>
      <c r="E58" s="11" t="s">
        <v>10</v>
      </c>
      <c r="F58" s="11">
        <v>230</v>
      </c>
      <c r="G58" s="11">
        <v>230</v>
      </c>
      <c r="H58" s="11">
        <f t="shared" si="1"/>
        <v>0</v>
      </c>
      <c r="I58" s="11"/>
      <c r="J58" s="49">
        <f t="shared" si="0"/>
        <v>1</v>
      </c>
      <c r="K58" s="17">
        <v>45401</v>
      </c>
      <c r="L58" s="17" t="s">
        <v>97</v>
      </c>
      <c r="M58" s="7"/>
    </row>
    <row r="59" spans="1:13" s="10" customFormat="1" x14ac:dyDescent="0.3">
      <c r="A59" s="102" t="s">
        <v>519</v>
      </c>
      <c r="B59" s="17">
        <v>45386</v>
      </c>
      <c r="C59" s="11" t="s">
        <v>378</v>
      </c>
      <c r="D59" s="11"/>
      <c r="E59" s="11" t="s">
        <v>10</v>
      </c>
      <c r="F59" s="11">
        <v>96</v>
      </c>
      <c r="G59" s="11">
        <v>96</v>
      </c>
      <c r="H59" s="11">
        <f t="shared" si="1"/>
        <v>0</v>
      </c>
      <c r="I59" s="11"/>
      <c r="J59" s="49">
        <f t="shared" si="0"/>
        <v>1</v>
      </c>
      <c r="K59" s="17">
        <v>45387</v>
      </c>
      <c r="L59" s="17" t="s">
        <v>97</v>
      </c>
      <c r="M59" s="7"/>
    </row>
    <row r="60" spans="1:13" s="10" customFormat="1" x14ac:dyDescent="0.3">
      <c r="A60" s="11" t="s">
        <v>515</v>
      </c>
      <c r="B60" s="17">
        <v>45386</v>
      </c>
      <c r="C60" s="11" t="s">
        <v>358</v>
      </c>
      <c r="D60" s="11"/>
      <c r="E60" s="11" t="s">
        <v>10</v>
      </c>
      <c r="F60" s="11">
        <v>83</v>
      </c>
      <c r="G60" s="11">
        <v>83</v>
      </c>
      <c r="H60" s="11">
        <f t="shared" si="1"/>
        <v>0</v>
      </c>
      <c r="I60" s="11"/>
      <c r="J60" s="49">
        <f t="shared" si="0"/>
        <v>1</v>
      </c>
      <c r="K60" s="17">
        <v>45408</v>
      </c>
      <c r="L60" s="17"/>
      <c r="M60" s="7"/>
    </row>
    <row r="61" spans="1:13" s="10" customFormat="1" x14ac:dyDescent="0.3">
      <c r="A61" s="11" t="s">
        <v>516</v>
      </c>
      <c r="B61" s="17">
        <v>45386</v>
      </c>
      <c r="C61" s="11" t="s">
        <v>202</v>
      </c>
      <c r="D61" s="11"/>
      <c r="E61" s="11" t="s">
        <v>10</v>
      </c>
      <c r="F61" s="11">
        <v>431</v>
      </c>
      <c r="G61" s="11">
        <v>431</v>
      </c>
      <c r="H61" s="11">
        <f t="shared" si="1"/>
        <v>0</v>
      </c>
      <c r="I61" s="11"/>
      <c r="J61" s="49">
        <f t="shared" si="0"/>
        <v>1</v>
      </c>
      <c r="K61" s="17">
        <v>45408</v>
      </c>
      <c r="L61" s="17" t="s">
        <v>97</v>
      </c>
      <c r="M61" s="7"/>
    </row>
    <row r="62" spans="1:13" s="10" customFormat="1" x14ac:dyDescent="0.3">
      <c r="A62" s="11" t="s">
        <v>520</v>
      </c>
      <c r="B62" s="17">
        <v>45390</v>
      </c>
      <c r="C62" s="11" t="s">
        <v>331</v>
      </c>
      <c r="D62" s="11"/>
      <c r="E62" s="11" t="s">
        <v>10</v>
      </c>
      <c r="F62" s="11">
        <v>160</v>
      </c>
      <c r="G62" s="11">
        <v>160</v>
      </c>
      <c r="H62" s="11">
        <f t="shared" si="1"/>
        <v>0</v>
      </c>
      <c r="I62" s="11"/>
      <c r="J62" s="49">
        <f t="shared" si="0"/>
        <v>1</v>
      </c>
      <c r="K62" s="17">
        <v>45401</v>
      </c>
      <c r="L62" s="17" t="s">
        <v>97</v>
      </c>
      <c r="M62" s="7"/>
    </row>
    <row r="63" spans="1:13" s="64" customFormat="1" ht="28.8" x14ac:dyDescent="0.3">
      <c r="A63" s="78" t="s">
        <v>521</v>
      </c>
      <c r="B63" s="84">
        <v>45390</v>
      </c>
      <c r="C63" s="78">
        <v>29</v>
      </c>
      <c r="D63" s="78"/>
      <c r="E63" s="78" t="s">
        <v>10</v>
      </c>
      <c r="F63" s="78">
        <v>4888</v>
      </c>
      <c r="G63" s="78">
        <v>4888</v>
      </c>
      <c r="H63" s="78">
        <f t="shared" si="1"/>
        <v>0</v>
      </c>
      <c r="I63" s="78"/>
      <c r="J63" s="85">
        <f t="shared" si="0"/>
        <v>1</v>
      </c>
      <c r="K63" s="84">
        <v>45464</v>
      </c>
      <c r="L63" s="113" t="s">
        <v>933</v>
      </c>
      <c r="M63" s="81"/>
    </row>
    <row r="64" spans="1:13" s="10" customFormat="1" x14ac:dyDescent="0.3">
      <c r="A64" s="11" t="s">
        <v>529</v>
      </c>
      <c r="B64" s="17">
        <v>45394</v>
      </c>
      <c r="C64" s="11" t="s">
        <v>530</v>
      </c>
      <c r="D64" s="11"/>
      <c r="E64" s="11" t="s">
        <v>10</v>
      </c>
      <c r="F64" s="11">
        <v>52</v>
      </c>
      <c r="G64" s="11">
        <v>52</v>
      </c>
      <c r="H64" s="11">
        <f t="shared" si="1"/>
        <v>0</v>
      </c>
      <c r="I64" s="11"/>
      <c r="J64" s="49">
        <f t="shared" si="0"/>
        <v>1</v>
      </c>
      <c r="K64" s="17">
        <v>45408</v>
      </c>
      <c r="L64" s="17" t="s">
        <v>97</v>
      </c>
      <c r="M64" s="7"/>
    </row>
    <row r="65" spans="1:13" s="64" customFormat="1" ht="57.6" x14ac:dyDescent="0.3">
      <c r="A65" s="78" t="s">
        <v>697</v>
      </c>
      <c r="B65" s="94" t="s">
        <v>696</v>
      </c>
      <c r="C65" s="95">
        <v>110</v>
      </c>
      <c r="D65" s="78"/>
      <c r="E65" s="95" t="s">
        <v>10</v>
      </c>
      <c r="F65" s="78">
        <v>9954</v>
      </c>
      <c r="G65" s="78">
        <v>9954</v>
      </c>
      <c r="H65" s="78">
        <f t="shared" si="1"/>
        <v>0</v>
      </c>
      <c r="I65" s="78"/>
      <c r="J65" s="85">
        <f t="shared" si="0"/>
        <v>1</v>
      </c>
      <c r="K65" s="84">
        <v>45471</v>
      </c>
      <c r="L65" s="94" t="s">
        <v>851</v>
      </c>
      <c r="M65" s="81"/>
    </row>
    <row r="66" spans="1:13" s="64" customFormat="1" ht="43.2" x14ac:dyDescent="0.3">
      <c r="A66" s="78" t="s">
        <v>540</v>
      </c>
      <c r="B66" s="84">
        <v>45399</v>
      </c>
      <c r="C66" s="95">
        <v>15</v>
      </c>
      <c r="D66" s="78"/>
      <c r="E66" s="95" t="s">
        <v>10</v>
      </c>
      <c r="F66" s="78">
        <v>1283</v>
      </c>
      <c r="G66" s="78">
        <v>1283</v>
      </c>
      <c r="H66" s="78">
        <f t="shared" si="1"/>
        <v>0</v>
      </c>
      <c r="I66" s="78"/>
      <c r="J66" s="85">
        <f t="shared" si="0"/>
        <v>1</v>
      </c>
      <c r="K66" s="84">
        <v>45436</v>
      </c>
      <c r="L66" s="94" t="s">
        <v>707</v>
      </c>
      <c r="M66" s="81"/>
    </row>
    <row r="67" spans="1:13" s="64" customFormat="1" ht="28.8" x14ac:dyDescent="0.3">
      <c r="A67" s="78" t="s">
        <v>541</v>
      </c>
      <c r="B67" s="84">
        <v>45399</v>
      </c>
      <c r="C67" s="95">
        <v>44</v>
      </c>
      <c r="D67" s="78"/>
      <c r="E67" s="95" t="s">
        <v>10</v>
      </c>
      <c r="F67" s="78">
        <v>3899</v>
      </c>
      <c r="G67" s="78">
        <v>3899</v>
      </c>
      <c r="H67" s="78">
        <f t="shared" si="1"/>
        <v>0</v>
      </c>
      <c r="I67" s="78"/>
      <c r="J67" s="85">
        <f t="shared" ref="J67:J213" si="2">F67/G67</f>
        <v>1</v>
      </c>
      <c r="K67" s="84">
        <v>45436</v>
      </c>
      <c r="L67" s="113" t="s">
        <v>766</v>
      </c>
      <c r="M67" s="81"/>
    </row>
    <row r="68" spans="1:13" s="64" customFormat="1" x14ac:dyDescent="0.3">
      <c r="A68" s="78" t="s">
        <v>548</v>
      </c>
      <c r="B68" s="84">
        <v>45400</v>
      </c>
      <c r="C68" s="95" t="s">
        <v>266</v>
      </c>
      <c r="D68" s="78"/>
      <c r="E68" s="78" t="s">
        <v>10</v>
      </c>
      <c r="F68" s="78">
        <v>14</v>
      </c>
      <c r="G68" s="78">
        <v>14</v>
      </c>
      <c r="H68" s="78">
        <f t="shared" ref="H68:H157" si="3">G68-F68</f>
        <v>0</v>
      </c>
      <c r="I68" s="78"/>
      <c r="J68" s="85">
        <f t="shared" si="2"/>
        <v>1</v>
      </c>
      <c r="K68" s="84">
        <v>45401</v>
      </c>
      <c r="L68" s="84" t="s">
        <v>97</v>
      </c>
      <c r="M68" s="81"/>
    </row>
    <row r="69" spans="1:13" s="64" customFormat="1" x14ac:dyDescent="0.3">
      <c r="A69" s="78" t="s">
        <v>546</v>
      </c>
      <c r="B69" s="84">
        <v>45400</v>
      </c>
      <c r="C69" s="95" t="s">
        <v>547</v>
      </c>
      <c r="D69" s="78"/>
      <c r="E69" s="78" t="s">
        <v>10</v>
      </c>
      <c r="F69" s="78">
        <v>70</v>
      </c>
      <c r="G69" s="78">
        <v>70</v>
      </c>
      <c r="H69" s="78">
        <f t="shared" si="3"/>
        <v>0</v>
      </c>
      <c r="I69" s="78"/>
      <c r="J69" s="85">
        <f t="shared" si="2"/>
        <v>1</v>
      </c>
      <c r="K69" s="84">
        <v>45401</v>
      </c>
      <c r="L69" s="84" t="s">
        <v>97</v>
      </c>
      <c r="M69" s="81"/>
    </row>
    <row r="70" spans="1:13" s="64" customFormat="1" x14ac:dyDescent="0.3">
      <c r="A70" s="78" t="s">
        <v>550</v>
      </c>
      <c r="B70" s="84">
        <v>45401</v>
      </c>
      <c r="C70" s="95"/>
      <c r="D70" s="78"/>
      <c r="E70" s="78" t="s">
        <v>10</v>
      </c>
      <c r="F70" s="78">
        <v>13</v>
      </c>
      <c r="G70" s="78">
        <v>13</v>
      </c>
      <c r="H70" s="78">
        <f t="shared" si="3"/>
        <v>0</v>
      </c>
      <c r="I70" s="78"/>
      <c r="J70" s="85">
        <f t="shared" si="2"/>
        <v>1</v>
      </c>
      <c r="K70" s="84">
        <v>45415</v>
      </c>
      <c r="L70" s="84" t="s">
        <v>767</v>
      </c>
      <c r="M70" s="81"/>
    </row>
    <row r="71" spans="1:13" s="64" customFormat="1" x14ac:dyDescent="0.3">
      <c r="A71" s="78" t="s">
        <v>558</v>
      </c>
      <c r="B71" s="84">
        <v>45401</v>
      </c>
      <c r="C71" s="95" t="s">
        <v>559</v>
      </c>
      <c r="D71" s="78"/>
      <c r="E71" s="78" t="s">
        <v>10</v>
      </c>
      <c r="F71" s="78">
        <v>300</v>
      </c>
      <c r="G71" s="78">
        <v>300</v>
      </c>
      <c r="H71" s="78">
        <f t="shared" si="3"/>
        <v>0</v>
      </c>
      <c r="I71" s="78"/>
      <c r="J71" s="85">
        <f t="shared" si="2"/>
        <v>1</v>
      </c>
      <c r="K71" s="84">
        <v>45401</v>
      </c>
      <c r="L71" s="84" t="s">
        <v>97</v>
      </c>
      <c r="M71" s="81"/>
    </row>
    <row r="72" spans="1:13" s="64" customFormat="1" ht="43.2" x14ac:dyDescent="0.3">
      <c r="A72" s="78" t="s">
        <v>551</v>
      </c>
      <c r="B72" s="84">
        <v>45401</v>
      </c>
      <c r="C72" s="95">
        <v>24</v>
      </c>
      <c r="D72" s="78"/>
      <c r="E72" s="78" t="s">
        <v>10</v>
      </c>
      <c r="F72" s="78">
        <v>5776</v>
      </c>
      <c r="G72" s="78">
        <v>5776</v>
      </c>
      <c r="H72" s="78">
        <f t="shared" si="3"/>
        <v>0</v>
      </c>
      <c r="I72" s="78"/>
      <c r="J72" s="85">
        <f t="shared" si="2"/>
        <v>1</v>
      </c>
      <c r="K72" s="84">
        <v>45450</v>
      </c>
      <c r="L72" s="138" t="s">
        <v>1009</v>
      </c>
      <c r="M72" s="81"/>
    </row>
    <row r="73" spans="1:13" s="64" customFormat="1" x14ac:dyDescent="0.3">
      <c r="A73" s="78" t="s">
        <v>570</v>
      </c>
      <c r="B73" s="84">
        <v>45411</v>
      </c>
      <c r="C73" s="95" t="s">
        <v>576</v>
      </c>
      <c r="D73" s="78"/>
      <c r="E73" s="78" t="s">
        <v>10</v>
      </c>
      <c r="F73" s="78">
        <v>1</v>
      </c>
      <c r="G73" s="78">
        <v>1</v>
      </c>
      <c r="H73" s="78">
        <f t="shared" si="3"/>
        <v>0</v>
      </c>
      <c r="I73" s="78"/>
      <c r="J73" s="85">
        <f t="shared" si="2"/>
        <v>1</v>
      </c>
      <c r="K73" s="84">
        <v>45422</v>
      </c>
      <c r="L73" s="84" t="s">
        <v>97</v>
      </c>
      <c r="M73" s="81"/>
    </row>
    <row r="74" spans="1:13" s="64" customFormat="1" x14ac:dyDescent="0.3">
      <c r="A74" s="78" t="s">
        <v>571</v>
      </c>
      <c r="B74" s="84">
        <v>45411</v>
      </c>
      <c r="C74" s="95" t="s">
        <v>576</v>
      </c>
      <c r="D74" s="78"/>
      <c r="E74" s="78" t="s">
        <v>10</v>
      </c>
      <c r="F74" s="78">
        <v>9</v>
      </c>
      <c r="G74" s="78">
        <v>9</v>
      </c>
      <c r="H74" s="78">
        <f t="shared" si="3"/>
        <v>0</v>
      </c>
      <c r="I74" s="78"/>
      <c r="J74" s="85">
        <f t="shared" si="2"/>
        <v>1</v>
      </c>
      <c r="K74" s="84">
        <v>45422</v>
      </c>
      <c r="L74" s="84" t="s">
        <v>97</v>
      </c>
      <c r="M74" s="81"/>
    </row>
    <row r="75" spans="1:13" s="64" customFormat="1" x14ac:dyDescent="0.3">
      <c r="A75" s="78" t="s">
        <v>572</v>
      </c>
      <c r="B75" s="84">
        <v>45411</v>
      </c>
      <c r="C75" s="95" t="s">
        <v>576</v>
      </c>
      <c r="D75" s="78"/>
      <c r="E75" s="78" t="s">
        <v>10</v>
      </c>
      <c r="F75" s="78">
        <v>7</v>
      </c>
      <c r="G75" s="78">
        <v>7</v>
      </c>
      <c r="H75" s="78">
        <f t="shared" si="3"/>
        <v>0</v>
      </c>
      <c r="I75" s="78"/>
      <c r="J75" s="85">
        <f t="shared" si="2"/>
        <v>1</v>
      </c>
      <c r="K75" s="84">
        <v>45422</v>
      </c>
      <c r="L75" s="84" t="s">
        <v>97</v>
      </c>
      <c r="M75" s="81"/>
    </row>
    <row r="76" spans="1:13" s="64" customFormat="1" x14ac:dyDescent="0.3">
      <c r="A76" s="78" t="s">
        <v>573</v>
      </c>
      <c r="B76" s="84">
        <v>45411</v>
      </c>
      <c r="C76" s="95" t="s">
        <v>576</v>
      </c>
      <c r="D76" s="78"/>
      <c r="E76" s="78" t="s">
        <v>10</v>
      </c>
      <c r="F76" s="78">
        <v>3</v>
      </c>
      <c r="G76" s="78">
        <v>3</v>
      </c>
      <c r="H76" s="78">
        <f t="shared" si="3"/>
        <v>0</v>
      </c>
      <c r="I76" s="78"/>
      <c r="J76" s="85">
        <f t="shared" si="2"/>
        <v>1</v>
      </c>
      <c r="K76" s="84">
        <v>45422</v>
      </c>
      <c r="L76" s="84" t="s">
        <v>97</v>
      </c>
      <c r="M76" s="81"/>
    </row>
    <row r="77" spans="1:13" s="64" customFormat="1" x14ac:dyDescent="0.3">
      <c r="A77" s="78" t="s">
        <v>581</v>
      </c>
      <c r="B77" s="84">
        <v>45415</v>
      </c>
      <c r="C77" s="95" t="s">
        <v>110</v>
      </c>
      <c r="D77" s="78"/>
      <c r="E77" s="78" t="s">
        <v>10</v>
      </c>
      <c r="F77" s="78">
        <v>126</v>
      </c>
      <c r="G77" s="78">
        <v>126</v>
      </c>
      <c r="H77" s="78">
        <f t="shared" si="3"/>
        <v>0</v>
      </c>
      <c r="I77" s="78"/>
      <c r="J77" s="85">
        <f t="shared" si="2"/>
        <v>1</v>
      </c>
      <c r="K77" s="96">
        <v>45429</v>
      </c>
      <c r="L77" s="84" t="s">
        <v>97</v>
      </c>
      <c r="M77" s="81"/>
    </row>
    <row r="78" spans="1:13" s="64" customFormat="1" x14ac:dyDescent="0.3">
      <c r="A78" s="78" t="s">
        <v>602</v>
      </c>
      <c r="B78" s="84">
        <v>45415</v>
      </c>
      <c r="C78" s="95" t="s">
        <v>613</v>
      </c>
      <c r="D78" s="78"/>
      <c r="E78" s="78" t="s">
        <v>10</v>
      </c>
      <c r="F78" s="78">
        <v>458</v>
      </c>
      <c r="G78" s="78">
        <v>458</v>
      </c>
      <c r="H78" s="78">
        <f t="shared" si="3"/>
        <v>0</v>
      </c>
      <c r="I78" s="78"/>
      <c r="J78" s="85">
        <f t="shared" si="2"/>
        <v>1</v>
      </c>
      <c r="K78" s="96">
        <v>45429</v>
      </c>
      <c r="L78" s="84" t="s">
        <v>97</v>
      </c>
      <c r="M78" s="81"/>
    </row>
    <row r="79" spans="1:13" s="64" customFormat="1" x14ac:dyDescent="0.3">
      <c r="A79" s="78" t="s">
        <v>580</v>
      </c>
      <c r="B79" s="84">
        <v>45418</v>
      </c>
      <c r="C79" s="95">
        <v>18</v>
      </c>
      <c r="D79" s="78"/>
      <c r="E79" s="78" t="s">
        <v>10</v>
      </c>
      <c r="F79" s="78">
        <v>2930</v>
      </c>
      <c r="G79" s="78">
        <v>2930</v>
      </c>
      <c r="H79" s="78">
        <f t="shared" si="3"/>
        <v>0</v>
      </c>
      <c r="I79" s="78"/>
      <c r="J79" s="85">
        <f t="shared" si="2"/>
        <v>1</v>
      </c>
      <c r="K79" s="84">
        <v>45513</v>
      </c>
      <c r="L79" s="109" t="s">
        <v>800</v>
      </c>
      <c r="M79" s="81"/>
    </row>
    <row r="80" spans="1:13" s="64" customFormat="1" x14ac:dyDescent="0.3">
      <c r="A80" s="78" t="s">
        <v>590</v>
      </c>
      <c r="B80" s="84">
        <v>45418</v>
      </c>
      <c r="C80" s="95" t="s">
        <v>202</v>
      </c>
      <c r="D80" s="78"/>
      <c r="E80" s="78" t="s">
        <v>10</v>
      </c>
      <c r="F80" s="78">
        <v>466</v>
      </c>
      <c r="G80" s="78">
        <v>466</v>
      </c>
      <c r="H80" s="78">
        <f t="shared" si="3"/>
        <v>0</v>
      </c>
      <c r="I80" s="78"/>
      <c r="J80" s="85">
        <f t="shared" si="2"/>
        <v>1</v>
      </c>
      <c r="K80" s="84">
        <v>45436</v>
      </c>
      <c r="L80" s="84" t="s">
        <v>97</v>
      </c>
      <c r="M80" s="81"/>
    </row>
    <row r="81" spans="1:13" s="64" customFormat="1" ht="28.8" x14ac:dyDescent="0.3">
      <c r="A81" s="78" t="s">
        <v>603</v>
      </c>
      <c r="B81" s="94" t="s">
        <v>660</v>
      </c>
      <c r="C81" s="95" t="s">
        <v>661</v>
      </c>
      <c r="D81" s="78"/>
      <c r="E81" s="78" t="s">
        <v>10</v>
      </c>
      <c r="F81" s="78">
        <v>119</v>
      </c>
      <c r="G81" s="78">
        <v>119</v>
      </c>
      <c r="H81" s="78">
        <f t="shared" si="3"/>
        <v>0</v>
      </c>
      <c r="I81" s="78"/>
      <c r="J81" s="85">
        <f t="shared" si="2"/>
        <v>1</v>
      </c>
      <c r="K81" s="94" t="s">
        <v>662</v>
      </c>
      <c r="L81" s="84" t="s">
        <v>97</v>
      </c>
      <c r="M81" s="81"/>
    </row>
    <row r="82" spans="1:13" s="64" customFormat="1" ht="72" x14ac:dyDescent="0.3">
      <c r="A82" s="78" t="s">
        <v>574</v>
      </c>
      <c r="B82" s="94" t="s">
        <v>818</v>
      </c>
      <c r="C82" s="95" t="s">
        <v>591</v>
      </c>
      <c r="D82" s="78"/>
      <c r="E82" s="78" t="s">
        <v>10</v>
      </c>
      <c r="F82" s="78">
        <v>1413</v>
      </c>
      <c r="G82" s="78">
        <v>1413</v>
      </c>
      <c r="H82" s="78">
        <f t="shared" si="3"/>
        <v>0</v>
      </c>
      <c r="I82" s="78"/>
      <c r="J82" s="85">
        <f t="shared" si="2"/>
        <v>1</v>
      </c>
      <c r="K82" s="84">
        <v>45478</v>
      </c>
      <c r="L82" s="94" t="s">
        <v>845</v>
      </c>
      <c r="M82" s="81"/>
    </row>
    <row r="83" spans="1:13" s="64" customFormat="1" ht="72" x14ac:dyDescent="0.3">
      <c r="A83" s="78" t="s">
        <v>575</v>
      </c>
      <c r="B83" s="86" t="s">
        <v>739</v>
      </c>
      <c r="C83" s="95" t="s">
        <v>591</v>
      </c>
      <c r="D83" s="78"/>
      <c r="E83" s="78" t="s">
        <v>10</v>
      </c>
      <c r="F83" s="78">
        <v>1824</v>
      </c>
      <c r="G83" s="78">
        <v>1824</v>
      </c>
      <c r="H83" s="78">
        <f t="shared" si="3"/>
        <v>0</v>
      </c>
      <c r="I83" s="78"/>
      <c r="J83" s="85">
        <f t="shared" si="2"/>
        <v>1</v>
      </c>
      <c r="K83" s="96">
        <v>45464</v>
      </c>
      <c r="L83" s="123" t="s">
        <v>817</v>
      </c>
      <c r="M83" s="81"/>
    </row>
    <row r="84" spans="1:13" s="64" customFormat="1" x14ac:dyDescent="0.3">
      <c r="A84" s="78" t="s">
        <v>593</v>
      </c>
      <c r="B84" s="84">
        <v>45420</v>
      </c>
      <c r="C84" s="95" t="s">
        <v>576</v>
      </c>
      <c r="D84" s="78"/>
      <c r="E84" s="78" t="s">
        <v>10</v>
      </c>
      <c r="F84" s="78">
        <v>2</v>
      </c>
      <c r="G84" s="78">
        <v>2</v>
      </c>
      <c r="H84" s="78">
        <f t="shared" si="3"/>
        <v>0</v>
      </c>
      <c r="I84" s="78"/>
      <c r="J84" s="85">
        <f t="shared" si="2"/>
        <v>1</v>
      </c>
      <c r="K84" s="84">
        <v>45422</v>
      </c>
      <c r="L84" s="84" t="s">
        <v>97</v>
      </c>
      <c r="M84" s="81"/>
    </row>
    <row r="85" spans="1:13" s="64" customFormat="1" x14ac:dyDescent="0.3">
      <c r="A85" s="78" t="s">
        <v>594</v>
      </c>
      <c r="B85" s="84">
        <v>45420</v>
      </c>
      <c r="C85" s="95" t="s">
        <v>595</v>
      </c>
      <c r="D85" s="78"/>
      <c r="E85" s="78" t="s">
        <v>10</v>
      </c>
      <c r="F85" s="78">
        <v>21</v>
      </c>
      <c r="G85" s="78">
        <v>21</v>
      </c>
      <c r="H85" s="78">
        <f t="shared" si="3"/>
        <v>0</v>
      </c>
      <c r="I85" s="78"/>
      <c r="J85" s="85">
        <f t="shared" si="2"/>
        <v>1</v>
      </c>
      <c r="K85" s="84">
        <v>45422</v>
      </c>
      <c r="L85" s="84" t="s">
        <v>97</v>
      </c>
      <c r="M85" s="81"/>
    </row>
    <row r="86" spans="1:13" s="64" customFormat="1" x14ac:dyDescent="0.3">
      <c r="A86" s="78" t="s">
        <v>608</v>
      </c>
      <c r="B86" s="84">
        <v>45422</v>
      </c>
      <c r="C86" s="95" t="s">
        <v>207</v>
      </c>
      <c r="D86" s="78"/>
      <c r="E86" s="78" t="s">
        <v>10</v>
      </c>
      <c r="F86" s="78">
        <v>71</v>
      </c>
      <c r="G86" s="78">
        <v>71</v>
      </c>
      <c r="H86" s="78">
        <f t="shared" si="3"/>
        <v>0</v>
      </c>
      <c r="I86" s="78"/>
      <c r="J86" s="85">
        <f t="shared" si="2"/>
        <v>1</v>
      </c>
      <c r="K86" s="84">
        <v>45436</v>
      </c>
      <c r="L86" s="84" t="s">
        <v>699</v>
      </c>
      <c r="M86" s="81"/>
    </row>
    <row r="87" spans="1:13" s="64" customFormat="1" x14ac:dyDescent="0.3">
      <c r="A87" s="78" t="s">
        <v>273</v>
      </c>
      <c r="B87" s="84">
        <v>45422</v>
      </c>
      <c r="C87" s="95" t="s">
        <v>576</v>
      </c>
      <c r="D87" s="78"/>
      <c r="E87" s="78" t="s">
        <v>10</v>
      </c>
      <c r="F87" s="78">
        <v>32</v>
      </c>
      <c r="G87" s="78">
        <v>32</v>
      </c>
      <c r="H87" s="78">
        <f t="shared" si="3"/>
        <v>0</v>
      </c>
      <c r="I87" s="78"/>
      <c r="J87" s="85">
        <f t="shared" si="2"/>
        <v>1</v>
      </c>
      <c r="K87" s="84">
        <v>45443</v>
      </c>
      <c r="L87" s="84" t="s">
        <v>97</v>
      </c>
      <c r="M87" s="81"/>
    </row>
    <row r="88" spans="1:13" s="64" customFormat="1" x14ac:dyDescent="0.3">
      <c r="A88" s="78" t="s">
        <v>611</v>
      </c>
      <c r="B88" s="84">
        <v>45422</v>
      </c>
      <c r="C88" s="95">
        <v>2</v>
      </c>
      <c r="D88" s="78"/>
      <c r="E88" s="78" t="s">
        <v>10</v>
      </c>
      <c r="F88" s="78">
        <v>37</v>
      </c>
      <c r="G88" s="78">
        <v>37</v>
      </c>
      <c r="H88" s="78">
        <f t="shared" si="3"/>
        <v>0</v>
      </c>
      <c r="I88" s="78"/>
      <c r="J88" s="85">
        <f t="shared" si="2"/>
        <v>1</v>
      </c>
      <c r="K88" s="84">
        <v>45429</v>
      </c>
      <c r="L88" s="84"/>
      <c r="M88" s="81"/>
    </row>
    <row r="89" spans="1:13" s="64" customFormat="1" x14ac:dyDescent="0.3">
      <c r="A89" s="78" t="s">
        <v>624</v>
      </c>
      <c r="B89" s="84">
        <v>45425</v>
      </c>
      <c r="C89" s="95" t="s">
        <v>110</v>
      </c>
      <c r="D89" s="78"/>
      <c r="E89" s="78" t="s">
        <v>10</v>
      </c>
      <c r="F89" s="78">
        <v>956</v>
      </c>
      <c r="G89" s="78">
        <v>956</v>
      </c>
      <c r="H89" s="78">
        <f t="shared" si="3"/>
        <v>0</v>
      </c>
      <c r="I89" s="78"/>
      <c r="J89" s="85">
        <f t="shared" si="2"/>
        <v>1</v>
      </c>
      <c r="K89" s="84">
        <v>45450</v>
      </c>
      <c r="L89" s="84" t="s">
        <v>97</v>
      </c>
      <c r="M89" s="81"/>
    </row>
    <row r="90" spans="1:13" s="64" customFormat="1" x14ac:dyDescent="0.3">
      <c r="A90" s="78" t="s">
        <v>638</v>
      </c>
      <c r="B90" s="84">
        <v>45428</v>
      </c>
      <c r="C90" s="95" t="s">
        <v>639</v>
      </c>
      <c r="D90" s="78"/>
      <c r="E90" s="78" t="s">
        <v>10</v>
      </c>
      <c r="F90" s="78">
        <v>44</v>
      </c>
      <c r="G90" s="78">
        <v>44</v>
      </c>
      <c r="H90" s="78">
        <f t="shared" si="3"/>
        <v>0</v>
      </c>
      <c r="I90" s="78"/>
      <c r="J90" s="85">
        <f t="shared" si="2"/>
        <v>1</v>
      </c>
      <c r="K90" s="84">
        <v>45443</v>
      </c>
      <c r="L90" s="84" t="s">
        <v>97</v>
      </c>
      <c r="M90" s="81"/>
    </row>
    <row r="91" spans="1:13" s="64" customFormat="1" x14ac:dyDescent="0.3">
      <c r="A91" s="78" t="s">
        <v>644</v>
      </c>
      <c r="B91" s="84">
        <v>45432</v>
      </c>
      <c r="C91" s="95" t="s">
        <v>207</v>
      </c>
      <c r="D91" s="78"/>
      <c r="E91" s="78" t="s">
        <v>10</v>
      </c>
      <c r="F91" s="78">
        <v>175</v>
      </c>
      <c r="G91" s="78">
        <v>175</v>
      </c>
      <c r="H91" s="78">
        <f t="shared" si="3"/>
        <v>0</v>
      </c>
      <c r="I91" s="78"/>
      <c r="J91" s="85">
        <f t="shared" si="2"/>
        <v>1</v>
      </c>
      <c r="K91" s="84">
        <v>45443</v>
      </c>
      <c r="L91" s="84" t="s">
        <v>97</v>
      </c>
      <c r="M91" s="81"/>
    </row>
    <row r="92" spans="1:13" s="64" customFormat="1" x14ac:dyDescent="0.3">
      <c r="A92" s="78" t="s">
        <v>658</v>
      </c>
      <c r="B92" s="84">
        <v>45432</v>
      </c>
      <c r="C92" s="95" t="s">
        <v>659</v>
      </c>
      <c r="D92" s="78"/>
      <c r="E92" s="78" t="s">
        <v>10</v>
      </c>
      <c r="F92" s="78">
        <v>930</v>
      </c>
      <c r="G92" s="78">
        <v>930</v>
      </c>
      <c r="H92" s="78">
        <f t="shared" si="3"/>
        <v>0</v>
      </c>
      <c r="I92" s="78"/>
      <c r="J92" s="85">
        <f t="shared" si="2"/>
        <v>1</v>
      </c>
      <c r="K92" s="84">
        <v>45450</v>
      </c>
      <c r="L92" s="123" t="s">
        <v>761</v>
      </c>
    </row>
    <row r="93" spans="1:13" s="64" customFormat="1" x14ac:dyDescent="0.3">
      <c r="A93" s="78" t="s">
        <v>663</v>
      </c>
      <c r="B93" s="84">
        <v>45432</v>
      </c>
      <c r="C93" s="95" t="s">
        <v>664</v>
      </c>
      <c r="D93" s="78"/>
      <c r="E93" s="78" t="s">
        <v>10</v>
      </c>
      <c r="F93" s="78">
        <v>11</v>
      </c>
      <c r="G93" s="78">
        <v>11</v>
      </c>
      <c r="H93" s="78">
        <f t="shared" si="3"/>
        <v>0</v>
      </c>
      <c r="I93" s="78"/>
      <c r="J93" s="85">
        <f t="shared" si="2"/>
        <v>1</v>
      </c>
      <c r="K93" s="84">
        <v>45443</v>
      </c>
      <c r="L93" s="117" t="s">
        <v>727</v>
      </c>
      <c r="M93" s="81"/>
    </row>
    <row r="94" spans="1:13" s="64" customFormat="1" x14ac:dyDescent="0.3">
      <c r="A94" s="78" t="s">
        <v>673</v>
      </c>
      <c r="B94" s="84">
        <v>45434</v>
      </c>
      <c r="C94" s="95" t="s">
        <v>674</v>
      </c>
      <c r="D94" s="78"/>
      <c r="E94" s="78" t="s">
        <v>10</v>
      </c>
      <c r="F94" s="78">
        <v>24</v>
      </c>
      <c r="G94" s="78">
        <v>24</v>
      </c>
      <c r="H94" s="78">
        <f t="shared" si="3"/>
        <v>0</v>
      </c>
      <c r="I94" s="78"/>
      <c r="J94" s="85">
        <f t="shared" si="2"/>
        <v>1</v>
      </c>
      <c r="K94" s="96">
        <v>45447</v>
      </c>
      <c r="L94" s="84" t="s">
        <v>97</v>
      </c>
    </row>
    <row r="95" spans="1:13" s="64" customFormat="1" x14ac:dyDescent="0.3">
      <c r="A95" s="78" t="s">
        <v>690</v>
      </c>
      <c r="B95" s="84">
        <v>45441</v>
      </c>
      <c r="C95" s="95" t="s">
        <v>576</v>
      </c>
      <c r="D95" s="78"/>
      <c r="E95" s="78" t="s">
        <v>10</v>
      </c>
      <c r="F95" s="78">
        <v>8</v>
      </c>
      <c r="G95" s="78">
        <v>8</v>
      </c>
      <c r="H95" s="78">
        <f t="shared" si="3"/>
        <v>0</v>
      </c>
      <c r="I95" s="78"/>
      <c r="J95" s="85">
        <f t="shared" si="2"/>
        <v>1</v>
      </c>
      <c r="K95" s="84">
        <v>45457</v>
      </c>
      <c r="L95" s="84" t="s">
        <v>97</v>
      </c>
    </row>
    <row r="96" spans="1:13" s="64" customFormat="1" x14ac:dyDescent="0.3">
      <c r="A96" s="78" t="s">
        <v>706</v>
      </c>
      <c r="B96" s="84">
        <v>45443</v>
      </c>
      <c r="C96" s="95" t="s">
        <v>207</v>
      </c>
      <c r="D96" s="78"/>
      <c r="E96" s="78" t="s">
        <v>10</v>
      </c>
      <c r="F96" s="78">
        <v>187</v>
      </c>
      <c r="G96" s="78">
        <v>187</v>
      </c>
      <c r="H96" s="78">
        <f t="shared" si="3"/>
        <v>0</v>
      </c>
      <c r="I96" s="78"/>
      <c r="J96" s="85">
        <f t="shared" si="2"/>
        <v>1</v>
      </c>
      <c r="K96" s="84">
        <v>45457</v>
      </c>
      <c r="L96" s="84" t="s">
        <v>97</v>
      </c>
    </row>
    <row r="97" spans="1:13" s="64" customFormat="1" x14ac:dyDescent="0.3">
      <c r="A97" s="78" t="s">
        <v>726</v>
      </c>
      <c r="B97" s="84">
        <v>45448</v>
      </c>
      <c r="C97" s="95" t="s">
        <v>110</v>
      </c>
      <c r="D97" s="78"/>
      <c r="E97" s="78" t="s">
        <v>10</v>
      </c>
      <c r="F97" s="78">
        <v>44</v>
      </c>
      <c r="G97" s="78">
        <v>44</v>
      </c>
      <c r="H97" s="78">
        <f t="shared" si="3"/>
        <v>0</v>
      </c>
      <c r="I97" s="78"/>
      <c r="J97" s="85">
        <f t="shared" si="2"/>
        <v>1</v>
      </c>
      <c r="K97" s="84">
        <v>45454</v>
      </c>
      <c r="L97" s="84" t="s">
        <v>97</v>
      </c>
    </row>
    <row r="98" spans="1:13" s="64" customFormat="1" x14ac:dyDescent="0.3">
      <c r="A98" s="78" t="s">
        <v>753</v>
      </c>
      <c r="B98" s="84">
        <v>45453</v>
      </c>
      <c r="C98" s="95" t="s">
        <v>595</v>
      </c>
      <c r="D98" s="78"/>
      <c r="E98" s="78" t="s">
        <v>10</v>
      </c>
      <c r="F98" s="78">
        <v>12</v>
      </c>
      <c r="G98" s="78">
        <v>12</v>
      </c>
      <c r="H98" s="78">
        <f t="shared" si="3"/>
        <v>0</v>
      </c>
      <c r="I98" s="78"/>
      <c r="J98" s="85">
        <f t="shared" si="2"/>
        <v>1</v>
      </c>
      <c r="K98" s="84">
        <v>45457</v>
      </c>
      <c r="L98" s="84" t="s">
        <v>97</v>
      </c>
    </row>
    <row r="99" spans="1:13" s="64" customFormat="1" x14ac:dyDescent="0.3">
      <c r="A99" s="78" t="s">
        <v>754</v>
      </c>
      <c r="B99" s="84">
        <v>45453</v>
      </c>
      <c r="C99" s="95" t="s">
        <v>90</v>
      </c>
      <c r="D99" s="78"/>
      <c r="E99" s="78" t="s">
        <v>10</v>
      </c>
      <c r="F99" s="78">
        <v>8</v>
      </c>
      <c r="G99" s="78">
        <v>8</v>
      </c>
      <c r="H99" s="78">
        <f t="shared" si="3"/>
        <v>0</v>
      </c>
      <c r="I99" s="78"/>
      <c r="J99" s="85">
        <f t="shared" si="2"/>
        <v>1</v>
      </c>
      <c r="K99" s="84">
        <v>45457</v>
      </c>
      <c r="L99" s="84" t="s">
        <v>97</v>
      </c>
    </row>
    <row r="100" spans="1:13" s="64" customFormat="1" x14ac:dyDescent="0.3">
      <c r="A100" s="78" t="s">
        <v>755</v>
      </c>
      <c r="B100" s="84">
        <v>45453</v>
      </c>
      <c r="C100" s="95" t="s">
        <v>226</v>
      </c>
      <c r="D100" s="78"/>
      <c r="E100" s="78" t="s">
        <v>10</v>
      </c>
      <c r="F100" s="78">
        <v>6</v>
      </c>
      <c r="G100" s="78">
        <v>6</v>
      </c>
      <c r="H100" s="78">
        <f t="shared" si="3"/>
        <v>0</v>
      </c>
      <c r="I100" s="78"/>
      <c r="J100" s="85">
        <f t="shared" si="2"/>
        <v>1</v>
      </c>
      <c r="K100" s="84">
        <v>45457</v>
      </c>
      <c r="L100" s="84" t="s">
        <v>97</v>
      </c>
    </row>
    <row r="101" spans="1:13" s="64" customFormat="1" x14ac:dyDescent="0.3">
      <c r="A101" s="78" t="s">
        <v>781</v>
      </c>
      <c r="B101" s="84">
        <v>45460</v>
      </c>
      <c r="C101" s="95" t="s">
        <v>358</v>
      </c>
      <c r="D101" s="78"/>
      <c r="E101" s="78" t="s">
        <v>10</v>
      </c>
      <c r="F101" s="78">
        <v>87</v>
      </c>
      <c r="G101" s="78">
        <v>87</v>
      </c>
      <c r="H101" s="78">
        <f t="shared" si="3"/>
        <v>0</v>
      </c>
      <c r="I101" s="78"/>
      <c r="J101" s="85">
        <f t="shared" si="2"/>
        <v>1</v>
      </c>
      <c r="K101" s="84">
        <v>45485</v>
      </c>
      <c r="L101" s="84" t="s">
        <v>97</v>
      </c>
    </row>
    <row r="102" spans="1:13" s="64" customFormat="1" x14ac:dyDescent="0.3">
      <c r="A102" s="78" t="s">
        <v>782</v>
      </c>
      <c r="B102" s="84">
        <v>45460</v>
      </c>
      <c r="C102" s="95" t="s">
        <v>202</v>
      </c>
      <c r="D102" s="78"/>
      <c r="E102" s="78" t="s">
        <v>10</v>
      </c>
      <c r="F102" s="78">
        <v>481</v>
      </c>
      <c r="G102" s="78">
        <v>481</v>
      </c>
      <c r="H102" s="78">
        <f t="shared" si="3"/>
        <v>0</v>
      </c>
      <c r="I102" s="78"/>
      <c r="J102" s="85">
        <f t="shared" si="2"/>
        <v>1</v>
      </c>
      <c r="K102" s="84">
        <v>45471</v>
      </c>
      <c r="L102" s="84" t="s">
        <v>97</v>
      </c>
    </row>
    <row r="103" spans="1:13" s="64" customFormat="1" x14ac:dyDescent="0.3">
      <c r="A103" s="78" t="s">
        <v>764</v>
      </c>
      <c r="B103" s="84">
        <v>45455</v>
      </c>
      <c r="C103" s="95" t="s">
        <v>576</v>
      </c>
      <c r="D103" s="78"/>
      <c r="E103" s="78" t="s">
        <v>10</v>
      </c>
      <c r="F103" s="78">
        <v>28</v>
      </c>
      <c r="G103" s="78">
        <v>28</v>
      </c>
      <c r="H103" s="78">
        <f t="shared" si="3"/>
        <v>0</v>
      </c>
      <c r="I103" s="78"/>
      <c r="J103" s="85">
        <f t="shared" si="2"/>
        <v>1</v>
      </c>
      <c r="K103" s="84">
        <v>45464</v>
      </c>
      <c r="L103" s="84" t="s">
        <v>97</v>
      </c>
    </row>
    <row r="104" spans="1:13" s="64" customFormat="1" x14ac:dyDescent="0.3">
      <c r="A104" s="78" t="s">
        <v>783</v>
      </c>
      <c r="B104" s="84">
        <v>45462</v>
      </c>
      <c r="C104" s="95" t="s">
        <v>784</v>
      </c>
      <c r="D104" s="78"/>
      <c r="E104" s="78" t="s">
        <v>10</v>
      </c>
      <c r="F104" s="78">
        <v>17</v>
      </c>
      <c r="G104" s="78">
        <v>17</v>
      </c>
      <c r="H104" s="78">
        <f t="shared" si="3"/>
        <v>0</v>
      </c>
      <c r="I104" s="78"/>
      <c r="J104" s="85">
        <f t="shared" si="2"/>
        <v>1</v>
      </c>
      <c r="K104" s="84">
        <v>45471</v>
      </c>
      <c r="L104" s="84" t="s">
        <v>97</v>
      </c>
    </row>
    <row r="105" spans="1:13" s="64" customFormat="1" x14ac:dyDescent="0.3">
      <c r="A105" s="148" t="s">
        <v>793</v>
      </c>
      <c r="B105" s="149">
        <v>45463</v>
      </c>
      <c r="C105" s="150" t="s">
        <v>901</v>
      </c>
      <c r="D105" s="148"/>
      <c r="E105" s="148" t="s">
        <v>10</v>
      </c>
      <c r="F105" s="148">
        <v>1202</v>
      </c>
      <c r="G105" s="148">
        <v>1202</v>
      </c>
      <c r="H105" s="148">
        <f t="shared" si="3"/>
        <v>0</v>
      </c>
      <c r="I105" s="148"/>
      <c r="J105" s="151">
        <f t="shared" si="2"/>
        <v>1</v>
      </c>
      <c r="K105" s="149">
        <v>45527</v>
      </c>
      <c r="L105" s="149" t="s">
        <v>1010</v>
      </c>
    </row>
    <row r="106" spans="1:13" s="64" customFormat="1" x14ac:dyDescent="0.3">
      <c r="A106" s="78" t="s">
        <v>795</v>
      </c>
      <c r="B106" s="84">
        <v>45463</v>
      </c>
      <c r="C106" s="95"/>
      <c r="D106" s="78"/>
      <c r="E106" s="78" t="s">
        <v>10</v>
      </c>
      <c r="F106" s="78">
        <v>618</v>
      </c>
      <c r="G106" s="78">
        <v>618</v>
      </c>
      <c r="H106" s="78">
        <f t="shared" si="3"/>
        <v>0</v>
      </c>
      <c r="I106" s="78"/>
      <c r="J106" s="85">
        <f t="shared" si="2"/>
        <v>1</v>
      </c>
      <c r="K106" s="84">
        <v>45485</v>
      </c>
      <c r="L106" s="123" t="s">
        <v>885</v>
      </c>
    </row>
    <row r="107" spans="1:13" s="64" customFormat="1" x14ac:dyDescent="0.3">
      <c r="A107" s="78" t="s">
        <v>797</v>
      </c>
      <c r="B107" s="84">
        <v>45467</v>
      </c>
      <c r="C107" s="95"/>
      <c r="D107" s="78"/>
      <c r="E107" s="78" t="s">
        <v>10</v>
      </c>
      <c r="F107" s="78">
        <v>1</v>
      </c>
      <c r="G107" s="78">
        <v>1</v>
      </c>
      <c r="H107" s="78">
        <f t="shared" si="3"/>
        <v>0</v>
      </c>
      <c r="I107" s="78"/>
      <c r="J107" s="85">
        <f t="shared" si="2"/>
        <v>1</v>
      </c>
      <c r="K107" s="84">
        <v>45478</v>
      </c>
      <c r="L107" s="123" t="s">
        <v>858</v>
      </c>
    </row>
    <row r="108" spans="1:13" s="64" customFormat="1" ht="72" x14ac:dyDescent="0.3">
      <c r="A108" s="78" t="s">
        <v>698</v>
      </c>
      <c r="B108" s="86" t="s">
        <v>962</v>
      </c>
      <c r="C108" s="95">
        <v>54</v>
      </c>
      <c r="D108" s="78"/>
      <c r="E108" s="78" t="s">
        <v>10</v>
      </c>
      <c r="F108" s="78">
        <v>1289</v>
      </c>
      <c r="G108" s="78">
        <v>1289</v>
      </c>
      <c r="H108" s="78">
        <f t="shared" si="3"/>
        <v>0</v>
      </c>
      <c r="I108" s="78"/>
      <c r="J108" s="85">
        <f t="shared" si="2"/>
        <v>1</v>
      </c>
      <c r="K108" s="84">
        <v>45541</v>
      </c>
      <c r="L108" s="84" t="s">
        <v>969</v>
      </c>
      <c r="M108" s="143"/>
    </row>
    <row r="109" spans="1:13" s="64" customFormat="1" x14ac:dyDescent="0.3">
      <c r="A109" s="78" t="s">
        <v>806</v>
      </c>
      <c r="B109" s="84">
        <v>45468</v>
      </c>
      <c r="C109" s="95"/>
      <c r="D109" s="78"/>
      <c r="E109" s="78" t="s">
        <v>10</v>
      </c>
      <c r="F109" s="78">
        <v>16</v>
      </c>
      <c r="G109" s="78">
        <v>16</v>
      </c>
      <c r="H109" s="78">
        <f t="shared" si="3"/>
        <v>0</v>
      </c>
      <c r="I109" s="78"/>
      <c r="J109" s="85">
        <f t="shared" si="2"/>
        <v>1</v>
      </c>
      <c r="K109" s="84">
        <v>45471</v>
      </c>
      <c r="L109" s="84" t="s">
        <v>97</v>
      </c>
    </row>
    <row r="110" spans="1:13" s="64" customFormat="1" x14ac:dyDescent="0.3">
      <c r="A110" s="78" t="s">
        <v>807</v>
      </c>
      <c r="B110" s="84">
        <v>45468</v>
      </c>
      <c r="C110" s="95"/>
      <c r="D110" s="78"/>
      <c r="E110" s="78" t="s">
        <v>10</v>
      </c>
      <c r="F110" s="78">
        <v>10</v>
      </c>
      <c r="G110" s="78">
        <v>10</v>
      </c>
      <c r="H110" s="78">
        <f t="shared" si="3"/>
        <v>0</v>
      </c>
      <c r="I110" s="78"/>
      <c r="J110" s="85">
        <f t="shared" si="2"/>
        <v>1</v>
      </c>
      <c r="K110" s="84">
        <v>45478</v>
      </c>
      <c r="L110" s="84" t="s">
        <v>97</v>
      </c>
    </row>
    <row r="111" spans="1:13" s="64" customFormat="1" x14ac:dyDescent="0.3">
      <c r="A111" s="78" t="s">
        <v>832</v>
      </c>
      <c r="B111" s="84">
        <v>45475</v>
      </c>
      <c r="C111" s="95" t="s">
        <v>202</v>
      </c>
      <c r="D111" s="78"/>
      <c r="E111" s="78" t="s">
        <v>10</v>
      </c>
      <c r="F111" s="78">
        <v>660</v>
      </c>
      <c r="G111" s="78">
        <v>660</v>
      </c>
      <c r="H111" s="78">
        <f t="shared" si="3"/>
        <v>0</v>
      </c>
      <c r="I111" s="78"/>
      <c r="J111" s="85">
        <f t="shared" si="2"/>
        <v>1</v>
      </c>
      <c r="K111" s="84">
        <v>45499</v>
      </c>
      <c r="L111" s="84" t="s">
        <v>97</v>
      </c>
    </row>
    <row r="112" spans="1:13" s="64" customFormat="1" x14ac:dyDescent="0.3">
      <c r="A112" s="78" t="s">
        <v>833</v>
      </c>
      <c r="B112" s="84">
        <v>45475</v>
      </c>
      <c r="C112" s="95" t="s">
        <v>358</v>
      </c>
      <c r="D112" s="78"/>
      <c r="E112" s="78" t="s">
        <v>10</v>
      </c>
      <c r="F112" s="78">
        <v>94</v>
      </c>
      <c r="G112" s="78">
        <v>94</v>
      </c>
      <c r="H112" s="78">
        <f t="shared" si="3"/>
        <v>0</v>
      </c>
      <c r="I112" s="78"/>
      <c r="J112" s="85">
        <f t="shared" si="2"/>
        <v>1</v>
      </c>
      <c r="K112" s="84">
        <v>45499</v>
      </c>
      <c r="L112" s="84" t="s">
        <v>97</v>
      </c>
    </row>
    <row r="113" spans="1:12" s="64" customFormat="1" x14ac:dyDescent="0.3">
      <c r="A113" s="78" t="s">
        <v>844</v>
      </c>
      <c r="B113" s="84">
        <v>45481</v>
      </c>
      <c r="C113" s="95"/>
      <c r="D113" s="78"/>
      <c r="E113" s="78" t="s">
        <v>10</v>
      </c>
      <c r="F113" s="78">
        <v>36</v>
      </c>
      <c r="G113" s="78">
        <v>36</v>
      </c>
      <c r="H113" s="78">
        <f t="shared" si="3"/>
        <v>0</v>
      </c>
      <c r="I113" s="78"/>
      <c r="J113" s="85">
        <f t="shared" si="2"/>
        <v>1</v>
      </c>
      <c r="K113" s="84">
        <v>45485</v>
      </c>
      <c r="L113" s="84"/>
    </row>
    <row r="114" spans="1:12" s="64" customFormat="1" x14ac:dyDescent="0.3">
      <c r="A114" s="78" t="s">
        <v>854</v>
      </c>
      <c r="B114" s="84">
        <v>45482</v>
      </c>
      <c r="C114" s="95" t="s">
        <v>202</v>
      </c>
      <c r="D114" s="78"/>
      <c r="E114" s="78" t="s">
        <v>10</v>
      </c>
      <c r="F114" s="78">
        <v>846</v>
      </c>
      <c r="G114" s="78">
        <v>846</v>
      </c>
      <c r="H114" s="78">
        <f t="shared" si="3"/>
        <v>0</v>
      </c>
      <c r="I114" s="78"/>
      <c r="J114" s="85">
        <f t="shared" si="2"/>
        <v>1</v>
      </c>
      <c r="K114" s="84">
        <v>45506</v>
      </c>
      <c r="L114" s="84" t="s">
        <v>97</v>
      </c>
    </row>
    <row r="115" spans="1:12" s="64" customFormat="1" x14ac:dyDescent="0.3">
      <c r="A115" s="78" t="s">
        <v>855</v>
      </c>
      <c r="B115" s="84">
        <v>45482</v>
      </c>
      <c r="C115" s="95" t="s">
        <v>358</v>
      </c>
      <c r="D115" s="78"/>
      <c r="E115" s="78" t="s">
        <v>10</v>
      </c>
      <c r="F115" s="78">
        <v>141</v>
      </c>
      <c r="G115" s="78">
        <v>141</v>
      </c>
      <c r="H115" s="78">
        <f t="shared" si="3"/>
        <v>0</v>
      </c>
      <c r="I115" s="78"/>
      <c r="J115" s="85">
        <f t="shared" si="2"/>
        <v>1</v>
      </c>
      <c r="K115" s="84">
        <v>45506</v>
      </c>
      <c r="L115" s="84" t="s">
        <v>97</v>
      </c>
    </row>
    <row r="116" spans="1:12" s="64" customFormat="1" x14ac:dyDescent="0.3">
      <c r="A116" s="78" t="s">
        <v>907</v>
      </c>
      <c r="B116" s="84">
        <v>45482</v>
      </c>
      <c r="C116" s="95" t="s">
        <v>898</v>
      </c>
      <c r="D116" s="78"/>
      <c r="E116" s="78" t="s">
        <v>10</v>
      </c>
      <c r="F116" s="78">
        <v>330</v>
      </c>
      <c r="G116" s="78">
        <v>330</v>
      </c>
      <c r="H116" s="78">
        <f t="shared" si="3"/>
        <v>0</v>
      </c>
      <c r="I116" s="78"/>
      <c r="J116" s="85">
        <f t="shared" si="2"/>
        <v>1</v>
      </c>
      <c r="K116" s="84">
        <v>45492</v>
      </c>
      <c r="L116" s="84" t="s">
        <v>97</v>
      </c>
    </row>
    <row r="117" spans="1:12" s="64" customFormat="1" x14ac:dyDescent="0.3">
      <c r="A117" s="78" t="s">
        <v>870</v>
      </c>
      <c r="B117" s="84">
        <v>45485</v>
      </c>
      <c r="C117" s="95" t="s">
        <v>871</v>
      </c>
      <c r="D117" s="78"/>
      <c r="E117" s="78" t="s">
        <v>10</v>
      </c>
      <c r="F117" s="78">
        <v>18</v>
      </c>
      <c r="G117" s="78">
        <v>18</v>
      </c>
      <c r="H117" s="78">
        <f t="shared" si="3"/>
        <v>0</v>
      </c>
      <c r="I117" s="78"/>
      <c r="J117" s="85">
        <f t="shared" si="2"/>
        <v>1</v>
      </c>
      <c r="K117" s="84">
        <v>45485</v>
      </c>
      <c r="L117" s="84" t="s">
        <v>97</v>
      </c>
    </row>
    <row r="118" spans="1:12" s="64" customFormat="1" x14ac:dyDescent="0.3">
      <c r="A118" s="78" t="s">
        <v>876</v>
      </c>
      <c r="B118" s="84">
        <v>45489</v>
      </c>
      <c r="C118" s="95" t="s">
        <v>202</v>
      </c>
      <c r="D118" s="78"/>
      <c r="E118" s="78" t="s">
        <v>10</v>
      </c>
      <c r="F118" s="78">
        <v>22</v>
      </c>
      <c r="G118" s="78">
        <v>22</v>
      </c>
      <c r="H118" s="78">
        <f t="shared" si="3"/>
        <v>0</v>
      </c>
      <c r="I118" s="78"/>
      <c r="J118" s="85">
        <f t="shared" si="2"/>
        <v>1</v>
      </c>
      <c r="K118" s="84">
        <v>45506</v>
      </c>
      <c r="L118" s="84" t="s">
        <v>97</v>
      </c>
    </row>
    <row r="119" spans="1:12" s="64" customFormat="1" x14ac:dyDescent="0.3">
      <c r="A119" s="78" t="s">
        <v>877</v>
      </c>
      <c r="B119" s="84">
        <v>45489</v>
      </c>
      <c r="C119" s="95" t="s">
        <v>202</v>
      </c>
      <c r="D119" s="78"/>
      <c r="E119" s="78" t="s">
        <v>10</v>
      </c>
      <c r="F119" s="78">
        <v>158</v>
      </c>
      <c r="G119" s="78">
        <v>158</v>
      </c>
      <c r="H119" s="78">
        <f t="shared" si="3"/>
        <v>0</v>
      </c>
      <c r="I119" s="78"/>
      <c r="J119" s="85">
        <f t="shared" si="2"/>
        <v>1</v>
      </c>
      <c r="K119" s="84">
        <v>45513</v>
      </c>
      <c r="L119" s="84" t="s">
        <v>97</v>
      </c>
    </row>
    <row r="120" spans="1:12" s="64" customFormat="1" x14ac:dyDescent="0.3">
      <c r="A120" s="78" t="s">
        <v>1006</v>
      </c>
      <c r="B120" s="84">
        <v>45489</v>
      </c>
      <c r="C120" s="95" t="s">
        <v>202</v>
      </c>
      <c r="D120" s="78"/>
      <c r="E120" s="78" t="s">
        <v>10</v>
      </c>
      <c r="F120" s="78">
        <v>65</v>
      </c>
      <c r="G120" s="78">
        <v>65</v>
      </c>
      <c r="H120" s="78">
        <f t="shared" si="3"/>
        <v>0</v>
      </c>
      <c r="I120" s="78"/>
      <c r="J120" s="85">
        <f t="shared" si="2"/>
        <v>1</v>
      </c>
      <c r="K120" s="84">
        <v>45513</v>
      </c>
      <c r="L120" s="84" t="s">
        <v>97</v>
      </c>
    </row>
    <row r="121" spans="1:12" s="64" customFormat="1" x14ac:dyDescent="0.3">
      <c r="A121" s="78" t="s">
        <v>886</v>
      </c>
      <c r="B121" s="84">
        <v>45489</v>
      </c>
      <c r="C121" s="95" t="s">
        <v>202</v>
      </c>
      <c r="D121" s="78"/>
      <c r="E121" s="78" t="s">
        <v>10</v>
      </c>
      <c r="F121" s="78">
        <v>67</v>
      </c>
      <c r="G121" s="78">
        <v>67</v>
      </c>
      <c r="H121" s="78">
        <f t="shared" si="3"/>
        <v>0</v>
      </c>
      <c r="I121" s="78"/>
      <c r="J121" s="85">
        <f t="shared" si="2"/>
        <v>1</v>
      </c>
      <c r="K121" s="84">
        <v>45513</v>
      </c>
      <c r="L121" s="84" t="s">
        <v>97</v>
      </c>
    </row>
    <row r="122" spans="1:12" s="64" customFormat="1" x14ac:dyDescent="0.3">
      <c r="A122" s="78" t="s">
        <v>887</v>
      </c>
      <c r="B122" s="84">
        <v>45489</v>
      </c>
      <c r="C122" s="95" t="s">
        <v>202</v>
      </c>
      <c r="D122" s="78"/>
      <c r="E122" s="78" t="s">
        <v>10</v>
      </c>
      <c r="F122" s="78">
        <v>1183</v>
      </c>
      <c r="G122" s="78">
        <v>1183</v>
      </c>
      <c r="H122" s="78">
        <f t="shared" si="3"/>
        <v>0</v>
      </c>
      <c r="I122" s="78"/>
      <c r="J122" s="85">
        <f t="shared" si="2"/>
        <v>1</v>
      </c>
      <c r="K122" s="84">
        <v>45513</v>
      </c>
      <c r="L122" s="84" t="s">
        <v>97</v>
      </c>
    </row>
    <row r="123" spans="1:12" s="64" customFormat="1" x14ac:dyDescent="0.3">
      <c r="A123" s="78" t="s">
        <v>888</v>
      </c>
      <c r="B123" s="84">
        <v>45489</v>
      </c>
      <c r="C123" s="95" t="s">
        <v>889</v>
      </c>
      <c r="D123" s="78"/>
      <c r="E123" s="78" t="s">
        <v>10</v>
      </c>
      <c r="F123" s="78">
        <v>136</v>
      </c>
      <c r="G123" s="78">
        <v>136</v>
      </c>
      <c r="H123" s="78">
        <f t="shared" si="3"/>
        <v>0</v>
      </c>
      <c r="I123" s="78"/>
      <c r="J123" s="85">
        <f t="shared" si="2"/>
        <v>1</v>
      </c>
      <c r="K123" s="84">
        <v>45513</v>
      </c>
      <c r="L123" s="84" t="s">
        <v>97</v>
      </c>
    </row>
    <row r="124" spans="1:12" s="64" customFormat="1" x14ac:dyDescent="0.3">
      <c r="A124" s="78" t="s">
        <v>890</v>
      </c>
      <c r="B124" s="84">
        <v>45489</v>
      </c>
      <c r="C124" s="95" t="s">
        <v>202</v>
      </c>
      <c r="D124" s="78"/>
      <c r="E124" s="78" t="s">
        <v>10</v>
      </c>
      <c r="F124" s="78">
        <v>78</v>
      </c>
      <c r="G124" s="78">
        <v>78</v>
      </c>
      <c r="H124" s="78">
        <f t="shared" si="3"/>
        <v>0</v>
      </c>
      <c r="I124" s="78"/>
      <c r="J124" s="85">
        <f t="shared" si="2"/>
        <v>1</v>
      </c>
      <c r="K124" s="84">
        <v>45513</v>
      </c>
      <c r="L124" s="84" t="s">
        <v>97</v>
      </c>
    </row>
    <row r="125" spans="1:12" s="64" customFormat="1" x14ac:dyDescent="0.3">
      <c r="A125" s="78" t="s">
        <v>891</v>
      </c>
      <c r="B125" s="84">
        <v>45489</v>
      </c>
      <c r="C125" s="95" t="s">
        <v>358</v>
      </c>
      <c r="D125" s="78"/>
      <c r="E125" s="78" t="s">
        <v>10</v>
      </c>
      <c r="F125" s="78">
        <v>21</v>
      </c>
      <c r="G125" s="78">
        <v>21</v>
      </c>
      <c r="H125" s="78">
        <f t="shared" si="3"/>
        <v>0</v>
      </c>
      <c r="I125" s="78"/>
      <c r="J125" s="85">
        <f t="shared" si="2"/>
        <v>1</v>
      </c>
      <c r="K125" s="84">
        <v>45513</v>
      </c>
      <c r="L125" s="84" t="s">
        <v>97</v>
      </c>
    </row>
    <row r="126" spans="1:12" s="64" customFormat="1" x14ac:dyDescent="0.3">
      <c r="A126" s="78" t="s">
        <v>912</v>
      </c>
      <c r="B126" s="84">
        <v>45495</v>
      </c>
      <c r="C126" s="95" t="s">
        <v>871</v>
      </c>
      <c r="D126" s="78"/>
      <c r="E126" s="78" t="s">
        <v>10</v>
      </c>
      <c r="F126" s="78">
        <v>4</v>
      </c>
      <c r="G126" s="78">
        <v>4</v>
      </c>
      <c r="H126" s="78">
        <f t="shared" si="3"/>
        <v>0</v>
      </c>
      <c r="I126" s="78"/>
      <c r="J126" s="85">
        <f t="shared" si="2"/>
        <v>1</v>
      </c>
      <c r="K126" s="84">
        <v>45513</v>
      </c>
      <c r="L126" s="84" t="s">
        <v>97</v>
      </c>
    </row>
    <row r="127" spans="1:12" s="64" customFormat="1" x14ac:dyDescent="0.3">
      <c r="A127" s="78" t="s">
        <v>913</v>
      </c>
      <c r="B127" s="84">
        <v>45495</v>
      </c>
      <c r="C127" s="95" t="s">
        <v>915</v>
      </c>
      <c r="D127" s="78"/>
      <c r="E127" s="78" t="s">
        <v>10</v>
      </c>
      <c r="F127" s="78">
        <v>9</v>
      </c>
      <c r="G127" s="78">
        <v>9</v>
      </c>
      <c r="H127" s="78">
        <f t="shared" si="3"/>
        <v>0</v>
      </c>
      <c r="I127" s="78"/>
      <c r="J127" s="85">
        <f t="shared" si="2"/>
        <v>1</v>
      </c>
      <c r="K127" s="84">
        <v>45513</v>
      </c>
      <c r="L127" s="84" t="s">
        <v>97</v>
      </c>
    </row>
    <row r="128" spans="1:12" s="64" customFormat="1" x14ac:dyDescent="0.3">
      <c r="A128" s="78" t="s">
        <v>914</v>
      </c>
      <c r="B128" s="84">
        <v>45495</v>
      </c>
      <c r="C128" s="95" t="s">
        <v>915</v>
      </c>
      <c r="D128" s="78"/>
      <c r="E128" s="78" t="s">
        <v>10</v>
      </c>
      <c r="F128" s="78">
        <v>26</v>
      </c>
      <c r="G128" s="78">
        <v>26</v>
      </c>
      <c r="H128" s="78">
        <f t="shared" si="3"/>
        <v>0</v>
      </c>
      <c r="I128" s="78"/>
      <c r="J128" s="85">
        <f t="shared" si="2"/>
        <v>1</v>
      </c>
      <c r="K128" s="84">
        <v>45513</v>
      </c>
      <c r="L128" s="84" t="s">
        <v>97</v>
      </c>
    </row>
    <row r="129" spans="1:12" s="64" customFormat="1" x14ac:dyDescent="0.3">
      <c r="A129" s="78" t="s">
        <v>917</v>
      </c>
      <c r="B129" s="84">
        <v>45495</v>
      </c>
      <c r="C129" s="95" t="s">
        <v>639</v>
      </c>
      <c r="D129" s="78"/>
      <c r="E129" s="78" t="s">
        <v>10</v>
      </c>
      <c r="F129" s="78">
        <v>100</v>
      </c>
      <c r="G129" s="78">
        <v>100</v>
      </c>
      <c r="H129" s="78">
        <f t="shared" si="3"/>
        <v>0</v>
      </c>
      <c r="I129" s="78"/>
      <c r="J129" s="85">
        <f t="shared" si="2"/>
        <v>1</v>
      </c>
      <c r="K129" s="84">
        <v>45513</v>
      </c>
      <c r="L129" s="84" t="s">
        <v>97</v>
      </c>
    </row>
    <row r="130" spans="1:12" s="64" customFormat="1" x14ac:dyDescent="0.3">
      <c r="A130" s="78" t="s">
        <v>916</v>
      </c>
      <c r="B130" s="84">
        <v>45496</v>
      </c>
      <c r="C130" s="95">
        <v>50</v>
      </c>
      <c r="D130" s="78"/>
      <c r="E130" s="78" t="s">
        <v>10</v>
      </c>
      <c r="F130" s="78">
        <v>1961</v>
      </c>
      <c r="G130" s="78">
        <v>1961</v>
      </c>
      <c r="H130" s="78">
        <f t="shared" si="3"/>
        <v>0</v>
      </c>
      <c r="I130" s="78"/>
      <c r="J130" s="85">
        <f t="shared" si="2"/>
        <v>1</v>
      </c>
      <c r="K130" s="84">
        <v>45560</v>
      </c>
      <c r="L130" s="84" t="s">
        <v>969</v>
      </c>
    </row>
    <row r="131" spans="1:12" s="64" customFormat="1" x14ac:dyDescent="0.3">
      <c r="A131" s="78" t="s">
        <v>932</v>
      </c>
      <c r="B131" s="84">
        <v>45496</v>
      </c>
      <c r="C131" s="95" t="s">
        <v>90</v>
      </c>
      <c r="D131" s="78"/>
      <c r="E131" s="78" t="s">
        <v>10</v>
      </c>
      <c r="F131" s="78">
        <v>4</v>
      </c>
      <c r="G131" s="78">
        <v>4</v>
      </c>
      <c r="H131" s="78">
        <f t="shared" si="3"/>
        <v>0</v>
      </c>
      <c r="I131" s="78"/>
      <c r="J131" s="85">
        <f t="shared" si="2"/>
        <v>1</v>
      </c>
      <c r="K131" s="84">
        <v>45499</v>
      </c>
      <c r="L131" s="84" t="s">
        <v>97</v>
      </c>
    </row>
    <row r="132" spans="1:12" s="64" customFormat="1" x14ac:dyDescent="0.3">
      <c r="A132" s="78" t="s">
        <v>944</v>
      </c>
      <c r="B132" s="84">
        <v>45498</v>
      </c>
      <c r="C132" s="95" t="s">
        <v>945</v>
      </c>
      <c r="D132" s="78"/>
      <c r="E132" s="78" t="s">
        <v>10</v>
      </c>
      <c r="F132" s="78">
        <v>36</v>
      </c>
      <c r="G132" s="78">
        <v>36</v>
      </c>
      <c r="H132" s="78">
        <f t="shared" si="3"/>
        <v>0</v>
      </c>
      <c r="I132" s="78"/>
      <c r="J132" s="85">
        <f t="shared" si="2"/>
        <v>1</v>
      </c>
      <c r="K132" s="84">
        <v>45513</v>
      </c>
      <c r="L132" s="84" t="s">
        <v>97</v>
      </c>
    </row>
    <row r="133" spans="1:12" s="64" customFormat="1" x14ac:dyDescent="0.3">
      <c r="A133" s="78" t="s">
        <v>946</v>
      </c>
      <c r="B133" s="84">
        <v>45498</v>
      </c>
      <c r="C133" s="95" t="s">
        <v>576</v>
      </c>
      <c r="D133" s="78"/>
      <c r="E133" s="78" t="s">
        <v>10</v>
      </c>
      <c r="F133" s="78">
        <v>2</v>
      </c>
      <c r="G133" s="78">
        <v>2</v>
      </c>
      <c r="H133" s="78">
        <f t="shared" si="3"/>
        <v>0</v>
      </c>
      <c r="I133" s="78"/>
      <c r="J133" s="85">
        <f t="shared" si="2"/>
        <v>1</v>
      </c>
      <c r="K133" s="84">
        <v>45506</v>
      </c>
      <c r="L133" s="84" t="s">
        <v>97</v>
      </c>
    </row>
    <row r="134" spans="1:12" s="64" customFormat="1" x14ac:dyDescent="0.3">
      <c r="A134" s="78" t="s">
        <v>947</v>
      </c>
      <c r="B134" s="84">
        <v>45499</v>
      </c>
      <c r="C134" s="95" t="s">
        <v>358</v>
      </c>
      <c r="D134" s="78"/>
      <c r="E134" s="78" t="s">
        <v>10</v>
      </c>
      <c r="F134" s="78">
        <v>31</v>
      </c>
      <c r="G134" s="78">
        <v>31</v>
      </c>
      <c r="H134" s="78">
        <f t="shared" si="3"/>
        <v>0</v>
      </c>
      <c r="I134" s="78"/>
      <c r="J134" s="85">
        <f t="shared" si="2"/>
        <v>1</v>
      </c>
      <c r="K134" s="84">
        <v>45513</v>
      </c>
      <c r="L134" s="84" t="s">
        <v>97</v>
      </c>
    </row>
    <row r="135" spans="1:12" s="64" customFormat="1" x14ac:dyDescent="0.3">
      <c r="A135" s="78" t="s">
        <v>948</v>
      </c>
      <c r="B135" s="84">
        <v>45499</v>
      </c>
      <c r="C135" s="95" t="s">
        <v>202</v>
      </c>
      <c r="D135" s="78"/>
      <c r="E135" s="78" t="s">
        <v>10</v>
      </c>
      <c r="F135" s="78">
        <v>108</v>
      </c>
      <c r="G135" s="78">
        <v>108</v>
      </c>
      <c r="H135" s="78">
        <f t="shared" si="3"/>
        <v>0</v>
      </c>
      <c r="I135" s="78"/>
      <c r="J135" s="85">
        <f t="shared" si="2"/>
        <v>1</v>
      </c>
      <c r="K135" s="84">
        <v>45513</v>
      </c>
      <c r="L135" s="84" t="s">
        <v>97</v>
      </c>
    </row>
    <row r="136" spans="1:12" s="64" customFormat="1" x14ac:dyDescent="0.3">
      <c r="A136" s="78" t="s">
        <v>949</v>
      </c>
      <c r="B136" s="84">
        <v>45499</v>
      </c>
      <c r="C136" s="95" t="s">
        <v>202</v>
      </c>
      <c r="D136" s="78"/>
      <c r="E136" s="78" t="s">
        <v>10</v>
      </c>
      <c r="F136" s="78">
        <v>599</v>
      </c>
      <c r="G136" s="78">
        <v>599</v>
      </c>
      <c r="H136" s="78">
        <f t="shared" si="3"/>
        <v>0</v>
      </c>
      <c r="I136" s="78"/>
      <c r="J136" s="85">
        <f t="shared" si="2"/>
        <v>1</v>
      </c>
      <c r="K136" s="84">
        <v>45520</v>
      </c>
      <c r="L136" s="84" t="s">
        <v>97</v>
      </c>
    </row>
    <row r="137" spans="1:12" s="64" customFormat="1" x14ac:dyDescent="0.3">
      <c r="A137" s="78" t="s">
        <v>950</v>
      </c>
      <c r="B137" s="84">
        <v>45499</v>
      </c>
      <c r="C137" s="95" t="s">
        <v>358</v>
      </c>
      <c r="D137" s="78"/>
      <c r="E137" s="78" t="s">
        <v>10</v>
      </c>
      <c r="F137" s="78">
        <v>206</v>
      </c>
      <c r="G137" s="78">
        <v>206</v>
      </c>
      <c r="H137" s="78">
        <f t="shared" si="3"/>
        <v>0</v>
      </c>
      <c r="I137" s="78"/>
      <c r="J137" s="85">
        <f t="shared" si="2"/>
        <v>1</v>
      </c>
      <c r="K137" s="84">
        <v>45520</v>
      </c>
      <c r="L137" s="84" t="s">
        <v>97</v>
      </c>
    </row>
    <row r="138" spans="1:12" s="64" customFormat="1" x14ac:dyDescent="0.3">
      <c r="A138" s="78" t="s">
        <v>951</v>
      </c>
      <c r="B138" s="84">
        <v>45499</v>
      </c>
      <c r="C138" s="95" t="s">
        <v>202</v>
      </c>
      <c r="D138" s="78"/>
      <c r="E138" s="78" t="s">
        <v>10</v>
      </c>
      <c r="F138" s="78">
        <v>16</v>
      </c>
      <c r="G138" s="78">
        <v>16</v>
      </c>
      <c r="H138" s="78">
        <f t="shared" si="3"/>
        <v>0</v>
      </c>
      <c r="I138" s="78"/>
      <c r="J138" s="85">
        <f t="shared" si="2"/>
        <v>1</v>
      </c>
      <c r="K138" s="84">
        <v>45520</v>
      </c>
      <c r="L138" s="84" t="s">
        <v>97</v>
      </c>
    </row>
    <row r="139" spans="1:12" s="64" customFormat="1" x14ac:dyDescent="0.3">
      <c r="A139" s="78" t="s">
        <v>952</v>
      </c>
      <c r="B139" s="84">
        <v>45499</v>
      </c>
      <c r="C139" s="95" t="s">
        <v>202</v>
      </c>
      <c r="D139" s="78"/>
      <c r="E139" s="78" t="s">
        <v>10</v>
      </c>
      <c r="F139" s="78">
        <v>4</v>
      </c>
      <c r="G139" s="78">
        <v>4</v>
      </c>
      <c r="H139" s="78">
        <f t="shared" si="3"/>
        <v>0</v>
      </c>
      <c r="I139" s="78"/>
      <c r="J139" s="85">
        <f t="shared" si="2"/>
        <v>1</v>
      </c>
      <c r="K139" s="84">
        <v>45513</v>
      </c>
      <c r="L139" s="84" t="s">
        <v>97</v>
      </c>
    </row>
    <row r="140" spans="1:12" s="64" customFormat="1" x14ac:dyDescent="0.3">
      <c r="A140" s="78" t="s">
        <v>953</v>
      </c>
      <c r="B140" s="84">
        <v>45499</v>
      </c>
      <c r="C140" s="95" t="s">
        <v>650</v>
      </c>
      <c r="D140" s="78"/>
      <c r="E140" s="78" t="s">
        <v>10</v>
      </c>
      <c r="F140" s="78">
        <v>447</v>
      </c>
      <c r="G140" s="78">
        <v>447</v>
      </c>
      <c r="H140" s="78">
        <f t="shared" si="3"/>
        <v>0</v>
      </c>
      <c r="I140" s="78"/>
      <c r="J140" s="85">
        <f t="shared" si="2"/>
        <v>1</v>
      </c>
      <c r="K140" s="84">
        <v>45569</v>
      </c>
      <c r="L140" s="84" t="s">
        <v>1073</v>
      </c>
    </row>
    <row r="141" spans="1:12" s="64" customFormat="1" x14ac:dyDescent="0.3">
      <c r="A141" s="78" t="s">
        <v>954</v>
      </c>
      <c r="B141" s="84">
        <v>45499</v>
      </c>
      <c r="C141" s="95" t="s">
        <v>650</v>
      </c>
      <c r="D141" s="78"/>
      <c r="E141" s="78" t="s">
        <v>10</v>
      </c>
      <c r="F141" s="78">
        <v>53</v>
      </c>
      <c r="G141" s="78">
        <v>53</v>
      </c>
      <c r="H141" s="78">
        <f t="shared" si="3"/>
        <v>0</v>
      </c>
      <c r="I141" s="78"/>
      <c r="J141" s="85">
        <f t="shared" si="2"/>
        <v>1</v>
      </c>
      <c r="K141" s="84">
        <v>45569</v>
      </c>
      <c r="L141" s="84" t="s">
        <v>1073</v>
      </c>
    </row>
    <row r="142" spans="1:12" s="64" customFormat="1" x14ac:dyDescent="0.3">
      <c r="A142" s="78" t="s">
        <v>955</v>
      </c>
      <c r="B142" s="84">
        <v>45499</v>
      </c>
      <c r="C142" s="95" t="s">
        <v>956</v>
      </c>
      <c r="D142" s="78"/>
      <c r="E142" s="78" t="s">
        <v>10</v>
      </c>
      <c r="F142" s="78">
        <v>148</v>
      </c>
      <c r="G142" s="78">
        <v>148</v>
      </c>
      <c r="H142" s="78">
        <f t="shared" si="3"/>
        <v>0</v>
      </c>
      <c r="I142" s="78"/>
      <c r="J142" s="85">
        <f t="shared" si="2"/>
        <v>1</v>
      </c>
      <c r="K142" s="84">
        <v>45569</v>
      </c>
      <c r="L142" s="84" t="s">
        <v>97</v>
      </c>
    </row>
    <row r="143" spans="1:12" s="64" customFormat="1" x14ac:dyDescent="0.3">
      <c r="A143" s="78" t="s">
        <v>957</v>
      </c>
      <c r="B143" s="84">
        <v>45499</v>
      </c>
      <c r="C143" s="95" t="s">
        <v>956</v>
      </c>
      <c r="D143" s="78"/>
      <c r="E143" s="78" t="s">
        <v>10</v>
      </c>
      <c r="F143" s="78">
        <v>255</v>
      </c>
      <c r="G143" s="78">
        <v>255</v>
      </c>
      <c r="H143" s="78">
        <f t="shared" si="3"/>
        <v>0</v>
      </c>
      <c r="I143" s="78"/>
      <c r="J143" s="85">
        <f t="shared" si="2"/>
        <v>1</v>
      </c>
      <c r="K143" s="84">
        <v>45569</v>
      </c>
      <c r="L143" s="84" t="s">
        <v>97</v>
      </c>
    </row>
    <row r="144" spans="1:12" s="64" customFormat="1" x14ac:dyDescent="0.3">
      <c r="A144" s="78" t="s">
        <v>958</v>
      </c>
      <c r="B144" s="84">
        <v>45499</v>
      </c>
      <c r="C144" s="95">
        <v>66</v>
      </c>
      <c r="D144" s="78"/>
      <c r="E144" s="78" t="s">
        <v>10</v>
      </c>
      <c r="F144" s="78">
        <v>641</v>
      </c>
      <c r="G144" s="78">
        <v>641</v>
      </c>
      <c r="H144" s="78">
        <f t="shared" si="3"/>
        <v>0</v>
      </c>
      <c r="I144" s="78"/>
      <c r="J144" s="85">
        <f t="shared" si="2"/>
        <v>1</v>
      </c>
      <c r="K144" s="84">
        <v>45590</v>
      </c>
      <c r="L144" s="84" t="s">
        <v>972</v>
      </c>
    </row>
    <row r="145" spans="1:12" s="64" customFormat="1" x14ac:dyDescent="0.3">
      <c r="A145" s="78" t="s">
        <v>959</v>
      </c>
      <c r="B145" s="84">
        <v>45499</v>
      </c>
      <c r="C145" s="95">
        <v>121</v>
      </c>
      <c r="D145" s="78"/>
      <c r="E145" s="78" t="s">
        <v>10</v>
      </c>
      <c r="F145" s="78">
        <v>1184</v>
      </c>
      <c r="G145" s="78">
        <v>1184</v>
      </c>
      <c r="H145" s="78">
        <f t="shared" si="3"/>
        <v>0</v>
      </c>
      <c r="I145" s="78"/>
      <c r="J145" s="85">
        <f t="shared" si="2"/>
        <v>1</v>
      </c>
      <c r="K145" s="84">
        <v>45611</v>
      </c>
      <c r="L145" s="84" t="s">
        <v>972</v>
      </c>
    </row>
    <row r="146" spans="1:12" s="64" customFormat="1" x14ac:dyDescent="0.3">
      <c r="A146" s="78" t="s">
        <v>991</v>
      </c>
      <c r="B146" s="84">
        <v>45509</v>
      </c>
      <c r="C146" s="95" t="s">
        <v>871</v>
      </c>
      <c r="D146" s="78"/>
      <c r="E146" s="78" t="s">
        <v>10</v>
      </c>
      <c r="F146" s="78">
        <v>1</v>
      </c>
      <c r="G146" s="78">
        <v>1</v>
      </c>
      <c r="H146" s="78">
        <f t="shared" si="3"/>
        <v>0</v>
      </c>
      <c r="I146" s="78"/>
      <c r="J146" s="85">
        <f t="shared" si="2"/>
        <v>1</v>
      </c>
      <c r="K146" s="84">
        <v>45513</v>
      </c>
      <c r="L146" s="84" t="s">
        <v>97</v>
      </c>
    </row>
    <row r="147" spans="1:12" s="64" customFormat="1" x14ac:dyDescent="0.3">
      <c r="A147" s="78" t="s">
        <v>992</v>
      </c>
      <c r="B147" s="84">
        <v>45509</v>
      </c>
      <c r="C147" s="95" t="s">
        <v>871</v>
      </c>
      <c r="D147" s="78"/>
      <c r="E147" s="78" t="s">
        <v>10</v>
      </c>
      <c r="F147" s="78">
        <v>116</v>
      </c>
      <c r="G147" s="78">
        <v>116</v>
      </c>
      <c r="H147" s="78">
        <f t="shared" si="3"/>
        <v>0</v>
      </c>
      <c r="I147" s="78"/>
      <c r="J147" s="85">
        <f t="shared" si="2"/>
        <v>1</v>
      </c>
      <c r="K147" s="84">
        <v>45527</v>
      </c>
      <c r="L147" s="84" t="s">
        <v>97</v>
      </c>
    </row>
    <row r="148" spans="1:12" s="64" customFormat="1" x14ac:dyDescent="0.3">
      <c r="A148" s="78" t="s">
        <v>1031</v>
      </c>
      <c r="B148" s="84">
        <v>45518</v>
      </c>
      <c r="C148" s="95" t="s">
        <v>378</v>
      </c>
      <c r="D148" s="78"/>
      <c r="E148" s="78" t="s">
        <v>10</v>
      </c>
      <c r="F148" s="78">
        <v>10</v>
      </c>
      <c r="G148" s="78">
        <v>10</v>
      </c>
      <c r="H148" s="78">
        <f t="shared" si="3"/>
        <v>0</v>
      </c>
      <c r="I148" s="78"/>
      <c r="J148" s="85">
        <f t="shared" si="2"/>
        <v>1</v>
      </c>
      <c r="K148" s="84">
        <v>45518</v>
      </c>
      <c r="L148" s="84" t="s">
        <v>97</v>
      </c>
    </row>
    <row r="149" spans="1:12" s="64" customFormat="1" x14ac:dyDescent="0.3">
      <c r="A149" s="78" t="s">
        <v>1038</v>
      </c>
      <c r="B149" s="84">
        <v>45520</v>
      </c>
      <c r="C149" s="95"/>
      <c r="D149" s="78"/>
      <c r="E149" s="78" t="s">
        <v>10</v>
      </c>
      <c r="F149" s="78">
        <v>14</v>
      </c>
      <c r="G149" s="78">
        <v>14</v>
      </c>
      <c r="H149" s="78">
        <f t="shared" si="3"/>
        <v>0</v>
      </c>
      <c r="I149" s="78"/>
      <c r="J149" s="85">
        <f t="shared" si="2"/>
        <v>1</v>
      </c>
      <c r="K149" s="84">
        <v>45534</v>
      </c>
      <c r="L149" s="84"/>
    </row>
    <row r="150" spans="1:12" s="64" customFormat="1" x14ac:dyDescent="0.3">
      <c r="A150" s="78" t="s">
        <v>1059</v>
      </c>
      <c r="B150" s="84">
        <v>45526</v>
      </c>
      <c r="C150" s="95"/>
      <c r="D150" s="78"/>
      <c r="E150" s="78" t="s">
        <v>10</v>
      </c>
      <c r="F150" s="78">
        <v>8</v>
      </c>
      <c r="G150" s="78">
        <v>8</v>
      </c>
      <c r="H150" s="78">
        <f t="shared" si="3"/>
        <v>0</v>
      </c>
      <c r="I150" s="78"/>
      <c r="J150" s="85">
        <f t="shared" si="2"/>
        <v>1</v>
      </c>
      <c r="K150" s="84">
        <v>45527</v>
      </c>
      <c r="L150" s="84"/>
    </row>
    <row r="151" spans="1:12" s="64" customFormat="1" x14ac:dyDescent="0.3">
      <c r="A151" s="78" t="s">
        <v>1048</v>
      </c>
      <c r="B151" s="84">
        <v>45531</v>
      </c>
      <c r="C151" s="95">
        <v>2</v>
      </c>
      <c r="D151" s="78"/>
      <c r="E151" s="78" t="s">
        <v>10</v>
      </c>
      <c r="F151" s="78">
        <v>197</v>
      </c>
      <c r="G151" s="78">
        <v>197</v>
      </c>
      <c r="H151" s="78">
        <f t="shared" si="3"/>
        <v>0</v>
      </c>
      <c r="I151" s="78"/>
      <c r="J151" s="85">
        <f t="shared" si="2"/>
        <v>1</v>
      </c>
      <c r="K151" s="84">
        <v>45625</v>
      </c>
      <c r="L151" s="109" t="s">
        <v>1453</v>
      </c>
    </row>
    <row r="152" spans="1:12" s="64" customFormat="1" x14ac:dyDescent="0.3">
      <c r="A152" s="78" t="s">
        <v>1049</v>
      </c>
      <c r="B152" s="84">
        <v>45531</v>
      </c>
      <c r="C152" s="95">
        <v>2</v>
      </c>
      <c r="D152" s="78"/>
      <c r="E152" s="78" t="s">
        <v>10</v>
      </c>
      <c r="F152" s="78">
        <v>84</v>
      </c>
      <c r="G152" s="78">
        <v>84</v>
      </c>
      <c r="H152" s="78">
        <f t="shared" si="3"/>
        <v>0</v>
      </c>
      <c r="I152" s="78"/>
      <c r="J152" s="85">
        <f t="shared" si="2"/>
        <v>1</v>
      </c>
      <c r="K152" s="84">
        <v>45618</v>
      </c>
      <c r="L152" s="84" t="s">
        <v>97</v>
      </c>
    </row>
    <row r="153" spans="1:12" s="64" customFormat="1" x14ac:dyDescent="0.3">
      <c r="A153" s="78" t="s">
        <v>1050</v>
      </c>
      <c r="B153" s="84">
        <v>45531</v>
      </c>
      <c r="C153" s="95">
        <v>1</v>
      </c>
      <c r="D153" s="78"/>
      <c r="E153" s="78" t="s">
        <v>10</v>
      </c>
      <c r="F153" s="78">
        <v>108</v>
      </c>
      <c r="G153" s="78">
        <v>108</v>
      </c>
      <c r="H153" s="78">
        <f t="shared" si="3"/>
        <v>0</v>
      </c>
      <c r="I153" s="78"/>
      <c r="J153" s="85">
        <f t="shared" si="2"/>
        <v>1</v>
      </c>
      <c r="K153" s="84">
        <v>45618</v>
      </c>
      <c r="L153" s="84" t="s">
        <v>97</v>
      </c>
    </row>
    <row r="154" spans="1:12" s="64" customFormat="1" x14ac:dyDescent="0.3">
      <c r="A154" s="78" t="s">
        <v>1051</v>
      </c>
      <c r="B154" s="84">
        <v>45531</v>
      </c>
      <c r="C154" s="95">
        <v>5</v>
      </c>
      <c r="D154" s="78"/>
      <c r="E154" s="78" t="s">
        <v>10</v>
      </c>
      <c r="F154" s="78">
        <v>93</v>
      </c>
      <c r="G154" s="78">
        <v>93</v>
      </c>
      <c r="H154" s="78">
        <f t="shared" si="3"/>
        <v>0</v>
      </c>
      <c r="I154" s="78"/>
      <c r="J154" s="85">
        <f t="shared" si="2"/>
        <v>1</v>
      </c>
      <c r="K154" s="84">
        <v>45618</v>
      </c>
      <c r="L154" s="84" t="s">
        <v>97</v>
      </c>
    </row>
    <row r="155" spans="1:12" s="64" customFormat="1" x14ac:dyDescent="0.3">
      <c r="A155" s="78" t="s">
        <v>1065</v>
      </c>
      <c r="B155" s="84">
        <v>45531</v>
      </c>
      <c r="C155" s="95"/>
      <c r="D155" s="78"/>
      <c r="E155" s="78" t="s">
        <v>10</v>
      </c>
      <c r="F155" s="78">
        <v>32</v>
      </c>
      <c r="G155" s="78">
        <v>32</v>
      </c>
      <c r="H155" s="78">
        <f t="shared" si="3"/>
        <v>0</v>
      </c>
      <c r="I155" s="78"/>
      <c r="J155" s="85">
        <f t="shared" si="2"/>
        <v>1</v>
      </c>
      <c r="K155" s="84">
        <v>45548</v>
      </c>
      <c r="L155" s="84" t="s">
        <v>97</v>
      </c>
    </row>
    <row r="156" spans="1:12" s="64" customFormat="1" x14ac:dyDescent="0.3">
      <c r="A156" s="78" t="s">
        <v>1074</v>
      </c>
      <c r="B156" s="84">
        <v>45531</v>
      </c>
      <c r="C156" s="95"/>
      <c r="D156" s="78"/>
      <c r="E156" s="78" t="s">
        <v>10</v>
      </c>
      <c r="F156" s="78">
        <v>452</v>
      </c>
      <c r="G156" s="78">
        <v>452</v>
      </c>
      <c r="H156" s="78">
        <f t="shared" si="3"/>
        <v>0</v>
      </c>
      <c r="I156" s="78"/>
      <c r="J156" s="85">
        <f t="shared" si="2"/>
        <v>1</v>
      </c>
      <c r="K156" s="84">
        <v>45569</v>
      </c>
      <c r="L156" s="84" t="s">
        <v>972</v>
      </c>
    </row>
    <row r="157" spans="1:12" s="64" customFormat="1" x14ac:dyDescent="0.3">
      <c r="A157" s="78" t="s">
        <v>960</v>
      </c>
      <c r="B157" s="84">
        <v>45531</v>
      </c>
      <c r="C157" s="95">
        <v>10</v>
      </c>
      <c r="D157" s="78"/>
      <c r="E157" s="78" t="s">
        <v>10</v>
      </c>
      <c r="F157" s="78">
        <v>168</v>
      </c>
      <c r="G157" s="78">
        <v>168</v>
      </c>
      <c r="H157" s="78">
        <f t="shared" si="3"/>
        <v>0</v>
      </c>
      <c r="I157" s="78"/>
      <c r="J157" s="85">
        <f t="shared" si="2"/>
        <v>1</v>
      </c>
      <c r="K157" s="84">
        <v>45611</v>
      </c>
      <c r="L157" s="84" t="s">
        <v>972</v>
      </c>
    </row>
    <row r="158" spans="1:12" s="64" customFormat="1" x14ac:dyDescent="0.3">
      <c r="A158" s="78" t="s">
        <v>961</v>
      </c>
      <c r="B158" s="84">
        <v>45531</v>
      </c>
      <c r="C158" s="95">
        <v>8</v>
      </c>
      <c r="D158" s="153"/>
      <c r="E158" s="78" t="s">
        <v>10</v>
      </c>
      <c r="F158" s="78">
        <v>87</v>
      </c>
      <c r="G158" s="78">
        <v>87</v>
      </c>
      <c r="H158" s="78">
        <f>G158-F158</f>
        <v>0</v>
      </c>
      <c r="I158" s="78"/>
      <c r="J158" s="85">
        <f t="shared" si="2"/>
        <v>1</v>
      </c>
      <c r="K158" s="84">
        <v>45625</v>
      </c>
      <c r="L158" s="84" t="s">
        <v>972</v>
      </c>
    </row>
    <row r="159" spans="1:12" s="64" customFormat="1" x14ac:dyDescent="0.3">
      <c r="A159" s="78" t="s">
        <v>1083</v>
      </c>
      <c r="B159" s="84">
        <v>45533</v>
      </c>
      <c r="C159" s="95"/>
      <c r="D159" s="78"/>
      <c r="E159" s="78" t="s">
        <v>10</v>
      </c>
      <c r="F159" s="78">
        <v>352</v>
      </c>
      <c r="G159" s="78">
        <v>352</v>
      </c>
      <c r="H159" s="78">
        <f t="shared" ref="H159:H223" si="4">G159-F159</f>
        <v>0</v>
      </c>
      <c r="I159" s="78"/>
      <c r="J159" s="85">
        <f t="shared" si="2"/>
        <v>1</v>
      </c>
      <c r="K159" s="84">
        <v>45541</v>
      </c>
      <c r="L159" s="84" t="s">
        <v>1088</v>
      </c>
    </row>
    <row r="160" spans="1:12" s="64" customFormat="1" x14ac:dyDescent="0.3">
      <c r="A160" s="78" t="s">
        <v>1171</v>
      </c>
      <c r="B160" s="84">
        <v>45559</v>
      </c>
      <c r="C160" s="95"/>
      <c r="D160" s="78"/>
      <c r="E160" s="78" t="s">
        <v>10</v>
      </c>
      <c r="F160" s="78">
        <v>2</v>
      </c>
      <c r="G160" s="78">
        <v>2</v>
      </c>
      <c r="H160" s="78">
        <f t="shared" si="4"/>
        <v>0</v>
      </c>
      <c r="I160" s="78"/>
      <c r="J160" s="85">
        <f t="shared" si="2"/>
        <v>1</v>
      </c>
      <c r="K160" s="84">
        <v>45569</v>
      </c>
      <c r="L160" s="84" t="s">
        <v>97</v>
      </c>
    </row>
    <row r="161" spans="1:12" s="64" customFormat="1" x14ac:dyDescent="0.3">
      <c r="A161" s="78" t="s">
        <v>1116</v>
      </c>
      <c r="B161" s="84">
        <v>45560</v>
      </c>
      <c r="C161" s="95">
        <v>4</v>
      </c>
      <c r="D161" s="78"/>
      <c r="E161" s="78" t="s">
        <v>10</v>
      </c>
      <c r="F161" s="78">
        <v>65</v>
      </c>
      <c r="G161" s="78">
        <v>65</v>
      </c>
      <c r="H161" s="78">
        <f t="shared" si="4"/>
        <v>0</v>
      </c>
      <c r="I161" s="78"/>
      <c r="J161" s="85">
        <f t="shared" si="2"/>
        <v>1</v>
      </c>
      <c r="K161" s="84">
        <v>45576</v>
      </c>
      <c r="L161" s="84" t="s">
        <v>97</v>
      </c>
    </row>
    <row r="162" spans="1:12" s="64" customFormat="1" x14ac:dyDescent="0.3">
      <c r="A162" s="78" t="s">
        <v>1175</v>
      </c>
      <c r="B162" s="84">
        <v>45561</v>
      </c>
      <c r="C162" s="95"/>
      <c r="D162" s="78"/>
      <c r="E162" s="78" t="s">
        <v>10</v>
      </c>
      <c r="F162" s="78">
        <v>24</v>
      </c>
      <c r="G162" s="78">
        <v>24</v>
      </c>
      <c r="H162" s="78">
        <f t="shared" si="4"/>
        <v>0</v>
      </c>
      <c r="I162" s="78"/>
      <c r="J162" s="85">
        <f t="shared" si="2"/>
        <v>1</v>
      </c>
      <c r="K162" s="84">
        <v>45561</v>
      </c>
      <c r="L162" s="84"/>
    </row>
    <row r="163" spans="1:12" s="64" customFormat="1" x14ac:dyDescent="0.3">
      <c r="A163" s="78" t="s">
        <v>1184</v>
      </c>
      <c r="B163" s="84">
        <v>45561</v>
      </c>
      <c r="C163" s="95"/>
      <c r="D163" s="78"/>
      <c r="E163" s="78" t="s">
        <v>10</v>
      </c>
      <c r="F163" s="78">
        <v>35</v>
      </c>
      <c r="G163" s="78">
        <v>35</v>
      </c>
      <c r="H163" s="78">
        <f t="shared" si="4"/>
        <v>0</v>
      </c>
      <c r="I163" s="78"/>
      <c r="J163" s="85">
        <f t="shared" si="2"/>
        <v>1</v>
      </c>
      <c r="K163" s="84">
        <v>45565</v>
      </c>
      <c r="L163" s="84"/>
    </row>
    <row r="164" spans="1:12" s="64" customFormat="1" x14ac:dyDescent="0.3">
      <c r="A164" s="78" t="s">
        <v>1084</v>
      </c>
      <c r="B164" s="84">
        <v>45574</v>
      </c>
      <c r="C164" s="95">
        <v>23</v>
      </c>
      <c r="D164" s="78"/>
      <c r="E164" s="78" t="s">
        <v>10</v>
      </c>
      <c r="F164" s="78">
        <v>169</v>
      </c>
      <c r="G164" s="78">
        <v>169</v>
      </c>
      <c r="H164" s="78">
        <f t="shared" si="4"/>
        <v>0</v>
      </c>
      <c r="I164" s="78"/>
      <c r="J164" s="85">
        <f t="shared" si="2"/>
        <v>1</v>
      </c>
      <c r="K164" s="84">
        <v>45611</v>
      </c>
      <c r="L164" s="84" t="s">
        <v>972</v>
      </c>
    </row>
    <row r="165" spans="1:12" s="64" customFormat="1" x14ac:dyDescent="0.3">
      <c r="A165" s="11" t="s">
        <v>1277</v>
      </c>
      <c r="B165" s="84">
        <v>45588</v>
      </c>
      <c r="C165" s="95"/>
      <c r="D165" s="78"/>
      <c r="E165" s="78" t="s">
        <v>10</v>
      </c>
      <c r="F165" s="78">
        <v>16</v>
      </c>
      <c r="G165" s="78">
        <v>16</v>
      </c>
      <c r="H165" s="78">
        <f t="shared" si="4"/>
        <v>0</v>
      </c>
      <c r="I165" s="78"/>
      <c r="J165" s="85">
        <f t="shared" si="2"/>
        <v>1</v>
      </c>
      <c r="K165" s="84">
        <v>45597</v>
      </c>
      <c r="L165" s="84" t="s">
        <v>97</v>
      </c>
    </row>
    <row r="166" spans="1:12" s="64" customFormat="1" x14ac:dyDescent="0.3">
      <c r="A166" s="78" t="s">
        <v>1230</v>
      </c>
      <c r="B166" s="84"/>
      <c r="C166" s="95"/>
      <c r="D166" s="78"/>
      <c r="E166" s="78" t="s">
        <v>10</v>
      </c>
      <c r="F166" s="78">
        <v>5</v>
      </c>
      <c r="G166" s="78">
        <v>5</v>
      </c>
      <c r="H166" s="78">
        <f t="shared" si="4"/>
        <v>0</v>
      </c>
      <c r="I166" s="78"/>
      <c r="J166" s="85">
        <f t="shared" si="2"/>
        <v>1</v>
      </c>
      <c r="K166" s="84">
        <v>45625</v>
      </c>
      <c r="L166" s="84" t="s">
        <v>97</v>
      </c>
    </row>
    <row r="167" spans="1:12" s="64" customFormat="1" x14ac:dyDescent="0.3">
      <c r="A167" s="11" t="s">
        <v>1231</v>
      </c>
      <c r="B167" s="84"/>
      <c r="C167" s="95"/>
      <c r="D167" s="78"/>
      <c r="E167" s="78" t="s">
        <v>10</v>
      </c>
      <c r="F167" s="78">
        <v>7</v>
      </c>
      <c r="G167" s="78">
        <v>7</v>
      </c>
      <c r="H167" s="78">
        <f t="shared" si="4"/>
        <v>0</v>
      </c>
      <c r="I167" s="78"/>
      <c r="J167" s="85">
        <f t="shared" si="2"/>
        <v>1</v>
      </c>
      <c r="K167" s="84">
        <v>45611</v>
      </c>
      <c r="L167" s="84" t="s">
        <v>97</v>
      </c>
    </row>
    <row r="168" spans="1:12" s="64" customFormat="1" x14ac:dyDescent="0.3">
      <c r="A168" s="11" t="s">
        <v>1259</v>
      </c>
      <c r="B168" s="84"/>
      <c r="C168" s="95"/>
      <c r="D168" s="78"/>
      <c r="E168" s="78" t="s">
        <v>10</v>
      </c>
      <c r="F168" s="78">
        <v>5</v>
      </c>
      <c r="G168" s="78">
        <v>5</v>
      </c>
      <c r="H168" s="78">
        <f t="shared" si="4"/>
        <v>0</v>
      </c>
      <c r="I168" s="78"/>
      <c r="J168" s="85">
        <f t="shared" si="2"/>
        <v>1</v>
      </c>
      <c r="K168" s="84">
        <v>45625</v>
      </c>
      <c r="L168" s="84" t="s">
        <v>97</v>
      </c>
    </row>
    <row r="169" spans="1:12" s="64" customFormat="1" x14ac:dyDescent="0.3">
      <c r="A169" s="11" t="s">
        <v>1260</v>
      </c>
      <c r="B169" s="84"/>
      <c r="C169" s="95"/>
      <c r="D169" s="78"/>
      <c r="E169" s="78" t="s">
        <v>10</v>
      </c>
      <c r="F169" s="78">
        <v>1</v>
      </c>
      <c r="G169" s="78">
        <v>1</v>
      </c>
      <c r="H169" s="78">
        <f t="shared" si="4"/>
        <v>0</v>
      </c>
      <c r="I169" s="78"/>
      <c r="J169" s="85">
        <f t="shared" si="2"/>
        <v>1</v>
      </c>
      <c r="K169" s="84">
        <v>45597</v>
      </c>
      <c r="L169" s="84" t="s">
        <v>97</v>
      </c>
    </row>
    <row r="170" spans="1:12" s="64" customFormat="1" x14ac:dyDescent="0.3">
      <c r="A170" s="78" t="s">
        <v>1226</v>
      </c>
      <c r="B170" s="84"/>
      <c r="C170" s="95"/>
      <c r="D170" s="78"/>
      <c r="E170" s="78" t="s">
        <v>10</v>
      </c>
      <c r="F170" s="78">
        <v>18</v>
      </c>
      <c r="G170" s="78">
        <v>18</v>
      </c>
      <c r="H170" s="78">
        <f t="shared" si="4"/>
        <v>0</v>
      </c>
      <c r="I170" s="78"/>
      <c r="J170" s="85">
        <f t="shared" si="2"/>
        <v>1</v>
      </c>
      <c r="K170" s="84">
        <v>45625</v>
      </c>
      <c r="L170" s="84" t="s">
        <v>97</v>
      </c>
    </row>
    <row r="171" spans="1:12" s="64" customFormat="1" x14ac:dyDescent="0.3">
      <c r="A171" s="78" t="s">
        <v>1225</v>
      </c>
      <c r="B171" s="84"/>
      <c r="C171" s="95">
        <v>3</v>
      </c>
      <c r="D171" s="78"/>
      <c r="E171" s="78" t="s">
        <v>10</v>
      </c>
      <c r="F171" s="78">
        <v>9</v>
      </c>
      <c r="G171" s="78">
        <v>9</v>
      </c>
      <c r="H171" s="78">
        <f t="shared" si="4"/>
        <v>0</v>
      </c>
      <c r="I171" s="78"/>
      <c r="J171" s="85">
        <f t="shared" si="2"/>
        <v>1</v>
      </c>
      <c r="K171" s="84">
        <v>45625</v>
      </c>
      <c r="L171" s="84" t="s">
        <v>97</v>
      </c>
    </row>
    <row r="172" spans="1:12" s="64" customFormat="1" x14ac:dyDescent="0.3">
      <c r="A172" s="78" t="s">
        <v>1227</v>
      </c>
      <c r="B172" s="84"/>
      <c r="C172" s="95"/>
      <c r="D172" s="78"/>
      <c r="E172" s="78" t="s">
        <v>10</v>
      </c>
      <c r="F172" s="78">
        <v>2</v>
      </c>
      <c r="G172" s="78">
        <v>2</v>
      </c>
      <c r="H172" s="78">
        <f t="shared" si="4"/>
        <v>0</v>
      </c>
      <c r="I172" s="78"/>
      <c r="J172" s="85">
        <f t="shared" si="2"/>
        <v>1</v>
      </c>
      <c r="K172" s="84">
        <v>45625</v>
      </c>
      <c r="L172" s="84" t="s">
        <v>97</v>
      </c>
    </row>
    <row r="173" spans="1:12" s="64" customFormat="1" x14ac:dyDescent="0.3">
      <c r="A173" s="78" t="s">
        <v>1228</v>
      </c>
      <c r="B173" s="84"/>
      <c r="C173" s="95"/>
      <c r="D173" s="78"/>
      <c r="E173" s="78" t="s">
        <v>10</v>
      </c>
      <c r="F173" s="78">
        <v>8</v>
      </c>
      <c r="G173" s="78">
        <v>8</v>
      </c>
      <c r="H173" s="78">
        <f t="shared" si="4"/>
        <v>0</v>
      </c>
      <c r="I173" s="78"/>
      <c r="J173" s="85">
        <f t="shared" si="2"/>
        <v>1</v>
      </c>
      <c r="K173" s="84">
        <v>45625</v>
      </c>
      <c r="L173" s="84" t="s">
        <v>97</v>
      </c>
    </row>
    <row r="174" spans="1:12" s="64" customFormat="1" x14ac:dyDescent="0.3">
      <c r="A174" s="78" t="s">
        <v>1229</v>
      </c>
      <c r="B174" s="84"/>
      <c r="C174" s="95"/>
      <c r="D174" s="78"/>
      <c r="E174" s="78" t="s">
        <v>10</v>
      </c>
      <c r="F174" s="78">
        <v>18</v>
      </c>
      <c r="G174" s="78">
        <v>18</v>
      </c>
      <c r="H174" s="78">
        <f t="shared" si="4"/>
        <v>0</v>
      </c>
      <c r="I174" s="78"/>
      <c r="J174" s="85">
        <f t="shared" si="2"/>
        <v>1</v>
      </c>
      <c r="K174" s="84">
        <v>45625</v>
      </c>
      <c r="L174" s="84" t="s">
        <v>97</v>
      </c>
    </row>
    <row r="175" spans="1:12" s="64" customFormat="1" x14ac:dyDescent="0.3">
      <c r="A175" s="78" t="s">
        <v>1118</v>
      </c>
      <c r="B175" s="84" t="s">
        <v>1310</v>
      </c>
      <c r="C175" s="95"/>
      <c r="D175" s="78"/>
      <c r="E175" s="78" t="s">
        <v>10</v>
      </c>
      <c r="F175" s="78">
        <v>21</v>
      </c>
      <c r="G175" s="78">
        <v>21</v>
      </c>
      <c r="H175" s="78">
        <f t="shared" si="4"/>
        <v>0</v>
      </c>
      <c r="I175" s="78"/>
      <c r="J175" s="85">
        <f t="shared" si="2"/>
        <v>1</v>
      </c>
      <c r="K175" s="84">
        <v>45625</v>
      </c>
      <c r="L175" s="84" t="s">
        <v>97</v>
      </c>
    </row>
    <row r="176" spans="1:12" s="64" customFormat="1" x14ac:dyDescent="0.3">
      <c r="A176" s="78" t="s">
        <v>1117</v>
      </c>
      <c r="B176" s="84" t="s">
        <v>1311</v>
      </c>
      <c r="C176" s="95">
        <v>2</v>
      </c>
      <c r="D176" s="78"/>
      <c r="E176" s="78" t="s">
        <v>10</v>
      </c>
      <c r="F176" s="78">
        <v>39</v>
      </c>
      <c r="G176" s="78">
        <v>39</v>
      </c>
      <c r="H176" s="78">
        <f t="shared" si="4"/>
        <v>0</v>
      </c>
      <c r="I176" s="78"/>
      <c r="J176" s="85">
        <f t="shared" si="2"/>
        <v>1</v>
      </c>
      <c r="K176" s="84">
        <v>45625</v>
      </c>
      <c r="L176" s="84" t="s">
        <v>97</v>
      </c>
    </row>
    <row r="177" spans="1:13" s="64" customFormat="1" x14ac:dyDescent="0.3">
      <c r="A177" s="78" t="s">
        <v>1147</v>
      </c>
      <c r="B177" s="84" t="s">
        <v>1313</v>
      </c>
      <c r="C177" s="95"/>
      <c r="D177" s="78"/>
      <c r="E177" s="78" t="s">
        <v>10</v>
      </c>
      <c r="F177" s="78">
        <v>20</v>
      </c>
      <c r="G177" s="78">
        <v>20</v>
      </c>
      <c r="H177" s="78">
        <f t="shared" si="4"/>
        <v>0</v>
      </c>
      <c r="I177" s="78"/>
      <c r="J177" s="85">
        <f t="shared" si="2"/>
        <v>1</v>
      </c>
      <c r="K177" s="84">
        <v>45625</v>
      </c>
      <c r="L177" s="84" t="s">
        <v>97</v>
      </c>
    </row>
    <row r="178" spans="1:13" s="64" customFormat="1" x14ac:dyDescent="0.3">
      <c r="A178" s="78" t="s">
        <v>1333</v>
      </c>
      <c r="B178" s="84" t="s">
        <v>643</v>
      </c>
      <c r="C178" s="95"/>
      <c r="D178" s="78"/>
      <c r="E178" s="78" t="s">
        <v>10</v>
      </c>
      <c r="F178" s="78">
        <v>4</v>
      </c>
      <c r="G178" s="78">
        <v>4</v>
      </c>
      <c r="H178" s="78">
        <f t="shared" si="4"/>
        <v>0</v>
      </c>
      <c r="I178" s="78"/>
      <c r="J178" s="85">
        <f t="shared" si="2"/>
        <v>1</v>
      </c>
      <c r="K178" s="84">
        <v>45600</v>
      </c>
      <c r="L178" s="84" t="s">
        <v>97</v>
      </c>
    </row>
    <row r="179" spans="1:13" s="64" customFormat="1" ht="28.8" x14ac:dyDescent="0.3">
      <c r="A179" s="78" t="s">
        <v>1101</v>
      </c>
      <c r="B179" s="84">
        <v>45603</v>
      </c>
      <c r="C179" s="95">
        <v>2</v>
      </c>
      <c r="D179" s="78"/>
      <c r="E179" s="78" t="s">
        <v>10</v>
      </c>
      <c r="F179" s="78">
        <v>42</v>
      </c>
      <c r="G179" s="78">
        <v>42</v>
      </c>
      <c r="H179" s="78">
        <f t="shared" si="4"/>
        <v>0</v>
      </c>
      <c r="I179" s="78"/>
      <c r="J179" s="85">
        <f t="shared" si="2"/>
        <v>1</v>
      </c>
      <c r="K179" s="84">
        <v>45742</v>
      </c>
      <c r="L179" s="114" t="s">
        <v>1610</v>
      </c>
      <c r="M179" s="87"/>
    </row>
    <row r="180" spans="1:13" s="64" customFormat="1" x14ac:dyDescent="0.3">
      <c r="A180" s="78" t="s">
        <v>1120</v>
      </c>
      <c r="B180" s="84">
        <v>45603</v>
      </c>
      <c r="C180" s="95"/>
      <c r="D180" s="78"/>
      <c r="E180" s="78" t="s">
        <v>10</v>
      </c>
      <c r="F180" s="78">
        <v>48</v>
      </c>
      <c r="G180" s="78">
        <v>48</v>
      </c>
      <c r="H180" s="78">
        <f t="shared" si="4"/>
        <v>0</v>
      </c>
      <c r="I180" s="78"/>
      <c r="J180" s="85">
        <f t="shared" si="2"/>
        <v>1</v>
      </c>
      <c r="K180" s="84">
        <v>45639</v>
      </c>
      <c r="L180" s="84" t="s">
        <v>97</v>
      </c>
      <c r="M180" s="87"/>
    </row>
    <row r="181" spans="1:13" s="64" customFormat="1" x14ac:dyDescent="0.3">
      <c r="A181" s="78" t="s">
        <v>1054</v>
      </c>
      <c r="B181" s="84">
        <v>45603</v>
      </c>
      <c r="C181" s="95"/>
      <c r="D181" s="78"/>
      <c r="E181" s="78" t="s">
        <v>10</v>
      </c>
      <c r="F181" s="78">
        <v>82</v>
      </c>
      <c r="G181" s="78">
        <v>82</v>
      </c>
      <c r="H181" s="78">
        <f t="shared" si="4"/>
        <v>0</v>
      </c>
      <c r="I181" s="78"/>
      <c r="J181" s="85">
        <f t="shared" si="2"/>
        <v>1</v>
      </c>
      <c r="K181" s="84">
        <v>45639</v>
      </c>
      <c r="L181" s="84"/>
      <c r="M181" s="87"/>
    </row>
    <row r="182" spans="1:13" s="64" customFormat="1" x14ac:dyDescent="0.3">
      <c r="A182" s="78" t="s">
        <v>1150</v>
      </c>
      <c r="B182" s="84">
        <v>45603</v>
      </c>
      <c r="C182" s="95">
        <v>4</v>
      </c>
      <c r="D182" s="78"/>
      <c r="E182" s="78" t="s">
        <v>10</v>
      </c>
      <c r="F182" s="78">
        <v>91</v>
      </c>
      <c r="G182" s="78">
        <v>91</v>
      </c>
      <c r="H182" s="78">
        <f t="shared" si="4"/>
        <v>0</v>
      </c>
      <c r="I182" s="78"/>
      <c r="J182" s="85">
        <f t="shared" si="2"/>
        <v>1</v>
      </c>
      <c r="K182" s="84">
        <v>45639</v>
      </c>
      <c r="L182" s="84" t="s">
        <v>97</v>
      </c>
      <c r="M182" s="87"/>
    </row>
    <row r="183" spans="1:13" s="64" customFormat="1" x14ac:dyDescent="0.3">
      <c r="A183" s="78" t="s">
        <v>1151</v>
      </c>
      <c r="B183" s="84">
        <v>45603</v>
      </c>
      <c r="C183" s="95">
        <v>7</v>
      </c>
      <c r="D183" s="78"/>
      <c r="E183" s="78" t="s">
        <v>10</v>
      </c>
      <c r="F183" s="78">
        <v>120</v>
      </c>
      <c r="G183" s="78">
        <v>120</v>
      </c>
      <c r="H183" s="78">
        <f t="shared" si="4"/>
        <v>0</v>
      </c>
      <c r="I183" s="78"/>
      <c r="J183" s="85">
        <f t="shared" si="2"/>
        <v>1</v>
      </c>
      <c r="K183" s="84">
        <v>45639</v>
      </c>
      <c r="L183" s="84" t="s">
        <v>97</v>
      </c>
      <c r="M183" s="87"/>
    </row>
    <row r="184" spans="1:13" s="64" customFormat="1" x14ac:dyDescent="0.3">
      <c r="A184" s="78" t="s">
        <v>1146</v>
      </c>
      <c r="B184" s="84">
        <v>45603</v>
      </c>
      <c r="C184" s="95"/>
      <c r="D184" s="78"/>
      <c r="E184" s="78" t="s">
        <v>10</v>
      </c>
      <c r="F184" s="78">
        <v>127</v>
      </c>
      <c r="G184" s="78">
        <v>127</v>
      </c>
      <c r="H184" s="78">
        <f t="shared" si="4"/>
        <v>0</v>
      </c>
      <c r="I184" s="78"/>
      <c r="J184" s="85">
        <f t="shared" si="2"/>
        <v>1</v>
      </c>
      <c r="K184" s="84">
        <v>45639</v>
      </c>
      <c r="L184" s="84"/>
      <c r="M184" s="87"/>
    </row>
    <row r="185" spans="1:13" s="64" customFormat="1" x14ac:dyDescent="0.3">
      <c r="A185" s="78" t="s">
        <v>1119</v>
      </c>
      <c r="B185" s="84">
        <v>45603</v>
      </c>
      <c r="C185" s="95">
        <v>9</v>
      </c>
      <c r="D185" s="78"/>
      <c r="E185" s="78" t="s">
        <v>10</v>
      </c>
      <c r="F185" s="78">
        <v>177</v>
      </c>
      <c r="G185" s="78">
        <v>177</v>
      </c>
      <c r="H185" s="78">
        <f t="shared" si="4"/>
        <v>0</v>
      </c>
      <c r="I185" s="78"/>
      <c r="J185" s="85">
        <f t="shared" si="2"/>
        <v>1</v>
      </c>
      <c r="K185" s="84">
        <v>45639</v>
      </c>
      <c r="L185" s="84" t="s">
        <v>97</v>
      </c>
      <c r="M185" s="87"/>
    </row>
    <row r="186" spans="1:13" x14ac:dyDescent="0.3">
      <c r="A186" s="78" t="s">
        <v>1121</v>
      </c>
      <c r="B186" s="84">
        <v>45603</v>
      </c>
      <c r="C186" s="95"/>
      <c r="D186" s="78"/>
      <c r="E186" s="78" t="s">
        <v>10</v>
      </c>
      <c r="F186" s="78">
        <v>192</v>
      </c>
      <c r="G186" s="78">
        <v>192</v>
      </c>
      <c r="H186" s="78">
        <f t="shared" si="4"/>
        <v>0</v>
      </c>
      <c r="I186" s="78"/>
      <c r="J186" s="85">
        <f t="shared" si="2"/>
        <v>1</v>
      </c>
      <c r="K186" s="84">
        <v>45639</v>
      </c>
      <c r="L186" s="84"/>
      <c r="M186" s="87"/>
    </row>
    <row r="187" spans="1:13" s="64" customFormat="1" ht="28.8" x14ac:dyDescent="0.3">
      <c r="A187" s="78" t="s">
        <v>1152</v>
      </c>
      <c r="B187" s="84">
        <v>45614</v>
      </c>
      <c r="C187" s="95">
        <v>67</v>
      </c>
      <c r="D187" s="78"/>
      <c r="E187" s="78" t="s">
        <v>10</v>
      </c>
      <c r="F187" s="78">
        <v>201</v>
      </c>
      <c r="G187" s="78">
        <v>201</v>
      </c>
      <c r="H187" s="78">
        <f t="shared" si="4"/>
        <v>0</v>
      </c>
      <c r="I187" s="78"/>
      <c r="J187" s="85">
        <f t="shared" si="2"/>
        <v>1</v>
      </c>
      <c r="K187" s="84">
        <v>45716</v>
      </c>
      <c r="L187" s="86" t="s">
        <v>1713</v>
      </c>
      <c r="M187" s="98"/>
    </row>
    <row r="188" spans="1:13" s="64" customFormat="1" x14ac:dyDescent="0.3">
      <c r="A188" s="78" t="s">
        <v>1115</v>
      </c>
      <c r="B188" s="84">
        <v>45603</v>
      </c>
      <c r="C188" s="95"/>
      <c r="D188" s="78"/>
      <c r="E188" s="78" t="s">
        <v>10</v>
      </c>
      <c r="F188" s="78">
        <v>269</v>
      </c>
      <c r="G188" s="78">
        <v>269</v>
      </c>
      <c r="H188" s="78">
        <f t="shared" si="4"/>
        <v>0</v>
      </c>
      <c r="I188" s="78"/>
      <c r="J188" s="85">
        <f t="shared" si="2"/>
        <v>1</v>
      </c>
      <c r="K188" s="84">
        <v>45639</v>
      </c>
      <c r="L188" s="84"/>
      <c r="M188" s="87"/>
    </row>
    <row r="189" spans="1:13" s="64" customFormat="1" ht="28.8" x14ac:dyDescent="0.3">
      <c r="A189" s="78" t="s">
        <v>1149</v>
      </c>
      <c r="B189" s="84">
        <v>45607</v>
      </c>
      <c r="C189" s="95">
        <v>60</v>
      </c>
      <c r="D189" s="78"/>
      <c r="E189" s="78" t="s">
        <v>10</v>
      </c>
      <c r="F189" s="78">
        <v>212</v>
      </c>
      <c r="G189" s="78">
        <v>212</v>
      </c>
      <c r="H189" s="78">
        <f t="shared" si="4"/>
        <v>0</v>
      </c>
      <c r="I189" s="78"/>
      <c r="J189" s="85">
        <f t="shared" si="2"/>
        <v>1</v>
      </c>
      <c r="K189" s="84">
        <v>45702</v>
      </c>
      <c r="L189" s="94" t="s">
        <v>1609</v>
      </c>
      <c r="M189" s="98"/>
    </row>
    <row r="190" spans="1:13" s="64" customFormat="1" x14ac:dyDescent="0.3">
      <c r="A190" s="78" t="s">
        <v>1075</v>
      </c>
      <c r="B190" s="84">
        <v>45603</v>
      </c>
      <c r="C190" s="95"/>
      <c r="D190" s="78"/>
      <c r="E190" s="78" t="s">
        <v>10</v>
      </c>
      <c r="F190" s="78">
        <v>309</v>
      </c>
      <c r="G190" s="78">
        <v>309</v>
      </c>
      <c r="H190" s="78">
        <f t="shared" si="4"/>
        <v>0</v>
      </c>
      <c r="I190" s="78"/>
      <c r="J190" s="85">
        <f t="shared" si="2"/>
        <v>1</v>
      </c>
      <c r="K190" s="84">
        <v>45639</v>
      </c>
      <c r="L190" s="84" t="s">
        <v>972</v>
      </c>
      <c r="M190" s="98"/>
    </row>
    <row r="191" spans="1:13" x14ac:dyDescent="0.3">
      <c r="A191" s="78" t="s">
        <v>1154</v>
      </c>
      <c r="B191" s="84">
        <v>45614</v>
      </c>
      <c r="C191" s="95">
        <v>123</v>
      </c>
      <c r="D191" s="78"/>
      <c r="E191" s="78" t="s">
        <v>10</v>
      </c>
      <c r="F191" s="78">
        <v>369</v>
      </c>
      <c r="G191" s="78">
        <v>369</v>
      </c>
      <c r="H191" s="78">
        <f t="shared" si="4"/>
        <v>0</v>
      </c>
      <c r="I191" s="78"/>
      <c r="J191" s="85">
        <f t="shared" si="2"/>
        <v>1</v>
      </c>
      <c r="K191" s="84">
        <v>45751</v>
      </c>
      <c r="L191" s="96" t="s">
        <v>1737</v>
      </c>
      <c r="M191" s="98"/>
    </row>
    <row r="192" spans="1:13" s="64" customFormat="1" x14ac:dyDescent="0.3">
      <c r="A192" s="78" t="s">
        <v>1148</v>
      </c>
      <c r="B192" s="84">
        <v>45607</v>
      </c>
      <c r="C192" s="95"/>
      <c r="D192" s="78"/>
      <c r="E192" s="78" t="s">
        <v>10</v>
      </c>
      <c r="F192" s="78">
        <v>375</v>
      </c>
      <c r="G192" s="78">
        <v>375</v>
      </c>
      <c r="H192" s="78">
        <f t="shared" si="4"/>
        <v>0</v>
      </c>
      <c r="I192" s="78"/>
      <c r="J192" s="85">
        <f t="shared" si="2"/>
        <v>1</v>
      </c>
      <c r="K192" s="84">
        <v>45639</v>
      </c>
      <c r="L192" s="84" t="s">
        <v>1312</v>
      </c>
      <c r="M192" s="98"/>
    </row>
    <row r="193" spans="1:18" s="64" customFormat="1" x14ac:dyDescent="0.3">
      <c r="A193" s="78" t="s">
        <v>1052</v>
      </c>
      <c r="B193" s="84">
        <v>45607</v>
      </c>
      <c r="C193" s="95">
        <v>37</v>
      </c>
      <c r="D193" s="78"/>
      <c r="E193" s="78" t="s">
        <v>10</v>
      </c>
      <c r="F193" s="78">
        <v>384</v>
      </c>
      <c r="G193" s="78">
        <v>384</v>
      </c>
      <c r="H193" s="78">
        <f t="shared" si="4"/>
        <v>0</v>
      </c>
      <c r="I193" s="78"/>
      <c r="J193" s="85">
        <f t="shared" si="2"/>
        <v>1</v>
      </c>
      <c r="K193" s="84">
        <v>45681</v>
      </c>
      <c r="L193" s="84" t="s">
        <v>97</v>
      </c>
      <c r="M193" s="98"/>
    </row>
    <row r="194" spans="1:18" s="64" customFormat="1" x14ac:dyDescent="0.3">
      <c r="A194" s="78" t="s">
        <v>1144</v>
      </c>
      <c r="B194" s="84">
        <v>45614</v>
      </c>
      <c r="C194" s="95">
        <v>53</v>
      </c>
      <c r="D194" s="78"/>
      <c r="E194" s="78" t="s">
        <v>10</v>
      </c>
      <c r="F194" s="78">
        <v>444</v>
      </c>
      <c r="G194" s="78">
        <v>444</v>
      </c>
      <c r="H194" s="78">
        <f t="shared" si="4"/>
        <v>0</v>
      </c>
      <c r="I194" s="78"/>
      <c r="J194" s="85">
        <f t="shared" si="2"/>
        <v>1</v>
      </c>
      <c r="K194" s="84">
        <v>45681</v>
      </c>
      <c r="L194" s="84" t="s">
        <v>97</v>
      </c>
      <c r="M194" s="98"/>
    </row>
    <row r="195" spans="1:18" s="81" customFormat="1" x14ac:dyDescent="0.3">
      <c r="A195" s="78" t="s">
        <v>1153</v>
      </c>
      <c r="B195" s="84">
        <v>45614</v>
      </c>
      <c r="C195" s="95"/>
      <c r="D195" s="78"/>
      <c r="E195" s="78" t="s">
        <v>10</v>
      </c>
      <c r="F195" s="78">
        <v>481</v>
      </c>
      <c r="G195" s="78">
        <v>481</v>
      </c>
      <c r="H195" s="78">
        <f t="shared" si="4"/>
        <v>0</v>
      </c>
      <c r="I195" s="78"/>
      <c r="J195" s="85">
        <f t="shared" si="2"/>
        <v>1</v>
      </c>
      <c r="K195" s="84">
        <v>45681</v>
      </c>
      <c r="L195" s="84" t="s">
        <v>1312</v>
      </c>
      <c r="M195" s="98"/>
    </row>
    <row r="196" spans="1:18" x14ac:dyDescent="0.3">
      <c r="A196" s="78" t="s">
        <v>1155</v>
      </c>
      <c r="B196" s="84">
        <v>45614</v>
      </c>
      <c r="C196" s="95"/>
      <c r="D196" s="78"/>
      <c r="E196" s="78" t="s">
        <v>10</v>
      </c>
      <c r="F196" s="78">
        <v>879</v>
      </c>
      <c r="G196" s="78">
        <v>879</v>
      </c>
      <c r="H196" s="78">
        <f t="shared" si="4"/>
        <v>0</v>
      </c>
      <c r="I196" s="78"/>
      <c r="J196" s="85">
        <f t="shared" si="2"/>
        <v>1</v>
      </c>
      <c r="K196" s="84">
        <v>45681</v>
      </c>
      <c r="L196" s="84" t="s">
        <v>1312</v>
      </c>
      <c r="M196" s="98"/>
      <c r="Q196" s="159"/>
      <c r="R196" s="159"/>
    </row>
    <row r="197" spans="1:18" s="64" customFormat="1" x14ac:dyDescent="0.3">
      <c r="A197" s="78" t="s">
        <v>1053</v>
      </c>
      <c r="B197" s="84">
        <v>45614</v>
      </c>
      <c r="C197" s="95">
        <v>92</v>
      </c>
      <c r="D197" s="78"/>
      <c r="E197" s="78" t="s">
        <v>10</v>
      </c>
      <c r="F197" s="78">
        <v>894</v>
      </c>
      <c r="G197" s="78">
        <v>894</v>
      </c>
      <c r="H197" s="78">
        <f t="shared" si="4"/>
        <v>0</v>
      </c>
      <c r="I197" s="78"/>
      <c r="J197" s="85">
        <f t="shared" si="2"/>
        <v>1</v>
      </c>
      <c r="K197" s="84">
        <v>45660</v>
      </c>
      <c r="L197" s="84" t="s">
        <v>97</v>
      </c>
      <c r="M197" s="98"/>
      <c r="Q197" s="159"/>
      <c r="R197" s="159"/>
    </row>
    <row r="198" spans="1:18" x14ac:dyDescent="0.3">
      <c r="A198" s="11" t="s">
        <v>1344</v>
      </c>
      <c r="B198" s="84">
        <v>45614</v>
      </c>
      <c r="C198" s="95"/>
      <c r="D198" s="78"/>
      <c r="E198" s="78" t="s">
        <v>10</v>
      </c>
      <c r="F198" s="78">
        <v>62</v>
      </c>
      <c r="G198" s="78">
        <v>62</v>
      </c>
      <c r="H198" s="78">
        <f t="shared" si="4"/>
        <v>0</v>
      </c>
      <c r="I198" s="78"/>
      <c r="J198" s="85">
        <f t="shared" si="2"/>
        <v>1</v>
      </c>
      <c r="K198" s="84">
        <v>45632</v>
      </c>
      <c r="L198" s="84" t="s">
        <v>97</v>
      </c>
      <c r="M198" s="98"/>
      <c r="Q198" s="159"/>
      <c r="R198" s="159"/>
    </row>
    <row r="199" spans="1:18" x14ac:dyDescent="0.3">
      <c r="A199" s="11" t="s">
        <v>1348</v>
      </c>
      <c r="B199" s="84">
        <v>45604</v>
      </c>
      <c r="C199" s="95"/>
      <c r="D199" s="78"/>
      <c r="E199" s="78" t="s">
        <v>10</v>
      </c>
      <c r="F199" s="78">
        <v>8</v>
      </c>
      <c r="G199" s="78">
        <v>8</v>
      </c>
      <c r="H199" s="78">
        <f t="shared" si="4"/>
        <v>0</v>
      </c>
      <c r="I199" s="78"/>
      <c r="J199" s="85">
        <f t="shared" si="2"/>
        <v>1</v>
      </c>
      <c r="K199" s="84">
        <v>45611</v>
      </c>
      <c r="L199" s="84" t="s">
        <v>97</v>
      </c>
      <c r="Q199" s="159"/>
      <c r="R199" s="159"/>
    </row>
    <row r="200" spans="1:18" x14ac:dyDescent="0.3">
      <c r="A200" s="11" t="s">
        <v>1375</v>
      </c>
      <c r="B200" s="84">
        <v>45618</v>
      </c>
      <c r="C200" s="95"/>
      <c r="D200" s="78"/>
      <c r="E200" s="78" t="s">
        <v>10</v>
      </c>
      <c r="F200" s="78">
        <v>8</v>
      </c>
      <c r="G200" s="78">
        <v>8</v>
      </c>
      <c r="H200" s="78">
        <f t="shared" si="4"/>
        <v>0</v>
      </c>
      <c r="I200" s="78"/>
      <c r="J200" s="85">
        <f t="shared" si="2"/>
        <v>1</v>
      </c>
      <c r="K200" s="84">
        <v>45625</v>
      </c>
      <c r="L200" s="84" t="s">
        <v>97</v>
      </c>
      <c r="Q200" s="159"/>
      <c r="R200" s="159"/>
    </row>
    <row r="201" spans="1:18" x14ac:dyDescent="0.3">
      <c r="A201" s="11" t="s">
        <v>1387</v>
      </c>
      <c r="B201" s="84">
        <v>45635</v>
      </c>
      <c r="C201" s="95"/>
      <c r="D201" s="78"/>
      <c r="E201" s="78" t="s">
        <v>10</v>
      </c>
      <c r="F201" s="78">
        <v>1</v>
      </c>
      <c r="G201" s="78">
        <v>1</v>
      </c>
      <c r="H201" s="78">
        <f t="shared" si="4"/>
        <v>0</v>
      </c>
      <c r="I201" s="78"/>
      <c r="J201" s="85">
        <f t="shared" si="2"/>
        <v>1</v>
      </c>
      <c r="K201" s="84">
        <v>45639</v>
      </c>
      <c r="L201" s="84" t="s">
        <v>97</v>
      </c>
      <c r="Q201" s="159"/>
      <c r="R201" s="159"/>
    </row>
    <row r="202" spans="1:18" x14ac:dyDescent="0.3">
      <c r="A202" s="11" t="s">
        <v>1388</v>
      </c>
      <c r="B202" s="84">
        <v>45635</v>
      </c>
      <c r="C202" s="95"/>
      <c r="D202" s="78"/>
      <c r="E202" s="78" t="s">
        <v>10</v>
      </c>
      <c r="F202" s="78">
        <v>28</v>
      </c>
      <c r="G202" s="78">
        <v>28</v>
      </c>
      <c r="H202" s="78">
        <f t="shared" si="4"/>
        <v>0</v>
      </c>
      <c r="I202" s="78"/>
      <c r="J202" s="85">
        <f t="shared" si="2"/>
        <v>1</v>
      </c>
      <c r="K202" s="84">
        <v>45639</v>
      </c>
      <c r="L202" s="84" t="s">
        <v>97</v>
      </c>
      <c r="Q202" s="159"/>
      <c r="R202" s="159"/>
    </row>
    <row r="203" spans="1:18" x14ac:dyDescent="0.3">
      <c r="A203" s="11" t="s">
        <v>1389</v>
      </c>
      <c r="B203" s="84">
        <v>45635</v>
      </c>
      <c r="C203" s="95"/>
      <c r="D203" s="78"/>
      <c r="E203" s="78" t="s">
        <v>10</v>
      </c>
      <c r="F203" s="78">
        <v>48</v>
      </c>
      <c r="G203" s="78">
        <v>48</v>
      </c>
      <c r="H203" s="78">
        <f t="shared" si="4"/>
        <v>0</v>
      </c>
      <c r="I203" s="78"/>
      <c r="J203" s="85">
        <f t="shared" si="2"/>
        <v>1</v>
      </c>
      <c r="K203" s="84">
        <v>45639</v>
      </c>
      <c r="L203" s="84" t="s">
        <v>97</v>
      </c>
      <c r="Q203" s="159"/>
      <c r="R203" s="159"/>
    </row>
    <row r="204" spans="1:18" x14ac:dyDescent="0.3">
      <c r="A204" s="78" t="s">
        <v>1435</v>
      </c>
      <c r="B204" s="84">
        <v>45637</v>
      </c>
      <c r="C204" s="95"/>
      <c r="D204" s="78"/>
      <c r="E204" s="78" t="s">
        <v>10</v>
      </c>
      <c r="F204" s="78">
        <v>2</v>
      </c>
      <c r="G204" s="78">
        <v>2</v>
      </c>
      <c r="H204" s="78">
        <f t="shared" si="4"/>
        <v>0</v>
      </c>
      <c r="I204" s="78"/>
      <c r="J204" s="85">
        <f t="shared" si="2"/>
        <v>1</v>
      </c>
      <c r="K204" s="84">
        <v>45639</v>
      </c>
      <c r="L204" s="84" t="s">
        <v>97</v>
      </c>
      <c r="Q204" s="159"/>
      <c r="R204" s="159"/>
    </row>
    <row r="205" spans="1:18" x14ac:dyDescent="0.3">
      <c r="A205" s="78" t="s">
        <v>1145</v>
      </c>
      <c r="B205" s="84">
        <v>45639</v>
      </c>
      <c r="C205" s="95">
        <v>10</v>
      </c>
      <c r="D205" s="78"/>
      <c r="E205" s="78" t="s">
        <v>10</v>
      </c>
      <c r="F205" s="78">
        <v>95</v>
      </c>
      <c r="G205" s="78">
        <v>95</v>
      </c>
      <c r="H205" s="78">
        <f t="shared" si="4"/>
        <v>0</v>
      </c>
      <c r="I205" s="78"/>
      <c r="J205" s="85">
        <f t="shared" si="2"/>
        <v>1</v>
      </c>
      <c r="K205" s="84">
        <v>45688</v>
      </c>
      <c r="L205" s="84" t="s">
        <v>1437</v>
      </c>
      <c r="Q205" s="159"/>
      <c r="R205" s="159"/>
    </row>
    <row r="206" spans="1:18" x14ac:dyDescent="0.3">
      <c r="A206" s="78" t="s">
        <v>1454</v>
      </c>
      <c r="B206" s="84">
        <v>45645</v>
      </c>
      <c r="C206" s="95"/>
      <c r="D206" s="78"/>
      <c r="E206" s="78" t="s">
        <v>10</v>
      </c>
      <c r="F206" s="78">
        <v>554</v>
      </c>
      <c r="G206" s="78">
        <v>554</v>
      </c>
      <c r="H206" s="78">
        <f t="shared" si="4"/>
        <v>0</v>
      </c>
      <c r="I206" s="78"/>
      <c r="J206" s="85">
        <f t="shared" si="2"/>
        <v>1</v>
      </c>
      <c r="K206" s="84">
        <v>45688</v>
      </c>
      <c r="L206" s="109" t="s">
        <v>1455</v>
      </c>
      <c r="Q206" s="159"/>
      <c r="R206" s="159"/>
    </row>
    <row r="207" spans="1:18" x14ac:dyDescent="0.3">
      <c r="A207" s="78" t="s">
        <v>1456</v>
      </c>
      <c r="B207" s="84">
        <v>45645</v>
      </c>
      <c r="C207" s="95">
        <v>48</v>
      </c>
      <c r="D207" s="78"/>
      <c r="E207" s="78" t="s">
        <v>10</v>
      </c>
      <c r="F207" s="78">
        <v>1964</v>
      </c>
      <c r="G207" s="78">
        <v>1964</v>
      </c>
      <c r="H207" s="78">
        <f t="shared" si="4"/>
        <v>0</v>
      </c>
      <c r="I207" s="78"/>
      <c r="J207" s="85">
        <f t="shared" si="2"/>
        <v>1</v>
      </c>
      <c r="K207" s="84">
        <v>45688</v>
      </c>
      <c r="L207" s="84" t="s">
        <v>1455</v>
      </c>
      <c r="Q207" s="159"/>
      <c r="R207" s="159"/>
    </row>
    <row r="208" spans="1:18" x14ac:dyDescent="0.3">
      <c r="A208" s="78" t="s">
        <v>1490</v>
      </c>
      <c r="B208" s="84">
        <v>45659</v>
      </c>
      <c r="C208" s="95">
        <v>6</v>
      </c>
      <c r="D208" s="78"/>
      <c r="E208" s="78" t="s">
        <v>10</v>
      </c>
      <c r="F208" s="78">
        <v>48</v>
      </c>
      <c r="G208" s="78">
        <v>48</v>
      </c>
      <c r="H208" s="78">
        <f t="shared" si="4"/>
        <v>0</v>
      </c>
      <c r="I208" s="78"/>
      <c r="J208" s="85">
        <f t="shared" si="2"/>
        <v>1</v>
      </c>
      <c r="K208" s="84">
        <v>45688</v>
      </c>
      <c r="L208" s="84" t="s">
        <v>97</v>
      </c>
      <c r="Q208" s="159"/>
      <c r="R208" s="159"/>
    </row>
    <row r="209" spans="1:12" x14ac:dyDescent="0.3">
      <c r="A209" s="78" t="s">
        <v>1507</v>
      </c>
      <c r="B209" s="84">
        <v>45659</v>
      </c>
      <c r="C209" s="95"/>
      <c r="D209" s="78"/>
      <c r="E209" s="78" t="s">
        <v>10</v>
      </c>
      <c r="F209" s="78">
        <v>10</v>
      </c>
      <c r="G209" s="78">
        <v>10</v>
      </c>
      <c r="H209" s="78">
        <f t="shared" si="4"/>
        <v>0</v>
      </c>
      <c r="I209" s="78"/>
      <c r="J209" s="85">
        <f t="shared" si="2"/>
        <v>1</v>
      </c>
      <c r="K209" s="84">
        <v>45660</v>
      </c>
      <c r="L209" s="84" t="s">
        <v>97</v>
      </c>
    </row>
    <row r="210" spans="1:12" x14ac:dyDescent="0.3">
      <c r="A210" s="78" t="s">
        <v>1539</v>
      </c>
      <c r="B210" s="84">
        <v>45666</v>
      </c>
      <c r="C210" s="95"/>
      <c r="D210" s="78"/>
      <c r="E210" s="78" t="s">
        <v>10</v>
      </c>
      <c r="F210" s="78">
        <v>108</v>
      </c>
      <c r="G210" s="78">
        <v>108</v>
      </c>
      <c r="H210" s="78">
        <f t="shared" si="4"/>
        <v>0</v>
      </c>
      <c r="I210" s="78"/>
      <c r="J210" s="85">
        <f t="shared" si="2"/>
        <v>1</v>
      </c>
      <c r="K210" s="84">
        <v>45668</v>
      </c>
      <c r="L210" s="84" t="s">
        <v>97</v>
      </c>
    </row>
    <row r="211" spans="1:12" x14ac:dyDescent="0.3">
      <c r="A211" s="78" t="s">
        <v>1592</v>
      </c>
      <c r="B211" s="84">
        <v>45681</v>
      </c>
      <c r="C211" s="95"/>
      <c r="D211" s="78"/>
      <c r="E211" s="78" t="s">
        <v>10</v>
      </c>
      <c r="F211" s="78">
        <v>4</v>
      </c>
      <c r="G211" s="78">
        <v>4</v>
      </c>
      <c r="H211" s="78">
        <f t="shared" si="4"/>
        <v>0</v>
      </c>
      <c r="I211" s="78"/>
      <c r="J211" s="85">
        <f t="shared" si="2"/>
        <v>1</v>
      </c>
      <c r="K211" s="84">
        <v>45685</v>
      </c>
      <c r="L211" s="84" t="s">
        <v>97</v>
      </c>
    </row>
    <row r="212" spans="1:12" x14ac:dyDescent="0.3">
      <c r="A212" s="78" t="s">
        <v>1616</v>
      </c>
      <c r="B212" s="84">
        <v>45687</v>
      </c>
      <c r="C212" s="95"/>
      <c r="D212" s="78"/>
      <c r="E212" s="78" t="s">
        <v>10</v>
      </c>
      <c r="F212" s="78">
        <v>2</v>
      </c>
      <c r="G212" s="78">
        <v>2</v>
      </c>
      <c r="H212" s="78">
        <f t="shared" si="4"/>
        <v>0</v>
      </c>
      <c r="I212" s="78"/>
      <c r="J212" s="85">
        <f t="shared" si="2"/>
        <v>1</v>
      </c>
      <c r="K212" s="84">
        <v>45688</v>
      </c>
      <c r="L212" s="84" t="s">
        <v>97</v>
      </c>
    </row>
    <row r="213" spans="1:12" x14ac:dyDescent="0.3">
      <c r="A213" s="78" t="s">
        <v>1627</v>
      </c>
      <c r="B213" s="84">
        <v>45688</v>
      </c>
      <c r="C213" s="95"/>
      <c r="D213" s="78"/>
      <c r="E213" s="78" t="s">
        <v>10</v>
      </c>
      <c r="F213" s="78">
        <v>4</v>
      </c>
      <c r="G213" s="78">
        <v>4</v>
      </c>
      <c r="H213" s="78">
        <f t="shared" si="4"/>
        <v>0</v>
      </c>
      <c r="I213" s="78"/>
      <c r="J213" s="85">
        <f t="shared" si="2"/>
        <v>1</v>
      </c>
      <c r="K213" s="84">
        <v>45691</v>
      </c>
      <c r="L213" s="84" t="s">
        <v>97</v>
      </c>
    </row>
    <row r="214" spans="1:12" x14ac:dyDescent="0.3">
      <c r="A214" s="78" t="s">
        <v>1651</v>
      </c>
      <c r="B214" s="84">
        <v>45694</v>
      </c>
      <c r="C214" s="95"/>
      <c r="D214" s="78"/>
      <c r="E214" s="78" t="s">
        <v>10</v>
      </c>
      <c r="F214" s="78">
        <v>60</v>
      </c>
      <c r="G214" s="78">
        <v>60</v>
      </c>
      <c r="H214" s="78">
        <f t="shared" si="4"/>
        <v>0</v>
      </c>
      <c r="I214" s="78"/>
      <c r="J214" s="85">
        <f t="shared" ref="J214:J223" si="5">F214/G214</f>
        <v>1</v>
      </c>
      <c r="K214" s="84">
        <v>45700</v>
      </c>
      <c r="L214" s="84" t="s">
        <v>97</v>
      </c>
    </row>
    <row r="215" spans="1:12" x14ac:dyDescent="0.3">
      <c r="A215" s="78" t="s">
        <v>1653</v>
      </c>
      <c r="B215" s="84">
        <v>45695</v>
      </c>
      <c r="C215" s="95"/>
      <c r="D215" s="78"/>
      <c r="E215" s="78" t="s">
        <v>10</v>
      </c>
      <c r="F215" s="78">
        <v>18</v>
      </c>
      <c r="G215" s="78">
        <v>18</v>
      </c>
      <c r="H215" s="78">
        <f t="shared" si="4"/>
        <v>0</v>
      </c>
      <c r="I215" s="78"/>
      <c r="J215" s="85">
        <f t="shared" si="5"/>
        <v>1</v>
      </c>
      <c r="K215" s="84">
        <v>45700</v>
      </c>
      <c r="L215" s="84" t="s">
        <v>97</v>
      </c>
    </row>
    <row r="216" spans="1:12" x14ac:dyDescent="0.3">
      <c r="A216" s="78" t="s">
        <v>1676</v>
      </c>
      <c r="B216" s="84">
        <v>45700</v>
      </c>
      <c r="C216" s="95"/>
      <c r="D216" s="78"/>
      <c r="E216" s="78" t="s">
        <v>10</v>
      </c>
      <c r="F216" s="78">
        <v>13</v>
      </c>
      <c r="G216" s="78">
        <v>13</v>
      </c>
      <c r="H216" s="78">
        <f t="shared" si="4"/>
        <v>0</v>
      </c>
      <c r="I216" s="78"/>
      <c r="J216" s="85">
        <f t="shared" si="5"/>
        <v>1</v>
      </c>
      <c r="K216" s="84">
        <v>45709</v>
      </c>
      <c r="L216" s="84" t="s">
        <v>97</v>
      </c>
    </row>
    <row r="217" spans="1:12" x14ac:dyDescent="0.3">
      <c r="A217" s="78" t="s">
        <v>1681</v>
      </c>
      <c r="B217" s="84">
        <v>45705</v>
      </c>
      <c r="C217" s="95"/>
      <c r="D217" s="78"/>
      <c r="E217" s="78" t="s">
        <v>10</v>
      </c>
      <c r="F217" s="78">
        <v>80</v>
      </c>
      <c r="G217" s="78">
        <v>80</v>
      </c>
      <c r="H217" s="78">
        <f t="shared" si="4"/>
        <v>0</v>
      </c>
      <c r="I217" s="78"/>
      <c r="J217" s="85">
        <f t="shared" si="5"/>
        <v>1</v>
      </c>
      <c r="K217" s="84">
        <v>45709</v>
      </c>
      <c r="L217" s="84" t="s">
        <v>97</v>
      </c>
    </row>
    <row r="218" spans="1:12" x14ac:dyDescent="0.3">
      <c r="A218" s="78" t="s">
        <v>1682</v>
      </c>
      <c r="B218" s="84">
        <v>45705</v>
      </c>
      <c r="C218" s="95"/>
      <c r="D218" s="78"/>
      <c r="E218" s="78" t="s">
        <v>10</v>
      </c>
      <c r="F218" s="78">
        <v>1</v>
      </c>
      <c r="G218" s="78">
        <v>1</v>
      </c>
      <c r="H218" s="78">
        <f t="shared" si="4"/>
        <v>0</v>
      </c>
      <c r="I218" s="78"/>
      <c r="J218" s="85">
        <f t="shared" si="5"/>
        <v>1</v>
      </c>
      <c r="K218" s="84">
        <v>45709</v>
      </c>
      <c r="L218" s="84" t="s">
        <v>97</v>
      </c>
    </row>
    <row r="219" spans="1:12" x14ac:dyDescent="0.3">
      <c r="A219" s="78" t="s">
        <v>1716</v>
      </c>
      <c r="B219" s="84">
        <v>45714</v>
      </c>
      <c r="C219" s="95"/>
      <c r="D219" s="78"/>
      <c r="E219" s="78" t="s">
        <v>10</v>
      </c>
      <c r="F219" s="78">
        <v>24</v>
      </c>
      <c r="G219" s="78">
        <v>24</v>
      </c>
      <c r="H219" s="78">
        <f t="shared" si="4"/>
        <v>0</v>
      </c>
      <c r="I219" s="78"/>
      <c r="J219" s="85">
        <f t="shared" si="5"/>
        <v>1</v>
      </c>
      <c r="K219" s="84">
        <v>45714</v>
      </c>
      <c r="L219" s="84" t="s">
        <v>97</v>
      </c>
    </row>
    <row r="220" spans="1:12" x14ac:dyDescent="0.3">
      <c r="A220" s="78" t="s">
        <v>1733</v>
      </c>
      <c r="B220" s="84">
        <v>45719</v>
      </c>
      <c r="C220" s="95"/>
      <c r="D220" s="78"/>
      <c r="E220" s="78" t="s">
        <v>10</v>
      </c>
      <c r="F220" s="78">
        <v>30</v>
      </c>
      <c r="G220" s="78">
        <v>30</v>
      </c>
      <c r="H220" s="78">
        <f t="shared" si="4"/>
        <v>0</v>
      </c>
      <c r="I220" s="78"/>
      <c r="J220" s="85">
        <f t="shared" si="5"/>
        <v>1</v>
      </c>
      <c r="K220" s="84">
        <v>45723</v>
      </c>
      <c r="L220" s="84" t="s">
        <v>97</v>
      </c>
    </row>
    <row r="221" spans="1:12" x14ac:dyDescent="0.3">
      <c r="A221" s="78" t="s">
        <v>1736</v>
      </c>
      <c r="B221" s="84">
        <v>45719</v>
      </c>
      <c r="C221" s="95"/>
      <c r="D221" s="78"/>
      <c r="E221" s="78" t="s">
        <v>10</v>
      </c>
      <c r="F221" s="78">
        <v>20</v>
      </c>
      <c r="G221" s="78">
        <v>20</v>
      </c>
      <c r="H221" s="78">
        <f t="shared" si="4"/>
        <v>0</v>
      </c>
      <c r="I221" s="78"/>
      <c r="J221" s="85">
        <f t="shared" si="5"/>
        <v>1</v>
      </c>
      <c r="K221" s="84">
        <v>45723</v>
      </c>
      <c r="L221" s="84" t="s">
        <v>97</v>
      </c>
    </row>
    <row r="222" spans="1:12" x14ac:dyDescent="0.3">
      <c r="A222" s="78" t="s">
        <v>1820</v>
      </c>
      <c r="B222" s="84">
        <v>45737</v>
      </c>
      <c r="C222" s="95"/>
      <c r="D222" s="78"/>
      <c r="E222" s="78" t="s">
        <v>10</v>
      </c>
      <c r="F222" s="78">
        <v>44</v>
      </c>
      <c r="G222" s="78">
        <v>44</v>
      </c>
      <c r="H222" s="78">
        <f t="shared" si="4"/>
        <v>0</v>
      </c>
      <c r="I222" s="78"/>
      <c r="J222" s="85">
        <f t="shared" si="5"/>
        <v>1</v>
      </c>
      <c r="K222" s="84">
        <v>45750</v>
      </c>
      <c r="L222" s="84" t="s">
        <v>97</v>
      </c>
    </row>
    <row r="223" spans="1:12" x14ac:dyDescent="0.3">
      <c r="A223" s="78" t="s">
        <v>1821</v>
      </c>
      <c r="B223" s="84">
        <v>45737</v>
      </c>
      <c r="C223" s="95"/>
      <c r="D223" s="78"/>
      <c r="E223" s="78" t="s">
        <v>10</v>
      </c>
      <c r="F223" s="78">
        <v>100</v>
      </c>
      <c r="G223" s="78">
        <v>100</v>
      </c>
      <c r="H223" s="78">
        <f t="shared" si="4"/>
        <v>0</v>
      </c>
      <c r="I223" s="78"/>
      <c r="J223" s="85">
        <f t="shared" si="5"/>
        <v>1</v>
      </c>
      <c r="K223" s="84">
        <v>45751</v>
      </c>
      <c r="L223" s="84" t="s">
        <v>97</v>
      </c>
    </row>
    <row r="224" spans="1:12" x14ac:dyDescent="0.3">
      <c r="A224" s="78" t="s">
        <v>1832</v>
      </c>
      <c r="B224" s="84">
        <v>45740</v>
      </c>
      <c r="C224" s="95"/>
      <c r="D224" s="78"/>
      <c r="E224" s="78" t="s">
        <v>10</v>
      </c>
      <c r="F224" s="78">
        <v>1</v>
      </c>
      <c r="G224" s="78">
        <v>1</v>
      </c>
      <c r="H224" s="78">
        <f t="shared" ref="H224:H236" si="6">G224-F224</f>
        <v>0</v>
      </c>
      <c r="I224" s="78"/>
      <c r="J224" s="85">
        <f t="shared" ref="J224:J236" si="7">F224/G224</f>
        <v>1</v>
      </c>
      <c r="K224" s="84">
        <v>45752</v>
      </c>
      <c r="L224" s="84" t="s">
        <v>97</v>
      </c>
    </row>
    <row r="225" spans="1:12" x14ac:dyDescent="0.3">
      <c r="A225" s="78" t="s">
        <v>1841</v>
      </c>
      <c r="B225" s="84">
        <v>45741</v>
      </c>
      <c r="C225" s="95"/>
      <c r="D225" s="78"/>
      <c r="E225" s="78" t="s">
        <v>10</v>
      </c>
      <c r="F225" s="78">
        <v>150</v>
      </c>
      <c r="G225" s="78">
        <v>150</v>
      </c>
      <c r="H225" s="78">
        <f t="shared" si="6"/>
        <v>0</v>
      </c>
      <c r="I225" s="78"/>
      <c r="J225" s="85">
        <f t="shared" si="7"/>
        <v>1</v>
      </c>
      <c r="K225" s="84">
        <v>45756</v>
      </c>
      <c r="L225" s="84" t="s">
        <v>97</v>
      </c>
    </row>
    <row r="226" spans="1:12" ht="72" x14ac:dyDescent="0.3">
      <c r="A226" s="78" t="s">
        <v>1846</v>
      </c>
      <c r="B226" s="84">
        <v>45743</v>
      </c>
      <c r="C226" s="95"/>
      <c r="D226" s="78"/>
      <c r="E226" s="78" t="s">
        <v>10</v>
      </c>
      <c r="F226" s="78">
        <v>6</v>
      </c>
      <c r="G226" s="78">
        <v>6</v>
      </c>
      <c r="H226" s="78">
        <f t="shared" si="6"/>
        <v>0</v>
      </c>
      <c r="I226" s="78"/>
      <c r="J226" s="85">
        <f t="shared" si="7"/>
        <v>1</v>
      </c>
      <c r="K226" s="84">
        <v>45758</v>
      </c>
      <c r="L226" s="86" t="s">
        <v>1971</v>
      </c>
    </row>
    <row r="227" spans="1:12" x14ac:dyDescent="0.3">
      <c r="A227" s="78" t="s">
        <v>1862</v>
      </c>
      <c r="B227" s="84">
        <v>45747</v>
      </c>
      <c r="C227" s="95"/>
      <c r="D227" s="78"/>
      <c r="E227" s="78" t="s">
        <v>10</v>
      </c>
      <c r="F227" s="78">
        <v>1</v>
      </c>
      <c r="G227" s="78">
        <v>1</v>
      </c>
      <c r="H227" s="78">
        <f t="shared" si="6"/>
        <v>0</v>
      </c>
      <c r="I227" s="78"/>
      <c r="J227" s="85">
        <f t="shared" si="7"/>
        <v>1</v>
      </c>
      <c r="K227" s="84">
        <v>45758</v>
      </c>
      <c r="L227" s="84" t="s">
        <v>97</v>
      </c>
    </row>
    <row r="228" spans="1:12" x14ac:dyDescent="0.3">
      <c r="A228" s="78" t="s">
        <v>1863</v>
      </c>
      <c r="B228" s="84">
        <v>45747</v>
      </c>
      <c r="C228" s="95"/>
      <c r="D228" s="78"/>
      <c r="E228" s="78" t="s">
        <v>10</v>
      </c>
      <c r="F228" s="78">
        <v>3</v>
      </c>
      <c r="G228" s="78">
        <v>3</v>
      </c>
      <c r="H228" s="78">
        <f t="shared" si="6"/>
        <v>0</v>
      </c>
      <c r="I228" s="78"/>
      <c r="J228" s="85">
        <f t="shared" si="7"/>
        <v>1</v>
      </c>
      <c r="K228" s="84">
        <v>45758</v>
      </c>
      <c r="L228" s="84" t="s">
        <v>97</v>
      </c>
    </row>
    <row r="229" spans="1:12" x14ac:dyDescent="0.3">
      <c r="A229" s="78" t="s">
        <v>1864</v>
      </c>
      <c r="B229" s="84">
        <v>45748</v>
      </c>
      <c r="C229" s="95"/>
      <c r="D229" s="78"/>
      <c r="E229" s="78" t="s">
        <v>10</v>
      </c>
      <c r="F229" s="78">
        <v>240</v>
      </c>
      <c r="G229" s="78">
        <v>240</v>
      </c>
      <c r="H229" s="78">
        <f t="shared" si="6"/>
        <v>0</v>
      </c>
      <c r="I229" s="78"/>
      <c r="J229" s="85">
        <f t="shared" si="7"/>
        <v>1</v>
      </c>
      <c r="K229" s="84">
        <v>45758</v>
      </c>
      <c r="L229" s="84" t="s">
        <v>97</v>
      </c>
    </row>
    <row r="230" spans="1:12" x14ac:dyDescent="0.3">
      <c r="A230" s="78" t="s">
        <v>1865</v>
      </c>
      <c r="B230" s="84">
        <v>45748</v>
      </c>
      <c r="C230" s="95"/>
      <c r="D230" s="78"/>
      <c r="E230" s="78" t="s">
        <v>10</v>
      </c>
      <c r="F230" s="78">
        <v>18</v>
      </c>
      <c r="G230" s="78">
        <v>18</v>
      </c>
      <c r="H230" s="78">
        <f t="shared" si="6"/>
        <v>0</v>
      </c>
      <c r="I230" s="78"/>
      <c r="J230" s="85">
        <f t="shared" si="7"/>
        <v>1</v>
      </c>
      <c r="K230" s="84">
        <v>45765</v>
      </c>
      <c r="L230" s="84" t="s">
        <v>97</v>
      </c>
    </row>
    <row r="231" spans="1:12" x14ac:dyDescent="0.3">
      <c r="A231" s="78" t="s">
        <v>1889</v>
      </c>
      <c r="B231" s="84">
        <v>45755</v>
      </c>
      <c r="C231" s="95"/>
      <c r="D231" s="78"/>
      <c r="E231" s="78" t="s">
        <v>10</v>
      </c>
      <c r="F231" s="78">
        <v>120</v>
      </c>
      <c r="G231" s="78">
        <v>120</v>
      </c>
      <c r="H231" s="78">
        <f t="shared" si="6"/>
        <v>0</v>
      </c>
      <c r="I231" s="78"/>
      <c r="J231" s="85">
        <f t="shared" si="7"/>
        <v>1</v>
      </c>
      <c r="K231" s="84">
        <v>45765</v>
      </c>
      <c r="L231" s="84" t="s">
        <v>97</v>
      </c>
    </row>
    <row r="232" spans="1:12" x14ac:dyDescent="0.3">
      <c r="A232" s="78" t="s">
        <v>1893</v>
      </c>
      <c r="B232" s="84">
        <v>45755</v>
      </c>
      <c r="C232" s="95"/>
      <c r="D232" s="78"/>
      <c r="E232" s="78" t="s">
        <v>10</v>
      </c>
      <c r="F232" s="78">
        <v>336</v>
      </c>
      <c r="G232" s="78">
        <v>336</v>
      </c>
      <c r="H232" s="78">
        <f t="shared" si="6"/>
        <v>0</v>
      </c>
      <c r="I232" s="78"/>
      <c r="J232" s="85">
        <f t="shared" si="7"/>
        <v>1</v>
      </c>
      <c r="K232" s="84">
        <v>45756</v>
      </c>
      <c r="L232" s="84" t="s">
        <v>97</v>
      </c>
    </row>
    <row r="233" spans="1:12" x14ac:dyDescent="0.3">
      <c r="A233" s="78" t="s">
        <v>1894</v>
      </c>
      <c r="B233" s="84">
        <v>45755</v>
      </c>
      <c r="C233" s="95"/>
      <c r="D233" s="78"/>
      <c r="E233" s="78" t="s">
        <v>10</v>
      </c>
      <c r="F233" s="78">
        <v>1</v>
      </c>
      <c r="G233" s="78">
        <v>1</v>
      </c>
      <c r="H233" s="78">
        <f t="shared" si="6"/>
        <v>0</v>
      </c>
      <c r="I233" s="78"/>
      <c r="J233" s="85">
        <f t="shared" si="7"/>
        <v>1</v>
      </c>
      <c r="K233" s="84">
        <v>45758</v>
      </c>
      <c r="L233" s="84" t="s">
        <v>97</v>
      </c>
    </row>
    <row r="234" spans="1:12" x14ac:dyDescent="0.3">
      <c r="A234" s="78" t="s">
        <v>1084</v>
      </c>
      <c r="B234" s="84">
        <v>45762</v>
      </c>
      <c r="C234" s="95" t="s">
        <v>1634</v>
      </c>
      <c r="D234" s="78"/>
      <c r="E234" s="78" t="s">
        <v>10</v>
      </c>
      <c r="F234" s="78">
        <v>170</v>
      </c>
      <c r="G234" s="78">
        <v>170</v>
      </c>
      <c r="H234" s="78">
        <f t="shared" si="6"/>
        <v>0</v>
      </c>
      <c r="I234" s="78"/>
      <c r="J234" s="85">
        <f t="shared" si="7"/>
        <v>1</v>
      </c>
      <c r="K234" s="84">
        <v>45772</v>
      </c>
      <c r="L234" s="84" t="s">
        <v>97</v>
      </c>
    </row>
    <row r="235" spans="1:12" x14ac:dyDescent="0.3">
      <c r="A235" s="78" t="s">
        <v>1954</v>
      </c>
      <c r="B235" s="84">
        <v>45765</v>
      </c>
      <c r="C235" s="95" t="s">
        <v>901</v>
      </c>
      <c r="D235" s="78"/>
      <c r="E235" s="78" t="s">
        <v>10</v>
      </c>
      <c r="F235" s="78">
        <v>67</v>
      </c>
      <c r="G235" s="78">
        <v>67</v>
      </c>
      <c r="H235" s="78">
        <f t="shared" si="6"/>
        <v>0</v>
      </c>
      <c r="I235" s="78"/>
      <c r="J235" s="85">
        <f t="shared" si="7"/>
        <v>1</v>
      </c>
      <c r="K235" s="84">
        <v>45779</v>
      </c>
      <c r="L235" s="84" t="s">
        <v>97</v>
      </c>
    </row>
    <row r="236" spans="1:12" x14ac:dyDescent="0.3">
      <c r="A236" s="78" t="s">
        <v>1992</v>
      </c>
      <c r="B236" s="84">
        <v>45771</v>
      </c>
      <c r="C236" s="95" t="s">
        <v>437</v>
      </c>
      <c r="D236" s="78"/>
      <c r="E236" s="78" t="s">
        <v>10</v>
      </c>
      <c r="F236" s="78">
        <v>7</v>
      </c>
      <c r="G236" s="78">
        <v>7</v>
      </c>
      <c r="H236" s="78">
        <f t="shared" si="6"/>
        <v>0</v>
      </c>
      <c r="I236" s="78"/>
      <c r="J236" s="85">
        <f t="shared" si="7"/>
        <v>1</v>
      </c>
      <c r="K236" s="84">
        <v>45779</v>
      </c>
      <c r="L236" s="84" t="s">
        <v>97</v>
      </c>
    </row>
    <row r="237" spans="1:12" x14ac:dyDescent="0.3">
      <c r="A237" s="64"/>
      <c r="B237" s="87"/>
      <c r="C237" s="92"/>
      <c r="D237" s="64"/>
      <c r="E237" s="64"/>
      <c r="F237" s="64"/>
      <c r="G237" s="64"/>
      <c r="H237" s="64"/>
      <c r="I237" s="64"/>
      <c r="J237" s="83"/>
      <c r="K237" s="87"/>
      <c r="L237" s="87"/>
    </row>
    <row r="238" spans="1:12" x14ac:dyDescent="0.3">
      <c r="A238" s="64"/>
      <c r="B238" s="87"/>
      <c r="C238" s="92"/>
      <c r="D238" s="64"/>
      <c r="E238" s="64"/>
      <c r="F238" s="64"/>
      <c r="G238" s="64"/>
      <c r="H238" s="64"/>
      <c r="I238" s="64"/>
      <c r="J238" s="83"/>
      <c r="K238" s="87"/>
      <c r="L238" s="87"/>
    </row>
    <row r="239" spans="1:12" x14ac:dyDescent="0.3">
      <c r="A239" s="23">
        <f>COUNTA(A3:A238)</f>
        <v>234</v>
      </c>
      <c r="B239" s="32"/>
      <c r="C239" s="23">
        <f>SUM(C3:C238)</f>
        <v>2090</v>
      </c>
      <c r="D239" s="23">
        <f>SUM(D39:D238)</f>
        <v>0</v>
      </c>
      <c r="E239" s="32"/>
      <c r="F239" s="23">
        <f>SUM(F3:F238)</f>
        <v>275139</v>
      </c>
      <c r="G239" s="23">
        <f>SUM(G3:G238)</f>
        <v>275139</v>
      </c>
      <c r="H239" s="100">
        <f t="shared" ref="H239" si="8">G239-F239</f>
        <v>0</v>
      </c>
      <c r="I239" s="32"/>
      <c r="J239" s="31">
        <f t="shared" ref="J239" si="9">F239/G239</f>
        <v>1</v>
      </c>
      <c r="K239" s="33"/>
      <c r="L239" s="33"/>
    </row>
    <row r="241" spans="1:12" x14ac:dyDescent="0.3">
      <c r="H241" s="2"/>
    </row>
    <row r="243" spans="1:12" x14ac:dyDescent="0.3">
      <c r="A243" s="42" t="s">
        <v>1888</v>
      </c>
      <c r="B243" s="84">
        <v>45754</v>
      </c>
      <c r="C243" s="42"/>
      <c r="D243" s="42"/>
      <c r="E243" s="42" t="s">
        <v>10</v>
      </c>
      <c r="F243" s="42">
        <v>194</v>
      </c>
      <c r="G243" s="42">
        <v>194</v>
      </c>
      <c r="H243" s="78">
        <f t="shared" ref="H243" si="10">G243-F243</f>
        <v>0</v>
      </c>
      <c r="I243" s="78"/>
      <c r="J243" s="85">
        <f t="shared" ref="J243" si="11">F243/G243</f>
        <v>1</v>
      </c>
      <c r="K243" s="84">
        <v>45765</v>
      </c>
      <c r="L243" s="43"/>
    </row>
    <row r="244" spans="1:12" x14ac:dyDescent="0.3">
      <c r="A244" s="42" t="s">
        <v>1895</v>
      </c>
      <c r="B244" s="84">
        <v>45755</v>
      </c>
      <c r="C244" s="42"/>
      <c r="D244" s="42"/>
      <c r="E244" s="42" t="s">
        <v>10</v>
      </c>
      <c r="F244" s="42">
        <v>242</v>
      </c>
      <c r="G244" s="42">
        <v>242</v>
      </c>
      <c r="H244" s="78">
        <f t="shared" ref="H244" si="12">G244-F244</f>
        <v>0</v>
      </c>
      <c r="I244" s="78"/>
      <c r="J244" s="85">
        <f t="shared" ref="J244" si="13">F244/G244</f>
        <v>1</v>
      </c>
      <c r="K244" s="43">
        <v>45765</v>
      </c>
      <c r="L244" s="43"/>
    </row>
    <row r="245" spans="1:12" x14ac:dyDescent="0.3">
      <c r="A245" s="42" t="s">
        <v>1550</v>
      </c>
      <c r="B245" s="166">
        <v>45775</v>
      </c>
      <c r="C245" s="42"/>
      <c r="D245" s="42"/>
      <c r="E245" s="42" t="s">
        <v>10</v>
      </c>
      <c r="F245" s="42">
        <v>44</v>
      </c>
      <c r="G245" s="42">
        <v>44</v>
      </c>
      <c r="H245" s="78">
        <f t="shared" ref="H245" si="14">G245-F245</f>
        <v>0</v>
      </c>
      <c r="I245" s="78"/>
      <c r="J245" s="85">
        <f t="shared" ref="J245" si="15">F245/G245</f>
        <v>1</v>
      </c>
      <c r="K245" s="43">
        <v>45779</v>
      </c>
      <c r="L245" s="43"/>
    </row>
    <row r="246" spans="1:12" x14ac:dyDescent="0.3">
      <c r="A246" s="39"/>
      <c r="B246" s="39"/>
      <c r="C246" s="39"/>
      <c r="D246" s="39"/>
      <c r="E246" s="39"/>
      <c r="F246" s="39"/>
      <c r="G246" s="39"/>
      <c r="H246" s="39"/>
      <c r="I246" s="39"/>
      <c r="J246" s="39"/>
      <c r="K246" s="40"/>
      <c r="L246" s="40"/>
    </row>
    <row r="247" spans="1:12" x14ac:dyDescent="0.3">
      <c r="A247" s="39"/>
      <c r="B247" s="39"/>
      <c r="C247" s="39"/>
      <c r="D247" s="39"/>
      <c r="E247" s="39"/>
      <c r="F247" s="39"/>
      <c r="G247" s="39"/>
      <c r="H247" s="39"/>
      <c r="I247" s="39"/>
      <c r="J247" s="39"/>
      <c r="K247" s="40"/>
      <c r="L247" s="40"/>
    </row>
  </sheetData>
  <autoFilter ref="A2:L235" xr:uid="{D11152BD-6766-4CEF-AF07-47C7B73E73CF}"/>
  <phoneticPr fontId="8" type="noConversion"/>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542D-3943-4F97-B083-109BC7EE9928}">
  <sheetPr filterMode="1"/>
  <dimension ref="A1:M180"/>
  <sheetViews>
    <sheetView tabSelected="1" workbookViewId="0">
      <pane ySplit="2" topLeftCell="A3" activePane="bottomLeft" state="frozen"/>
      <selection pane="bottomLeft" activeCell="A15" sqref="A15"/>
    </sheetView>
  </sheetViews>
  <sheetFormatPr defaultRowHeight="14.4" x14ac:dyDescent="0.3"/>
  <cols>
    <col min="1" max="1" width="53.33203125" style="2" bestFit="1" customWidth="1"/>
    <col min="2" max="2" width="16.88671875" style="15" bestFit="1" customWidth="1"/>
    <col min="3" max="3" width="14.44140625" style="2" customWidth="1"/>
    <col min="4" max="4" width="14.5546875" style="2" bestFit="1" customWidth="1"/>
    <col min="5" max="5" width="23.5546875" style="2" bestFit="1" customWidth="1"/>
    <col min="6" max="6" width="17.44140625" style="2" customWidth="1"/>
    <col min="7" max="7" width="11.88671875" style="2" customWidth="1"/>
    <col min="8" max="8" width="8" style="2" bestFit="1" customWidth="1"/>
    <col min="9" max="9" width="11.5546875" style="2" bestFit="1" customWidth="1"/>
    <col min="10" max="10" width="15.5546875" style="2" customWidth="1"/>
    <col min="11" max="11" width="18" style="15" customWidth="1"/>
    <col min="12" max="12" width="56.44140625" style="15" bestFit="1" customWidth="1"/>
    <col min="13" max="13" width="9.109375" style="7"/>
  </cols>
  <sheetData>
    <row r="1" spans="1:12" ht="21" x14ac:dyDescent="0.4">
      <c r="A1" s="1" t="s">
        <v>1578</v>
      </c>
      <c r="B1" s="13"/>
    </row>
    <row r="2" spans="1:12" ht="46.8" x14ac:dyDescent="0.3">
      <c r="A2" s="53" t="s">
        <v>0</v>
      </c>
      <c r="B2" s="56" t="s">
        <v>1</v>
      </c>
      <c r="C2" s="55" t="s">
        <v>181</v>
      </c>
      <c r="D2" s="55" t="s">
        <v>180</v>
      </c>
      <c r="E2" s="53" t="s">
        <v>3</v>
      </c>
      <c r="F2" s="55" t="s">
        <v>208</v>
      </c>
      <c r="G2" s="55" t="s">
        <v>209</v>
      </c>
      <c r="H2" s="53" t="s">
        <v>6</v>
      </c>
      <c r="I2" s="53" t="s">
        <v>7</v>
      </c>
      <c r="J2" s="55" t="s">
        <v>210</v>
      </c>
      <c r="K2" s="54" t="s">
        <v>211</v>
      </c>
      <c r="L2" s="56" t="s">
        <v>8</v>
      </c>
    </row>
    <row r="3" spans="1:12" x14ac:dyDescent="0.3">
      <c r="A3" s="5" t="s">
        <v>344</v>
      </c>
      <c r="B3" s="16">
        <v>45187</v>
      </c>
      <c r="C3" s="5" t="s">
        <v>100</v>
      </c>
      <c r="D3" s="5"/>
      <c r="E3" s="5" t="s">
        <v>10</v>
      </c>
      <c r="F3" s="11">
        <v>302</v>
      </c>
      <c r="G3" s="11">
        <v>302</v>
      </c>
      <c r="H3" s="11">
        <f>G3-F3</f>
        <v>0</v>
      </c>
      <c r="I3" s="11"/>
      <c r="J3" s="49">
        <f t="shared" ref="J3:J148" si="0">F3/G3</f>
        <v>1</v>
      </c>
      <c r="K3" s="16"/>
      <c r="L3" s="16"/>
    </row>
    <row r="4" spans="1:12" x14ac:dyDescent="0.3">
      <c r="A4" s="5" t="s">
        <v>345</v>
      </c>
      <c r="B4" s="16">
        <v>45209</v>
      </c>
      <c r="C4" s="5" t="s">
        <v>100</v>
      </c>
      <c r="D4" s="5"/>
      <c r="E4" s="5" t="s">
        <v>10</v>
      </c>
      <c r="F4" s="5">
        <v>93</v>
      </c>
      <c r="G4" s="11">
        <v>93</v>
      </c>
      <c r="H4" s="11">
        <f>G4-F4</f>
        <v>0</v>
      </c>
      <c r="I4" s="5"/>
      <c r="J4" s="49">
        <f t="shared" si="0"/>
        <v>1</v>
      </c>
      <c r="K4" s="16">
        <v>45216</v>
      </c>
      <c r="L4" s="16"/>
    </row>
    <row r="5" spans="1:12" x14ac:dyDescent="0.3">
      <c r="A5" s="5" t="s">
        <v>346</v>
      </c>
      <c r="B5" s="16">
        <v>45296</v>
      </c>
      <c r="C5" s="5" t="s">
        <v>104</v>
      </c>
      <c r="D5" s="5"/>
      <c r="E5" s="5" t="s">
        <v>10</v>
      </c>
      <c r="F5" s="5">
        <v>84</v>
      </c>
      <c r="G5" s="11">
        <v>84</v>
      </c>
      <c r="H5" s="11">
        <f t="shared" ref="H5:H148" si="1">G5-F5</f>
        <v>0</v>
      </c>
      <c r="I5" s="5"/>
      <c r="J5" s="49">
        <f t="shared" si="0"/>
        <v>1</v>
      </c>
      <c r="K5" s="16">
        <v>45303</v>
      </c>
      <c r="L5" s="16"/>
    </row>
    <row r="6" spans="1:12" x14ac:dyDescent="0.3">
      <c r="A6" s="5" t="s">
        <v>347</v>
      </c>
      <c r="B6" s="16">
        <v>45322</v>
      </c>
      <c r="C6" s="5" t="s">
        <v>224</v>
      </c>
      <c r="D6" s="5"/>
      <c r="E6" s="5" t="s">
        <v>10</v>
      </c>
      <c r="F6" s="5">
        <v>165</v>
      </c>
      <c r="G6" s="11">
        <v>165</v>
      </c>
      <c r="H6" s="11">
        <f t="shared" si="1"/>
        <v>0</v>
      </c>
      <c r="I6" s="5"/>
      <c r="J6" s="49">
        <f t="shared" si="0"/>
        <v>1</v>
      </c>
      <c r="K6" s="16">
        <v>45331</v>
      </c>
      <c r="L6" s="16"/>
    </row>
    <row r="7" spans="1:12" x14ac:dyDescent="0.3">
      <c r="A7" s="11" t="s">
        <v>407</v>
      </c>
      <c r="B7" s="17">
        <v>45348</v>
      </c>
      <c r="C7" s="11" t="s">
        <v>110</v>
      </c>
      <c r="D7" s="11"/>
      <c r="E7" s="11" t="s">
        <v>10</v>
      </c>
      <c r="F7" s="11">
        <v>1808</v>
      </c>
      <c r="G7" s="11">
        <v>1808</v>
      </c>
      <c r="H7" s="11">
        <f t="shared" si="1"/>
        <v>0</v>
      </c>
      <c r="I7" s="11"/>
      <c r="J7" s="49">
        <f t="shared" si="0"/>
        <v>1</v>
      </c>
      <c r="K7" s="28">
        <v>45401</v>
      </c>
      <c r="L7" s="17">
        <v>45413</v>
      </c>
    </row>
    <row r="8" spans="1:12" x14ac:dyDescent="0.3">
      <c r="A8" s="5" t="s">
        <v>408</v>
      </c>
      <c r="B8" s="16">
        <v>45348</v>
      </c>
      <c r="C8" s="5" t="s">
        <v>110</v>
      </c>
      <c r="D8" s="5"/>
      <c r="E8" s="5" t="s">
        <v>10</v>
      </c>
      <c r="F8" s="5">
        <v>3036</v>
      </c>
      <c r="G8" s="11">
        <v>3036</v>
      </c>
      <c r="H8" s="11">
        <f t="shared" si="1"/>
        <v>0</v>
      </c>
      <c r="I8" s="5"/>
      <c r="J8" s="49">
        <f t="shared" si="0"/>
        <v>1</v>
      </c>
      <c r="K8" s="16">
        <v>45422</v>
      </c>
      <c r="L8" s="16"/>
    </row>
    <row r="9" spans="1:12" x14ac:dyDescent="0.3">
      <c r="A9" s="5" t="s">
        <v>409</v>
      </c>
      <c r="B9" s="16">
        <v>45348</v>
      </c>
      <c r="C9" s="5" t="s">
        <v>110</v>
      </c>
      <c r="D9" s="5"/>
      <c r="E9" s="5" t="s">
        <v>10</v>
      </c>
      <c r="F9" s="5">
        <v>2832</v>
      </c>
      <c r="G9" s="11">
        <v>2832</v>
      </c>
      <c r="H9" s="11">
        <f t="shared" si="1"/>
        <v>0</v>
      </c>
      <c r="I9" s="5"/>
      <c r="J9" s="49">
        <f t="shared" si="0"/>
        <v>1</v>
      </c>
      <c r="K9" s="28">
        <v>45429</v>
      </c>
      <c r="L9" s="16">
        <v>45432</v>
      </c>
    </row>
    <row r="10" spans="1:12" x14ac:dyDescent="0.3">
      <c r="A10" s="5" t="s">
        <v>410</v>
      </c>
      <c r="B10" s="16">
        <v>45348</v>
      </c>
      <c r="C10" s="5" t="s">
        <v>110</v>
      </c>
      <c r="D10" s="5"/>
      <c r="E10" s="5" t="s">
        <v>10</v>
      </c>
      <c r="F10" s="5">
        <v>2878</v>
      </c>
      <c r="G10" s="11">
        <v>2878</v>
      </c>
      <c r="H10" s="11">
        <f t="shared" si="1"/>
        <v>0</v>
      </c>
      <c r="I10" s="5"/>
      <c r="J10" s="49">
        <f t="shared" si="0"/>
        <v>1</v>
      </c>
      <c r="K10" s="16">
        <v>45436</v>
      </c>
      <c r="L10" s="16"/>
    </row>
    <row r="11" spans="1:12" x14ac:dyDescent="0.3">
      <c r="A11" s="5" t="s">
        <v>411</v>
      </c>
      <c r="B11" s="16">
        <v>45348</v>
      </c>
      <c r="C11" s="5" t="s">
        <v>110</v>
      </c>
      <c r="D11" s="5"/>
      <c r="E11" s="5" t="s">
        <v>10</v>
      </c>
      <c r="F11" s="5">
        <v>1135</v>
      </c>
      <c r="G11" s="11">
        <v>1135</v>
      </c>
      <c r="H11" s="11">
        <f t="shared" si="1"/>
        <v>0</v>
      </c>
      <c r="I11" s="5"/>
      <c r="J11" s="49">
        <f t="shared" si="0"/>
        <v>1</v>
      </c>
      <c r="K11" s="17">
        <v>45450</v>
      </c>
      <c r="L11" s="16"/>
    </row>
    <row r="12" spans="1:12" x14ac:dyDescent="0.3">
      <c r="A12" s="5" t="s">
        <v>412</v>
      </c>
      <c r="B12" s="16">
        <v>45348</v>
      </c>
      <c r="C12" s="5" t="s">
        <v>110</v>
      </c>
      <c r="D12" s="5"/>
      <c r="E12" s="5" t="s">
        <v>10</v>
      </c>
      <c r="F12" s="5">
        <v>1564</v>
      </c>
      <c r="G12" s="11">
        <v>1564</v>
      </c>
      <c r="H12" s="11">
        <f t="shared" si="1"/>
        <v>0</v>
      </c>
      <c r="I12" s="5"/>
      <c r="J12" s="49">
        <f t="shared" si="0"/>
        <v>1</v>
      </c>
      <c r="K12" s="16">
        <v>45464</v>
      </c>
      <c r="L12" s="16"/>
    </row>
    <row r="13" spans="1:12" x14ac:dyDescent="0.3">
      <c r="A13" s="5" t="s">
        <v>413</v>
      </c>
      <c r="B13" s="16">
        <v>45348</v>
      </c>
      <c r="C13" s="5" t="s">
        <v>110</v>
      </c>
      <c r="D13" s="5"/>
      <c r="E13" s="5" t="s">
        <v>10</v>
      </c>
      <c r="F13" s="5">
        <v>1796</v>
      </c>
      <c r="G13" s="11">
        <v>1796</v>
      </c>
      <c r="H13" s="11">
        <f t="shared" si="1"/>
        <v>0</v>
      </c>
      <c r="I13" s="5"/>
      <c r="J13" s="49">
        <f t="shared" si="0"/>
        <v>1</v>
      </c>
      <c r="K13" s="16">
        <v>45471</v>
      </c>
      <c r="L13" s="16"/>
    </row>
    <row r="14" spans="1:12" x14ac:dyDescent="0.3">
      <c r="A14" s="5" t="s">
        <v>414</v>
      </c>
      <c r="B14" s="16">
        <v>45348</v>
      </c>
      <c r="C14" s="5" t="s">
        <v>110</v>
      </c>
      <c r="D14" s="5"/>
      <c r="E14" s="5" t="s">
        <v>10</v>
      </c>
      <c r="F14" s="5">
        <v>3177</v>
      </c>
      <c r="G14" s="11">
        <v>3177</v>
      </c>
      <c r="H14" s="11">
        <f t="shared" si="1"/>
        <v>0</v>
      </c>
      <c r="I14" s="5"/>
      <c r="J14" s="49">
        <f t="shared" si="0"/>
        <v>1</v>
      </c>
      <c r="K14" s="16">
        <v>45485</v>
      </c>
      <c r="L14" s="16"/>
    </row>
    <row r="15" spans="1:12" x14ac:dyDescent="0.3">
      <c r="A15" s="5" t="s">
        <v>415</v>
      </c>
      <c r="B15" s="16">
        <v>45348</v>
      </c>
      <c r="C15" s="5" t="s">
        <v>110</v>
      </c>
      <c r="D15" s="5"/>
      <c r="E15" s="5" t="s">
        <v>10</v>
      </c>
      <c r="F15" s="5">
        <v>2769</v>
      </c>
      <c r="G15" s="11">
        <v>2769</v>
      </c>
      <c r="H15" s="11">
        <f t="shared" si="1"/>
        <v>0</v>
      </c>
      <c r="I15" s="5"/>
      <c r="J15" s="49">
        <f t="shared" si="0"/>
        <v>1</v>
      </c>
      <c r="K15" s="16">
        <v>45499</v>
      </c>
      <c r="L15" s="16"/>
    </row>
    <row r="16" spans="1:12" x14ac:dyDescent="0.3">
      <c r="A16" s="5" t="s">
        <v>431</v>
      </c>
      <c r="B16" s="16">
        <v>45359</v>
      </c>
      <c r="C16" s="5" t="s">
        <v>110</v>
      </c>
      <c r="D16" s="5"/>
      <c r="E16" s="5" t="s">
        <v>10</v>
      </c>
      <c r="F16" s="5">
        <v>4</v>
      </c>
      <c r="G16" s="11">
        <v>4</v>
      </c>
      <c r="H16" s="11">
        <f t="shared" si="1"/>
        <v>0</v>
      </c>
      <c r="I16" s="5"/>
      <c r="J16" s="49">
        <f t="shared" si="0"/>
        <v>1</v>
      </c>
      <c r="K16" s="16"/>
      <c r="L16" s="16"/>
    </row>
    <row r="17" spans="1:13" x14ac:dyDescent="0.3">
      <c r="A17" s="5" t="s">
        <v>566</v>
      </c>
      <c r="B17" s="16">
        <v>45411</v>
      </c>
      <c r="C17" s="5" t="s">
        <v>110</v>
      </c>
      <c r="D17" s="5"/>
      <c r="E17" s="5" t="s">
        <v>10</v>
      </c>
      <c r="F17" s="5">
        <v>567</v>
      </c>
      <c r="G17" s="11">
        <v>567</v>
      </c>
      <c r="H17" s="11">
        <f t="shared" si="1"/>
        <v>0</v>
      </c>
      <c r="I17" s="5"/>
      <c r="J17" s="49">
        <f t="shared" si="0"/>
        <v>1</v>
      </c>
      <c r="K17" s="16">
        <v>45415</v>
      </c>
      <c r="L17" s="16"/>
    </row>
    <row r="18" spans="1:13" x14ac:dyDescent="0.3">
      <c r="A18" s="5" t="s">
        <v>567</v>
      </c>
      <c r="B18" s="16">
        <v>45411</v>
      </c>
      <c r="C18" s="5" t="s">
        <v>110</v>
      </c>
      <c r="D18" s="5"/>
      <c r="E18" s="5" t="s">
        <v>10</v>
      </c>
      <c r="F18" s="5">
        <v>562</v>
      </c>
      <c r="G18" s="11">
        <v>562</v>
      </c>
      <c r="H18" s="11">
        <f t="shared" si="1"/>
        <v>0</v>
      </c>
      <c r="I18" s="5"/>
      <c r="J18" s="49">
        <f t="shared" si="0"/>
        <v>1</v>
      </c>
      <c r="K18" s="16">
        <v>45422</v>
      </c>
      <c r="L18" s="16"/>
    </row>
    <row r="19" spans="1:13" x14ac:dyDescent="0.3">
      <c r="A19" s="5" t="s">
        <v>568</v>
      </c>
      <c r="B19" s="16">
        <v>45411</v>
      </c>
      <c r="C19" s="5" t="s">
        <v>110</v>
      </c>
      <c r="D19" s="5"/>
      <c r="E19" s="5" t="s">
        <v>10</v>
      </c>
      <c r="F19" s="5">
        <v>205</v>
      </c>
      <c r="G19" s="11">
        <v>205</v>
      </c>
      <c r="H19" s="11">
        <f t="shared" si="1"/>
        <v>0</v>
      </c>
      <c r="I19" s="5"/>
      <c r="J19" s="49">
        <f t="shared" si="0"/>
        <v>1</v>
      </c>
      <c r="K19" s="28">
        <v>45429</v>
      </c>
      <c r="L19" s="16">
        <v>45432</v>
      </c>
    </row>
    <row r="20" spans="1:13" x14ac:dyDescent="0.3">
      <c r="A20" s="5" t="s">
        <v>569</v>
      </c>
      <c r="B20" s="16">
        <v>45411</v>
      </c>
      <c r="C20" s="5" t="s">
        <v>110</v>
      </c>
      <c r="D20" s="5"/>
      <c r="E20" s="5" t="s">
        <v>10</v>
      </c>
      <c r="F20" s="5">
        <v>168</v>
      </c>
      <c r="G20" s="11">
        <v>168</v>
      </c>
      <c r="H20" s="11">
        <f t="shared" si="1"/>
        <v>0</v>
      </c>
      <c r="I20" s="5"/>
      <c r="J20" s="49">
        <f t="shared" si="0"/>
        <v>1</v>
      </c>
      <c r="K20" s="16">
        <v>45436</v>
      </c>
      <c r="L20" s="16"/>
    </row>
    <row r="21" spans="1:13" x14ac:dyDescent="0.3">
      <c r="A21" s="5" t="s">
        <v>615</v>
      </c>
      <c r="B21" s="16">
        <v>45425</v>
      </c>
      <c r="C21" s="5" t="s">
        <v>110</v>
      </c>
      <c r="D21" s="5"/>
      <c r="E21" s="5" t="s">
        <v>10</v>
      </c>
      <c r="F21" s="5">
        <v>158</v>
      </c>
      <c r="G21" s="11">
        <v>158</v>
      </c>
      <c r="H21" s="11">
        <f t="shared" si="1"/>
        <v>0</v>
      </c>
      <c r="I21" s="5"/>
      <c r="J21" s="49">
        <f t="shared" si="0"/>
        <v>1</v>
      </c>
      <c r="K21" s="17">
        <v>45450</v>
      </c>
      <c r="L21" s="16"/>
    </row>
    <row r="22" spans="1:13" x14ac:dyDescent="0.3">
      <c r="A22" s="5" t="s">
        <v>616</v>
      </c>
      <c r="B22" s="16">
        <v>45425</v>
      </c>
      <c r="C22" s="5" t="s">
        <v>110</v>
      </c>
      <c r="D22" s="5"/>
      <c r="E22" s="5" t="s">
        <v>10</v>
      </c>
      <c r="F22" s="5">
        <v>228</v>
      </c>
      <c r="G22" s="11">
        <v>228</v>
      </c>
      <c r="H22" s="11">
        <f t="shared" si="1"/>
        <v>0</v>
      </c>
      <c r="I22" s="5"/>
      <c r="J22" s="49">
        <f t="shared" si="0"/>
        <v>1</v>
      </c>
      <c r="K22" s="16">
        <v>45464</v>
      </c>
      <c r="L22" s="16"/>
    </row>
    <row r="23" spans="1:13" x14ac:dyDescent="0.3">
      <c r="A23" s="5" t="s">
        <v>617</v>
      </c>
      <c r="B23" s="16">
        <v>45425</v>
      </c>
      <c r="C23" s="5" t="s">
        <v>110</v>
      </c>
      <c r="D23" s="5"/>
      <c r="E23" s="5" t="s">
        <v>10</v>
      </c>
      <c r="F23" s="5">
        <v>186</v>
      </c>
      <c r="G23" s="11">
        <v>186</v>
      </c>
      <c r="H23" s="11">
        <f t="shared" si="1"/>
        <v>0</v>
      </c>
      <c r="I23" s="5"/>
      <c r="J23" s="49">
        <f t="shared" si="0"/>
        <v>1</v>
      </c>
      <c r="K23" s="16">
        <v>45471</v>
      </c>
      <c r="L23" s="16"/>
    </row>
    <row r="24" spans="1:13" x14ac:dyDescent="0.3">
      <c r="A24" s="5" t="s">
        <v>618</v>
      </c>
      <c r="B24" s="16">
        <v>45425</v>
      </c>
      <c r="C24" s="5" t="s">
        <v>110</v>
      </c>
      <c r="D24" s="5"/>
      <c r="E24" s="5" t="s">
        <v>10</v>
      </c>
      <c r="F24" s="5">
        <v>76</v>
      </c>
      <c r="G24" s="11">
        <v>76</v>
      </c>
      <c r="H24" s="11">
        <f t="shared" si="1"/>
        <v>0</v>
      </c>
      <c r="I24" s="5"/>
      <c r="J24" s="49">
        <f t="shared" si="0"/>
        <v>1</v>
      </c>
      <c r="K24" s="16">
        <v>45485</v>
      </c>
      <c r="L24" s="16"/>
    </row>
    <row r="25" spans="1:13" x14ac:dyDescent="0.3">
      <c r="A25" s="5" t="s">
        <v>619</v>
      </c>
      <c r="B25" s="16">
        <v>45425</v>
      </c>
      <c r="C25" s="5" t="s">
        <v>110</v>
      </c>
      <c r="D25" s="5"/>
      <c r="E25" s="5" t="s">
        <v>10</v>
      </c>
      <c r="F25" s="5">
        <v>76</v>
      </c>
      <c r="G25" s="11">
        <v>76</v>
      </c>
      <c r="H25" s="11">
        <f t="shared" si="1"/>
        <v>0</v>
      </c>
      <c r="I25" s="5"/>
      <c r="J25" s="49">
        <f t="shared" si="0"/>
        <v>1</v>
      </c>
      <c r="K25" s="16">
        <v>45499</v>
      </c>
      <c r="L25" s="16"/>
    </row>
    <row r="26" spans="1:13" x14ac:dyDescent="0.3">
      <c r="A26" s="5" t="s">
        <v>620</v>
      </c>
      <c r="B26" s="16">
        <v>45425</v>
      </c>
      <c r="C26" s="5" t="s">
        <v>110</v>
      </c>
      <c r="D26" s="5"/>
      <c r="E26" s="5" t="s">
        <v>10</v>
      </c>
      <c r="F26" s="5">
        <v>2721</v>
      </c>
      <c r="G26" s="11">
        <v>2721</v>
      </c>
      <c r="H26" s="11">
        <f t="shared" si="1"/>
        <v>0</v>
      </c>
      <c r="I26" s="5"/>
      <c r="J26" s="49">
        <f t="shared" si="0"/>
        <v>1</v>
      </c>
      <c r="K26" s="16">
        <v>45506</v>
      </c>
      <c r="L26" s="16"/>
    </row>
    <row r="27" spans="1:13" x14ac:dyDescent="0.3">
      <c r="A27" s="5" t="s">
        <v>621</v>
      </c>
      <c r="B27" s="16">
        <v>45425</v>
      </c>
      <c r="C27" s="5" t="s">
        <v>110</v>
      </c>
      <c r="D27" s="5"/>
      <c r="E27" s="5" t="s">
        <v>10</v>
      </c>
      <c r="F27" s="5">
        <v>2046</v>
      </c>
      <c r="G27" s="11">
        <v>2046</v>
      </c>
      <c r="H27" s="11">
        <f t="shared" si="1"/>
        <v>0</v>
      </c>
      <c r="I27" s="5"/>
      <c r="J27" s="49">
        <f t="shared" si="0"/>
        <v>1</v>
      </c>
      <c r="K27" s="16">
        <v>45513</v>
      </c>
      <c r="L27" s="16"/>
    </row>
    <row r="28" spans="1:13" x14ac:dyDescent="0.3">
      <c r="A28" s="5" t="s">
        <v>681</v>
      </c>
      <c r="B28" s="16">
        <v>45440</v>
      </c>
      <c r="C28" s="5" t="s">
        <v>110</v>
      </c>
      <c r="D28" s="5"/>
      <c r="E28" s="5" t="s">
        <v>10</v>
      </c>
      <c r="F28" s="5">
        <v>100</v>
      </c>
      <c r="G28" s="11">
        <v>100</v>
      </c>
      <c r="H28" s="11">
        <f t="shared" si="1"/>
        <v>0</v>
      </c>
      <c r="I28" s="5"/>
      <c r="J28" s="49">
        <f t="shared" si="0"/>
        <v>1</v>
      </c>
      <c r="K28" s="16">
        <v>45457</v>
      </c>
      <c r="L28" s="16"/>
    </row>
    <row r="29" spans="1:13" s="89" customFormat="1" ht="28.8" x14ac:dyDescent="0.3">
      <c r="A29" s="42" t="s">
        <v>758</v>
      </c>
      <c r="B29" s="82" t="s">
        <v>1484</v>
      </c>
      <c r="C29" s="44" t="s">
        <v>1483</v>
      </c>
      <c r="D29" s="42"/>
      <c r="E29" s="42" t="s">
        <v>10</v>
      </c>
      <c r="F29" s="42">
        <v>4473</v>
      </c>
      <c r="G29" s="78">
        <v>4473</v>
      </c>
      <c r="H29" s="78">
        <f t="shared" si="1"/>
        <v>0</v>
      </c>
      <c r="I29" s="42"/>
      <c r="J29" s="85">
        <f t="shared" si="0"/>
        <v>1</v>
      </c>
      <c r="K29" s="43">
        <v>45478</v>
      </c>
      <c r="L29" s="43"/>
      <c r="M29" s="81"/>
    </row>
    <row r="30" spans="1:13" x14ac:dyDescent="0.3">
      <c r="A30" s="11" t="s">
        <v>805</v>
      </c>
      <c r="B30" s="17">
        <v>45468</v>
      </c>
      <c r="C30" s="11">
        <v>55</v>
      </c>
      <c r="D30" s="11"/>
      <c r="E30" s="11" t="s">
        <v>10</v>
      </c>
      <c r="F30" s="11">
        <v>4798</v>
      </c>
      <c r="G30" s="11">
        <v>4798</v>
      </c>
      <c r="H30" s="11">
        <f t="shared" si="1"/>
        <v>0</v>
      </c>
      <c r="I30" s="11"/>
      <c r="J30" s="49">
        <f t="shared" si="0"/>
        <v>1</v>
      </c>
      <c r="K30" s="17">
        <v>45506</v>
      </c>
      <c r="L30" s="80" t="s">
        <v>1011</v>
      </c>
    </row>
    <row r="31" spans="1:13" x14ac:dyDescent="0.3">
      <c r="A31" s="11" t="s">
        <v>804</v>
      </c>
      <c r="B31" s="17">
        <v>45468</v>
      </c>
      <c r="C31" s="11">
        <v>242</v>
      </c>
      <c r="D31" s="11"/>
      <c r="E31" s="11" t="s">
        <v>10</v>
      </c>
      <c r="F31" s="11">
        <v>13439</v>
      </c>
      <c r="G31" s="11">
        <v>13439</v>
      </c>
      <c r="H31" s="11">
        <f t="shared" si="1"/>
        <v>0</v>
      </c>
      <c r="I31" s="11"/>
      <c r="J31" s="49">
        <f t="shared" si="0"/>
        <v>1</v>
      </c>
      <c r="K31" s="17">
        <v>45520</v>
      </c>
      <c r="L31" s="80" t="s">
        <v>1086</v>
      </c>
    </row>
    <row r="32" spans="1:13" x14ac:dyDescent="0.3">
      <c r="A32" s="11" t="s">
        <v>936</v>
      </c>
      <c r="B32" s="17">
        <v>45468</v>
      </c>
      <c r="C32" s="11">
        <v>4</v>
      </c>
      <c r="D32" s="11"/>
      <c r="E32" s="11" t="s">
        <v>10</v>
      </c>
      <c r="F32" s="11">
        <v>195</v>
      </c>
      <c r="G32" s="11">
        <v>195</v>
      </c>
      <c r="H32" s="11">
        <f t="shared" si="1"/>
        <v>0</v>
      </c>
      <c r="I32" s="11"/>
      <c r="J32" s="49">
        <f t="shared" si="0"/>
        <v>1</v>
      </c>
      <c r="K32" s="17">
        <v>45534</v>
      </c>
      <c r="L32" s="80" t="s">
        <v>1092</v>
      </c>
    </row>
    <row r="33" spans="1:12" x14ac:dyDescent="0.3">
      <c r="A33" s="5" t="s">
        <v>808</v>
      </c>
      <c r="B33" s="16">
        <v>45468</v>
      </c>
      <c r="C33" s="5" t="s">
        <v>283</v>
      </c>
      <c r="D33" s="5"/>
      <c r="E33" s="5" t="s">
        <v>10</v>
      </c>
      <c r="F33" s="5">
        <v>2272</v>
      </c>
      <c r="G33" s="11">
        <v>2272</v>
      </c>
      <c r="H33" s="11">
        <f t="shared" si="1"/>
        <v>0</v>
      </c>
      <c r="I33" s="5"/>
      <c r="J33" s="49">
        <f t="shared" si="0"/>
        <v>1</v>
      </c>
      <c r="K33" s="16">
        <v>45541</v>
      </c>
      <c r="L33" s="16"/>
    </row>
    <row r="34" spans="1:12" x14ac:dyDescent="0.3">
      <c r="A34" s="5" t="s">
        <v>809</v>
      </c>
      <c r="B34" s="16">
        <v>45468</v>
      </c>
      <c r="C34" s="5" t="s">
        <v>283</v>
      </c>
      <c r="D34" s="5"/>
      <c r="E34" s="5" t="s">
        <v>10</v>
      </c>
      <c r="F34" s="5">
        <v>9885</v>
      </c>
      <c r="G34" s="11">
        <v>9885</v>
      </c>
      <c r="H34" s="11">
        <f t="shared" si="1"/>
        <v>0</v>
      </c>
      <c r="I34" s="5"/>
      <c r="J34" s="49">
        <f t="shared" si="0"/>
        <v>1</v>
      </c>
      <c r="K34" s="16">
        <v>45548</v>
      </c>
      <c r="L34" s="16"/>
    </row>
    <row r="35" spans="1:12" x14ac:dyDescent="0.3">
      <c r="A35" s="5" t="s">
        <v>810</v>
      </c>
      <c r="B35" s="16">
        <v>45468</v>
      </c>
      <c r="C35" s="5" t="s">
        <v>283</v>
      </c>
      <c r="D35" s="5"/>
      <c r="E35" s="5" t="s">
        <v>10</v>
      </c>
      <c r="F35" s="5">
        <v>2004</v>
      </c>
      <c r="G35" s="11">
        <v>2004</v>
      </c>
      <c r="H35" s="11">
        <f t="shared" si="1"/>
        <v>0</v>
      </c>
      <c r="I35" s="5"/>
      <c r="J35" s="49">
        <f t="shared" si="0"/>
        <v>1</v>
      </c>
      <c r="K35" s="16">
        <v>45562</v>
      </c>
      <c r="L35" s="16"/>
    </row>
    <row r="36" spans="1:12" x14ac:dyDescent="0.3">
      <c r="A36" s="5" t="s">
        <v>812</v>
      </c>
      <c r="B36" s="16">
        <v>45468</v>
      </c>
      <c r="C36" s="5" t="s">
        <v>283</v>
      </c>
      <c r="D36" s="5"/>
      <c r="E36" s="5" t="s">
        <v>10</v>
      </c>
      <c r="F36" s="5">
        <v>6030</v>
      </c>
      <c r="G36" s="11">
        <v>6030</v>
      </c>
      <c r="H36" s="11">
        <f t="shared" si="1"/>
        <v>0</v>
      </c>
      <c r="I36" s="5"/>
      <c r="J36" s="49">
        <f t="shared" si="0"/>
        <v>1</v>
      </c>
      <c r="K36" s="16">
        <v>45618</v>
      </c>
      <c r="L36" s="16"/>
    </row>
    <row r="37" spans="1:12" x14ac:dyDescent="0.3">
      <c r="A37" s="5" t="s">
        <v>811</v>
      </c>
      <c r="B37" s="16">
        <v>45468</v>
      </c>
      <c r="C37" s="5" t="s">
        <v>283</v>
      </c>
      <c r="D37" s="5"/>
      <c r="E37" s="5" t="s">
        <v>10</v>
      </c>
      <c r="F37" s="5">
        <v>10929</v>
      </c>
      <c r="G37" s="11">
        <v>10929</v>
      </c>
      <c r="H37" s="11">
        <f t="shared" si="1"/>
        <v>0</v>
      </c>
      <c r="I37" s="5"/>
      <c r="J37" s="49">
        <f t="shared" si="0"/>
        <v>1</v>
      </c>
      <c r="K37" s="16">
        <v>45625</v>
      </c>
      <c r="L37" s="16" t="s">
        <v>1346</v>
      </c>
    </row>
    <row r="38" spans="1:12" x14ac:dyDescent="0.3">
      <c r="A38" s="5" t="s">
        <v>813</v>
      </c>
      <c r="B38" s="16">
        <v>45468</v>
      </c>
      <c r="C38" s="5" t="s">
        <v>283</v>
      </c>
      <c r="D38" s="5"/>
      <c r="E38" s="5" t="s">
        <v>10</v>
      </c>
      <c r="F38" s="5">
        <v>1426</v>
      </c>
      <c r="G38" s="11">
        <v>1426</v>
      </c>
      <c r="H38" s="11">
        <f t="shared" si="1"/>
        <v>0</v>
      </c>
      <c r="I38" s="5"/>
      <c r="J38" s="49">
        <f t="shared" si="0"/>
        <v>1</v>
      </c>
      <c r="K38" s="16">
        <v>45653</v>
      </c>
      <c r="L38" s="16" t="s">
        <v>1346</v>
      </c>
    </row>
    <row r="39" spans="1:12" x14ac:dyDescent="0.3">
      <c r="A39" s="5" t="s">
        <v>814</v>
      </c>
      <c r="B39" s="16">
        <v>45468</v>
      </c>
      <c r="C39" s="5" t="s">
        <v>283</v>
      </c>
      <c r="D39" s="5"/>
      <c r="E39" s="5" t="s">
        <v>10</v>
      </c>
      <c r="F39" s="5">
        <v>603</v>
      </c>
      <c r="G39" s="11">
        <v>603</v>
      </c>
      <c r="H39" s="11">
        <f t="shared" si="1"/>
        <v>0</v>
      </c>
      <c r="I39" s="5"/>
      <c r="J39" s="49">
        <f t="shared" si="0"/>
        <v>1</v>
      </c>
      <c r="K39" s="16">
        <v>45611</v>
      </c>
      <c r="L39" s="16"/>
    </row>
    <row r="40" spans="1:12" x14ac:dyDescent="0.3">
      <c r="A40" s="5" t="s">
        <v>815</v>
      </c>
      <c r="B40" s="16">
        <v>45468</v>
      </c>
      <c r="C40" s="5" t="s">
        <v>283</v>
      </c>
      <c r="D40" s="5"/>
      <c r="E40" s="5" t="s">
        <v>10</v>
      </c>
      <c r="F40" s="5">
        <v>2103</v>
      </c>
      <c r="G40" s="11">
        <v>2103</v>
      </c>
      <c r="H40" s="11">
        <f t="shared" si="1"/>
        <v>0</v>
      </c>
      <c r="I40" s="5"/>
      <c r="J40" s="49">
        <f t="shared" si="0"/>
        <v>1</v>
      </c>
      <c r="K40" s="16">
        <v>45611</v>
      </c>
      <c r="L40" s="16"/>
    </row>
    <row r="41" spans="1:12" x14ac:dyDescent="0.3">
      <c r="A41" s="5" t="s">
        <v>850</v>
      </c>
      <c r="B41" s="16">
        <v>45481</v>
      </c>
      <c r="C41" s="5" t="s">
        <v>110</v>
      </c>
      <c r="D41" s="5"/>
      <c r="E41" s="5" t="s">
        <v>10</v>
      </c>
      <c r="F41" s="5">
        <v>10</v>
      </c>
      <c r="G41" s="11">
        <v>10</v>
      </c>
      <c r="H41" s="11">
        <f t="shared" si="1"/>
        <v>0</v>
      </c>
      <c r="I41" s="5"/>
      <c r="J41" s="49">
        <f t="shared" si="0"/>
        <v>1</v>
      </c>
      <c r="K41" s="16">
        <v>45485</v>
      </c>
      <c r="L41" s="16"/>
    </row>
    <row r="42" spans="1:12" x14ac:dyDescent="0.3">
      <c r="A42" s="5" t="s">
        <v>937</v>
      </c>
      <c r="B42" s="16">
        <v>45482</v>
      </c>
      <c r="C42" s="5">
        <v>4</v>
      </c>
      <c r="D42" s="5"/>
      <c r="E42" s="5" t="s">
        <v>10</v>
      </c>
      <c r="F42" s="5">
        <v>267</v>
      </c>
      <c r="G42" s="11">
        <v>267</v>
      </c>
      <c r="H42" s="11">
        <f t="shared" si="1"/>
        <v>0</v>
      </c>
      <c r="I42" s="5"/>
      <c r="J42" s="49">
        <f t="shared" si="0"/>
        <v>1</v>
      </c>
      <c r="K42" s="16">
        <v>45506</v>
      </c>
      <c r="L42" s="16"/>
    </row>
    <row r="43" spans="1:12" x14ac:dyDescent="0.3">
      <c r="A43" s="5" t="s">
        <v>893</v>
      </c>
      <c r="B43" s="16">
        <v>45483</v>
      </c>
      <c r="C43" s="5" t="s">
        <v>485</v>
      </c>
      <c r="D43" s="5"/>
      <c r="E43" s="5" t="s">
        <v>10</v>
      </c>
      <c r="F43" s="5">
        <v>2290</v>
      </c>
      <c r="G43" s="11">
        <v>2290</v>
      </c>
      <c r="H43" s="11">
        <f t="shared" si="1"/>
        <v>0</v>
      </c>
      <c r="I43" s="5"/>
      <c r="J43" s="49">
        <f t="shared" si="0"/>
        <v>1</v>
      </c>
      <c r="K43" s="16">
        <v>45492</v>
      </c>
      <c r="L43" s="126" t="s">
        <v>894</v>
      </c>
    </row>
    <row r="44" spans="1:12" x14ac:dyDescent="0.3">
      <c r="A44" s="5" t="s">
        <v>866</v>
      </c>
      <c r="B44" s="16">
        <v>45484</v>
      </c>
      <c r="C44" s="5" t="s">
        <v>110</v>
      </c>
      <c r="D44" s="5"/>
      <c r="E44" s="5" t="s">
        <v>10</v>
      </c>
      <c r="F44" s="5">
        <v>766</v>
      </c>
      <c r="G44" s="11">
        <v>766</v>
      </c>
      <c r="H44" s="11">
        <f t="shared" si="1"/>
        <v>0</v>
      </c>
      <c r="I44" s="5"/>
      <c r="J44" s="49">
        <f t="shared" si="0"/>
        <v>1</v>
      </c>
      <c r="K44" s="16">
        <v>45520</v>
      </c>
      <c r="L44" s="16" t="s">
        <v>97</v>
      </c>
    </row>
    <row r="45" spans="1:12" x14ac:dyDescent="0.3">
      <c r="A45" s="5" t="s">
        <v>867</v>
      </c>
      <c r="B45" s="16">
        <v>45484</v>
      </c>
      <c r="C45" s="5" t="s">
        <v>110</v>
      </c>
      <c r="D45" s="5"/>
      <c r="E45" s="5" t="s">
        <v>10</v>
      </c>
      <c r="F45" s="5">
        <v>594</v>
      </c>
      <c r="G45" s="11">
        <v>594</v>
      </c>
      <c r="H45" s="11">
        <f t="shared" si="1"/>
        <v>0</v>
      </c>
      <c r="I45" s="5"/>
      <c r="J45" s="49">
        <f t="shared" si="0"/>
        <v>1</v>
      </c>
      <c r="K45" s="16">
        <v>45520</v>
      </c>
      <c r="L45" s="16" t="s">
        <v>97</v>
      </c>
    </row>
    <row r="46" spans="1:12" x14ac:dyDescent="0.3">
      <c r="A46" s="5" t="s">
        <v>1180</v>
      </c>
      <c r="B46" s="16">
        <v>45484</v>
      </c>
      <c r="C46" s="5" t="s">
        <v>283</v>
      </c>
      <c r="D46" s="5"/>
      <c r="E46" s="5" t="s">
        <v>10</v>
      </c>
      <c r="F46" s="5">
        <v>442</v>
      </c>
      <c r="G46" s="11">
        <v>442</v>
      </c>
      <c r="H46" s="11">
        <f t="shared" si="1"/>
        <v>0</v>
      </c>
      <c r="I46" s="5"/>
      <c r="J46" s="49">
        <f t="shared" si="0"/>
        <v>1</v>
      </c>
      <c r="K46" s="16">
        <v>45372</v>
      </c>
      <c r="L46" s="16"/>
    </row>
    <row r="47" spans="1:12" x14ac:dyDescent="0.3">
      <c r="A47" s="5" t="s">
        <v>878</v>
      </c>
      <c r="B47" s="16">
        <v>45488</v>
      </c>
      <c r="C47" s="5" t="s">
        <v>358</v>
      </c>
      <c r="D47" s="5"/>
      <c r="E47" s="5" t="s">
        <v>10</v>
      </c>
      <c r="F47" s="5">
        <v>2292</v>
      </c>
      <c r="G47" s="11">
        <v>2292</v>
      </c>
      <c r="H47" s="11">
        <f t="shared" si="1"/>
        <v>0</v>
      </c>
      <c r="I47" s="5"/>
      <c r="J47" s="49">
        <f t="shared" si="0"/>
        <v>1</v>
      </c>
      <c r="K47" s="16">
        <v>45520</v>
      </c>
      <c r="L47" s="16" t="s">
        <v>97</v>
      </c>
    </row>
    <row r="48" spans="1:12" x14ac:dyDescent="0.3">
      <c r="A48" s="5" t="s">
        <v>879</v>
      </c>
      <c r="B48" s="16">
        <v>45489</v>
      </c>
      <c r="C48" s="5" t="s">
        <v>110</v>
      </c>
      <c r="D48" s="5"/>
      <c r="E48" s="5" t="s">
        <v>10</v>
      </c>
      <c r="F48" s="5">
        <v>100</v>
      </c>
      <c r="G48" s="11">
        <v>100</v>
      </c>
      <c r="H48" s="11">
        <f t="shared" si="1"/>
        <v>0</v>
      </c>
      <c r="I48" s="5"/>
      <c r="J48" s="49">
        <f t="shared" si="0"/>
        <v>1</v>
      </c>
      <c r="K48" s="16">
        <v>45489</v>
      </c>
      <c r="L48" s="16" t="s">
        <v>97</v>
      </c>
    </row>
    <row r="49" spans="1:13" x14ac:dyDescent="0.3">
      <c r="A49" s="5" t="s">
        <v>880</v>
      </c>
      <c r="B49" s="16">
        <v>45489</v>
      </c>
      <c r="C49" s="5" t="s">
        <v>564</v>
      </c>
      <c r="D49" s="5"/>
      <c r="E49" s="5" t="s">
        <v>10</v>
      </c>
      <c r="F49" s="5">
        <v>30</v>
      </c>
      <c r="G49" s="11">
        <v>30</v>
      </c>
      <c r="H49" s="11">
        <f t="shared" si="1"/>
        <v>0</v>
      </c>
      <c r="I49" s="5"/>
      <c r="J49" s="49">
        <f t="shared" si="0"/>
        <v>1</v>
      </c>
      <c r="K49" s="16">
        <v>45489</v>
      </c>
      <c r="L49" s="16"/>
    </row>
    <row r="50" spans="1:13" x14ac:dyDescent="0.3">
      <c r="A50" s="5" t="s">
        <v>895</v>
      </c>
      <c r="B50" s="16">
        <v>45490</v>
      </c>
      <c r="C50" s="5" t="s">
        <v>896</v>
      </c>
      <c r="D50" s="5"/>
      <c r="E50" s="5" t="s">
        <v>10</v>
      </c>
      <c r="F50" s="5">
        <v>4800</v>
      </c>
      <c r="G50" s="11">
        <v>4800</v>
      </c>
      <c r="H50" s="11">
        <f t="shared" si="1"/>
        <v>0</v>
      </c>
      <c r="I50" s="5"/>
      <c r="J50" s="49">
        <f t="shared" si="0"/>
        <v>1</v>
      </c>
      <c r="K50" s="16">
        <v>45499</v>
      </c>
      <c r="L50" s="16"/>
    </row>
    <row r="51" spans="1:13" s="89" customFormat="1" ht="28.8" x14ac:dyDescent="0.3">
      <c r="A51" s="42" t="s">
        <v>940</v>
      </c>
      <c r="B51" s="43">
        <v>45499</v>
      </c>
      <c r="C51" s="42">
        <v>43</v>
      </c>
      <c r="D51" s="42"/>
      <c r="E51" s="42" t="s">
        <v>10</v>
      </c>
      <c r="F51" s="42">
        <v>8147</v>
      </c>
      <c r="G51" s="78">
        <v>8147</v>
      </c>
      <c r="H51" s="78">
        <f t="shared" si="1"/>
        <v>0</v>
      </c>
      <c r="I51" s="42"/>
      <c r="J51" s="85">
        <f t="shared" si="0"/>
        <v>1</v>
      </c>
      <c r="K51" s="43">
        <v>45527</v>
      </c>
      <c r="L51" s="114" t="s">
        <v>1134</v>
      </c>
      <c r="M51" s="104"/>
    </row>
    <row r="52" spans="1:13" x14ac:dyDescent="0.3">
      <c r="A52" s="11" t="s">
        <v>938</v>
      </c>
      <c r="B52" s="17">
        <v>45499</v>
      </c>
      <c r="C52" s="11">
        <v>16</v>
      </c>
      <c r="D52" s="11"/>
      <c r="E52" s="11" t="s">
        <v>10</v>
      </c>
      <c r="F52" s="11">
        <v>4785</v>
      </c>
      <c r="G52" s="11">
        <v>4785</v>
      </c>
      <c r="H52" s="11">
        <f t="shared" si="1"/>
        <v>0</v>
      </c>
      <c r="I52" s="11"/>
      <c r="J52" s="49">
        <f t="shared" si="0"/>
        <v>1</v>
      </c>
      <c r="K52" s="17">
        <v>45513</v>
      </c>
      <c r="L52" s="80" t="s">
        <v>1033</v>
      </c>
    </row>
    <row r="53" spans="1:13" x14ac:dyDescent="0.3">
      <c r="A53" s="5" t="s">
        <v>968</v>
      </c>
      <c r="B53" s="16">
        <v>45499</v>
      </c>
      <c r="C53" s="5">
        <v>40</v>
      </c>
      <c r="D53" s="5"/>
      <c r="E53" s="5" t="s">
        <v>10</v>
      </c>
      <c r="F53" s="5">
        <v>5988</v>
      </c>
      <c r="G53" s="11">
        <v>5988</v>
      </c>
      <c r="H53" s="11">
        <f t="shared" si="1"/>
        <v>0</v>
      </c>
      <c r="I53" s="5"/>
      <c r="J53" s="49">
        <f t="shared" si="0"/>
        <v>1</v>
      </c>
      <c r="K53" s="16">
        <v>45667</v>
      </c>
      <c r="L53" s="16"/>
      <c r="M53" s="7">
        <v>393</v>
      </c>
    </row>
    <row r="54" spans="1:13" x14ac:dyDescent="0.3">
      <c r="A54" s="5" t="s">
        <v>982</v>
      </c>
      <c r="B54" s="16">
        <v>45504</v>
      </c>
      <c r="C54" s="5" t="s">
        <v>984</v>
      </c>
      <c r="D54" s="5"/>
      <c r="E54" s="5" t="s">
        <v>10</v>
      </c>
      <c r="F54" s="5">
        <v>288</v>
      </c>
      <c r="G54" s="11">
        <v>288</v>
      </c>
      <c r="H54" s="11">
        <f t="shared" si="1"/>
        <v>0</v>
      </c>
      <c r="I54" s="5"/>
      <c r="J54" s="49">
        <f t="shared" si="0"/>
        <v>1</v>
      </c>
      <c r="K54" s="16">
        <v>45527</v>
      </c>
      <c r="L54" s="16" t="s">
        <v>1087</v>
      </c>
    </row>
    <row r="55" spans="1:13" x14ac:dyDescent="0.3">
      <c r="A55" s="5" t="s">
        <v>983</v>
      </c>
      <c r="B55" s="16">
        <v>45504</v>
      </c>
      <c r="C55" s="5" t="s">
        <v>984</v>
      </c>
      <c r="D55" s="5"/>
      <c r="E55" s="5" t="s">
        <v>10</v>
      </c>
      <c r="F55" s="5">
        <v>56</v>
      </c>
      <c r="G55" s="11">
        <v>56</v>
      </c>
      <c r="H55" s="11">
        <f t="shared" si="1"/>
        <v>0</v>
      </c>
      <c r="I55" s="5"/>
      <c r="J55" s="49">
        <f t="shared" si="0"/>
        <v>1</v>
      </c>
      <c r="K55" s="16">
        <v>45527</v>
      </c>
      <c r="L55" s="16" t="s">
        <v>985</v>
      </c>
    </row>
    <row r="56" spans="1:13" x14ac:dyDescent="0.3">
      <c r="A56" s="5" t="s">
        <v>988</v>
      </c>
      <c r="B56" s="16">
        <v>45509</v>
      </c>
      <c r="C56" s="5" t="s">
        <v>358</v>
      </c>
      <c r="D56" s="5"/>
      <c r="E56" s="5" t="s">
        <v>10</v>
      </c>
      <c r="F56" s="5">
        <v>523</v>
      </c>
      <c r="G56" s="11">
        <v>523</v>
      </c>
      <c r="H56" s="11">
        <f t="shared" si="1"/>
        <v>0</v>
      </c>
      <c r="I56" s="5"/>
      <c r="J56" s="49">
        <f t="shared" si="0"/>
        <v>1</v>
      </c>
      <c r="K56" s="16">
        <v>45513</v>
      </c>
      <c r="L56" s="16"/>
    </row>
    <row r="57" spans="1:13" x14ac:dyDescent="0.3">
      <c r="A57" s="11" t="s">
        <v>1039</v>
      </c>
      <c r="B57" s="17">
        <v>45523</v>
      </c>
      <c r="C57" s="11">
        <v>12</v>
      </c>
      <c r="D57" s="11"/>
      <c r="E57" s="11" t="s">
        <v>10</v>
      </c>
      <c r="F57" s="11">
        <v>2130</v>
      </c>
      <c r="G57" s="11">
        <v>2130</v>
      </c>
      <c r="H57" s="11">
        <f t="shared" si="1"/>
        <v>0</v>
      </c>
      <c r="I57" s="11"/>
      <c r="J57" s="49">
        <f t="shared" si="0"/>
        <v>1</v>
      </c>
      <c r="K57" s="17">
        <v>45541</v>
      </c>
      <c r="L57" s="80" t="s">
        <v>1139</v>
      </c>
    </row>
    <row r="58" spans="1:13" x14ac:dyDescent="0.3">
      <c r="A58" s="5" t="s">
        <v>1040</v>
      </c>
      <c r="B58" s="16">
        <v>45523</v>
      </c>
      <c r="C58" s="5" t="s">
        <v>358</v>
      </c>
      <c r="D58" s="5"/>
      <c r="E58" s="5" t="s">
        <v>10</v>
      </c>
      <c r="F58" s="5">
        <v>364</v>
      </c>
      <c r="G58" s="11">
        <v>364</v>
      </c>
      <c r="H58" s="11">
        <f t="shared" si="1"/>
        <v>0</v>
      </c>
      <c r="I58" s="5"/>
      <c r="J58" s="49">
        <f t="shared" si="0"/>
        <v>1</v>
      </c>
      <c r="K58" s="16">
        <v>45555</v>
      </c>
      <c r="L58" s="16" t="s">
        <v>97</v>
      </c>
    </row>
    <row r="59" spans="1:13" x14ac:dyDescent="0.3">
      <c r="A59" s="5" t="s">
        <v>1041</v>
      </c>
      <c r="B59" s="16">
        <v>45523</v>
      </c>
      <c r="C59" s="5" t="s">
        <v>358</v>
      </c>
      <c r="D59" s="5"/>
      <c r="E59" s="5" t="s">
        <v>10</v>
      </c>
      <c r="F59" s="5">
        <v>48</v>
      </c>
      <c r="G59" s="11">
        <v>48</v>
      </c>
      <c r="H59" s="11">
        <f t="shared" si="1"/>
        <v>0</v>
      </c>
      <c r="I59" s="5"/>
      <c r="J59" s="49">
        <f t="shared" si="0"/>
        <v>1</v>
      </c>
      <c r="K59" s="16">
        <v>45555</v>
      </c>
      <c r="L59" s="16" t="s">
        <v>97</v>
      </c>
    </row>
    <row r="60" spans="1:13" x14ac:dyDescent="0.3">
      <c r="A60" s="11" t="s">
        <v>1042</v>
      </c>
      <c r="B60" s="17">
        <v>45523</v>
      </c>
      <c r="C60" s="11">
        <v>28</v>
      </c>
      <c r="D60" s="11"/>
      <c r="E60" s="11" t="s">
        <v>10</v>
      </c>
      <c r="F60" s="11">
        <v>2903</v>
      </c>
      <c r="G60" s="11">
        <v>2903</v>
      </c>
      <c r="H60" s="11">
        <f t="shared" si="1"/>
        <v>0</v>
      </c>
      <c r="I60" s="11"/>
      <c r="J60" s="49">
        <f t="shared" si="0"/>
        <v>1</v>
      </c>
      <c r="K60" s="17">
        <v>45576</v>
      </c>
      <c r="L60" s="80" t="s">
        <v>1291</v>
      </c>
    </row>
    <row r="61" spans="1:13" x14ac:dyDescent="0.3">
      <c r="A61" s="5" t="s">
        <v>1055</v>
      </c>
      <c r="B61" s="16">
        <v>45525</v>
      </c>
      <c r="C61" s="5">
        <v>268</v>
      </c>
      <c r="D61" s="5"/>
      <c r="E61" s="5" t="s">
        <v>10</v>
      </c>
      <c r="F61" s="5">
        <v>2808</v>
      </c>
      <c r="G61" s="11">
        <v>2808</v>
      </c>
      <c r="H61" s="11">
        <f t="shared" si="1"/>
        <v>0</v>
      </c>
      <c r="I61" s="5"/>
      <c r="J61" s="49">
        <f t="shared" si="0"/>
        <v>1</v>
      </c>
      <c r="K61" s="16">
        <v>45555</v>
      </c>
      <c r="L61" s="16"/>
    </row>
    <row r="62" spans="1:13" x14ac:dyDescent="0.3">
      <c r="A62" s="5" t="s">
        <v>1056</v>
      </c>
      <c r="B62" s="16">
        <v>45525</v>
      </c>
      <c r="C62" s="5">
        <v>226</v>
      </c>
      <c r="D62" s="5"/>
      <c r="E62" s="5" t="s">
        <v>10</v>
      </c>
      <c r="F62" s="5">
        <v>1844</v>
      </c>
      <c r="G62" s="11">
        <v>1844</v>
      </c>
      <c r="H62" s="11">
        <f t="shared" si="1"/>
        <v>0</v>
      </c>
      <c r="I62" s="5"/>
      <c r="J62" s="49">
        <f t="shared" si="0"/>
        <v>1</v>
      </c>
      <c r="K62" s="17">
        <v>45618</v>
      </c>
      <c r="L62" s="16"/>
    </row>
    <row r="63" spans="1:13" x14ac:dyDescent="0.3">
      <c r="A63" s="5" t="s">
        <v>1064</v>
      </c>
      <c r="B63" s="16">
        <v>45527</v>
      </c>
      <c r="C63" s="5">
        <v>13</v>
      </c>
      <c r="D63" s="5"/>
      <c r="E63" s="5" t="s">
        <v>10</v>
      </c>
      <c r="F63" s="5">
        <v>2066</v>
      </c>
      <c r="G63" s="11">
        <v>2066</v>
      </c>
      <c r="H63" s="11">
        <f t="shared" si="1"/>
        <v>0</v>
      </c>
      <c r="I63" s="5"/>
      <c r="J63" s="49">
        <f t="shared" si="0"/>
        <v>1</v>
      </c>
      <c r="K63" s="16">
        <v>45583</v>
      </c>
      <c r="L63" s="16"/>
    </row>
    <row r="64" spans="1:13" x14ac:dyDescent="0.3">
      <c r="A64" s="5" t="s">
        <v>1077</v>
      </c>
      <c r="B64" s="16">
        <v>45530</v>
      </c>
      <c r="C64" s="5" t="s">
        <v>283</v>
      </c>
      <c r="D64" s="5"/>
      <c r="E64" s="5" t="s">
        <v>10</v>
      </c>
      <c r="F64" s="5">
        <v>304</v>
      </c>
      <c r="G64" s="11">
        <v>304</v>
      </c>
      <c r="H64" s="11">
        <f t="shared" si="1"/>
        <v>0</v>
      </c>
      <c r="I64" s="5"/>
      <c r="J64" s="49">
        <f t="shared" si="0"/>
        <v>1</v>
      </c>
      <c r="K64" s="16">
        <v>45590</v>
      </c>
      <c r="L64" s="16"/>
    </row>
    <row r="65" spans="1:12" x14ac:dyDescent="0.3">
      <c r="A65" s="5" t="s">
        <v>1078</v>
      </c>
      <c r="B65" s="16">
        <v>45530</v>
      </c>
      <c r="C65" s="5" t="s">
        <v>110</v>
      </c>
      <c r="D65" s="5"/>
      <c r="E65" s="5" t="s">
        <v>10</v>
      </c>
      <c r="F65" s="5">
        <v>2324</v>
      </c>
      <c r="G65" s="11">
        <v>2324</v>
      </c>
      <c r="H65" s="11">
        <f t="shared" si="1"/>
        <v>0</v>
      </c>
      <c r="I65" s="5"/>
      <c r="J65" s="49">
        <f t="shared" si="0"/>
        <v>1</v>
      </c>
      <c r="K65" s="16">
        <v>45555</v>
      </c>
      <c r="L65" s="16" t="s">
        <v>97</v>
      </c>
    </row>
    <row r="66" spans="1:12" x14ac:dyDescent="0.3">
      <c r="A66" s="5" t="s">
        <v>1079</v>
      </c>
      <c r="B66" s="16">
        <v>45530</v>
      </c>
      <c r="C66" s="5" t="s">
        <v>110</v>
      </c>
      <c r="D66" s="5"/>
      <c r="E66" s="5" t="s">
        <v>10</v>
      </c>
      <c r="F66" s="5">
        <v>2380</v>
      </c>
      <c r="G66" s="11">
        <v>2380</v>
      </c>
      <c r="H66" s="11">
        <f t="shared" si="1"/>
        <v>0</v>
      </c>
      <c r="I66" s="5"/>
      <c r="J66" s="49">
        <f t="shared" si="0"/>
        <v>1</v>
      </c>
      <c r="K66" s="16">
        <v>45562</v>
      </c>
      <c r="L66" s="16" t="s">
        <v>97</v>
      </c>
    </row>
    <row r="67" spans="1:12" x14ac:dyDescent="0.3">
      <c r="A67" s="5" t="s">
        <v>1178</v>
      </c>
      <c r="B67" s="16">
        <v>45530</v>
      </c>
      <c r="C67" s="5" t="s">
        <v>283</v>
      </c>
      <c r="D67" s="5"/>
      <c r="E67" s="5" t="s">
        <v>10</v>
      </c>
      <c r="F67" s="5">
        <v>30</v>
      </c>
      <c r="G67" s="11">
        <v>30</v>
      </c>
      <c r="H67" s="11">
        <f t="shared" si="1"/>
        <v>0</v>
      </c>
      <c r="I67" s="5"/>
      <c r="J67" s="49">
        <f t="shared" si="0"/>
        <v>1</v>
      </c>
      <c r="K67" s="16">
        <v>45590</v>
      </c>
      <c r="L67" s="16"/>
    </row>
    <row r="68" spans="1:12" x14ac:dyDescent="0.3">
      <c r="A68" s="5" t="s">
        <v>1179</v>
      </c>
      <c r="B68" s="16">
        <v>45530</v>
      </c>
      <c r="C68" s="5" t="s">
        <v>283</v>
      </c>
      <c r="D68" s="5"/>
      <c r="E68" s="5" t="s">
        <v>10</v>
      </c>
      <c r="F68" s="5">
        <v>54</v>
      </c>
      <c r="G68" s="11">
        <v>54</v>
      </c>
      <c r="H68" s="11">
        <f t="shared" si="1"/>
        <v>0</v>
      </c>
      <c r="I68" s="5"/>
      <c r="J68" s="49">
        <f t="shared" si="0"/>
        <v>1</v>
      </c>
      <c r="K68" s="16">
        <v>45583</v>
      </c>
      <c r="L68" s="16"/>
    </row>
    <row r="69" spans="1:12" x14ac:dyDescent="0.3">
      <c r="A69" s="5" t="s">
        <v>1080</v>
      </c>
      <c r="B69" s="16">
        <v>45530</v>
      </c>
      <c r="C69" s="5" t="s">
        <v>110</v>
      </c>
      <c r="D69" s="5"/>
      <c r="E69" s="5" t="s">
        <v>10</v>
      </c>
      <c r="F69" s="5">
        <v>1539</v>
      </c>
      <c r="G69" s="11">
        <v>1539</v>
      </c>
      <c r="H69" s="11">
        <f t="shared" si="1"/>
        <v>0</v>
      </c>
      <c r="I69" s="5"/>
      <c r="J69" s="49">
        <f t="shared" si="0"/>
        <v>1</v>
      </c>
      <c r="K69" s="16">
        <v>45562</v>
      </c>
      <c r="L69" s="16" t="s">
        <v>97</v>
      </c>
    </row>
    <row r="70" spans="1:12" x14ac:dyDescent="0.3">
      <c r="A70" s="5" t="s">
        <v>1093</v>
      </c>
      <c r="B70" s="16">
        <v>45540</v>
      </c>
      <c r="C70" s="5" t="s">
        <v>1245</v>
      </c>
      <c r="D70" s="5"/>
      <c r="E70" s="5" t="s">
        <v>10</v>
      </c>
      <c r="F70" s="5">
        <v>10</v>
      </c>
      <c r="G70" s="11">
        <v>10</v>
      </c>
      <c r="H70" s="11">
        <f t="shared" si="1"/>
        <v>0</v>
      </c>
      <c r="I70" s="5"/>
      <c r="J70" s="49">
        <f t="shared" si="0"/>
        <v>1</v>
      </c>
      <c r="K70" s="16">
        <v>45555</v>
      </c>
      <c r="L70" s="16" t="s">
        <v>97</v>
      </c>
    </row>
    <row r="71" spans="1:12" x14ac:dyDescent="0.3">
      <c r="A71" s="11" t="s">
        <v>1122</v>
      </c>
      <c r="B71" s="17">
        <v>45545</v>
      </c>
      <c r="C71" s="11">
        <v>42</v>
      </c>
      <c r="D71" s="11"/>
      <c r="E71" s="11" t="s">
        <v>10</v>
      </c>
      <c r="F71" s="11">
        <v>4626</v>
      </c>
      <c r="G71" s="11">
        <v>4626</v>
      </c>
      <c r="H71" s="11">
        <f t="shared" si="1"/>
        <v>0</v>
      </c>
      <c r="I71" s="11"/>
      <c r="J71" s="49">
        <f t="shared" si="0"/>
        <v>1</v>
      </c>
      <c r="K71" s="17">
        <v>45611</v>
      </c>
      <c r="L71" s="80" t="s">
        <v>1291</v>
      </c>
    </row>
    <row r="72" spans="1:12" x14ac:dyDescent="0.3">
      <c r="A72" s="5" t="s">
        <v>1135</v>
      </c>
      <c r="B72" s="16">
        <v>45548</v>
      </c>
      <c r="C72" s="5" t="s">
        <v>1245</v>
      </c>
      <c r="D72" s="5"/>
      <c r="E72" s="5" t="s">
        <v>10</v>
      </c>
      <c r="F72" s="5">
        <v>3160</v>
      </c>
      <c r="G72" s="11">
        <v>3160</v>
      </c>
      <c r="H72" s="11">
        <f t="shared" si="1"/>
        <v>0</v>
      </c>
      <c r="I72" s="5"/>
      <c r="J72" s="49">
        <f t="shared" si="0"/>
        <v>1</v>
      </c>
      <c r="K72" s="16">
        <v>45551</v>
      </c>
      <c r="L72" s="16" t="s">
        <v>97</v>
      </c>
    </row>
    <row r="73" spans="1:12" x14ac:dyDescent="0.3">
      <c r="A73" s="5" t="s">
        <v>1136</v>
      </c>
      <c r="B73" s="16">
        <v>45548</v>
      </c>
      <c r="C73" s="5" t="s">
        <v>1245</v>
      </c>
      <c r="D73" s="5"/>
      <c r="E73" s="5" t="s">
        <v>10</v>
      </c>
      <c r="F73" s="5">
        <v>45</v>
      </c>
      <c r="G73" s="11">
        <v>45</v>
      </c>
      <c r="H73" s="11">
        <f t="shared" si="1"/>
        <v>0</v>
      </c>
      <c r="I73" s="5"/>
      <c r="J73" s="49">
        <f t="shared" si="0"/>
        <v>1</v>
      </c>
      <c r="K73" s="16">
        <v>45551</v>
      </c>
      <c r="L73" s="16"/>
    </row>
    <row r="74" spans="1:12" x14ac:dyDescent="0.3">
      <c r="A74" s="5" t="s">
        <v>1158</v>
      </c>
      <c r="B74" s="16">
        <v>45555</v>
      </c>
      <c r="C74" s="5" t="s">
        <v>110</v>
      </c>
      <c r="D74" s="5"/>
      <c r="E74" s="5" t="s">
        <v>10</v>
      </c>
      <c r="F74" s="5">
        <v>50</v>
      </c>
      <c r="G74" s="11">
        <v>50</v>
      </c>
      <c r="H74" s="11">
        <f t="shared" si="1"/>
        <v>0</v>
      </c>
      <c r="I74" s="5"/>
      <c r="J74" s="49">
        <f t="shared" si="0"/>
        <v>1</v>
      </c>
      <c r="K74" s="16">
        <v>45562</v>
      </c>
      <c r="L74" s="16" t="s">
        <v>97</v>
      </c>
    </row>
    <row r="75" spans="1:12" x14ac:dyDescent="0.3">
      <c r="A75" s="5" t="s">
        <v>1159</v>
      </c>
      <c r="B75" s="16">
        <v>45555</v>
      </c>
      <c r="C75" s="5" t="s">
        <v>1245</v>
      </c>
      <c r="D75" s="5"/>
      <c r="E75" s="5" t="s">
        <v>10</v>
      </c>
      <c r="F75" s="5">
        <v>120</v>
      </c>
      <c r="G75" s="11">
        <v>120</v>
      </c>
      <c r="H75" s="11">
        <f t="shared" si="1"/>
        <v>0</v>
      </c>
      <c r="I75" s="5"/>
      <c r="J75" s="49">
        <f t="shared" si="0"/>
        <v>1</v>
      </c>
      <c r="K75" s="16">
        <v>45555</v>
      </c>
      <c r="L75" s="16" t="s">
        <v>97</v>
      </c>
    </row>
    <row r="76" spans="1:12" x14ac:dyDescent="0.3">
      <c r="A76" s="5" t="s">
        <v>1160</v>
      </c>
      <c r="B76" s="16">
        <v>45555</v>
      </c>
      <c r="C76" s="5" t="s">
        <v>1245</v>
      </c>
      <c r="D76" s="5"/>
      <c r="E76" s="5" t="s">
        <v>10</v>
      </c>
      <c r="F76" s="5">
        <v>430</v>
      </c>
      <c r="G76" s="11">
        <v>430</v>
      </c>
      <c r="H76" s="11">
        <f t="shared" si="1"/>
        <v>0</v>
      </c>
      <c r="I76" s="5"/>
      <c r="J76" s="49">
        <f t="shared" si="0"/>
        <v>1</v>
      </c>
      <c r="K76" s="16">
        <v>45562</v>
      </c>
      <c r="L76" s="16" t="s">
        <v>97</v>
      </c>
    </row>
    <row r="77" spans="1:12" x14ac:dyDescent="0.3">
      <c r="A77" s="5" t="s">
        <v>1161</v>
      </c>
      <c r="B77" s="16">
        <v>45555</v>
      </c>
      <c r="C77" s="5" t="s">
        <v>1246</v>
      </c>
      <c r="D77" s="5"/>
      <c r="E77" s="5" t="s">
        <v>10</v>
      </c>
      <c r="F77" s="5">
        <v>16</v>
      </c>
      <c r="G77" s="11">
        <v>16</v>
      </c>
      <c r="H77" s="11">
        <f t="shared" si="1"/>
        <v>0</v>
      </c>
      <c r="I77" s="5"/>
      <c r="J77" s="49">
        <f t="shared" si="0"/>
        <v>1</v>
      </c>
      <c r="K77" s="16">
        <v>45569</v>
      </c>
      <c r="L77" s="126" t="s">
        <v>1290</v>
      </c>
    </row>
    <row r="78" spans="1:12" x14ac:dyDescent="0.3">
      <c r="A78" s="5" t="s">
        <v>1162</v>
      </c>
      <c r="B78" s="16">
        <v>45555</v>
      </c>
      <c r="C78" s="5" t="s">
        <v>358</v>
      </c>
      <c r="D78" s="5"/>
      <c r="E78" s="5" t="s">
        <v>10</v>
      </c>
      <c r="F78" s="5">
        <v>473</v>
      </c>
      <c r="G78" s="11">
        <v>473</v>
      </c>
      <c r="H78" s="11">
        <f t="shared" si="1"/>
        <v>0</v>
      </c>
      <c r="I78" s="5"/>
      <c r="J78" s="49">
        <f t="shared" si="0"/>
        <v>1</v>
      </c>
      <c r="K78" s="16">
        <v>45576</v>
      </c>
      <c r="L78" s="16" t="s">
        <v>97</v>
      </c>
    </row>
    <row r="79" spans="1:12" x14ac:dyDescent="0.3">
      <c r="A79" s="5" t="s">
        <v>1163</v>
      </c>
      <c r="B79" s="16">
        <v>45555</v>
      </c>
      <c r="C79" s="5">
        <v>28</v>
      </c>
      <c r="D79" s="5"/>
      <c r="E79" s="5" t="s">
        <v>10</v>
      </c>
      <c r="F79" s="5">
        <v>237</v>
      </c>
      <c r="G79" s="11">
        <v>237</v>
      </c>
      <c r="H79" s="11">
        <f t="shared" si="1"/>
        <v>0</v>
      </c>
      <c r="I79" s="5"/>
      <c r="J79" s="49">
        <f t="shared" si="0"/>
        <v>1</v>
      </c>
      <c r="K79" s="16">
        <v>45590</v>
      </c>
      <c r="L79" s="16"/>
    </row>
    <row r="80" spans="1:12" x14ac:dyDescent="0.3">
      <c r="A80" s="5" t="s">
        <v>1164</v>
      </c>
      <c r="B80" s="16">
        <v>45555</v>
      </c>
      <c r="C80" s="5">
        <v>62</v>
      </c>
      <c r="D80" s="5"/>
      <c r="E80" s="5" t="s">
        <v>10</v>
      </c>
      <c r="F80" s="5">
        <v>8327</v>
      </c>
      <c r="G80" s="11">
        <v>8327</v>
      </c>
      <c r="H80" s="11">
        <f t="shared" si="1"/>
        <v>0</v>
      </c>
      <c r="I80" s="5"/>
      <c r="J80" s="49">
        <f t="shared" si="0"/>
        <v>1</v>
      </c>
      <c r="K80" s="17">
        <v>45625</v>
      </c>
      <c r="L80" s="16"/>
    </row>
    <row r="81" spans="1:13" x14ac:dyDescent="0.3">
      <c r="A81" s="5" t="s">
        <v>1165</v>
      </c>
      <c r="B81" s="16">
        <v>45555</v>
      </c>
      <c r="C81" s="5">
        <v>31</v>
      </c>
      <c r="D81" s="5"/>
      <c r="E81" s="5" t="s">
        <v>10</v>
      </c>
      <c r="F81" s="5">
        <v>3407</v>
      </c>
      <c r="G81" s="11">
        <v>3407</v>
      </c>
      <c r="H81" s="11">
        <f t="shared" si="1"/>
        <v>0</v>
      </c>
      <c r="I81" s="5"/>
      <c r="J81" s="49">
        <f t="shared" si="0"/>
        <v>1</v>
      </c>
      <c r="K81" s="16">
        <v>45625</v>
      </c>
      <c r="L81" s="16"/>
    </row>
    <row r="82" spans="1:13" x14ac:dyDescent="0.3">
      <c r="A82" s="5" t="s">
        <v>1166</v>
      </c>
      <c r="B82" s="16">
        <v>45555</v>
      </c>
      <c r="C82" s="5">
        <v>18</v>
      </c>
      <c r="D82" s="5"/>
      <c r="E82" s="5" t="s">
        <v>10</v>
      </c>
      <c r="F82" s="5">
        <v>3021</v>
      </c>
      <c r="G82" s="11">
        <v>3021</v>
      </c>
      <c r="H82" s="11">
        <f t="shared" si="1"/>
        <v>0</v>
      </c>
      <c r="I82" s="5"/>
      <c r="J82" s="49">
        <f t="shared" si="0"/>
        <v>1</v>
      </c>
      <c r="K82" s="16">
        <v>45667</v>
      </c>
      <c r="L82" s="16"/>
      <c r="M82" s="7">
        <v>393</v>
      </c>
    </row>
    <row r="83" spans="1:13" x14ac:dyDescent="0.3">
      <c r="A83" s="5" t="s">
        <v>1157</v>
      </c>
      <c r="B83" s="16">
        <v>45555</v>
      </c>
      <c r="C83" s="5" t="s">
        <v>1245</v>
      </c>
      <c r="D83" s="5"/>
      <c r="E83" s="5" t="s">
        <v>10</v>
      </c>
      <c r="F83" s="5">
        <v>50</v>
      </c>
      <c r="G83" s="11">
        <v>50</v>
      </c>
      <c r="H83" s="11">
        <f t="shared" si="1"/>
        <v>0</v>
      </c>
      <c r="I83" s="5"/>
      <c r="J83" s="49">
        <f t="shared" si="0"/>
        <v>1</v>
      </c>
      <c r="K83" s="16">
        <v>45569</v>
      </c>
      <c r="L83" s="16" t="s">
        <v>97</v>
      </c>
    </row>
    <row r="84" spans="1:13" x14ac:dyDescent="0.3">
      <c r="A84" s="5" t="s">
        <v>1170</v>
      </c>
      <c r="B84" s="16">
        <v>45558</v>
      </c>
      <c r="C84" s="5" t="s">
        <v>110</v>
      </c>
      <c r="D84" s="5"/>
      <c r="E84" s="5" t="s">
        <v>10</v>
      </c>
      <c r="F84" s="5">
        <v>27</v>
      </c>
      <c r="G84" s="11">
        <v>27</v>
      </c>
      <c r="H84" s="11">
        <f t="shared" si="1"/>
        <v>0</v>
      </c>
      <c r="I84" s="5"/>
      <c r="J84" s="49">
        <f t="shared" si="0"/>
        <v>1</v>
      </c>
      <c r="K84" s="16">
        <v>45562</v>
      </c>
      <c r="L84" s="16" t="s">
        <v>97</v>
      </c>
    </row>
    <row r="85" spans="1:13" x14ac:dyDescent="0.3">
      <c r="A85" s="5" t="s">
        <v>1177</v>
      </c>
      <c r="B85" s="16">
        <v>45561</v>
      </c>
      <c r="C85" s="5" t="s">
        <v>110</v>
      </c>
      <c r="D85" s="5"/>
      <c r="E85" s="5" t="s">
        <v>10</v>
      </c>
      <c r="F85" s="5">
        <v>649</v>
      </c>
      <c r="G85" s="11">
        <v>649</v>
      </c>
      <c r="H85" s="11">
        <f t="shared" si="1"/>
        <v>0</v>
      </c>
      <c r="I85" s="5"/>
      <c r="J85" s="49">
        <f t="shared" si="0"/>
        <v>1</v>
      </c>
      <c r="K85" s="16">
        <v>45597</v>
      </c>
      <c r="L85" s="16"/>
    </row>
    <row r="86" spans="1:13" x14ac:dyDescent="0.3">
      <c r="A86" s="5" t="s">
        <v>1176</v>
      </c>
      <c r="B86" s="16">
        <v>45561</v>
      </c>
      <c r="C86" s="5" t="s">
        <v>358</v>
      </c>
      <c r="D86" s="5"/>
      <c r="E86" s="5" t="s">
        <v>10</v>
      </c>
      <c r="F86" s="5">
        <v>8</v>
      </c>
      <c r="G86" s="11">
        <v>8</v>
      </c>
      <c r="H86" s="11">
        <f t="shared" si="1"/>
        <v>0</v>
      </c>
      <c r="I86" s="5"/>
      <c r="J86" s="49">
        <f t="shared" si="0"/>
        <v>1</v>
      </c>
      <c r="K86" s="16">
        <v>45565</v>
      </c>
      <c r="L86" s="16" t="s">
        <v>97</v>
      </c>
    </row>
    <row r="87" spans="1:13" x14ac:dyDescent="0.3">
      <c r="A87" s="5" t="s">
        <v>1221</v>
      </c>
      <c r="B87" s="16">
        <v>45569</v>
      </c>
      <c r="C87" s="5">
        <v>48</v>
      </c>
      <c r="D87" s="5"/>
      <c r="E87" s="5" t="s">
        <v>10</v>
      </c>
      <c r="F87" s="5">
        <v>4101</v>
      </c>
      <c r="G87" s="11">
        <v>4101</v>
      </c>
      <c r="H87" s="11">
        <f t="shared" si="1"/>
        <v>0</v>
      </c>
      <c r="I87" s="5"/>
      <c r="J87" s="49">
        <f t="shared" si="0"/>
        <v>1</v>
      </c>
      <c r="K87" s="16">
        <v>45583</v>
      </c>
      <c r="L87" s="16"/>
    </row>
    <row r="88" spans="1:13" x14ac:dyDescent="0.3">
      <c r="A88" s="5" t="s">
        <v>1255</v>
      </c>
      <c r="B88" s="16">
        <v>45575</v>
      </c>
      <c r="C88" s="5" t="s">
        <v>327</v>
      </c>
      <c r="D88" s="5"/>
      <c r="E88" s="5" t="s">
        <v>10</v>
      </c>
      <c r="F88" s="5">
        <v>4</v>
      </c>
      <c r="G88" s="11">
        <v>4</v>
      </c>
      <c r="H88" s="11">
        <f t="shared" si="1"/>
        <v>0</v>
      </c>
      <c r="I88" s="5"/>
      <c r="J88" s="49">
        <f t="shared" si="0"/>
        <v>1</v>
      </c>
      <c r="K88" s="16">
        <v>45580</v>
      </c>
      <c r="L88" s="16" t="s">
        <v>97</v>
      </c>
    </row>
    <row r="89" spans="1:13" x14ac:dyDescent="0.3">
      <c r="A89" s="5" t="s">
        <v>1261</v>
      </c>
      <c r="B89" s="16">
        <v>45581</v>
      </c>
      <c r="C89" s="5">
        <v>17</v>
      </c>
      <c r="D89" s="5"/>
      <c r="E89" s="5" t="s">
        <v>10</v>
      </c>
      <c r="F89" s="5">
        <v>3359</v>
      </c>
      <c r="G89" s="11">
        <v>3359</v>
      </c>
      <c r="H89" s="11">
        <f t="shared" si="1"/>
        <v>0</v>
      </c>
      <c r="I89" s="5"/>
      <c r="J89" s="49">
        <f t="shared" si="0"/>
        <v>1</v>
      </c>
      <c r="K89" s="16">
        <v>45625</v>
      </c>
      <c r="L89" s="16"/>
    </row>
    <row r="90" spans="1:13" x14ac:dyDescent="0.3">
      <c r="A90" s="11" t="s">
        <v>1262</v>
      </c>
      <c r="B90" s="17">
        <v>45581</v>
      </c>
      <c r="C90" s="11">
        <v>360</v>
      </c>
      <c r="D90" s="11"/>
      <c r="E90" s="11" t="s">
        <v>10</v>
      </c>
      <c r="F90" s="11">
        <v>3740</v>
      </c>
      <c r="G90" s="11">
        <v>3740</v>
      </c>
      <c r="H90" s="11">
        <f t="shared" si="1"/>
        <v>0</v>
      </c>
      <c r="I90" s="11"/>
      <c r="J90" s="49">
        <f t="shared" si="0"/>
        <v>1</v>
      </c>
      <c r="K90" s="17">
        <v>45625</v>
      </c>
      <c r="L90" s="60" t="s">
        <v>1393</v>
      </c>
      <c r="M90" s="7">
        <v>393</v>
      </c>
    </row>
    <row r="91" spans="1:13" x14ac:dyDescent="0.3">
      <c r="A91" s="5" t="s">
        <v>1263</v>
      </c>
      <c r="B91" s="16">
        <v>45581</v>
      </c>
      <c r="C91" s="5" t="s">
        <v>358</v>
      </c>
      <c r="D91" s="5"/>
      <c r="E91" s="5" t="s">
        <v>10</v>
      </c>
      <c r="F91" s="5">
        <v>411</v>
      </c>
      <c r="G91" s="11">
        <v>411</v>
      </c>
      <c r="H91" s="11">
        <f t="shared" si="1"/>
        <v>0</v>
      </c>
      <c r="I91" s="5"/>
      <c r="J91" s="49">
        <f t="shared" si="0"/>
        <v>1</v>
      </c>
      <c r="K91" s="16">
        <v>45611</v>
      </c>
      <c r="L91" s="16" t="s">
        <v>97</v>
      </c>
    </row>
    <row r="92" spans="1:13" x14ac:dyDescent="0.3">
      <c r="A92" s="5" t="s">
        <v>1269</v>
      </c>
      <c r="B92" s="16">
        <v>45582</v>
      </c>
      <c r="C92" s="5" t="s">
        <v>110</v>
      </c>
      <c r="D92" s="5"/>
      <c r="E92" s="5" t="s">
        <v>10</v>
      </c>
      <c r="F92" s="5">
        <v>6</v>
      </c>
      <c r="G92" s="11">
        <v>6</v>
      </c>
      <c r="H92" s="11">
        <f t="shared" si="1"/>
        <v>0</v>
      </c>
      <c r="I92" s="5"/>
      <c r="J92" s="49">
        <f t="shared" si="0"/>
        <v>1</v>
      </c>
      <c r="K92" s="16">
        <v>45583</v>
      </c>
      <c r="L92" s="16" t="s">
        <v>97</v>
      </c>
    </row>
    <row r="93" spans="1:13" x14ac:dyDescent="0.3">
      <c r="A93" s="11" t="s">
        <v>1278</v>
      </c>
      <c r="B93" s="17">
        <v>45586</v>
      </c>
      <c r="C93" s="11">
        <v>407</v>
      </c>
      <c r="D93" s="11"/>
      <c r="E93" s="11" t="s">
        <v>10</v>
      </c>
      <c r="F93" s="11">
        <v>15568</v>
      </c>
      <c r="G93" s="11">
        <v>15568</v>
      </c>
      <c r="H93" s="11">
        <f t="shared" si="1"/>
        <v>0</v>
      </c>
      <c r="I93" s="11"/>
      <c r="J93" s="49">
        <f t="shared" si="0"/>
        <v>1</v>
      </c>
      <c r="K93" s="17">
        <v>45653</v>
      </c>
      <c r="L93" s="17"/>
      <c r="M93" s="7">
        <v>350</v>
      </c>
    </row>
    <row r="94" spans="1:13" x14ac:dyDescent="0.3">
      <c r="A94" s="5" t="s">
        <v>1279</v>
      </c>
      <c r="B94" s="16">
        <v>45586</v>
      </c>
      <c r="C94" s="5">
        <v>124</v>
      </c>
      <c r="D94" s="5"/>
      <c r="E94" s="5" t="s">
        <v>10</v>
      </c>
      <c r="F94" s="5">
        <v>913</v>
      </c>
      <c r="G94" s="11">
        <v>913</v>
      </c>
      <c r="H94" s="11">
        <f t="shared" si="1"/>
        <v>0</v>
      </c>
      <c r="I94" s="5"/>
      <c r="J94" s="49">
        <f t="shared" si="0"/>
        <v>1</v>
      </c>
      <c r="K94" s="16">
        <v>45611</v>
      </c>
      <c r="L94" s="16"/>
      <c r="M94" s="7">
        <v>393</v>
      </c>
    </row>
    <row r="95" spans="1:13" x14ac:dyDescent="0.3">
      <c r="A95" s="5" t="s">
        <v>1293</v>
      </c>
      <c r="B95" s="16">
        <v>45589</v>
      </c>
      <c r="C95" s="5" t="s">
        <v>110</v>
      </c>
      <c r="D95" s="5"/>
      <c r="E95" s="5" t="s">
        <v>10</v>
      </c>
      <c r="F95" s="5">
        <v>26</v>
      </c>
      <c r="G95" s="11">
        <v>26</v>
      </c>
      <c r="H95" s="11">
        <f t="shared" si="1"/>
        <v>0</v>
      </c>
      <c r="I95" s="5"/>
      <c r="J95" s="49">
        <f t="shared" si="0"/>
        <v>1</v>
      </c>
      <c r="K95" s="16">
        <v>45597</v>
      </c>
      <c r="L95" s="16" t="s">
        <v>97</v>
      </c>
    </row>
    <row r="96" spans="1:13" x14ac:dyDescent="0.3">
      <c r="A96" s="5" t="s">
        <v>1317</v>
      </c>
      <c r="B96" s="16">
        <v>45596</v>
      </c>
      <c r="C96" s="5" t="s">
        <v>202</v>
      </c>
      <c r="D96" s="5"/>
      <c r="E96" s="5" t="s">
        <v>10</v>
      </c>
      <c r="F96" s="5">
        <v>14</v>
      </c>
      <c r="G96" s="11">
        <v>14</v>
      </c>
      <c r="H96" s="11">
        <f t="shared" si="1"/>
        <v>0</v>
      </c>
      <c r="I96" s="5"/>
      <c r="J96" s="49">
        <f t="shared" si="0"/>
        <v>1</v>
      </c>
      <c r="K96" s="16">
        <v>45611</v>
      </c>
      <c r="L96" s="16" t="s">
        <v>97</v>
      </c>
    </row>
    <row r="97" spans="1:13" x14ac:dyDescent="0.3">
      <c r="A97" s="5" t="s">
        <v>1329</v>
      </c>
      <c r="B97" s="16">
        <v>45597</v>
      </c>
      <c r="C97" s="5" t="s">
        <v>1245</v>
      </c>
      <c r="D97" s="5"/>
      <c r="E97" s="5" t="s">
        <v>10</v>
      </c>
      <c r="F97" s="5">
        <v>128</v>
      </c>
      <c r="G97" s="11">
        <v>128</v>
      </c>
      <c r="H97" s="11">
        <f t="shared" si="1"/>
        <v>0</v>
      </c>
      <c r="I97" s="5"/>
      <c r="J97" s="49">
        <f t="shared" si="0"/>
        <v>1</v>
      </c>
      <c r="K97" s="16">
        <v>45611</v>
      </c>
      <c r="L97" s="16" t="s">
        <v>97</v>
      </c>
    </row>
    <row r="98" spans="1:13" x14ac:dyDescent="0.3">
      <c r="A98" s="5" t="s">
        <v>1330</v>
      </c>
      <c r="B98" s="16">
        <v>45597</v>
      </c>
      <c r="C98" s="5" t="s">
        <v>110</v>
      </c>
      <c r="D98" s="5"/>
      <c r="E98" s="5" t="s">
        <v>10</v>
      </c>
      <c r="F98" s="5">
        <v>1</v>
      </c>
      <c r="G98" s="11">
        <v>1</v>
      </c>
      <c r="H98" s="11">
        <f t="shared" si="1"/>
        <v>0</v>
      </c>
      <c r="I98" s="5"/>
      <c r="J98" s="49">
        <f t="shared" si="0"/>
        <v>1</v>
      </c>
      <c r="K98" s="16">
        <v>45604</v>
      </c>
      <c r="L98" s="16" t="s">
        <v>97</v>
      </c>
    </row>
    <row r="99" spans="1:13" x14ac:dyDescent="0.3">
      <c r="A99" s="5" t="s">
        <v>1331</v>
      </c>
      <c r="B99" s="16">
        <v>45597</v>
      </c>
      <c r="C99" s="5" t="s">
        <v>283</v>
      </c>
      <c r="D99" s="5"/>
      <c r="E99" s="5" t="s">
        <v>10</v>
      </c>
      <c r="F99" s="5">
        <v>412</v>
      </c>
      <c r="G99" s="11">
        <v>412</v>
      </c>
      <c r="H99" s="11">
        <f t="shared" si="1"/>
        <v>0</v>
      </c>
      <c r="I99" s="5"/>
      <c r="J99" s="49">
        <f t="shared" si="0"/>
        <v>1</v>
      </c>
      <c r="K99" s="16">
        <v>45625</v>
      </c>
      <c r="L99" s="16"/>
    </row>
    <row r="100" spans="1:13" x14ac:dyDescent="0.3">
      <c r="A100" s="5" t="s">
        <v>1332</v>
      </c>
      <c r="B100" s="16">
        <v>45597</v>
      </c>
      <c r="C100" s="5" t="s">
        <v>283</v>
      </c>
      <c r="D100" s="5"/>
      <c r="E100" s="5" t="s">
        <v>10</v>
      </c>
      <c r="F100" s="5">
        <v>142</v>
      </c>
      <c r="G100" s="11">
        <v>142</v>
      </c>
      <c r="H100" s="11">
        <f t="shared" si="1"/>
        <v>0</v>
      </c>
      <c r="I100" s="5"/>
      <c r="J100" s="49">
        <f t="shared" si="0"/>
        <v>1</v>
      </c>
      <c r="K100" s="16">
        <v>45632</v>
      </c>
      <c r="L100" s="16"/>
    </row>
    <row r="101" spans="1:13" x14ac:dyDescent="0.3">
      <c r="A101" s="5" t="s">
        <v>1334</v>
      </c>
      <c r="B101" s="16">
        <v>45600</v>
      </c>
      <c r="C101" s="5" t="s">
        <v>1245</v>
      </c>
      <c r="D101" s="5"/>
      <c r="E101" s="5" t="s">
        <v>10</v>
      </c>
      <c r="F101" s="5">
        <v>55</v>
      </c>
      <c r="G101" s="11">
        <v>55</v>
      </c>
      <c r="H101" s="11">
        <f t="shared" si="1"/>
        <v>0</v>
      </c>
      <c r="I101" s="5"/>
      <c r="J101" s="49">
        <f t="shared" si="0"/>
        <v>1</v>
      </c>
      <c r="K101" s="16">
        <v>45611</v>
      </c>
      <c r="L101" s="16" t="s">
        <v>97</v>
      </c>
    </row>
    <row r="102" spans="1:13" x14ac:dyDescent="0.3">
      <c r="A102" s="5" t="s">
        <v>1338</v>
      </c>
      <c r="B102" s="16">
        <v>45603</v>
      </c>
      <c r="C102" s="5" t="s">
        <v>1339</v>
      </c>
      <c r="D102" s="5"/>
      <c r="E102" s="5" t="s">
        <v>10</v>
      </c>
      <c r="F102" s="5">
        <v>193</v>
      </c>
      <c r="G102" s="11">
        <v>193</v>
      </c>
      <c r="H102" s="11">
        <f t="shared" si="1"/>
        <v>0</v>
      </c>
      <c r="I102" s="5"/>
      <c r="J102" s="49">
        <f t="shared" si="0"/>
        <v>1</v>
      </c>
      <c r="K102" s="16">
        <v>45625</v>
      </c>
      <c r="L102" s="16"/>
    </row>
    <row r="103" spans="1:13" x14ac:dyDescent="0.3">
      <c r="A103" s="5" t="s">
        <v>1340</v>
      </c>
      <c r="B103" s="16">
        <v>45603</v>
      </c>
      <c r="C103" s="5" t="s">
        <v>1339</v>
      </c>
      <c r="D103" s="5"/>
      <c r="E103" s="5" t="s">
        <v>10</v>
      </c>
      <c r="F103" s="5">
        <v>368</v>
      </c>
      <c r="G103" s="11">
        <v>368</v>
      </c>
      <c r="H103" s="11">
        <f t="shared" si="1"/>
        <v>0</v>
      </c>
      <c r="I103" s="5"/>
      <c r="J103" s="49">
        <f t="shared" si="0"/>
        <v>1</v>
      </c>
      <c r="K103" s="16">
        <v>45625</v>
      </c>
      <c r="L103" s="16"/>
    </row>
    <row r="104" spans="1:13" x14ac:dyDescent="0.3">
      <c r="A104" s="5" t="s">
        <v>1341</v>
      </c>
      <c r="B104" s="16">
        <v>45603</v>
      </c>
      <c r="C104" s="5" t="s">
        <v>1339</v>
      </c>
      <c r="D104" s="5"/>
      <c r="E104" s="5" t="s">
        <v>10</v>
      </c>
      <c r="F104" s="5">
        <v>63</v>
      </c>
      <c r="G104" s="11">
        <v>63</v>
      </c>
      <c r="H104" s="11">
        <f t="shared" si="1"/>
        <v>0</v>
      </c>
      <c r="I104" s="5"/>
      <c r="J104" s="49">
        <f t="shared" si="0"/>
        <v>1</v>
      </c>
      <c r="K104" s="16">
        <v>45632</v>
      </c>
      <c r="L104" s="16"/>
    </row>
    <row r="105" spans="1:13" x14ac:dyDescent="0.3">
      <c r="A105" s="5" t="s">
        <v>1342</v>
      </c>
      <c r="B105" s="16">
        <v>45603</v>
      </c>
      <c r="C105" s="5" t="s">
        <v>1339</v>
      </c>
      <c r="D105" s="5"/>
      <c r="E105" s="5" t="s">
        <v>10</v>
      </c>
      <c r="F105" s="5">
        <v>55</v>
      </c>
      <c r="G105" s="11">
        <v>55</v>
      </c>
      <c r="H105" s="11">
        <f t="shared" si="1"/>
        <v>0</v>
      </c>
      <c r="I105" s="5"/>
      <c r="J105" s="49">
        <f t="shared" si="0"/>
        <v>1</v>
      </c>
      <c r="K105" s="16">
        <v>45632</v>
      </c>
      <c r="L105" s="16"/>
    </row>
    <row r="106" spans="1:13" x14ac:dyDescent="0.3">
      <c r="A106" s="5" t="s">
        <v>1363</v>
      </c>
      <c r="B106" s="16">
        <v>45615</v>
      </c>
      <c r="C106" s="5">
        <v>12</v>
      </c>
      <c r="D106" s="5"/>
      <c r="E106" s="5" t="s">
        <v>10</v>
      </c>
      <c r="F106" s="5">
        <v>1216</v>
      </c>
      <c r="G106" s="11">
        <v>1216</v>
      </c>
      <c r="H106" s="11">
        <f t="shared" si="1"/>
        <v>0</v>
      </c>
      <c r="I106" s="5"/>
      <c r="J106" s="49">
        <f t="shared" si="0"/>
        <v>1</v>
      </c>
      <c r="K106" s="16">
        <v>45681</v>
      </c>
      <c r="L106" s="16"/>
      <c r="M106" s="7">
        <v>350</v>
      </c>
    </row>
    <row r="107" spans="1:13" x14ac:dyDescent="0.3">
      <c r="A107" s="11" t="s">
        <v>1364</v>
      </c>
      <c r="B107" s="17">
        <v>45615</v>
      </c>
      <c r="C107" s="11">
        <v>195</v>
      </c>
      <c r="D107" s="11"/>
      <c r="E107" s="11" t="s">
        <v>10</v>
      </c>
      <c r="F107" s="11">
        <v>6866</v>
      </c>
      <c r="G107" s="11">
        <v>6866</v>
      </c>
      <c r="H107" s="11">
        <f t="shared" si="1"/>
        <v>0</v>
      </c>
      <c r="I107" s="11"/>
      <c r="J107" s="49">
        <f t="shared" si="0"/>
        <v>1</v>
      </c>
      <c r="K107" s="17">
        <v>45709</v>
      </c>
      <c r="L107" s="80" t="s">
        <v>1675</v>
      </c>
      <c r="M107" s="7">
        <v>393</v>
      </c>
    </row>
    <row r="108" spans="1:13" x14ac:dyDescent="0.3">
      <c r="A108" s="5" t="s">
        <v>1394</v>
      </c>
      <c r="B108" s="16">
        <v>45635</v>
      </c>
      <c r="C108" s="5" t="s">
        <v>1245</v>
      </c>
      <c r="D108" s="5"/>
      <c r="E108" s="5" t="s">
        <v>10</v>
      </c>
      <c r="F108" s="5">
        <v>28</v>
      </c>
      <c r="G108" s="11">
        <v>28</v>
      </c>
      <c r="H108" s="11">
        <f t="shared" si="1"/>
        <v>0</v>
      </c>
      <c r="I108" s="5"/>
      <c r="J108" s="49">
        <f t="shared" si="0"/>
        <v>1</v>
      </c>
      <c r="K108" s="16">
        <v>45646</v>
      </c>
      <c r="L108" s="16"/>
    </row>
    <row r="109" spans="1:13" x14ac:dyDescent="0.3">
      <c r="A109" s="5" t="s">
        <v>1395</v>
      </c>
      <c r="B109" s="16">
        <v>45635</v>
      </c>
      <c r="C109" s="5"/>
      <c r="D109" s="5"/>
      <c r="E109" s="5" t="s">
        <v>10</v>
      </c>
      <c r="F109" s="5">
        <v>2</v>
      </c>
      <c r="G109" s="11">
        <v>2</v>
      </c>
      <c r="H109" s="11">
        <f t="shared" si="1"/>
        <v>0</v>
      </c>
      <c r="I109" s="5"/>
      <c r="J109" s="49">
        <f t="shared" si="0"/>
        <v>1</v>
      </c>
      <c r="K109" s="16">
        <v>45646</v>
      </c>
      <c r="L109" s="16"/>
    </row>
    <row r="110" spans="1:13" x14ac:dyDescent="0.3">
      <c r="A110" s="11" t="s">
        <v>1396</v>
      </c>
      <c r="B110" s="17">
        <v>45635</v>
      </c>
      <c r="C110" s="11" t="s">
        <v>202</v>
      </c>
      <c r="D110" s="11"/>
      <c r="E110" s="11" t="s">
        <v>10</v>
      </c>
      <c r="F110" s="11">
        <v>482</v>
      </c>
      <c r="G110" s="11">
        <v>482</v>
      </c>
      <c r="H110" s="11">
        <f t="shared" si="1"/>
        <v>0</v>
      </c>
      <c r="I110" s="11"/>
      <c r="J110" s="49">
        <f t="shared" si="0"/>
        <v>1</v>
      </c>
      <c r="K110" s="17">
        <v>45702</v>
      </c>
      <c r="L110" s="28" t="s">
        <v>1508</v>
      </c>
    </row>
    <row r="111" spans="1:13" x14ac:dyDescent="0.3">
      <c r="A111" s="5" t="s">
        <v>1397</v>
      </c>
      <c r="B111" s="16">
        <v>45635</v>
      </c>
      <c r="C111" s="5" t="s">
        <v>742</v>
      </c>
      <c r="D111" s="5"/>
      <c r="E111" s="5" t="s">
        <v>10</v>
      </c>
      <c r="F111" s="5">
        <v>370</v>
      </c>
      <c r="G111" s="11">
        <v>370</v>
      </c>
      <c r="H111" s="11">
        <f t="shared" si="1"/>
        <v>0</v>
      </c>
      <c r="I111" s="5"/>
      <c r="J111" s="49">
        <f t="shared" si="0"/>
        <v>1</v>
      </c>
      <c r="K111" s="16">
        <v>45730</v>
      </c>
      <c r="L111" s="16"/>
    </row>
    <row r="112" spans="1:13" x14ac:dyDescent="0.3">
      <c r="A112" s="11" t="s">
        <v>1398</v>
      </c>
      <c r="B112" s="17">
        <v>45635</v>
      </c>
      <c r="C112" s="11" t="s">
        <v>110</v>
      </c>
      <c r="D112" s="11"/>
      <c r="E112" s="11" t="s">
        <v>10</v>
      </c>
      <c r="F112" s="11">
        <v>1032</v>
      </c>
      <c r="G112" s="11">
        <v>1032</v>
      </c>
      <c r="H112" s="11">
        <f t="shared" si="1"/>
        <v>0</v>
      </c>
      <c r="I112" s="11"/>
      <c r="J112" s="49">
        <f t="shared" si="0"/>
        <v>1</v>
      </c>
      <c r="K112" s="17">
        <v>45660</v>
      </c>
      <c r="L112" s="80" t="s">
        <v>1538</v>
      </c>
    </row>
    <row r="113" spans="1:13" x14ac:dyDescent="0.3">
      <c r="A113" s="11" t="s">
        <v>1400</v>
      </c>
      <c r="B113" s="17">
        <v>45635</v>
      </c>
      <c r="C113" s="11" t="s">
        <v>1485</v>
      </c>
      <c r="D113" s="11"/>
      <c r="E113" s="11" t="s">
        <v>10</v>
      </c>
      <c r="F113" s="11">
        <v>220</v>
      </c>
      <c r="G113" s="11">
        <v>220</v>
      </c>
      <c r="H113" s="11">
        <f t="shared" si="1"/>
        <v>0</v>
      </c>
      <c r="I113" s="11"/>
      <c r="J113" s="49">
        <f t="shared" si="0"/>
        <v>1</v>
      </c>
      <c r="K113" s="17">
        <v>45751</v>
      </c>
      <c r="L113" s="17" t="s">
        <v>1399</v>
      </c>
    </row>
    <row r="114" spans="1:13" x14ac:dyDescent="0.3">
      <c r="A114" s="5" t="s">
        <v>1401</v>
      </c>
      <c r="B114" s="16">
        <v>45635</v>
      </c>
      <c r="C114" s="5" t="s">
        <v>110</v>
      </c>
      <c r="D114" s="5"/>
      <c r="E114" s="5" t="s">
        <v>10</v>
      </c>
      <c r="F114" s="5">
        <v>267</v>
      </c>
      <c r="G114" s="11">
        <v>267</v>
      </c>
      <c r="H114" s="11">
        <f t="shared" si="1"/>
        <v>0</v>
      </c>
      <c r="I114" s="5"/>
      <c r="J114" s="49">
        <f t="shared" si="0"/>
        <v>1</v>
      </c>
      <c r="K114" s="16">
        <v>45660</v>
      </c>
      <c r="L114" s="16"/>
    </row>
    <row r="115" spans="1:13" x14ac:dyDescent="0.3">
      <c r="A115" s="5" t="s">
        <v>1402</v>
      </c>
      <c r="B115" s="16">
        <v>45635</v>
      </c>
      <c r="C115" s="5" t="s">
        <v>1485</v>
      </c>
      <c r="D115" s="5"/>
      <c r="E115" s="5" t="s">
        <v>10</v>
      </c>
      <c r="F115" s="5">
        <v>992</v>
      </c>
      <c r="G115" s="11">
        <v>992</v>
      </c>
      <c r="H115" s="11">
        <f t="shared" si="1"/>
        <v>0</v>
      </c>
      <c r="I115" s="5"/>
      <c r="J115" s="49">
        <f t="shared" si="0"/>
        <v>1</v>
      </c>
      <c r="K115" s="16">
        <v>45674</v>
      </c>
      <c r="L115" s="16" t="s">
        <v>97</v>
      </c>
    </row>
    <row r="116" spans="1:13" x14ac:dyDescent="0.3">
      <c r="A116" s="5" t="s">
        <v>1403</v>
      </c>
      <c r="B116" s="16">
        <v>45635</v>
      </c>
      <c r="C116" s="5" t="s">
        <v>1485</v>
      </c>
      <c r="D116" s="5"/>
      <c r="E116" s="5" t="s">
        <v>10</v>
      </c>
      <c r="F116" s="5">
        <v>503</v>
      </c>
      <c r="G116" s="11">
        <v>503</v>
      </c>
      <c r="H116" s="11">
        <f t="shared" si="1"/>
        <v>0</v>
      </c>
      <c r="I116" s="5"/>
      <c r="J116" s="49">
        <f t="shared" si="0"/>
        <v>1</v>
      </c>
      <c r="K116" s="16">
        <v>45681</v>
      </c>
      <c r="L116" s="16" t="s">
        <v>97</v>
      </c>
    </row>
    <row r="117" spans="1:13" x14ac:dyDescent="0.3">
      <c r="A117" s="5" t="s">
        <v>1404</v>
      </c>
      <c r="B117" s="16">
        <v>45635</v>
      </c>
      <c r="C117" s="5" t="s">
        <v>1485</v>
      </c>
      <c r="D117" s="5"/>
      <c r="E117" s="5" t="s">
        <v>10</v>
      </c>
      <c r="F117" s="5">
        <v>76</v>
      </c>
      <c r="G117" s="11">
        <v>76</v>
      </c>
      <c r="H117" s="11">
        <f t="shared" si="1"/>
        <v>0</v>
      </c>
      <c r="I117" s="5"/>
      <c r="J117" s="49">
        <f t="shared" si="0"/>
        <v>1</v>
      </c>
      <c r="K117" s="16">
        <v>45681</v>
      </c>
      <c r="L117" s="16" t="s">
        <v>97</v>
      </c>
    </row>
    <row r="118" spans="1:13" x14ac:dyDescent="0.3">
      <c r="A118" s="11" t="s">
        <v>1405</v>
      </c>
      <c r="B118" s="17">
        <v>45635</v>
      </c>
      <c r="C118" s="11" t="s">
        <v>1485</v>
      </c>
      <c r="D118" s="11"/>
      <c r="E118" s="11" t="s">
        <v>10</v>
      </c>
      <c r="F118" s="11">
        <v>578</v>
      </c>
      <c r="G118" s="11">
        <v>578</v>
      </c>
      <c r="H118" s="11">
        <f t="shared" si="1"/>
        <v>0</v>
      </c>
      <c r="I118" s="11"/>
      <c r="J118" s="49">
        <f t="shared" si="0"/>
        <v>1</v>
      </c>
      <c r="K118" s="17">
        <v>45681</v>
      </c>
      <c r="L118" s="80" t="s">
        <v>1509</v>
      </c>
    </row>
    <row r="119" spans="1:13" x14ac:dyDescent="0.3">
      <c r="A119" s="11" t="s">
        <v>1406</v>
      </c>
      <c r="B119" s="17">
        <v>45635</v>
      </c>
      <c r="C119" s="11">
        <v>49</v>
      </c>
      <c r="D119" s="11"/>
      <c r="E119" s="11" t="s">
        <v>10</v>
      </c>
      <c r="F119" s="11">
        <v>2595</v>
      </c>
      <c r="G119" s="11">
        <v>2595</v>
      </c>
      <c r="H119" s="11">
        <f t="shared" si="1"/>
        <v>0</v>
      </c>
      <c r="I119" s="11"/>
      <c r="J119" s="49">
        <f t="shared" si="0"/>
        <v>1</v>
      </c>
      <c r="K119" s="17">
        <v>45681</v>
      </c>
      <c r="L119" s="17"/>
      <c r="M119" s="7">
        <v>350</v>
      </c>
    </row>
    <row r="120" spans="1:13" x14ac:dyDescent="0.3">
      <c r="A120" s="5" t="s">
        <v>1407</v>
      </c>
      <c r="B120" s="16">
        <v>45635</v>
      </c>
      <c r="C120" s="5" t="s">
        <v>1245</v>
      </c>
      <c r="D120" s="5"/>
      <c r="E120" s="5" t="s">
        <v>10</v>
      </c>
      <c r="F120" s="5">
        <v>204</v>
      </c>
      <c r="G120" s="11">
        <v>204</v>
      </c>
      <c r="H120" s="11">
        <f t="shared" si="1"/>
        <v>0</v>
      </c>
      <c r="I120" s="5"/>
      <c r="J120" s="49">
        <f t="shared" si="0"/>
        <v>1</v>
      </c>
      <c r="K120" s="16">
        <v>45702</v>
      </c>
      <c r="L120" s="16" t="s">
        <v>97</v>
      </c>
    </row>
    <row r="121" spans="1:13" x14ac:dyDescent="0.3">
      <c r="A121" s="11" t="s">
        <v>1463</v>
      </c>
      <c r="B121" s="17">
        <v>45645</v>
      </c>
      <c r="C121" s="11">
        <v>22</v>
      </c>
      <c r="D121" s="11"/>
      <c r="E121" s="11" t="s">
        <v>10</v>
      </c>
      <c r="F121" s="11">
        <v>1604</v>
      </c>
      <c r="G121" s="11">
        <v>1604</v>
      </c>
      <c r="H121" s="11">
        <f t="shared" si="1"/>
        <v>0</v>
      </c>
      <c r="I121" s="11"/>
      <c r="J121" s="49">
        <f t="shared" si="0"/>
        <v>1</v>
      </c>
      <c r="K121" s="17">
        <v>45723</v>
      </c>
      <c r="L121" s="126" t="s">
        <v>1606</v>
      </c>
      <c r="M121" s="7">
        <v>350</v>
      </c>
    </row>
    <row r="122" spans="1:13" x14ac:dyDescent="0.3">
      <c r="A122" s="11" t="s">
        <v>1482</v>
      </c>
      <c r="B122" s="17">
        <v>45659</v>
      </c>
      <c r="C122" s="11">
        <v>204</v>
      </c>
      <c r="D122" s="11"/>
      <c r="E122" s="11" t="s">
        <v>10</v>
      </c>
      <c r="F122" s="11">
        <v>14580</v>
      </c>
      <c r="G122" s="11">
        <v>14580</v>
      </c>
      <c r="H122" s="11">
        <f t="shared" si="1"/>
        <v>0</v>
      </c>
      <c r="I122" s="11"/>
      <c r="J122" s="49">
        <f t="shared" si="0"/>
        <v>1</v>
      </c>
      <c r="K122" s="17">
        <v>45709</v>
      </c>
      <c r="L122" s="80" t="s">
        <v>1758</v>
      </c>
      <c r="M122" s="7">
        <v>350</v>
      </c>
    </row>
    <row r="123" spans="1:13" x14ac:dyDescent="0.3">
      <c r="A123" s="5" t="s">
        <v>1491</v>
      </c>
      <c r="B123" s="16">
        <v>45659</v>
      </c>
      <c r="C123" s="5"/>
      <c r="D123" s="5"/>
      <c r="E123" s="5" t="s">
        <v>10</v>
      </c>
      <c r="F123" s="5">
        <v>31</v>
      </c>
      <c r="G123" s="11">
        <v>31</v>
      </c>
      <c r="H123" s="11">
        <f t="shared" si="1"/>
        <v>0</v>
      </c>
      <c r="I123" s="5"/>
      <c r="J123" s="49">
        <f t="shared" si="0"/>
        <v>1</v>
      </c>
      <c r="K123" s="16">
        <v>45659</v>
      </c>
      <c r="L123" s="16" t="s">
        <v>1492</v>
      </c>
    </row>
    <row r="124" spans="1:13" x14ac:dyDescent="0.3">
      <c r="A124" s="11" t="s">
        <v>1544</v>
      </c>
      <c r="B124" s="17">
        <v>45667</v>
      </c>
      <c r="C124" s="11">
        <v>70</v>
      </c>
      <c r="D124" s="11"/>
      <c r="E124" s="11" t="s">
        <v>10</v>
      </c>
      <c r="F124" s="11">
        <v>4192</v>
      </c>
      <c r="G124" s="11">
        <v>4192</v>
      </c>
      <c r="H124" s="11">
        <f t="shared" si="1"/>
        <v>0</v>
      </c>
      <c r="I124" s="11"/>
      <c r="J124" s="49">
        <f t="shared" si="0"/>
        <v>1</v>
      </c>
      <c r="K124" s="17">
        <v>45716</v>
      </c>
      <c r="L124" s="28" t="s">
        <v>1759</v>
      </c>
      <c r="M124" s="7">
        <v>350</v>
      </c>
    </row>
    <row r="125" spans="1:13" x14ac:dyDescent="0.3">
      <c r="A125" s="11" t="s">
        <v>1467</v>
      </c>
      <c r="B125" s="17">
        <v>45673</v>
      </c>
      <c r="C125" s="5" t="s">
        <v>1486</v>
      </c>
      <c r="D125" s="11"/>
      <c r="E125" s="11" t="s">
        <v>10</v>
      </c>
      <c r="F125" s="11">
        <v>965</v>
      </c>
      <c r="G125" s="11">
        <v>965</v>
      </c>
      <c r="H125" s="11">
        <f t="shared" si="1"/>
        <v>0</v>
      </c>
      <c r="I125" s="11"/>
      <c r="J125" s="49">
        <f t="shared" si="0"/>
        <v>1</v>
      </c>
      <c r="K125" s="17">
        <v>45737</v>
      </c>
      <c r="L125" s="17" t="s">
        <v>97</v>
      </c>
    </row>
    <row r="126" spans="1:13" x14ac:dyDescent="0.3">
      <c r="A126" s="11" t="s">
        <v>1468</v>
      </c>
      <c r="B126" s="17">
        <v>45673</v>
      </c>
      <c r="C126" s="5" t="s">
        <v>1486</v>
      </c>
      <c r="D126" s="11"/>
      <c r="E126" s="11" t="s">
        <v>10</v>
      </c>
      <c r="F126" s="11">
        <v>207</v>
      </c>
      <c r="G126" s="11">
        <v>207</v>
      </c>
      <c r="H126" s="11">
        <f t="shared" si="1"/>
        <v>0</v>
      </c>
      <c r="I126" s="11"/>
      <c r="J126" s="49">
        <f t="shared" si="0"/>
        <v>1</v>
      </c>
      <c r="K126" s="17">
        <v>45726</v>
      </c>
      <c r="L126" s="17" t="s">
        <v>97</v>
      </c>
    </row>
    <row r="127" spans="1:13" x14ac:dyDescent="0.3">
      <c r="A127" s="11" t="s">
        <v>1469</v>
      </c>
      <c r="B127" s="17">
        <v>45673</v>
      </c>
      <c r="C127" s="5" t="s">
        <v>1486</v>
      </c>
      <c r="D127" s="11"/>
      <c r="E127" s="11" t="s">
        <v>10</v>
      </c>
      <c r="F127" s="11">
        <v>198</v>
      </c>
      <c r="G127" s="11">
        <v>198</v>
      </c>
      <c r="H127" s="11">
        <f t="shared" si="1"/>
        <v>0</v>
      </c>
      <c r="I127" s="11"/>
      <c r="J127" s="49">
        <f t="shared" si="0"/>
        <v>1</v>
      </c>
      <c r="K127" s="17">
        <v>45726</v>
      </c>
      <c r="L127" s="17" t="s">
        <v>97</v>
      </c>
    </row>
    <row r="128" spans="1:13" x14ac:dyDescent="0.3">
      <c r="A128" s="7" t="s">
        <v>1470</v>
      </c>
      <c r="B128" s="19">
        <v>45673</v>
      </c>
      <c r="C128" s="7" t="s">
        <v>260</v>
      </c>
      <c r="D128" s="7"/>
      <c r="E128" s="7" t="s">
        <v>1007</v>
      </c>
      <c r="F128" s="7">
        <v>173</v>
      </c>
      <c r="G128" s="7">
        <v>191</v>
      </c>
      <c r="H128" s="7">
        <f t="shared" si="1"/>
        <v>18</v>
      </c>
      <c r="I128" s="7" t="s">
        <v>1409</v>
      </c>
      <c r="J128" s="155">
        <f t="shared" si="0"/>
        <v>0.90575916230366493</v>
      </c>
      <c r="K128" s="19">
        <v>45726</v>
      </c>
      <c r="L128" s="19" t="s">
        <v>1766</v>
      </c>
    </row>
    <row r="129" spans="1:13" x14ac:dyDescent="0.3">
      <c r="A129" s="11" t="s">
        <v>1471</v>
      </c>
      <c r="B129" s="17">
        <v>45673</v>
      </c>
      <c r="C129" s="11" t="s">
        <v>1486</v>
      </c>
      <c r="D129" s="11"/>
      <c r="E129" s="11" t="s">
        <v>10</v>
      </c>
      <c r="F129" s="11">
        <v>212</v>
      </c>
      <c r="G129" s="11">
        <v>212</v>
      </c>
      <c r="H129" s="11">
        <f t="shared" si="1"/>
        <v>0</v>
      </c>
      <c r="I129" s="11"/>
      <c r="J129" s="49">
        <f t="shared" si="0"/>
        <v>1</v>
      </c>
      <c r="K129" s="17">
        <v>45751</v>
      </c>
      <c r="L129" s="17" t="s">
        <v>97</v>
      </c>
    </row>
    <row r="130" spans="1:13" x14ac:dyDescent="0.3">
      <c r="A130" s="11" t="s">
        <v>1472</v>
      </c>
      <c r="B130" s="17">
        <v>45673</v>
      </c>
      <c r="C130" s="5" t="s">
        <v>1486</v>
      </c>
      <c r="D130" s="11"/>
      <c r="E130" s="11" t="s">
        <v>10</v>
      </c>
      <c r="F130" s="11">
        <v>43</v>
      </c>
      <c r="G130" s="11">
        <v>43</v>
      </c>
      <c r="H130" s="11">
        <f t="shared" si="1"/>
        <v>0</v>
      </c>
      <c r="I130" s="11"/>
      <c r="J130" s="49">
        <f t="shared" si="0"/>
        <v>1</v>
      </c>
      <c r="K130" s="17">
        <v>45740</v>
      </c>
      <c r="L130" s="17" t="s">
        <v>97</v>
      </c>
    </row>
    <row r="131" spans="1:13" x14ac:dyDescent="0.3">
      <c r="A131" s="5" t="s">
        <v>1480</v>
      </c>
      <c r="B131" s="16">
        <v>45673</v>
      </c>
      <c r="C131" s="5" t="s">
        <v>1245</v>
      </c>
      <c r="D131" s="5"/>
      <c r="E131" s="5" t="s">
        <v>10</v>
      </c>
      <c r="F131" s="5">
        <v>121</v>
      </c>
      <c r="G131" s="11">
        <v>121</v>
      </c>
      <c r="H131" s="11">
        <f t="shared" si="1"/>
        <v>0</v>
      </c>
      <c r="I131" s="5"/>
      <c r="J131" s="49">
        <f t="shared" si="0"/>
        <v>1</v>
      </c>
      <c r="K131" s="16">
        <v>45677</v>
      </c>
      <c r="L131" s="16" t="s">
        <v>97</v>
      </c>
    </row>
    <row r="132" spans="1:13" x14ac:dyDescent="0.3">
      <c r="A132" s="11" t="s">
        <v>1568</v>
      </c>
      <c r="B132" s="17">
        <v>45722</v>
      </c>
      <c r="C132" s="11" t="s">
        <v>202</v>
      </c>
      <c r="D132" s="11"/>
      <c r="E132" s="11" t="s">
        <v>10</v>
      </c>
      <c r="F132" s="11">
        <v>18</v>
      </c>
      <c r="G132" s="11">
        <v>18</v>
      </c>
      <c r="H132" s="11">
        <f t="shared" si="1"/>
        <v>0</v>
      </c>
      <c r="I132" s="11"/>
      <c r="J132" s="49">
        <f t="shared" si="0"/>
        <v>1</v>
      </c>
      <c r="K132" s="17">
        <v>45730</v>
      </c>
      <c r="L132" s="17" t="s">
        <v>97</v>
      </c>
    </row>
    <row r="133" spans="1:13" x14ac:dyDescent="0.3">
      <c r="A133" s="5" t="s">
        <v>1569</v>
      </c>
      <c r="B133" s="16">
        <v>45678</v>
      </c>
      <c r="C133" s="5" t="s">
        <v>260</v>
      </c>
      <c r="D133" s="5"/>
      <c r="E133" s="5" t="s">
        <v>10</v>
      </c>
      <c r="F133" s="5">
        <v>259</v>
      </c>
      <c r="G133" s="11">
        <v>259</v>
      </c>
      <c r="H133" s="11">
        <f t="shared" si="1"/>
        <v>0</v>
      </c>
      <c r="I133" s="5"/>
      <c r="J133" s="49">
        <f t="shared" si="0"/>
        <v>1</v>
      </c>
      <c r="K133" s="16">
        <v>45737</v>
      </c>
      <c r="L133" s="16" t="s">
        <v>97</v>
      </c>
    </row>
    <row r="134" spans="1:13" x14ac:dyDescent="0.3">
      <c r="A134" s="5" t="s">
        <v>1570</v>
      </c>
      <c r="B134" s="16">
        <v>45678</v>
      </c>
      <c r="C134" s="5" t="s">
        <v>202</v>
      </c>
      <c r="D134" s="5"/>
      <c r="E134" s="5" t="s">
        <v>10</v>
      </c>
      <c r="F134" s="5">
        <v>64</v>
      </c>
      <c r="G134" s="11">
        <v>64</v>
      </c>
      <c r="H134" s="11">
        <f t="shared" si="1"/>
        <v>0</v>
      </c>
      <c r="I134" s="5"/>
      <c r="J134" s="49">
        <f t="shared" si="0"/>
        <v>1</v>
      </c>
      <c r="K134" s="16">
        <v>45716</v>
      </c>
      <c r="L134" s="16" t="s">
        <v>97</v>
      </c>
    </row>
    <row r="135" spans="1:13" x14ac:dyDescent="0.3">
      <c r="A135" s="5" t="s">
        <v>1571</v>
      </c>
      <c r="B135" s="16">
        <v>45678</v>
      </c>
      <c r="C135" s="5" t="s">
        <v>1245</v>
      </c>
      <c r="D135" s="5"/>
      <c r="E135" s="5" t="s">
        <v>10</v>
      </c>
      <c r="F135" s="5">
        <v>820</v>
      </c>
      <c r="G135" s="11">
        <v>820</v>
      </c>
      <c r="H135" s="11">
        <f t="shared" si="1"/>
        <v>0</v>
      </c>
      <c r="I135" s="5"/>
      <c r="J135" s="49">
        <f t="shared" si="0"/>
        <v>1</v>
      </c>
      <c r="K135" s="16">
        <v>45716</v>
      </c>
      <c r="L135" s="16" t="s">
        <v>97</v>
      </c>
    </row>
    <row r="136" spans="1:13" x14ac:dyDescent="0.3">
      <c r="A136" s="5" t="s">
        <v>1572</v>
      </c>
      <c r="B136" s="16">
        <v>45678</v>
      </c>
      <c r="C136" s="5" t="s">
        <v>202</v>
      </c>
      <c r="D136" s="5"/>
      <c r="E136" s="5" t="s">
        <v>10</v>
      </c>
      <c r="F136" s="5">
        <v>135</v>
      </c>
      <c r="G136" s="11">
        <v>135</v>
      </c>
      <c r="H136" s="11">
        <f t="shared" si="1"/>
        <v>0</v>
      </c>
      <c r="I136" s="5"/>
      <c r="J136" s="49">
        <f t="shared" si="0"/>
        <v>1</v>
      </c>
      <c r="K136" s="16">
        <v>45695</v>
      </c>
      <c r="L136" s="16" t="s">
        <v>97</v>
      </c>
    </row>
    <row r="137" spans="1:13" x14ac:dyDescent="0.3">
      <c r="A137" s="11" t="s">
        <v>1573</v>
      </c>
      <c r="B137" s="17">
        <v>45722</v>
      </c>
      <c r="C137" s="11" t="s">
        <v>202</v>
      </c>
      <c r="D137" s="11"/>
      <c r="E137" s="11" t="s">
        <v>10</v>
      </c>
      <c r="F137" s="11">
        <v>412</v>
      </c>
      <c r="G137" s="11">
        <v>412</v>
      </c>
      <c r="H137" s="11">
        <f t="shared" si="1"/>
        <v>0</v>
      </c>
      <c r="I137" s="11"/>
      <c r="J137" s="49">
        <f t="shared" si="0"/>
        <v>1</v>
      </c>
      <c r="K137" s="17">
        <v>45744</v>
      </c>
      <c r="L137" s="17" t="s">
        <v>97</v>
      </c>
    </row>
    <row r="138" spans="1:13" x14ac:dyDescent="0.3">
      <c r="A138" s="11" t="s">
        <v>1574</v>
      </c>
      <c r="B138" s="17">
        <v>45722</v>
      </c>
      <c r="C138" s="11" t="s">
        <v>202</v>
      </c>
      <c r="D138" s="11"/>
      <c r="E138" s="11" t="s">
        <v>10</v>
      </c>
      <c r="F138" s="11">
        <v>168</v>
      </c>
      <c r="G138" s="11">
        <v>168</v>
      </c>
      <c r="H138" s="11">
        <f t="shared" si="1"/>
        <v>0</v>
      </c>
      <c r="I138" s="11"/>
      <c r="J138" s="49">
        <f t="shared" si="0"/>
        <v>1</v>
      </c>
      <c r="K138" s="17">
        <v>45737</v>
      </c>
      <c r="L138" s="17" t="s">
        <v>97</v>
      </c>
    </row>
    <row r="139" spans="1:13" x14ac:dyDescent="0.3">
      <c r="A139" s="5" t="s">
        <v>1633</v>
      </c>
      <c r="B139" s="16">
        <v>45691</v>
      </c>
      <c r="C139" s="5" t="s">
        <v>1634</v>
      </c>
      <c r="D139" s="5"/>
      <c r="E139" s="5" t="s">
        <v>10</v>
      </c>
      <c r="F139" s="5">
        <v>60</v>
      </c>
      <c r="G139" s="11">
        <v>60</v>
      </c>
      <c r="H139" s="11">
        <f t="shared" si="1"/>
        <v>0</v>
      </c>
      <c r="I139" s="5"/>
      <c r="J139" s="49">
        <f t="shared" si="0"/>
        <v>1</v>
      </c>
      <c r="K139" s="16">
        <v>45695</v>
      </c>
      <c r="L139" s="16" t="s">
        <v>97</v>
      </c>
    </row>
    <row r="140" spans="1:13" x14ac:dyDescent="0.3">
      <c r="A140" s="11" t="s">
        <v>1641</v>
      </c>
      <c r="B140" s="17">
        <v>45693</v>
      </c>
      <c r="C140" s="11">
        <v>91</v>
      </c>
      <c r="D140" s="11"/>
      <c r="E140" s="11" t="s">
        <v>10</v>
      </c>
      <c r="F140" s="11">
        <v>3731</v>
      </c>
      <c r="G140" s="11">
        <v>3731</v>
      </c>
      <c r="H140" s="11">
        <f t="shared" si="1"/>
        <v>0</v>
      </c>
      <c r="I140" s="11"/>
      <c r="J140" s="49">
        <f t="shared" si="0"/>
        <v>1</v>
      </c>
      <c r="K140" s="17">
        <v>45723</v>
      </c>
      <c r="L140" s="80" t="s">
        <v>1835</v>
      </c>
      <c r="M140" s="7">
        <v>350</v>
      </c>
    </row>
    <row r="141" spans="1:13" x14ac:dyDescent="0.3">
      <c r="A141" s="5" t="s">
        <v>1661</v>
      </c>
      <c r="B141" s="16">
        <v>45708</v>
      </c>
      <c r="C141" s="5" t="s">
        <v>202</v>
      </c>
      <c r="D141" s="5"/>
      <c r="E141" s="5" t="s">
        <v>10</v>
      </c>
      <c r="F141" s="5">
        <v>142</v>
      </c>
      <c r="G141" s="11">
        <v>142</v>
      </c>
      <c r="H141" s="11">
        <f t="shared" si="1"/>
        <v>0</v>
      </c>
      <c r="I141" s="5"/>
      <c r="J141" s="49">
        <f t="shared" si="0"/>
        <v>1</v>
      </c>
      <c r="K141" s="16">
        <v>45737</v>
      </c>
      <c r="L141" s="16" t="s">
        <v>97</v>
      </c>
    </row>
    <row r="142" spans="1:13" x14ac:dyDescent="0.3">
      <c r="A142" s="5" t="s">
        <v>1662</v>
      </c>
      <c r="B142" s="16">
        <v>45708</v>
      </c>
      <c r="C142" s="5" t="s">
        <v>202</v>
      </c>
      <c r="D142" s="5"/>
      <c r="E142" s="5" t="s">
        <v>10</v>
      </c>
      <c r="F142" s="5">
        <v>87</v>
      </c>
      <c r="G142" s="11">
        <v>87</v>
      </c>
      <c r="H142" s="11">
        <f t="shared" si="1"/>
        <v>0</v>
      </c>
      <c r="I142" s="5"/>
      <c r="J142" s="49">
        <f t="shared" si="0"/>
        <v>1</v>
      </c>
      <c r="K142" s="16">
        <v>45737</v>
      </c>
      <c r="L142" s="16" t="s">
        <v>97</v>
      </c>
    </row>
    <row r="143" spans="1:13" x14ac:dyDescent="0.3">
      <c r="A143" s="5" t="s">
        <v>1663</v>
      </c>
      <c r="B143" s="16">
        <v>45708</v>
      </c>
      <c r="C143" s="5" t="s">
        <v>202</v>
      </c>
      <c r="D143" s="5"/>
      <c r="E143" s="5" t="s">
        <v>10</v>
      </c>
      <c r="F143" s="5">
        <v>90</v>
      </c>
      <c r="G143" s="11">
        <v>90</v>
      </c>
      <c r="H143" s="11">
        <f t="shared" si="1"/>
        <v>0</v>
      </c>
      <c r="I143" s="5"/>
      <c r="J143" s="49">
        <f t="shared" si="0"/>
        <v>1</v>
      </c>
      <c r="K143" s="16">
        <v>45737</v>
      </c>
      <c r="L143" s="16" t="s">
        <v>97</v>
      </c>
    </row>
    <row r="144" spans="1:13" s="89" customFormat="1" ht="28.8" x14ac:dyDescent="0.3">
      <c r="A144" s="78" t="s">
        <v>1664</v>
      </c>
      <c r="B144" s="84">
        <v>45708</v>
      </c>
      <c r="C144" s="78" t="s">
        <v>260</v>
      </c>
      <c r="D144" s="78"/>
      <c r="E144" s="78" t="s">
        <v>10</v>
      </c>
      <c r="F144" s="78">
        <v>435</v>
      </c>
      <c r="G144" s="78">
        <v>435</v>
      </c>
      <c r="H144" s="78">
        <f t="shared" si="1"/>
        <v>0</v>
      </c>
      <c r="I144" s="78"/>
      <c r="J144" s="85">
        <f t="shared" si="0"/>
        <v>1</v>
      </c>
      <c r="K144" s="84">
        <v>45751</v>
      </c>
      <c r="L144" s="86" t="s">
        <v>1881</v>
      </c>
      <c r="M144" s="81"/>
    </row>
    <row r="145" spans="1:13" x14ac:dyDescent="0.3">
      <c r="A145" s="5" t="s">
        <v>1665</v>
      </c>
      <c r="B145" s="16">
        <v>45708</v>
      </c>
      <c r="C145" s="5" t="s">
        <v>202</v>
      </c>
      <c r="D145" s="5"/>
      <c r="E145" s="5" t="s">
        <v>10</v>
      </c>
      <c r="F145" s="5">
        <v>74</v>
      </c>
      <c r="G145" s="11">
        <v>74</v>
      </c>
      <c r="H145" s="11">
        <f t="shared" si="1"/>
        <v>0</v>
      </c>
      <c r="I145" s="5"/>
      <c r="J145" s="49">
        <f t="shared" si="0"/>
        <v>1</v>
      </c>
      <c r="K145" s="16">
        <v>45737</v>
      </c>
      <c r="L145" s="16" t="s">
        <v>97</v>
      </c>
    </row>
    <row r="146" spans="1:13" s="89" customFormat="1" ht="40.049999999999997" customHeight="1" x14ac:dyDescent="0.3">
      <c r="A146" s="81" t="s">
        <v>1666</v>
      </c>
      <c r="B146" s="98">
        <v>45708</v>
      </c>
      <c r="C146" s="81" t="s">
        <v>260</v>
      </c>
      <c r="D146" s="81"/>
      <c r="E146" s="81" t="s">
        <v>1007</v>
      </c>
      <c r="F146" s="81">
        <v>135</v>
      </c>
      <c r="G146" s="81">
        <v>163</v>
      </c>
      <c r="H146" s="81">
        <f t="shared" si="1"/>
        <v>28</v>
      </c>
      <c r="I146" s="81" t="s">
        <v>1409</v>
      </c>
      <c r="J146" s="99">
        <f t="shared" si="0"/>
        <v>0.82822085889570551</v>
      </c>
      <c r="K146" s="98">
        <v>45751</v>
      </c>
      <c r="L146" s="19" t="s">
        <v>1766</v>
      </c>
      <c r="M146" s="81"/>
    </row>
    <row r="147" spans="1:13" ht="40.049999999999997" customHeight="1" x14ac:dyDescent="0.3">
      <c r="A147" s="11" t="s">
        <v>1708</v>
      </c>
      <c r="B147" s="17">
        <v>45722</v>
      </c>
      <c r="C147" s="11" t="s">
        <v>202</v>
      </c>
      <c r="D147" s="11"/>
      <c r="E147" s="11" t="s">
        <v>10</v>
      </c>
      <c r="F147" s="11">
        <v>52</v>
      </c>
      <c r="G147" s="11">
        <v>52</v>
      </c>
      <c r="H147" s="11">
        <f t="shared" si="1"/>
        <v>0</v>
      </c>
      <c r="I147" s="11"/>
      <c r="J147" s="49">
        <f t="shared" si="0"/>
        <v>1</v>
      </c>
      <c r="K147" s="17">
        <v>45737</v>
      </c>
      <c r="L147" s="17" t="s">
        <v>97</v>
      </c>
    </row>
    <row r="148" spans="1:13" x14ac:dyDescent="0.3">
      <c r="A148" s="5" t="s">
        <v>1717</v>
      </c>
      <c r="B148" s="16">
        <v>45714</v>
      </c>
      <c r="C148" s="5" t="s">
        <v>1634</v>
      </c>
      <c r="D148" s="5"/>
      <c r="E148" s="5" t="s">
        <v>10</v>
      </c>
      <c r="F148" s="5">
        <v>248</v>
      </c>
      <c r="G148" s="11">
        <v>248</v>
      </c>
      <c r="H148" s="11">
        <f t="shared" si="1"/>
        <v>0</v>
      </c>
      <c r="I148" s="5"/>
      <c r="J148" s="49">
        <f t="shared" si="0"/>
        <v>1</v>
      </c>
      <c r="K148" s="16">
        <v>45723</v>
      </c>
      <c r="L148" s="16" t="s">
        <v>97</v>
      </c>
    </row>
    <row r="149" spans="1:13" x14ac:dyDescent="0.3">
      <c r="A149" s="5" t="s">
        <v>1745</v>
      </c>
      <c r="B149" s="16">
        <v>45721</v>
      </c>
      <c r="C149" s="5" t="s">
        <v>378</v>
      </c>
      <c r="D149" s="5"/>
      <c r="E149" s="5" t="s">
        <v>10</v>
      </c>
      <c r="F149" s="5">
        <v>400</v>
      </c>
      <c r="G149" s="11">
        <v>400</v>
      </c>
      <c r="H149" s="11">
        <f t="shared" ref="H149:H174" si="2">G149-F149</f>
        <v>0</v>
      </c>
      <c r="I149" s="5"/>
      <c r="J149" s="49">
        <f t="shared" ref="J149:J174" si="3">F149/G149</f>
        <v>1</v>
      </c>
      <c r="K149" s="16">
        <v>45728</v>
      </c>
      <c r="L149" s="16" t="s">
        <v>97</v>
      </c>
    </row>
    <row r="150" spans="1:13" x14ac:dyDescent="0.3">
      <c r="A150" s="5" t="s">
        <v>1772</v>
      </c>
      <c r="B150" s="16">
        <v>45729</v>
      </c>
      <c r="C150" s="5" t="s">
        <v>1245</v>
      </c>
      <c r="D150" s="5"/>
      <c r="E150" s="5" t="s">
        <v>10</v>
      </c>
      <c r="F150" s="5">
        <v>86</v>
      </c>
      <c r="G150" s="11">
        <v>86</v>
      </c>
      <c r="H150" s="11">
        <f t="shared" si="2"/>
        <v>0</v>
      </c>
      <c r="I150" s="5"/>
      <c r="J150" s="49">
        <f t="shared" si="3"/>
        <v>1</v>
      </c>
      <c r="K150" s="16">
        <v>45744</v>
      </c>
      <c r="L150" s="16" t="s">
        <v>97</v>
      </c>
    </row>
    <row r="151" spans="1:13" x14ac:dyDescent="0.3">
      <c r="A151" s="5" t="s">
        <v>1773</v>
      </c>
      <c r="B151" s="16">
        <v>45729</v>
      </c>
      <c r="C151" s="5" t="s">
        <v>202</v>
      </c>
      <c r="D151" s="5"/>
      <c r="E151" s="5" t="s">
        <v>10</v>
      </c>
      <c r="F151" s="5">
        <v>1138</v>
      </c>
      <c r="G151" s="11">
        <v>1138</v>
      </c>
      <c r="H151" s="11">
        <f t="shared" si="2"/>
        <v>0</v>
      </c>
      <c r="I151" s="5"/>
      <c r="J151" s="49">
        <f t="shared" si="3"/>
        <v>1</v>
      </c>
      <c r="K151" s="16">
        <v>45751</v>
      </c>
      <c r="L151" s="16" t="s">
        <v>97</v>
      </c>
    </row>
    <row r="152" spans="1:13" ht="40.049999999999997" customHeight="1" x14ac:dyDescent="0.3">
      <c r="A152" s="5" t="s">
        <v>1779</v>
      </c>
      <c r="B152" s="16">
        <v>45730</v>
      </c>
      <c r="C152" s="5" t="s">
        <v>1634</v>
      </c>
      <c r="D152" s="5"/>
      <c r="E152" s="5" t="s">
        <v>10</v>
      </c>
      <c r="F152" s="5">
        <v>1</v>
      </c>
      <c r="G152" s="11">
        <v>1</v>
      </c>
      <c r="H152" s="11">
        <f t="shared" si="2"/>
        <v>0</v>
      </c>
      <c r="I152" s="5"/>
      <c r="J152" s="49">
        <f t="shared" si="3"/>
        <v>1</v>
      </c>
      <c r="K152" s="16">
        <v>45737</v>
      </c>
      <c r="L152" s="16"/>
    </row>
    <row r="153" spans="1:13" ht="40.049999999999997" customHeight="1" x14ac:dyDescent="0.3">
      <c r="A153" s="5" t="s">
        <v>1780</v>
      </c>
      <c r="B153" s="16">
        <v>45730</v>
      </c>
      <c r="C153" s="5" t="s">
        <v>1634</v>
      </c>
      <c r="D153" s="5"/>
      <c r="E153" s="5" t="s">
        <v>10</v>
      </c>
      <c r="F153" s="5">
        <v>60</v>
      </c>
      <c r="G153" s="11">
        <v>60</v>
      </c>
      <c r="H153" s="11">
        <f t="shared" si="2"/>
        <v>0</v>
      </c>
      <c r="I153" s="5"/>
      <c r="J153" s="49">
        <f t="shared" si="3"/>
        <v>1</v>
      </c>
      <c r="K153" s="16">
        <v>45733</v>
      </c>
      <c r="L153" s="16" t="s">
        <v>97</v>
      </c>
    </row>
    <row r="154" spans="1:13" x14ac:dyDescent="0.3">
      <c r="A154" s="5" t="s">
        <v>1812</v>
      </c>
      <c r="B154" s="16">
        <v>45736</v>
      </c>
      <c r="C154" s="5" t="s">
        <v>1634</v>
      </c>
      <c r="D154" s="5"/>
      <c r="E154" s="5" t="s">
        <v>10</v>
      </c>
      <c r="F154" s="5">
        <v>5</v>
      </c>
      <c r="G154" s="11">
        <v>5</v>
      </c>
      <c r="H154" s="11">
        <f t="shared" si="2"/>
        <v>0</v>
      </c>
      <c r="I154" s="5"/>
      <c r="J154" s="49">
        <f t="shared" si="3"/>
        <v>1</v>
      </c>
      <c r="K154" s="16">
        <v>45741</v>
      </c>
      <c r="L154" s="16" t="s">
        <v>97</v>
      </c>
    </row>
    <row r="155" spans="1:13" x14ac:dyDescent="0.3">
      <c r="A155" s="11" t="s">
        <v>1823</v>
      </c>
      <c r="B155" s="17">
        <v>45737</v>
      </c>
      <c r="C155" s="11" t="s">
        <v>1634</v>
      </c>
      <c r="D155" s="11"/>
      <c r="E155" s="11" t="s">
        <v>10</v>
      </c>
      <c r="F155" s="11">
        <v>29</v>
      </c>
      <c r="G155" s="11">
        <v>29</v>
      </c>
      <c r="H155" s="11">
        <f t="shared" si="2"/>
        <v>0</v>
      </c>
      <c r="I155" s="11"/>
      <c r="J155" s="49">
        <f t="shared" si="3"/>
        <v>1</v>
      </c>
      <c r="K155" s="17">
        <v>45744</v>
      </c>
      <c r="L155" s="17" t="s">
        <v>97</v>
      </c>
    </row>
    <row r="156" spans="1:13" x14ac:dyDescent="0.3">
      <c r="A156" s="5" t="s">
        <v>1822</v>
      </c>
      <c r="B156" s="16">
        <v>45740</v>
      </c>
      <c r="C156" s="5" t="s">
        <v>202</v>
      </c>
      <c r="D156" s="5"/>
      <c r="E156" s="5" t="s">
        <v>10</v>
      </c>
      <c r="F156" s="5">
        <v>414</v>
      </c>
      <c r="G156" s="11">
        <v>414</v>
      </c>
      <c r="H156" s="11">
        <f t="shared" si="2"/>
        <v>0</v>
      </c>
      <c r="I156" s="5"/>
      <c r="J156" s="49">
        <f t="shared" si="3"/>
        <v>1</v>
      </c>
      <c r="K156" s="16">
        <v>45758</v>
      </c>
      <c r="L156" s="16" t="s">
        <v>1826</v>
      </c>
    </row>
    <row r="157" spans="1:13" x14ac:dyDescent="0.3">
      <c r="A157" s="5" t="s">
        <v>1833</v>
      </c>
      <c r="B157" s="16">
        <v>45740</v>
      </c>
      <c r="C157" s="5" t="s">
        <v>110</v>
      </c>
      <c r="D157" s="5"/>
      <c r="E157" s="5" t="s">
        <v>10</v>
      </c>
      <c r="F157" s="5">
        <v>24</v>
      </c>
      <c r="G157" s="11">
        <v>24</v>
      </c>
      <c r="H157" s="11">
        <f t="shared" si="2"/>
        <v>0</v>
      </c>
      <c r="I157" s="5"/>
      <c r="J157" s="49">
        <f t="shared" si="3"/>
        <v>1</v>
      </c>
      <c r="K157" s="16">
        <v>45744</v>
      </c>
      <c r="L157" s="16" t="s">
        <v>97</v>
      </c>
    </row>
    <row r="158" spans="1:13" x14ac:dyDescent="0.3">
      <c r="A158" s="5" t="s">
        <v>1860</v>
      </c>
      <c r="B158" s="16">
        <v>45747</v>
      </c>
      <c r="C158" s="5"/>
      <c r="D158" s="5"/>
      <c r="E158" s="5" t="s">
        <v>10</v>
      </c>
      <c r="F158" s="5">
        <v>56</v>
      </c>
      <c r="G158" s="11">
        <v>56</v>
      </c>
      <c r="H158" s="11">
        <f t="shared" si="2"/>
        <v>0</v>
      </c>
      <c r="I158" s="5"/>
      <c r="J158" s="49">
        <f t="shared" si="3"/>
        <v>1</v>
      </c>
      <c r="K158" s="16">
        <v>45751</v>
      </c>
      <c r="L158" s="16" t="s">
        <v>97</v>
      </c>
    </row>
    <row r="159" spans="1:13" x14ac:dyDescent="0.3">
      <c r="A159" s="5" t="s">
        <v>1867</v>
      </c>
      <c r="B159" s="16">
        <v>45749</v>
      </c>
      <c r="C159" s="5"/>
      <c r="D159" s="5"/>
      <c r="E159" s="5" t="s">
        <v>10</v>
      </c>
      <c r="F159" s="5">
        <v>20</v>
      </c>
      <c r="G159" s="11">
        <v>20</v>
      </c>
      <c r="H159" s="11">
        <f t="shared" si="2"/>
        <v>0</v>
      </c>
      <c r="I159" s="5"/>
      <c r="J159" s="49">
        <f t="shared" si="3"/>
        <v>1</v>
      </c>
      <c r="K159" s="16">
        <v>45751</v>
      </c>
      <c r="L159" s="16" t="s">
        <v>97</v>
      </c>
    </row>
    <row r="160" spans="1:13" ht="40.049999999999997" customHeight="1" x14ac:dyDescent="0.3">
      <c r="A160" s="2" t="s">
        <v>1892</v>
      </c>
      <c r="B160" s="15">
        <v>45755</v>
      </c>
      <c r="C160" s="2" t="s">
        <v>1485</v>
      </c>
      <c r="E160" s="2" t="s">
        <v>34</v>
      </c>
      <c r="F160" s="2">
        <v>102</v>
      </c>
      <c r="G160" s="10">
        <v>144</v>
      </c>
      <c r="H160" s="10">
        <f t="shared" si="2"/>
        <v>42</v>
      </c>
      <c r="I160" s="2" t="s">
        <v>1409</v>
      </c>
      <c r="J160" s="59">
        <f t="shared" si="3"/>
        <v>0.70833333333333337</v>
      </c>
      <c r="K160" s="15">
        <v>45786</v>
      </c>
      <c r="L160" s="15" t="s">
        <v>97</v>
      </c>
    </row>
    <row r="161" spans="1:12" ht="40.049999999999997" customHeight="1" x14ac:dyDescent="0.3">
      <c r="A161" s="2" t="s">
        <v>1898</v>
      </c>
      <c r="B161" s="15">
        <v>45756</v>
      </c>
      <c r="C161" s="2" t="s">
        <v>1485</v>
      </c>
      <c r="E161" s="2" t="s">
        <v>34</v>
      </c>
      <c r="F161" s="2">
        <v>137</v>
      </c>
      <c r="G161" s="10">
        <v>194</v>
      </c>
      <c r="H161" s="10">
        <f t="shared" si="2"/>
        <v>57</v>
      </c>
      <c r="I161" s="2" t="s">
        <v>1409</v>
      </c>
      <c r="J161" s="59">
        <f t="shared" si="3"/>
        <v>0.70618556701030932</v>
      </c>
      <c r="K161" s="15">
        <v>45793</v>
      </c>
      <c r="L161" s="15" t="s">
        <v>97</v>
      </c>
    </row>
    <row r="162" spans="1:12" hidden="1" x14ac:dyDescent="0.3">
      <c r="A162" s="5" t="s">
        <v>1906</v>
      </c>
      <c r="B162" s="16">
        <v>45758</v>
      </c>
      <c r="C162" s="5" t="s">
        <v>202</v>
      </c>
      <c r="D162" s="5"/>
      <c r="E162" s="5" t="s">
        <v>10</v>
      </c>
      <c r="F162" s="5">
        <v>2</v>
      </c>
      <c r="G162" s="11">
        <v>2</v>
      </c>
      <c r="H162" s="11">
        <f t="shared" si="2"/>
        <v>0</v>
      </c>
      <c r="I162" s="5"/>
      <c r="J162" s="49">
        <f t="shared" si="3"/>
        <v>1</v>
      </c>
      <c r="K162" s="16">
        <v>45765</v>
      </c>
      <c r="L162" s="16" t="s">
        <v>97</v>
      </c>
    </row>
    <row r="163" spans="1:12" hidden="1" x14ac:dyDescent="0.3">
      <c r="A163" s="5" t="s">
        <v>1919</v>
      </c>
      <c r="B163" s="16">
        <v>45761</v>
      </c>
      <c r="C163" s="5" t="s">
        <v>110</v>
      </c>
      <c r="D163" s="5"/>
      <c r="E163" s="5" t="s">
        <v>10</v>
      </c>
      <c r="F163" s="5">
        <v>16</v>
      </c>
      <c r="G163" s="11">
        <v>16</v>
      </c>
      <c r="H163" s="11">
        <f t="shared" si="2"/>
        <v>0</v>
      </c>
      <c r="I163" s="5"/>
      <c r="J163" s="49">
        <f t="shared" si="3"/>
        <v>1</v>
      </c>
      <c r="K163" s="16">
        <v>45765</v>
      </c>
      <c r="L163" s="16" t="s">
        <v>97</v>
      </c>
    </row>
    <row r="164" spans="1:12" ht="40.049999999999997" customHeight="1" x14ac:dyDescent="0.3">
      <c r="A164" s="2" t="s">
        <v>1955</v>
      </c>
      <c r="B164" s="15">
        <v>45765</v>
      </c>
      <c r="C164" s="2" t="s">
        <v>1634</v>
      </c>
      <c r="E164" s="2" t="s">
        <v>34</v>
      </c>
      <c r="F164" s="2">
        <v>23</v>
      </c>
      <c r="G164" s="10">
        <v>34</v>
      </c>
      <c r="H164" s="10">
        <f t="shared" si="2"/>
        <v>11</v>
      </c>
      <c r="I164" s="2" t="s">
        <v>1409</v>
      </c>
      <c r="J164" s="59">
        <f t="shared" si="3"/>
        <v>0.67647058823529416</v>
      </c>
      <c r="K164" s="15">
        <v>45779</v>
      </c>
      <c r="L164" s="15" t="s">
        <v>97</v>
      </c>
    </row>
    <row r="165" spans="1:12" ht="40.049999999999997" customHeight="1" x14ac:dyDescent="0.3">
      <c r="A165" s="2" t="s">
        <v>1958</v>
      </c>
      <c r="B165" s="15">
        <v>45765</v>
      </c>
      <c r="C165" s="2" t="s">
        <v>260</v>
      </c>
      <c r="E165" s="2" t="s">
        <v>34</v>
      </c>
      <c r="F165" s="2">
        <v>623</v>
      </c>
      <c r="G165" s="10">
        <v>665</v>
      </c>
      <c r="H165" s="10">
        <f t="shared" si="2"/>
        <v>42</v>
      </c>
      <c r="I165" s="2" t="s">
        <v>1409</v>
      </c>
      <c r="J165" s="59">
        <f t="shared" si="3"/>
        <v>0.93684210526315792</v>
      </c>
      <c r="K165" s="15">
        <v>45786</v>
      </c>
      <c r="L165" s="15" t="s">
        <v>97</v>
      </c>
    </row>
    <row r="166" spans="1:12" ht="40.049999999999997" customHeight="1" x14ac:dyDescent="0.3">
      <c r="A166" s="2" t="s">
        <v>1968</v>
      </c>
      <c r="B166" s="15">
        <v>45768</v>
      </c>
      <c r="C166" s="2" t="s">
        <v>260</v>
      </c>
      <c r="E166" s="2" t="s">
        <v>34</v>
      </c>
      <c r="F166" s="2">
        <v>0</v>
      </c>
      <c r="G166" s="10">
        <v>6</v>
      </c>
      <c r="H166" s="10">
        <f t="shared" si="2"/>
        <v>6</v>
      </c>
      <c r="I166" s="2" t="s">
        <v>54</v>
      </c>
      <c r="J166" s="59">
        <f t="shared" si="3"/>
        <v>0</v>
      </c>
      <c r="K166" s="15">
        <v>45807</v>
      </c>
      <c r="L166" s="15" t="s">
        <v>97</v>
      </c>
    </row>
    <row r="167" spans="1:12" ht="40.049999999999997" customHeight="1" x14ac:dyDescent="0.3">
      <c r="A167" s="2" t="s">
        <v>1997</v>
      </c>
      <c r="B167" s="15">
        <v>45775</v>
      </c>
      <c r="C167" s="2" t="s">
        <v>1634</v>
      </c>
      <c r="E167" s="2" t="s">
        <v>34</v>
      </c>
      <c r="F167" s="2">
        <v>5</v>
      </c>
      <c r="G167" s="10">
        <v>15</v>
      </c>
      <c r="H167" s="10">
        <f t="shared" si="2"/>
        <v>10</v>
      </c>
      <c r="I167" s="2" t="s">
        <v>1924</v>
      </c>
      <c r="J167" s="59">
        <f t="shared" si="3"/>
        <v>0.33333333333333331</v>
      </c>
      <c r="K167" s="15">
        <v>45779</v>
      </c>
      <c r="L167" s="15" t="s">
        <v>97</v>
      </c>
    </row>
    <row r="168" spans="1:12" ht="40.049999999999997" customHeight="1" x14ac:dyDescent="0.3">
      <c r="A168" s="2" t="s">
        <v>1998</v>
      </c>
      <c r="B168" s="15">
        <v>45775</v>
      </c>
      <c r="C168" s="2" t="s">
        <v>1634</v>
      </c>
      <c r="E168" s="2" t="s">
        <v>34</v>
      </c>
      <c r="F168" s="2">
        <v>8</v>
      </c>
      <c r="G168" s="10">
        <v>10</v>
      </c>
      <c r="H168" s="10">
        <f t="shared" si="2"/>
        <v>2</v>
      </c>
      <c r="I168" s="2" t="s">
        <v>1924</v>
      </c>
      <c r="J168" s="59">
        <f t="shared" si="3"/>
        <v>0.8</v>
      </c>
      <c r="K168" s="15">
        <v>45779</v>
      </c>
      <c r="L168" s="15" t="s">
        <v>97</v>
      </c>
    </row>
    <row r="169" spans="1:12" ht="40.049999999999997" customHeight="1" x14ac:dyDescent="0.3">
      <c r="A169" s="2" t="s">
        <v>1999</v>
      </c>
      <c r="B169" s="15">
        <v>45775</v>
      </c>
      <c r="C169" s="2" t="s">
        <v>1634</v>
      </c>
      <c r="E169" s="2" t="s">
        <v>34</v>
      </c>
      <c r="F169" s="2">
        <v>0</v>
      </c>
      <c r="G169" s="10">
        <v>500</v>
      </c>
      <c r="H169" s="10">
        <f t="shared" si="2"/>
        <v>500</v>
      </c>
      <c r="I169" s="2" t="s">
        <v>1924</v>
      </c>
      <c r="J169" s="59">
        <f t="shared" si="3"/>
        <v>0</v>
      </c>
      <c r="K169" s="15">
        <v>45779</v>
      </c>
      <c r="L169" s="15" t="s">
        <v>97</v>
      </c>
    </row>
    <row r="170" spans="1:12" ht="40.049999999999997" customHeight="1" x14ac:dyDescent="0.3">
      <c r="A170" s="2" t="s">
        <v>2006</v>
      </c>
      <c r="B170" s="15">
        <v>45776</v>
      </c>
      <c r="C170" s="2" t="s">
        <v>1634</v>
      </c>
      <c r="E170" s="2" t="s">
        <v>34</v>
      </c>
      <c r="F170" s="2">
        <v>3</v>
      </c>
      <c r="G170" s="10">
        <v>38</v>
      </c>
      <c r="H170" s="10">
        <f t="shared" si="2"/>
        <v>35</v>
      </c>
      <c r="I170" s="2" t="s">
        <v>1924</v>
      </c>
      <c r="J170" s="59">
        <f t="shared" si="3"/>
        <v>7.8947368421052627E-2</v>
      </c>
      <c r="K170" s="15">
        <v>45779</v>
      </c>
      <c r="L170" s="15" t="s">
        <v>97</v>
      </c>
    </row>
    <row r="171" spans="1:12" ht="40.049999999999997" customHeight="1" x14ac:dyDescent="0.3">
      <c r="A171" s="2" t="s">
        <v>2007</v>
      </c>
      <c r="B171" s="15">
        <v>45776</v>
      </c>
      <c r="C171" s="2" t="s">
        <v>1634</v>
      </c>
      <c r="E171" s="2" t="s">
        <v>34</v>
      </c>
      <c r="F171" s="2">
        <v>4</v>
      </c>
      <c r="G171" s="10">
        <v>7</v>
      </c>
      <c r="H171" s="10">
        <f t="shared" si="2"/>
        <v>3</v>
      </c>
      <c r="I171" s="2" t="s">
        <v>1409</v>
      </c>
      <c r="J171" s="59">
        <f t="shared" si="3"/>
        <v>0.5714285714285714</v>
      </c>
      <c r="K171" s="15">
        <v>45779</v>
      </c>
      <c r="L171" s="15" t="s">
        <v>97</v>
      </c>
    </row>
    <row r="172" spans="1:12" ht="40.049999999999997" customHeight="1" x14ac:dyDescent="0.3">
      <c r="A172" s="2" t="s">
        <v>2008</v>
      </c>
      <c r="B172" s="15">
        <v>45776</v>
      </c>
      <c r="C172" s="2" t="s">
        <v>1634</v>
      </c>
      <c r="E172" s="2" t="s">
        <v>34</v>
      </c>
      <c r="F172" s="2">
        <v>4</v>
      </c>
      <c r="G172" s="10">
        <v>7</v>
      </c>
      <c r="H172" s="10">
        <f t="shared" si="2"/>
        <v>3</v>
      </c>
      <c r="I172" s="2" t="s">
        <v>1409</v>
      </c>
      <c r="J172" s="59">
        <f t="shared" si="3"/>
        <v>0.5714285714285714</v>
      </c>
      <c r="K172" s="15">
        <v>45779</v>
      </c>
      <c r="L172" s="15" t="s">
        <v>97</v>
      </c>
    </row>
    <row r="173" spans="1:12" ht="40.049999999999997" customHeight="1" x14ac:dyDescent="0.3">
      <c r="A173" s="5" t="s">
        <v>2009</v>
      </c>
      <c r="B173" s="16">
        <v>45776</v>
      </c>
      <c r="C173" s="5" t="s">
        <v>1634</v>
      </c>
      <c r="D173" s="5"/>
      <c r="E173" s="5" t="s">
        <v>10</v>
      </c>
      <c r="F173" s="5">
        <v>1</v>
      </c>
      <c r="G173" s="11">
        <v>1</v>
      </c>
      <c r="H173" s="11">
        <f t="shared" si="2"/>
        <v>0</v>
      </c>
      <c r="I173" s="5"/>
      <c r="J173" s="49">
        <f t="shared" si="3"/>
        <v>1</v>
      </c>
      <c r="K173" s="16">
        <v>45779</v>
      </c>
      <c r="L173" s="16" t="s">
        <v>97</v>
      </c>
    </row>
    <row r="174" spans="1:12" ht="40.049999999999997" customHeight="1" x14ac:dyDescent="0.3">
      <c r="A174" s="5" t="s">
        <v>2018</v>
      </c>
      <c r="B174" s="16">
        <v>45777</v>
      </c>
      <c r="C174" s="5" t="s">
        <v>1634</v>
      </c>
      <c r="D174" s="5"/>
      <c r="E174" s="5" t="s">
        <v>10</v>
      </c>
      <c r="F174" s="5">
        <v>10</v>
      </c>
      <c r="G174" s="11">
        <v>10</v>
      </c>
      <c r="H174" s="11">
        <f t="shared" si="2"/>
        <v>0</v>
      </c>
      <c r="I174" s="5"/>
      <c r="J174" s="49">
        <f t="shared" si="3"/>
        <v>1</v>
      </c>
      <c r="K174" s="16">
        <v>45786</v>
      </c>
      <c r="L174" s="16" t="s">
        <v>97</v>
      </c>
    </row>
    <row r="175" spans="1:12" x14ac:dyDescent="0.3">
      <c r="G175" s="10"/>
      <c r="H175" s="10"/>
      <c r="J175" s="59"/>
    </row>
    <row r="176" spans="1:12" x14ac:dyDescent="0.3">
      <c r="G176" s="10"/>
      <c r="H176" s="10"/>
      <c r="J176" s="59"/>
    </row>
    <row r="177" spans="1:12" x14ac:dyDescent="0.3">
      <c r="G177" s="10"/>
      <c r="H177" s="10"/>
      <c r="J177" s="59"/>
    </row>
    <row r="178" spans="1:12" x14ac:dyDescent="0.3">
      <c r="G178" s="10"/>
      <c r="H178" s="10"/>
      <c r="J178" s="59"/>
    </row>
    <row r="179" spans="1:12" x14ac:dyDescent="0.3">
      <c r="G179" s="10"/>
      <c r="H179" s="10"/>
      <c r="J179" s="59"/>
    </row>
    <row r="180" spans="1:12" x14ac:dyDescent="0.3">
      <c r="A180" s="23">
        <f>COUNTA(A3:A179)</f>
        <v>172</v>
      </c>
      <c r="B180" s="33"/>
      <c r="C180" s="23">
        <f>SUM(C29:C179)</f>
        <v>2731</v>
      </c>
      <c r="D180" s="23">
        <f>SUM(D4:D179)</f>
        <v>0</v>
      </c>
      <c r="E180" s="32"/>
      <c r="F180" s="23">
        <f>SUM(F3:F179)</f>
        <v>239138</v>
      </c>
      <c r="G180" s="23">
        <f>SUM(G3:G179)</f>
        <v>239895</v>
      </c>
      <c r="H180" s="101">
        <f t="shared" ref="H180" si="4">G180-F180</f>
        <v>757</v>
      </c>
      <c r="I180" s="32"/>
      <c r="J180" s="110">
        <f t="shared" ref="J180" si="5">F180/G180</f>
        <v>0.99684445278142519</v>
      </c>
      <c r="K180" s="33"/>
      <c r="L180" s="33"/>
    </row>
  </sheetData>
  <autoFilter ref="A2:L173" xr:uid="{A775542D-3943-4F97-B083-109BC7EE9928}">
    <filterColumn colId="8">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F478E-8CD8-4F1F-BA4D-065DA017432D}">
  <dimension ref="A1:M40"/>
  <sheetViews>
    <sheetView workbookViewId="0">
      <pane ySplit="2" topLeftCell="A3" activePane="bottomLeft" state="frozen"/>
      <selection pane="bottomLeft" activeCell="E10" sqref="E10"/>
    </sheetView>
  </sheetViews>
  <sheetFormatPr defaultColWidth="9.109375" defaultRowHeight="14.4" x14ac:dyDescent="0.3"/>
  <cols>
    <col min="1" max="1" width="35.5546875" style="2" customWidth="1"/>
    <col min="2" max="2" width="19.109375" style="15" bestFit="1" customWidth="1"/>
    <col min="3" max="3" width="14" style="2" bestFit="1" customWidth="1"/>
    <col min="4" max="4" width="12.44140625" style="2" bestFit="1" customWidth="1"/>
    <col min="5" max="5" width="20.6640625" style="2" bestFit="1" customWidth="1"/>
    <col min="6" max="6" width="13.88671875" style="2" customWidth="1"/>
    <col min="7" max="7" width="8.109375" style="2" bestFit="1" customWidth="1"/>
    <col min="8" max="8" width="8" style="2" bestFit="1" customWidth="1"/>
    <col min="9" max="9" width="10.33203125" style="2" bestFit="1" customWidth="1"/>
    <col min="10" max="10" width="15" style="2" bestFit="1" customWidth="1"/>
    <col min="11" max="11" width="21.109375" style="15" bestFit="1" customWidth="1"/>
    <col min="12" max="12" width="36.88671875" style="2" bestFit="1" customWidth="1"/>
    <col min="13" max="13" width="7.33203125" style="2" customWidth="1"/>
    <col min="14" max="16384" width="9.109375" style="2"/>
  </cols>
  <sheetData>
    <row r="1" spans="1:13" ht="21" x14ac:dyDescent="0.4">
      <c r="A1" s="3" t="s">
        <v>1580</v>
      </c>
      <c r="B1" s="13"/>
      <c r="L1" s="15"/>
    </row>
    <row r="2" spans="1:13" ht="31.2" x14ac:dyDescent="0.3">
      <c r="A2" s="53" t="s">
        <v>0</v>
      </c>
      <c r="B2" s="56" t="s">
        <v>1</v>
      </c>
      <c r="C2" s="55" t="s">
        <v>181</v>
      </c>
      <c r="D2" s="55" t="s">
        <v>180</v>
      </c>
      <c r="E2" s="53" t="s">
        <v>3</v>
      </c>
      <c r="F2" s="55" t="s">
        <v>208</v>
      </c>
      <c r="G2" s="55" t="s">
        <v>209</v>
      </c>
      <c r="H2" s="53" t="s">
        <v>6</v>
      </c>
      <c r="I2" s="53" t="s">
        <v>7</v>
      </c>
      <c r="J2" s="55" t="s">
        <v>210</v>
      </c>
      <c r="K2" s="54" t="s">
        <v>211</v>
      </c>
      <c r="L2" s="56" t="s">
        <v>8</v>
      </c>
    </row>
    <row r="3" spans="1:13" x14ac:dyDescent="0.3">
      <c r="A3" s="5" t="s">
        <v>348</v>
      </c>
      <c r="B3" s="16">
        <v>45161</v>
      </c>
      <c r="C3" s="5"/>
      <c r="D3" s="5"/>
      <c r="E3" s="5" t="s">
        <v>10</v>
      </c>
      <c r="F3" s="5">
        <v>32</v>
      </c>
      <c r="G3" s="5">
        <v>32</v>
      </c>
      <c r="H3" s="5">
        <f>G3-F3</f>
        <v>0</v>
      </c>
      <c r="I3" s="5"/>
      <c r="J3" s="49">
        <f t="shared" ref="J3:J40" si="0">F3/G3</f>
        <v>1</v>
      </c>
      <c r="K3" s="16">
        <v>45180</v>
      </c>
      <c r="L3" s="5"/>
    </row>
    <row r="4" spans="1:13" x14ac:dyDescent="0.3">
      <c r="A4" s="5" t="s">
        <v>349</v>
      </c>
      <c r="B4" s="16">
        <v>45219</v>
      </c>
      <c r="C4" s="5"/>
      <c r="D4" s="5"/>
      <c r="E4" s="5" t="s">
        <v>10</v>
      </c>
      <c r="F4" s="5">
        <v>36</v>
      </c>
      <c r="G4" s="5">
        <v>36</v>
      </c>
      <c r="H4" s="5">
        <f t="shared" ref="H4:H40" si="1">G4-F4</f>
        <v>0</v>
      </c>
      <c r="I4" s="5"/>
      <c r="J4" s="49">
        <f t="shared" si="0"/>
        <v>1</v>
      </c>
      <c r="K4" s="16">
        <v>45223</v>
      </c>
      <c r="L4" s="5"/>
    </row>
    <row r="5" spans="1:13" x14ac:dyDescent="0.3">
      <c r="A5" s="5" t="s">
        <v>350</v>
      </c>
      <c r="B5" s="16">
        <v>45585</v>
      </c>
      <c r="C5" s="5"/>
      <c r="D5" s="5"/>
      <c r="E5" s="5" t="s">
        <v>10</v>
      </c>
      <c r="F5" s="5">
        <v>176</v>
      </c>
      <c r="G5" s="5">
        <v>176</v>
      </c>
      <c r="H5" s="5">
        <f t="shared" si="1"/>
        <v>0</v>
      </c>
      <c r="I5" s="5"/>
      <c r="J5" s="49">
        <f t="shared" si="0"/>
        <v>1</v>
      </c>
      <c r="K5" s="16">
        <v>45223</v>
      </c>
      <c r="L5" s="5"/>
    </row>
    <row r="6" spans="1:13" s="39" customFormat="1" ht="28.8" x14ac:dyDescent="0.3">
      <c r="A6" s="78" t="s">
        <v>360</v>
      </c>
      <c r="B6" s="84">
        <v>45320</v>
      </c>
      <c r="C6" s="78"/>
      <c r="D6" s="78"/>
      <c r="E6" s="78" t="s">
        <v>10</v>
      </c>
      <c r="F6" s="78">
        <v>20</v>
      </c>
      <c r="G6" s="78">
        <v>20</v>
      </c>
      <c r="H6" s="78">
        <f t="shared" si="1"/>
        <v>0</v>
      </c>
      <c r="I6" s="78"/>
      <c r="J6" s="85">
        <f t="shared" si="0"/>
        <v>1</v>
      </c>
      <c r="K6" s="84">
        <v>45324</v>
      </c>
      <c r="L6" s="95" t="s">
        <v>465</v>
      </c>
    </row>
    <row r="7" spans="1:13" x14ac:dyDescent="0.3">
      <c r="A7" s="5" t="s">
        <v>351</v>
      </c>
      <c r="B7" s="16">
        <v>45320</v>
      </c>
      <c r="C7" s="5"/>
      <c r="D7" s="5"/>
      <c r="E7" s="5" t="s">
        <v>10</v>
      </c>
      <c r="F7" s="5">
        <v>30</v>
      </c>
      <c r="G7" s="5">
        <v>30</v>
      </c>
      <c r="H7" s="5">
        <f t="shared" si="1"/>
        <v>0</v>
      </c>
      <c r="I7" s="5"/>
      <c r="J7" s="49">
        <f t="shared" si="0"/>
        <v>1</v>
      </c>
      <c r="K7" s="16">
        <v>45336</v>
      </c>
      <c r="L7" s="5"/>
    </row>
    <row r="8" spans="1:13" x14ac:dyDescent="0.3">
      <c r="A8" s="5" t="s">
        <v>359</v>
      </c>
      <c r="B8" s="16">
        <v>45329</v>
      </c>
      <c r="C8" s="5"/>
      <c r="D8" s="5"/>
      <c r="E8" s="5" t="s">
        <v>10</v>
      </c>
      <c r="F8" s="5">
        <v>37</v>
      </c>
      <c r="G8" s="5">
        <v>37</v>
      </c>
      <c r="H8" s="5">
        <f t="shared" si="1"/>
        <v>0</v>
      </c>
      <c r="I8" s="5"/>
      <c r="J8" s="49">
        <f t="shared" si="0"/>
        <v>1</v>
      </c>
      <c r="K8" s="16">
        <v>45338</v>
      </c>
      <c r="L8" s="5"/>
    </row>
    <row r="9" spans="1:13" s="39" customFormat="1" ht="28.8" x14ac:dyDescent="0.3">
      <c r="A9" s="78" t="s">
        <v>394</v>
      </c>
      <c r="B9" s="94" t="s">
        <v>632</v>
      </c>
      <c r="C9" s="78"/>
      <c r="D9" s="78"/>
      <c r="E9" s="78" t="s">
        <v>10</v>
      </c>
      <c r="F9" s="78">
        <v>732</v>
      </c>
      <c r="G9" s="78">
        <v>732</v>
      </c>
      <c r="H9" s="78">
        <f t="shared" si="1"/>
        <v>0</v>
      </c>
      <c r="I9" s="78"/>
      <c r="J9" s="85">
        <f t="shared" si="0"/>
        <v>1</v>
      </c>
      <c r="K9" s="84">
        <v>45450</v>
      </c>
      <c r="L9" s="95" t="s">
        <v>627</v>
      </c>
    </row>
    <row r="10" spans="1:13" s="39" customFormat="1" ht="43.2" x14ac:dyDescent="0.3">
      <c r="A10" s="78" t="s">
        <v>395</v>
      </c>
      <c r="B10" s="84" t="s">
        <v>439</v>
      </c>
      <c r="C10" s="78"/>
      <c r="D10" s="78"/>
      <c r="E10" s="78" t="s">
        <v>10</v>
      </c>
      <c r="F10" s="78">
        <v>1261</v>
      </c>
      <c r="G10" s="78">
        <v>1261</v>
      </c>
      <c r="H10" s="78">
        <f t="shared" si="1"/>
        <v>0</v>
      </c>
      <c r="I10" s="78"/>
      <c r="J10" s="85">
        <f t="shared" si="0"/>
        <v>1</v>
      </c>
      <c r="K10" s="94" t="s">
        <v>527</v>
      </c>
      <c r="L10" s="95" t="s">
        <v>528</v>
      </c>
      <c r="M10" s="81"/>
    </row>
    <row r="11" spans="1:13" s="39" customFormat="1" x14ac:dyDescent="0.3">
      <c r="A11" s="78" t="s">
        <v>654</v>
      </c>
      <c r="B11" s="84">
        <v>45432</v>
      </c>
      <c r="C11" s="78" t="s">
        <v>655</v>
      </c>
      <c r="D11" s="78"/>
      <c r="E11" s="78" t="s">
        <v>10</v>
      </c>
      <c r="F11" s="78">
        <v>13</v>
      </c>
      <c r="G11" s="78">
        <v>13</v>
      </c>
      <c r="H11" s="78">
        <f t="shared" si="1"/>
        <v>0</v>
      </c>
      <c r="I11" s="78"/>
      <c r="J11" s="85">
        <f t="shared" si="0"/>
        <v>1</v>
      </c>
      <c r="K11" s="94">
        <v>45457</v>
      </c>
      <c r="L11" s="95"/>
      <c r="M11" s="81"/>
    </row>
    <row r="12" spans="1:13" s="39" customFormat="1" x14ac:dyDescent="0.3">
      <c r="A12" s="78" t="s">
        <v>822</v>
      </c>
      <c r="B12" s="84">
        <v>45471</v>
      </c>
      <c r="C12" s="78" t="s">
        <v>92</v>
      </c>
      <c r="D12" s="78"/>
      <c r="E12" s="78" t="s">
        <v>10</v>
      </c>
      <c r="F12" s="78">
        <v>4</v>
      </c>
      <c r="G12" s="78">
        <v>4</v>
      </c>
      <c r="H12" s="78">
        <f t="shared" si="1"/>
        <v>0</v>
      </c>
      <c r="I12" s="78"/>
      <c r="J12" s="85">
        <f t="shared" si="0"/>
        <v>1</v>
      </c>
      <c r="K12" s="94">
        <v>45478</v>
      </c>
      <c r="L12" s="95"/>
      <c r="M12" s="81"/>
    </row>
    <row r="13" spans="1:13" s="39" customFormat="1" x14ac:dyDescent="0.3">
      <c r="A13" s="78" t="s">
        <v>823</v>
      </c>
      <c r="B13" s="84">
        <v>45474</v>
      </c>
      <c r="C13" s="78" t="s">
        <v>100</v>
      </c>
      <c r="D13" s="78"/>
      <c r="E13" s="78" t="s">
        <v>10</v>
      </c>
      <c r="F13" s="78">
        <v>12</v>
      </c>
      <c r="G13" s="78">
        <v>12</v>
      </c>
      <c r="H13" s="78">
        <f t="shared" si="1"/>
        <v>0</v>
      </c>
      <c r="I13" s="78"/>
      <c r="J13" s="85">
        <f t="shared" si="0"/>
        <v>1</v>
      </c>
      <c r="K13" s="94">
        <v>45481</v>
      </c>
      <c r="L13" s="95"/>
      <c r="M13" s="81"/>
    </row>
    <row r="14" spans="1:13" s="39" customFormat="1" x14ac:dyDescent="0.3">
      <c r="A14" s="78" t="s">
        <v>1358</v>
      </c>
      <c r="B14" s="84">
        <v>45614</v>
      </c>
      <c r="C14" s="78">
        <v>20</v>
      </c>
      <c r="D14" s="78"/>
      <c r="E14" s="78" t="s">
        <v>10</v>
      </c>
      <c r="F14" s="78">
        <v>1995</v>
      </c>
      <c r="G14" s="78">
        <v>1995</v>
      </c>
      <c r="H14" s="78">
        <f t="shared" si="1"/>
        <v>0</v>
      </c>
      <c r="I14" s="78"/>
      <c r="J14" s="85">
        <f t="shared" si="0"/>
        <v>1</v>
      </c>
      <c r="K14" s="94">
        <v>45709</v>
      </c>
      <c r="L14" s="95"/>
      <c r="M14" s="81"/>
    </row>
    <row r="15" spans="1:13" s="39" customFormat="1" x14ac:dyDescent="0.3">
      <c r="A15" s="78" t="s">
        <v>1436</v>
      </c>
      <c r="B15" s="84">
        <v>45637</v>
      </c>
      <c r="C15" s="78"/>
      <c r="D15" s="78"/>
      <c r="E15" s="78" t="s">
        <v>10</v>
      </c>
      <c r="F15" s="78">
        <v>3736</v>
      </c>
      <c r="G15" s="78">
        <v>3736</v>
      </c>
      <c r="H15" s="78">
        <f t="shared" si="1"/>
        <v>0</v>
      </c>
      <c r="I15" s="78"/>
      <c r="J15" s="85">
        <f t="shared" si="0"/>
        <v>1</v>
      </c>
      <c r="K15" s="94">
        <v>45681</v>
      </c>
      <c r="L15" s="95" t="s">
        <v>1872</v>
      </c>
      <c r="M15" s="81"/>
    </row>
    <row r="16" spans="1:13" s="39" customFormat="1" x14ac:dyDescent="0.3">
      <c r="A16" s="78" t="s">
        <v>1440</v>
      </c>
      <c r="B16" s="84">
        <v>45638</v>
      </c>
      <c r="C16" s="78"/>
      <c r="D16" s="78"/>
      <c r="E16" s="78" t="s">
        <v>10</v>
      </c>
      <c r="F16" s="78">
        <v>65</v>
      </c>
      <c r="G16" s="78">
        <v>65</v>
      </c>
      <c r="H16" s="78">
        <f t="shared" si="1"/>
        <v>0</v>
      </c>
      <c r="I16" s="78"/>
      <c r="J16" s="85">
        <f t="shared" si="0"/>
        <v>1</v>
      </c>
      <c r="K16" s="94">
        <v>45688</v>
      </c>
      <c r="L16" s="95"/>
      <c r="M16" s="81"/>
    </row>
    <row r="17" spans="1:13" s="39" customFormat="1" x14ac:dyDescent="0.3">
      <c r="A17" s="78" t="s">
        <v>1493</v>
      </c>
      <c r="B17" s="84">
        <v>45659</v>
      </c>
      <c r="C17" s="78">
        <v>153</v>
      </c>
      <c r="D17" s="78"/>
      <c r="E17" s="78" t="s">
        <v>10</v>
      </c>
      <c r="F17" s="78">
        <v>12976</v>
      </c>
      <c r="G17" s="78">
        <v>12976</v>
      </c>
      <c r="H17" s="78">
        <f t="shared" si="1"/>
        <v>0</v>
      </c>
      <c r="I17" s="78"/>
      <c r="J17" s="85">
        <f t="shared" si="0"/>
        <v>1</v>
      </c>
      <c r="K17" s="94">
        <v>45709</v>
      </c>
      <c r="L17" s="95"/>
      <c r="M17" s="81"/>
    </row>
    <row r="18" spans="1:13" s="39" customFormat="1" x14ac:dyDescent="0.3">
      <c r="A18" s="78" t="s">
        <v>1494</v>
      </c>
      <c r="B18" s="84">
        <v>45659</v>
      </c>
      <c r="C18" s="78">
        <v>150</v>
      </c>
      <c r="D18" s="78"/>
      <c r="E18" s="78" t="s">
        <v>10</v>
      </c>
      <c r="F18" s="78">
        <v>16681</v>
      </c>
      <c r="G18" s="78">
        <v>16681</v>
      </c>
      <c r="H18" s="78">
        <f t="shared" si="1"/>
        <v>0</v>
      </c>
      <c r="I18" s="78"/>
      <c r="J18" s="85">
        <f t="shared" si="0"/>
        <v>1</v>
      </c>
      <c r="K18" s="94">
        <v>45709</v>
      </c>
      <c r="L18" s="95"/>
      <c r="M18" s="81"/>
    </row>
    <row r="19" spans="1:13" s="39" customFormat="1" x14ac:dyDescent="0.3">
      <c r="A19" s="78" t="s">
        <v>1512</v>
      </c>
      <c r="B19" s="84">
        <v>45664</v>
      </c>
      <c r="C19" s="78">
        <v>192</v>
      </c>
      <c r="D19" s="78"/>
      <c r="E19" s="78" t="s">
        <v>10</v>
      </c>
      <c r="F19" s="78">
        <v>16720</v>
      </c>
      <c r="G19" s="78">
        <v>16720</v>
      </c>
      <c r="H19" s="78">
        <f t="shared" si="1"/>
        <v>0</v>
      </c>
      <c r="I19" s="78"/>
      <c r="J19" s="85">
        <f t="shared" si="0"/>
        <v>1</v>
      </c>
      <c r="K19" s="94">
        <v>45723</v>
      </c>
      <c r="L19" s="95"/>
      <c r="M19" s="81"/>
    </row>
    <row r="20" spans="1:13" s="39" customFormat="1" x14ac:dyDescent="0.3">
      <c r="A20" s="78" t="s">
        <v>1585</v>
      </c>
      <c r="B20" s="84">
        <v>45681</v>
      </c>
      <c r="C20" s="78">
        <v>324</v>
      </c>
      <c r="D20" s="78"/>
      <c r="E20" s="78" t="s">
        <v>10</v>
      </c>
      <c r="F20" s="78">
        <v>25598</v>
      </c>
      <c r="G20" s="78">
        <v>25598</v>
      </c>
      <c r="H20" s="78">
        <f t="shared" si="1"/>
        <v>0</v>
      </c>
      <c r="I20" s="78"/>
      <c r="J20" s="85">
        <f t="shared" si="0"/>
        <v>1</v>
      </c>
      <c r="K20" s="94">
        <v>45744</v>
      </c>
      <c r="L20" s="95"/>
      <c r="M20" s="81"/>
    </row>
    <row r="21" spans="1:13" s="39" customFormat="1" x14ac:dyDescent="0.3">
      <c r="A21" s="78" t="s">
        <v>1593</v>
      </c>
      <c r="B21" s="84">
        <v>45681</v>
      </c>
      <c r="C21" s="78">
        <v>156</v>
      </c>
      <c r="D21" s="78"/>
      <c r="E21" s="78" t="s">
        <v>10</v>
      </c>
      <c r="F21" s="78">
        <v>15515</v>
      </c>
      <c r="G21" s="78">
        <v>15515</v>
      </c>
      <c r="H21" s="78">
        <f t="shared" si="1"/>
        <v>0</v>
      </c>
      <c r="I21" s="78"/>
      <c r="J21" s="85">
        <f t="shared" si="0"/>
        <v>1</v>
      </c>
      <c r="K21" s="94">
        <v>45751</v>
      </c>
      <c r="L21" s="95"/>
      <c r="M21" s="81"/>
    </row>
    <row r="22" spans="1:13" s="39" customFormat="1" x14ac:dyDescent="0.3">
      <c r="A22" s="78" t="s">
        <v>1636</v>
      </c>
      <c r="B22" s="84">
        <v>45691</v>
      </c>
      <c r="C22" s="78">
        <v>190</v>
      </c>
      <c r="D22" s="78"/>
      <c r="E22" s="78" t="s">
        <v>10</v>
      </c>
      <c r="F22" s="78">
        <v>16015</v>
      </c>
      <c r="G22" s="78">
        <v>16015</v>
      </c>
      <c r="H22" s="78">
        <f t="shared" si="1"/>
        <v>0</v>
      </c>
      <c r="I22" s="78"/>
      <c r="J22" s="85">
        <f t="shared" si="0"/>
        <v>1</v>
      </c>
      <c r="K22" s="94">
        <v>45765</v>
      </c>
      <c r="L22" s="95"/>
      <c r="M22" s="81"/>
    </row>
    <row r="23" spans="1:13" s="39" customFormat="1" x14ac:dyDescent="0.3">
      <c r="A23" s="78" t="s">
        <v>1637</v>
      </c>
      <c r="B23" s="84">
        <v>45691</v>
      </c>
      <c r="C23" s="78">
        <v>103</v>
      </c>
      <c r="D23" s="78"/>
      <c r="E23" s="78" t="s">
        <v>10</v>
      </c>
      <c r="F23" s="78">
        <v>10783</v>
      </c>
      <c r="G23" s="78">
        <v>10783</v>
      </c>
      <c r="H23" s="78">
        <f t="shared" si="1"/>
        <v>0</v>
      </c>
      <c r="I23" s="78"/>
      <c r="J23" s="85">
        <f t="shared" si="0"/>
        <v>1</v>
      </c>
      <c r="K23" s="94">
        <v>45765</v>
      </c>
      <c r="L23" s="95"/>
      <c r="M23" s="81"/>
    </row>
    <row r="24" spans="1:13" s="39" customFormat="1" x14ac:dyDescent="0.3">
      <c r="A24" s="78" t="s">
        <v>1638</v>
      </c>
      <c r="B24" s="84">
        <v>45691</v>
      </c>
      <c r="C24" s="78">
        <v>20</v>
      </c>
      <c r="D24" s="78"/>
      <c r="E24" s="78" t="s">
        <v>10</v>
      </c>
      <c r="F24" s="78">
        <v>1685</v>
      </c>
      <c r="G24" s="78">
        <v>1685</v>
      </c>
      <c r="H24" s="78">
        <f t="shared" si="1"/>
        <v>0</v>
      </c>
      <c r="I24" s="78"/>
      <c r="J24" s="85">
        <f t="shared" si="0"/>
        <v>1</v>
      </c>
      <c r="K24" s="94">
        <v>45765</v>
      </c>
      <c r="L24" s="95"/>
      <c r="M24" s="81"/>
    </row>
    <row r="25" spans="1:13" s="39" customFormat="1" x14ac:dyDescent="0.3">
      <c r="A25" s="78" t="s">
        <v>359</v>
      </c>
      <c r="B25" s="84">
        <v>45729</v>
      </c>
      <c r="C25" s="78" t="s">
        <v>1777</v>
      </c>
      <c r="D25" s="78"/>
      <c r="E25" s="78" t="s">
        <v>10</v>
      </c>
      <c r="F25" s="78">
        <v>12</v>
      </c>
      <c r="G25" s="78">
        <v>12</v>
      </c>
      <c r="H25" s="78">
        <f t="shared" si="1"/>
        <v>0</v>
      </c>
      <c r="I25" s="78"/>
      <c r="J25" s="85">
        <f t="shared" si="0"/>
        <v>1</v>
      </c>
      <c r="K25" s="94">
        <v>45730</v>
      </c>
      <c r="L25" s="95" t="s">
        <v>1776</v>
      </c>
      <c r="M25" s="81"/>
    </row>
    <row r="26" spans="1:13" s="39" customFormat="1" x14ac:dyDescent="0.3">
      <c r="A26" s="78" t="s">
        <v>359</v>
      </c>
      <c r="B26" s="84">
        <v>45733</v>
      </c>
      <c r="C26" s="78" t="s">
        <v>1782</v>
      </c>
      <c r="D26" s="78"/>
      <c r="E26" s="78" t="s">
        <v>10</v>
      </c>
      <c r="F26" s="78">
        <v>20</v>
      </c>
      <c r="G26" s="78">
        <v>20</v>
      </c>
      <c r="H26" s="78">
        <f t="shared" si="1"/>
        <v>0</v>
      </c>
      <c r="I26" s="78"/>
      <c r="J26" s="85">
        <f t="shared" si="0"/>
        <v>1</v>
      </c>
      <c r="K26" s="94">
        <v>45737</v>
      </c>
      <c r="L26" s="95"/>
      <c r="M26" s="81"/>
    </row>
    <row r="27" spans="1:13" s="39" customFormat="1" x14ac:dyDescent="0.3">
      <c r="A27" s="78" t="s">
        <v>359</v>
      </c>
      <c r="B27" s="84">
        <v>45736</v>
      </c>
      <c r="C27" s="78" t="s">
        <v>1777</v>
      </c>
      <c r="D27" s="78"/>
      <c r="E27" s="78" t="s">
        <v>10</v>
      </c>
      <c r="F27" s="78">
        <v>56</v>
      </c>
      <c r="G27" s="78">
        <v>56</v>
      </c>
      <c r="H27" s="78">
        <f t="shared" si="1"/>
        <v>0</v>
      </c>
      <c r="I27" s="78"/>
      <c r="J27" s="85">
        <f t="shared" si="0"/>
        <v>1</v>
      </c>
      <c r="K27" s="94">
        <v>45744</v>
      </c>
      <c r="L27" s="95" t="s">
        <v>1776</v>
      </c>
      <c r="M27" s="81"/>
    </row>
    <row r="28" spans="1:13" s="39" customFormat="1" x14ac:dyDescent="0.3">
      <c r="A28" s="78" t="s">
        <v>1871</v>
      </c>
      <c r="B28" s="84">
        <v>45750</v>
      </c>
      <c r="C28" s="78"/>
      <c r="D28" s="78"/>
      <c r="E28" s="78" t="s">
        <v>10</v>
      </c>
      <c r="F28" s="78">
        <v>35</v>
      </c>
      <c r="G28" s="78">
        <v>35</v>
      </c>
      <c r="H28" s="78">
        <f t="shared" si="1"/>
        <v>0</v>
      </c>
      <c r="I28" s="78"/>
      <c r="J28" s="85">
        <f t="shared" si="0"/>
        <v>1</v>
      </c>
      <c r="K28" s="94">
        <v>45758</v>
      </c>
      <c r="L28" s="95" t="s">
        <v>1872</v>
      </c>
      <c r="M28" s="81"/>
    </row>
    <row r="29" spans="1:13" s="39" customFormat="1" x14ac:dyDescent="0.3">
      <c r="A29" s="81" t="s">
        <v>1874</v>
      </c>
      <c r="B29" s="98">
        <v>45751</v>
      </c>
      <c r="C29" s="81">
        <v>19</v>
      </c>
      <c r="D29" s="81">
        <v>19</v>
      </c>
      <c r="E29" s="81" t="s">
        <v>34</v>
      </c>
      <c r="F29" s="81">
        <v>5291</v>
      </c>
      <c r="G29" s="81">
        <v>6318</v>
      </c>
      <c r="H29" s="81">
        <f t="shared" si="1"/>
        <v>1027</v>
      </c>
      <c r="I29" s="81" t="s">
        <v>54</v>
      </c>
      <c r="J29" s="99">
        <f t="shared" si="0"/>
        <v>0.83744855967078191</v>
      </c>
      <c r="K29" s="157">
        <v>45807</v>
      </c>
      <c r="L29" s="104" t="s">
        <v>1932</v>
      </c>
      <c r="M29" s="81"/>
    </row>
    <row r="30" spans="1:13" s="39" customFormat="1" ht="28.8" x14ac:dyDescent="0.3">
      <c r="A30" s="81" t="s">
        <v>1882</v>
      </c>
      <c r="B30" s="98">
        <v>45754</v>
      </c>
      <c r="C30" s="81">
        <v>19</v>
      </c>
      <c r="D30" s="81">
        <v>19</v>
      </c>
      <c r="E30" s="81" t="s">
        <v>34</v>
      </c>
      <c r="F30" s="81">
        <v>3328</v>
      </c>
      <c r="G30" s="81">
        <v>5741</v>
      </c>
      <c r="H30" s="81">
        <f t="shared" si="1"/>
        <v>2413</v>
      </c>
      <c r="I30" s="81" t="s">
        <v>54</v>
      </c>
      <c r="J30" s="99">
        <f t="shared" si="0"/>
        <v>0.57968994948615227</v>
      </c>
      <c r="K30" s="157">
        <v>45807</v>
      </c>
      <c r="L30" s="104" t="s">
        <v>1933</v>
      </c>
      <c r="M30" s="81"/>
    </row>
    <row r="31" spans="1:13" s="39" customFormat="1" x14ac:dyDescent="0.3">
      <c r="A31" s="78" t="s">
        <v>359</v>
      </c>
      <c r="B31" s="84">
        <v>45754</v>
      </c>
      <c r="C31" s="78"/>
      <c r="D31" s="78"/>
      <c r="E31" s="78" t="s">
        <v>10</v>
      </c>
      <c r="F31" s="78">
        <v>100</v>
      </c>
      <c r="G31" s="78">
        <v>100</v>
      </c>
      <c r="H31" s="78">
        <f t="shared" si="1"/>
        <v>0</v>
      </c>
      <c r="I31" s="78"/>
      <c r="J31" s="85">
        <f t="shared" si="0"/>
        <v>1</v>
      </c>
      <c r="K31" s="94">
        <v>45779</v>
      </c>
      <c r="L31" s="95" t="s">
        <v>1872</v>
      </c>
      <c r="M31" s="81"/>
    </row>
    <row r="32" spans="1:13" s="39" customFormat="1" x14ac:dyDescent="0.3">
      <c r="A32" s="64" t="s">
        <v>1960</v>
      </c>
      <c r="B32" s="87">
        <v>45765</v>
      </c>
      <c r="C32" s="64">
        <v>9</v>
      </c>
      <c r="D32" s="64">
        <v>9</v>
      </c>
      <c r="E32" s="64" t="s">
        <v>34</v>
      </c>
      <c r="F32" s="64">
        <v>746</v>
      </c>
      <c r="G32" s="64">
        <v>1834</v>
      </c>
      <c r="H32" s="64">
        <f t="shared" si="1"/>
        <v>1088</v>
      </c>
      <c r="I32" s="64" t="s">
        <v>54</v>
      </c>
      <c r="J32" s="83">
        <f t="shared" si="0"/>
        <v>0.40676117775354415</v>
      </c>
      <c r="K32" s="88">
        <v>45807</v>
      </c>
      <c r="L32" s="92" t="s">
        <v>1872</v>
      </c>
      <c r="M32" s="81"/>
    </row>
    <row r="33" spans="1:13" s="39" customFormat="1" ht="28.8" x14ac:dyDescent="0.3">
      <c r="A33" s="81" t="s">
        <v>1974</v>
      </c>
      <c r="B33" s="98">
        <v>45769</v>
      </c>
      <c r="C33" s="81">
        <v>18</v>
      </c>
      <c r="D33" s="81">
        <v>18</v>
      </c>
      <c r="E33" s="81" t="s">
        <v>34</v>
      </c>
      <c r="F33" s="81">
        <v>498</v>
      </c>
      <c r="G33" s="81">
        <v>1836</v>
      </c>
      <c r="H33" s="81">
        <f t="shared" ref="H33:H34" si="2">G33-F33</f>
        <v>1338</v>
      </c>
      <c r="I33" s="81" t="s">
        <v>54</v>
      </c>
      <c r="J33" s="99">
        <f t="shared" ref="J33:J34" si="3">F33/G33</f>
        <v>0.27124183006535946</v>
      </c>
      <c r="K33" s="157">
        <v>45807</v>
      </c>
      <c r="L33" s="104" t="s">
        <v>2014</v>
      </c>
      <c r="M33" s="81"/>
    </row>
    <row r="34" spans="1:13" s="39" customFormat="1" x14ac:dyDescent="0.3">
      <c r="A34" s="64" t="s">
        <v>2019</v>
      </c>
      <c r="B34" s="87">
        <v>45777</v>
      </c>
      <c r="C34" s="64">
        <v>33</v>
      </c>
      <c r="D34" s="64">
        <v>33</v>
      </c>
      <c r="E34" s="64" t="s">
        <v>55</v>
      </c>
      <c r="F34" s="64">
        <v>0</v>
      </c>
      <c r="G34" s="64">
        <v>1485</v>
      </c>
      <c r="H34" s="64">
        <f t="shared" si="2"/>
        <v>1485</v>
      </c>
      <c r="I34" s="64" t="s">
        <v>54</v>
      </c>
      <c r="J34" s="83">
        <f t="shared" si="3"/>
        <v>0</v>
      </c>
      <c r="K34" s="88"/>
      <c r="L34" s="92"/>
      <c r="M34" s="81"/>
    </row>
    <row r="35" spans="1:13" s="39" customFormat="1" x14ac:dyDescent="0.3">
      <c r="A35" s="64"/>
      <c r="B35" s="87"/>
      <c r="C35" s="64"/>
      <c r="D35" s="64"/>
      <c r="E35" s="64"/>
      <c r="F35" s="64"/>
      <c r="G35" s="64"/>
      <c r="H35" s="64"/>
      <c r="I35" s="64"/>
      <c r="J35" s="83"/>
      <c r="K35" s="88"/>
      <c r="L35" s="92"/>
      <c r="M35" s="81"/>
    </row>
    <row r="36" spans="1:13" s="39" customFormat="1" x14ac:dyDescent="0.3">
      <c r="A36" s="64"/>
      <c r="B36" s="87"/>
      <c r="C36" s="64"/>
      <c r="D36" s="64"/>
      <c r="E36" s="64"/>
      <c r="F36" s="64"/>
      <c r="G36" s="64"/>
      <c r="H36" s="64"/>
      <c r="I36" s="64"/>
      <c r="J36" s="83"/>
      <c r="K36" s="88"/>
      <c r="L36" s="92"/>
      <c r="M36" s="81"/>
    </row>
    <row r="37" spans="1:13" s="39" customFormat="1" x14ac:dyDescent="0.3">
      <c r="A37" s="64"/>
      <c r="B37" s="87"/>
      <c r="C37" s="64"/>
      <c r="D37" s="64"/>
      <c r="E37" s="64"/>
      <c r="F37" s="64"/>
      <c r="G37" s="64"/>
      <c r="H37" s="64"/>
      <c r="I37" s="64"/>
      <c r="J37" s="83"/>
      <c r="K37" s="88"/>
      <c r="L37" s="92"/>
      <c r="M37" s="81"/>
    </row>
    <row r="38" spans="1:13" s="39" customFormat="1" x14ac:dyDescent="0.3">
      <c r="A38" s="64"/>
      <c r="B38" s="87"/>
      <c r="C38" s="64"/>
      <c r="D38" s="64"/>
      <c r="E38" s="64"/>
      <c r="F38" s="64"/>
      <c r="G38" s="64"/>
      <c r="H38" s="64"/>
      <c r="I38" s="64"/>
      <c r="J38" s="83"/>
      <c r="K38" s="88"/>
      <c r="L38" s="92"/>
      <c r="M38" s="81"/>
    </row>
    <row r="39" spans="1:13" s="39" customFormat="1" x14ac:dyDescent="0.3">
      <c r="A39" s="64"/>
      <c r="B39" s="87"/>
      <c r="C39" s="64"/>
      <c r="D39" s="64"/>
      <c r="E39" s="64"/>
      <c r="F39" s="64"/>
      <c r="G39" s="64"/>
      <c r="H39" s="64"/>
      <c r="I39" s="64"/>
      <c r="J39" s="83"/>
      <c r="K39" s="88"/>
      <c r="L39" s="92"/>
      <c r="M39" s="81"/>
    </row>
    <row r="40" spans="1:13" x14ac:dyDescent="0.3">
      <c r="A40" s="23">
        <f>COUNTA(A3:A39)</f>
        <v>32</v>
      </c>
      <c r="B40" s="33"/>
      <c r="C40" s="23">
        <f>SUM(C3:C39)</f>
        <v>1406</v>
      </c>
      <c r="D40" s="23">
        <f>SUM(D4:D39)</f>
        <v>98</v>
      </c>
      <c r="E40" s="32"/>
      <c r="F40" s="23">
        <f>SUM(F3:F39)</f>
        <v>134208</v>
      </c>
      <c r="G40" s="23">
        <f>SUM(G3:G39)</f>
        <v>141559</v>
      </c>
      <c r="H40" s="100">
        <f t="shared" si="1"/>
        <v>7351</v>
      </c>
      <c r="I40" s="32"/>
      <c r="J40" s="71">
        <f t="shared" si="0"/>
        <v>0.9480711222882332</v>
      </c>
      <c r="K40" s="33"/>
      <c r="L40" s="32"/>
    </row>
  </sheetData>
  <autoFilter ref="A2:L33" xr:uid="{023F478E-8CD8-4F1F-BA4D-065DA017432D}"/>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61008-4EEE-45B8-AD60-1F8A49EF2CBA}">
  <dimension ref="A1:L4"/>
  <sheetViews>
    <sheetView workbookViewId="0">
      <selection activeCell="D40" sqref="D40"/>
    </sheetView>
  </sheetViews>
  <sheetFormatPr defaultColWidth="9.109375" defaultRowHeight="14.4" x14ac:dyDescent="0.3"/>
  <cols>
    <col min="1" max="1" width="21" style="39" customWidth="1"/>
    <col min="2" max="2" width="16.88671875" style="40" bestFit="1" customWidth="1"/>
    <col min="3" max="3" width="14.6640625" style="39" customWidth="1"/>
    <col min="4" max="4" width="15.33203125" style="39" customWidth="1"/>
    <col min="5" max="5" width="20.6640625" style="39" bestFit="1" customWidth="1"/>
    <col min="6" max="6" width="14.33203125" style="39" customWidth="1"/>
    <col min="7" max="7" width="8.109375" style="39" bestFit="1" customWidth="1"/>
    <col min="8" max="8" width="9.109375" style="39"/>
    <col min="9" max="9" width="7.109375" style="39" bestFit="1" customWidth="1"/>
    <col min="10" max="10" width="15" style="39" bestFit="1" customWidth="1"/>
    <col min="11" max="11" width="15" style="40" bestFit="1" customWidth="1"/>
    <col min="12" max="12" width="33.5546875" style="39" customWidth="1"/>
    <col min="13" max="16384" width="9.109375" style="39"/>
  </cols>
  <sheetData>
    <row r="1" spans="1:12" ht="21" x14ac:dyDescent="0.3">
      <c r="A1" s="75" t="s">
        <v>396</v>
      </c>
      <c r="B1" s="37"/>
      <c r="L1" s="40"/>
    </row>
    <row r="2" spans="1:12" ht="46.8" x14ac:dyDescent="0.3">
      <c r="A2" s="53" t="s">
        <v>0</v>
      </c>
      <c r="B2" s="56" t="s">
        <v>1</v>
      </c>
      <c r="C2" s="55" t="s">
        <v>181</v>
      </c>
      <c r="D2" s="55" t="s">
        <v>180</v>
      </c>
      <c r="E2" s="53" t="s">
        <v>3</v>
      </c>
      <c r="F2" s="55" t="s">
        <v>208</v>
      </c>
      <c r="G2" s="55" t="s">
        <v>209</v>
      </c>
      <c r="H2" s="53" t="s">
        <v>6</v>
      </c>
      <c r="I2" s="53" t="s">
        <v>7</v>
      </c>
      <c r="J2" s="55" t="s">
        <v>210</v>
      </c>
      <c r="K2" s="54" t="s">
        <v>211</v>
      </c>
      <c r="L2" s="56" t="s">
        <v>8</v>
      </c>
    </row>
    <row r="3" spans="1:12" x14ac:dyDescent="0.3">
      <c r="A3" s="42" t="s">
        <v>352</v>
      </c>
      <c r="B3" s="43">
        <v>44948</v>
      </c>
      <c r="C3" s="42">
        <v>4</v>
      </c>
      <c r="D3" s="42"/>
      <c r="E3" s="42" t="s">
        <v>10</v>
      </c>
      <c r="F3" s="42">
        <v>393</v>
      </c>
      <c r="G3" s="42">
        <v>393</v>
      </c>
      <c r="H3" s="42">
        <f>G3-G3</f>
        <v>0</v>
      </c>
      <c r="I3" s="42"/>
      <c r="J3" s="49">
        <f t="shared" ref="J3:J4" si="0">F3/G3</f>
        <v>1</v>
      </c>
      <c r="K3" s="43">
        <v>45316</v>
      </c>
      <c r="L3" s="42"/>
    </row>
    <row r="4" spans="1:12" x14ac:dyDescent="0.3">
      <c r="A4" s="76">
        <v>1</v>
      </c>
      <c r="B4" s="77"/>
      <c r="C4" s="76">
        <v>4</v>
      </c>
      <c r="D4" s="76"/>
      <c r="E4" s="76"/>
      <c r="F4" s="76">
        <v>393</v>
      </c>
      <c r="G4" s="76">
        <v>393</v>
      </c>
      <c r="H4" s="105">
        <f>G4-F4</f>
        <v>0</v>
      </c>
      <c r="I4" s="76"/>
      <c r="J4" s="71">
        <f t="shared" si="0"/>
        <v>1</v>
      </c>
      <c r="K4" s="77"/>
      <c r="L4" s="7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28074-6DCF-4E08-A5D8-4CC1B7BAA3ED}">
  <sheetPr filterMode="1"/>
  <dimension ref="A1:M181"/>
  <sheetViews>
    <sheetView zoomScaleNormal="100" workbookViewId="0">
      <pane ySplit="2" topLeftCell="A3" activePane="bottomLeft" state="frozen"/>
      <selection pane="bottomLeft" activeCell="F60" sqref="F60"/>
    </sheetView>
  </sheetViews>
  <sheetFormatPr defaultRowHeight="14.4" x14ac:dyDescent="0.3"/>
  <cols>
    <col min="1" max="1" width="38.6640625" bestFit="1" customWidth="1"/>
    <col min="2" max="2" width="16.88671875" bestFit="1" customWidth="1"/>
    <col min="3" max="3" width="17.6640625" bestFit="1" customWidth="1"/>
    <col min="4" max="4" width="18.5546875" bestFit="1" customWidth="1"/>
    <col min="5" max="5" width="25.109375" customWidth="1"/>
    <col min="6" max="6" width="17.88671875" bestFit="1" customWidth="1"/>
    <col min="7" max="7" width="12.33203125" bestFit="1" customWidth="1"/>
    <col min="8" max="8" width="8" bestFit="1" customWidth="1"/>
    <col min="9" max="9" width="11.33203125" bestFit="1" customWidth="1"/>
    <col min="10" max="11" width="15" bestFit="1" customWidth="1"/>
    <col min="12" max="12" width="52.44140625" bestFit="1" customWidth="1"/>
    <col min="13" max="13" width="9.109375" style="7"/>
  </cols>
  <sheetData>
    <row r="1" spans="1:13" ht="21" x14ac:dyDescent="0.4">
      <c r="A1" s="3" t="s">
        <v>1581</v>
      </c>
      <c r="B1" s="13"/>
      <c r="C1" s="2"/>
      <c r="D1" s="2"/>
      <c r="E1" s="2"/>
      <c r="F1" s="2"/>
      <c r="G1" s="2"/>
      <c r="H1" s="2"/>
      <c r="I1" s="2"/>
      <c r="J1" s="2"/>
      <c r="K1" s="15"/>
      <c r="L1" s="15"/>
    </row>
    <row r="2" spans="1:13" ht="46.8" x14ac:dyDescent="0.3">
      <c r="A2" s="53" t="s">
        <v>0</v>
      </c>
      <c r="B2" s="56" t="s">
        <v>1</v>
      </c>
      <c r="C2" s="55" t="s">
        <v>181</v>
      </c>
      <c r="D2" s="55" t="s">
        <v>180</v>
      </c>
      <c r="E2" s="53" t="s">
        <v>3</v>
      </c>
      <c r="F2" s="55" t="s">
        <v>208</v>
      </c>
      <c r="G2" s="55" t="s">
        <v>209</v>
      </c>
      <c r="H2" s="53" t="s">
        <v>6</v>
      </c>
      <c r="I2" s="53" t="s">
        <v>7</v>
      </c>
      <c r="J2" s="55" t="s">
        <v>210</v>
      </c>
      <c r="K2" s="54" t="s">
        <v>211</v>
      </c>
      <c r="L2" s="56" t="s">
        <v>8</v>
      </c>
    </row>
    <row r="3" spans="1:13" s="89" customFormat="1" ht="28.8" x14ac:dyDescent="0.3">
      <c r="A3" s="78" t="s">
        <v>819</v>
      </c>
      <c r="B3" s="84">
        <v>45470</v>
      </c>
      <c r="C3" s="78">
        <v>42</v>
      </c>
      <c r="D3" s="78"/>
      <c r="E3" s="78" t="s">
        <v>10</v>
      </c>
      <c r="F3" s="78">
        <v>3384</v>
      </c>
      <c r="G3" s="78">
        <v>3384</v>
      </c>
      <c r="H3" s="78">
        <f t="shared" ref="H3:H103" si="0">G3-F3</f>
        <v>0</v>
      </c>
      <c r="I3" s="78"/>
      <c r="J3" s="85">
        <f t="shared" ref="J3:J103" si="1">F3/G3</f>
        <v>1</v>
      </c>
      <c r="K3" s="84">
        <v>45492</v>
      </c>
      <c r="L3" s="95" t="s">
        <v>1349</v>
      </c>
      <c r="M3" s="81"/>
    </row>
    <row r="4" spans="1:13" x14ac:dyDescent="0.3">
      <c r="A4" s="11" t="s">
        <v>820</v>
      </c>
      <c r="B4" s="17">
        <v>45470</v>
      </c>
      <c r="C4" s="11" t="s">
        <v>194</v>
      </c>
      <c r="D4" s="11"/>
      <c r="E4" s="11" t="s">
        <v>10</v>
      </c>
      <c r="F4" s="11">
        <v>2552</v>
      </c>
      <c r="G4" s="11">
        <v>2552</v>
      </c>
      <c r="H4" s="11">
        <f t="shared" si="0"/>
        <v>0</v>
      </c>
      <c r="I4" s="11"/>
      <c r="J4" s="49">
        <f t="shared" si="1"/>
        <v>1</v>
      </c>
      <c r="K4" s="17">
        <v>45492</v>
      </c>
      <c r="L4" s="72" t="s">
        <v>924</v>
      </c>
    </row>
    <row r="5" spans="1:13" x14ac:dyDescent="0.3">
      <c r="A5" s="5" t="s">
        <v>825</v>
      </c>
      <c r="B5" s="16">
        <v>45474</v>
      </c>
      <c r="C5" s="5" t="s">
        <v>485</v>
      </c>
      <c r="D5" s="5"/>
      <c r="E5" s="5" t="s">
        <v>10</v>
      </c>
      <c r="F5" s="5">
        <v>2340</v>
      </c>
      <c r="G5" s="5">
        <v>2340</v>
      </c>
      <c r="H5" s="5">
        <f t="shared" si="0"/>
        <v>0</v>
      </c>
      <c r="I5" s="5"/>
      <c r="J5" s="49">
        <f t="shared" si="1"/>
        <v>1</v>
      </c>
      <c r="K5" s="17">
        <v>45492</v>
      </c>
      <c r="L5" s="124" t="s">
        <v>923</v>
      </c>
    </row>
    <row r="6" spans="1:13" x14ac:dyDescent="0.3">
      <c r="A6" s="5" t="s">
        <v>903</v>
      </c>
      <c r="B6" s="16">
        <v>45491</v>
      </c>
      <c r="C6" s="5" t="s">
        <v>110</v>
      </c>
      <c r="D6" s="5"/>
      <c r="E6" s="5" t="s">
        <v>10</v>
      </c>
      <c r="F6" s="5">
        <v>208</v>
      </c>
      <c r="G6" s="5">
        <v>208</v>
      </c>
      <c r="H6" s="5">
        <f t="shared" si="0"/>
        <v>0</v>
      </c>
      <c r="I6" s="5"/>
      <c r="J6" s="49">
        <f t="shared" si="1"/>
        <v>1</v>
      </c>
      <c r="K6" s="16">
        <v>45520</v>
      </c>
      <c r="L6" s="5" t="s">
        <v>97</v>
      </c>
    </row>
    <row r="7" spans="1:13" x14ac:dyDescent="0.3">
      <c r="A7" s="5" t="s">
        <v>904</v>
      </c>
      <c r="B7" s="16">
        <v>45491</v>
      </c>
      <c r="C7" s="5" t="s">
        <v>816</v>
      </c>
      <c r="D7" s="5"/>
      <c r="E7" s="5" t="s">
        <v>10</v>
      </c>
      <c r="F7" s="5">
        <v>493</v>
      </c>
      <c r="G7" s="5">
        <v>493</v>
      </c>
      <c r="H7" s="5">
        <f t="shared" si="0"/>
        <v>0</v>
      </c>
      <c r="I7" s="5"/>
      <c r="J7" s="49">
        <f t="shared" si="1"/>
        <v>1</v>
      </c>
      <c r="K7" s="16">
        <v>45625</v>
      </c>
      <c r="L7" s="26" t="s">
        <v>987</v>
      </c>
    </row>
    <row r="8" spans="1:13" x14ac:dyDescent="0.3">
      <c r="A8" s="5" t="s">
        <v>905</v>
      </c>
      <c r="B8" s="16">
        <v>45491</v>
      </c>
      <c r="C8" s="5">
        <v>24</v>
      </c>
      <c r="D8" s="5"/>
      <c r="E8" s="5" t="s">
        <v>10</v>
      </c>
      <c r="F8" s="5">
        <v>1902</v>
      </c>
      <c r="G8" s="5">
        <v>1902</v>
      </c>
      <c r="H8" s="5">
        <f t="shared" si="0"/>
        <v>0</v>
      </c>
      <c r="I8" s="5"/>
      <c r="J8" s="49">
        <f t="shared" si="1"/>
        <v>1</v>
      </c>
      <c r="K8" s="16">
        <v>45555</v>
      </c>
      <c r="L8" s="5"/>
    </row>
    <row r="9" spans="1:13" x14ac:dyDescent="0.3">
      <c r="A9" s="11" t="s">
        <v>906</v>
      </c>
      <c r="B9" s="17">
        <v>45491</v>
      </c>
      <c r="C9" s="11" t="s">
        <v>194</v>
      </c>
      <c r="D9" s="11"/>
      <c r="E9" s="11" t="s">
        <v>10</v>
      </c>
      <c r="F9" s="11">
        <v>1295</v>
      </c>
      <c r="G9" s="11">
        <v>1295</v>
      </c>
      <c r="H9" s="11">
        <f t="shared" si="0"/>
        <v>0</v>
      </c>
      <c r="I9" s="11"/>
      <c r="J9" s="49">
        <f t="shared" si="1"/>
        <v>1</v>
      </c>
      <c r="K9" s="17">
        <v>45555</v>
      </c>
      <c r="L9" s="11" t="s">
        <v>1224</v>
      </c>
    </row>
    <row r="10" spans="1:13" x14ac:dyDescent="0.3">
      <c r="A10" s="11" t="s">
        <v>910</v>
      </c>
      <c r="B10" s="17">
        <v>45495</v>
      </c>
      <c r="C10" s="11">
        <v>42</v>
      </c>
      <c r="D10" s="11"/>
      <c r="E10" s="11" t="s">
        <v>10</v>
      </c>
      <c r="F10" s="11">
        <v>3286</v>
      </c>
      <c r="G10" s="11">
        <v>3286</v>
      </c>
      <c r="H10" s="11">
        <f t="shared" si="0"/>
        <v>0</v>
      </c>
      <c r="I10" s="11"/>
      <c r="J10" s="49">
        <f t="shared" si="1"/>
        <v>1</v>
      </c>
      <c r="K10" s="17">
        <v>45576</v>
      </c>
      <c r="L10" s="11" t="s">
        <v>1282</v>
      </c>
    </row>
    <row r="11" spans="1:13" x14ac:dyDescent="0.3">
      <c r="A11" s="5" t="s">
        <v>911</v>
      </c>
      <c r="B11" s="16">
        <v>45495</v>
      </c>
      <c r="C11" s="5" t="s">
        <v>194</v>
      </c>
      <c r="D11" s="5"/>
      <c r="E11" s="5" t="s">
        <v>10</v>
      </c>
      <c r="F11" s="5">
        <v>3297</v>
      </c>
      <c r="G11" s="5">
        <v>3297</v>
      </c>
      <c r="H11" s="5">
        <f t="shared" si="0"/>
        <v>0</v>
      </c>
      <c r="I11" s="5"/>
      <c r="J11" s="49">
        <f t="shared" si="1"/>
        <v>1</v>
      </c>
      <c r="K11" s="16">
        <v>45576</v>
      </c>
      <c r="L11" s="5"/>
    </row>
    <row r="12" spans="1:13" x14ac:dyDescent="0.3">
      <c r="A12" s="5" t="s">
        <v>941</v>
      </c>
      <c r="B12" s="16">
        <v>45498</v>
      </c>
      <c r="C12" s="5" t="s">
        <v>1247</v>
      </c>
      <c r="D12" s="5"/>
      <c r="E12" s="5" t="s">
        <v>10</v>
      </c>
      <c r="F12" s="5">
        <v>616</v>
      </c>
      <c r="G12" s="5">
        <v>616</v>
      </c>
      <c r="H12" s="5">
        <f t="shared" si="0"/>
        <v>0</v>
      </c>
      <c r="I12" s="5"/>
      <c r="J12" s="49">
        <f t="shared" si="1"/>
        <v>1</v>
      </c>
      <c r="K12" s="16">
        <v>45506</v>
      </c>
      <c r="L12" s="5"/>
    </row>
    <row r="13" spans="1:13" x14ac:dyDescent="0.3">
      <c r="A13" s="5" t="s">
        <v>966</v>
      </c>
      <c r="B13" s="16">
        <v>45499</v>
      </c>
      <c r="C13" s="5" t="s">
        <v>881</v>
      </c>
      <c r="D13" s="5"/>
      <c r="E13" s="5" t="s">
        <v>10</v>
      </c>
      <c r="F13" s="5">
        <v>55</v>
      </c>
      <c r="G13" s="5">
        <v>55</v>
      </c>
      <c r="H13" s="5">
        <f t="shared" si="0"/>
        <v>0</v>
      </c>
      <c r="I13" s="5"/>
      <c r="J13" s="49">
        <f t="shared" si="1"/>
        <v>1</v>
      </c>
      <c r="K13" s="16">
        <v>45502</v>
      </c>
      <c r="L13" s="5"/>
    </row>
    <row r="14" spans="1:13" x14ac:dyDescent="0.3">
      <c r="A14" s="5" t="s">
        <v>967</v>
      </c>
      <c r="B14" s="16">
        <v>45499</v>
      </c>
      <c r="C14" s="5" t="s">
        <v>881</v>
      </c>
      <c r="D14" s="5"/>
      <c r="E14" s="5" t="s">
        <v>10</v>
      </c>
      <c r="F14" s="5">
        <v>89</v>
      </c>
      <c r="G14" s="5">
        <v>89</v>
      </c>
      <c r="H14" s="5">
        <f t="shared" si="0"/>
        <v>0</v>
      </c>
      <c r="I14" s="5"/>
      <c r="J14" s="49">
        <f t="shared" si="1"/>
        <v>1</v>
      </c>
      <c r="K14" s="16">
        <v>45502</v>
      </c>
      <c r="L14" s="5"/>
    </row>
    <row r="15" spans="1:13" x14ac:dyDescent="0.3">
      <c r="A15" s="5" t="s">
        <v>990</v>
      </c>
      <c r="B15" s="16">
        <v>45509</v>
      </c>
      <c r="C15" s="5" t="s">
        <v>881</v>
      </c>
      <c r="D15" s="5"/>
      <c r="E15" s="5" t="s">
        <v>10</v>
      </c>
      <c r="F15" s="5">
        <v>38</v>
      </c>
      <c r="G15" s="5">
        <v>38</v>
      </c>
      <c r="H15" s="5">
        <f t="shared" si="0"/>
        <v>0</v>
      </c>
      <c r="I15" s="5"/>
      <c r="J15" s="49">
        <f t="shared" si="1"/>
        <v>1</v>
      </c>
      <c r="K15" s="16">
        <v>45513</v>
      </c>
      <c r="L15" s="5"/>
    </row>
    <row r="16" spans="1:13" x14ac:dyDescent="0.3">
      <c r="A16" s="5" t="s">
        <v>998</v>
      </c>
      <c r="B16" s="16">
        <v>45510</v>
      </c>
      <c r="C16" s="5" t="s">
        <v>881</v>
      </c>
      <c r="D16" s="5"/>
      <c r="E16" s="5" t="s">
        <v>10</v>
      </c>
      <c r="F16" s="5">
        <v>17</v>
      </c>
      <c r="G16" s="5">
        <v>17</v>
      </c>
      <c r="H16" s="5">
        <f t="shared" si="0"/>
        <v>0</v>
      </c>
      <c r="I16" s="5"/>
      <c r="J16" s="49">
        <f t="shared" si="1"/>
        <v>1</v>
      </c>
      <c r="K16" s="16">
        <v>45513</v>
      </c>
      <c r="L16" s="5"/>
    </row>
    <row r="17" spans="1:13" x14ac:dyDescent="0.3">
      <c r="A17" s="5" t="s">
        <v>1012</v>
      </c>
      <c r="B17" s="16">
        <v>45516</v>
      </c>
      <c r="C17" s="5" t="s">
        <v>881</v>
      </c>
      <c r="D17" s="5"/>
      <c r="E17" s="5" t="s">
        <v>10</v>
      </c>
      <c r="F17" s="5">
        <v>94</v>
      </c>
      <c r="G17" s="5">
        <v>94</v>
      </c>
      <c r="H17" s="5">
        <f t="shared" si="0"/>
        <v>0</v>
      </c>
      <c r="I17" s="5"/>
      <c r="J17" s="49">
        <f t="shared" si="1"/>
        <v>1</v>
      </c>
      <c r="K17" s="16">
        <v>45518</v>
      </c>
      <c r="L17" s="5"/>
    </row>
    <row r="18" spans="1:13" x14ac:dyDescent="0.3">
      <c r="A18" s="5" t="s">
        <v>1013</v>
      </c>
      <c r="B18" s="16">
        <v>45516</v>
      </c>
      <c r="C18" s="5" t="s">
        <v>283</v>
      </c>
      <c r="D18" s="5"/>
      <c r="E18" s="5" t="s">
        <v>10</v>
      </c>
      <c r="F18" s="5">
        <v>142</v>
      </c>
      <c r="G18" s="5">
        <v>142</v>
      </c>
      <c r="H18" s="5">
        <f t="shared" si="0"/>
        <v>0</v>
      </c>
      <c r="I18" s="5"/>
      <c r="J18" s="49">
        <f t="shared" si="1"/>
        <v>1</v>
      </c>
      <c r="K18" s="16">
        <v>45541</v>
      </c>
      <c r="L18" s="5"/>
    </row>
    <row r="19" spans="1:13" s="173" customFormat="1" x14ac:dyDescent="0.3">
      <c r="A19" s="169" t="s">
        <v>1017</v>
      </c>
      <c r="B19" s="170">
        <v>45516</v>
      </c>
      <c r="C19" s="169">
        <v>22</v>
      </c>
      <c r="D19" s="169"/>
      <c r="E19" s="169" t="s">
        <v>10</v>
      </c>
      <c r="F19" s="169">
        <v>1237</v>
      </c>
      <c r="G19" s="169">
        <v>1237</v>
      </c>
      <c r="H19" s="169">
        <f t="shared" si="0"/>
        <v>0</v>
      </c>
      <c r="I19" s="169"/>
      <c r="J19" s="171">
        <f t="shared" si="1"/>
        <v>1</v>
      </c>
      <c r="K19" s="170">
        <v>45576</v>
      </c>
      <c r="L19" s="169"/>
      <c r="M19" s="172"/>
    </row>
    <row r="20" spans="1:13" x14ac:dyDescent="0.3">
      <c r="A20" s="5" t="s">
        <v>1018</v>
      </c>
      <c r="B20" s="16">
        <v>45516</v>
      </c>
      <c r="C20" s="5" t="s">
        <v>194</v>
      </c>
      <c r="D20" s="5"/>
      <c r="E20" s="5" t="s">
        <v>10</v>
      </c>
      <c r="F20" s="5">
        <v>845</v>
      </c>
      <c r="G20" s="5">
        <v>845</v>
      </c>
      <c r="H20" s="5">
        <f t="shared" si="0"/>
        <v>0</v>
      </c>
      <c r="I20" s="5"/>
      <c r="J20" s="49">
        <f t="shared" si="1"/>
        <v>1</v>
      </c>
      <c r="K20" s="16">
        <v>45576</v>
      </c>
      <c r="L20" s="5"/>
    </row>
    <row r="21" spans="1:13" x14ac:dyDescent="0.3">
      <c r="A21" s="5" t="s">
        <v>1019</v>
      </c>
      <c r="B21" s="16">
        <v>45516</v>
      </c>
      <c r="C21" s="5" t="s">
        <v>110</v>
      </c>
      <c r="D21" s="5"/>
      <c r="E21" s="5" t="s">
        <v>10</v>
      </c>
      <c r="F21" s="5">
        <v>424</v>
      </c>
      <c r="G21" s="5">
        <v>424</v>
      </c>
      <c r="H21" s="5">
        <f t="shared" si="0"/>
        <v>0</v>
      </c>
      <c r="I21" s="5"/>
      <c r="J21" s="49">
        <f t="shared" si="1"/>
        <v>1</v>
      </c>
      <c r="K21" s="16">
        <v>45534</v>
      </c>
      <c r="L21" s="5" t="s">
        <v>97</v>
      </c>
    </row>
    <row r="22" spans="1:13" x14ac:dyDescent="0.3">
      <c r="A22" s="5" t="s">
        <v>1015</v>
      </c>
      <c r="B22" s="16">
        <v>45516</v>
      </c>
      <c r="C22" s="5">
        <v>21</v>
      </c>
      <c r="D22" s="5"/>
      <c r="E22" s="5" t="s">
        <v>10</v>
      </c>
      <c r="F22" s="5">
        <v>1606</v>
      </c>
      <c r="G22" s="5">
        <v>1606</v>
      </c>
      <c r="H22" s="5">
        <f t="shared" si="0"/>
        <v>0</v>
      </c>
      <c r="I22" s="5"/>
      <c r="J22" s="49">
        <f t="shared" si="1"/>
        <v>1</v>
      </c>
      <c r="K22" s="16">
        <v>45625</v>
      </c>
      <c r="L22" s="5"/>
    </row>
    <row r="23" spans="1:13" x14ac:dyDescent="0.3">
      <c r="A23" s="5" t="s">
        <v>1016</v>
      </c>
      <c r="B23" s="16">
        <v>45516</v>
      </c>
      <c r="C23" s="5" t="s">
        <v>194</v>
      </c>
      <c r="D23" s="5"/>
      <c r="E23" s="5" t="s">
        <v>10</v>
      </c>
      <c r="F23" s="5">
        <v>764</v>
      </c>
      <c r="G23" s="5">
        <v>764</v>
      </c>
      <c r="H23" s="5">
        <f t="shared" si="0"/>
        <v>0</v>
      </c>
      <c r="I23" s="5"/>
      <c r="J23" s="49">
        <f t="shared" si="1"/>
        <v>1</v>
      </c>
      <c r="K23" s="16">
        <v>45625</v>
      </c>
      <c r="L23" s="5"/>
    </row>
    <row r="24" spans="1:13" x14ac:dyDescent="0.3">
      <c r="A24" s="5" t="s">
        <v>1023</v>
      </c>
      <c r="B24" s="16">
        <v>45516</v>
      </c>
      <c r="C24" s="5" t="s">
        <v>110</v>
      </c>
      <c r="D24" s="5"/>
      <c r="E24" s="5" t="s">
        <v>10</v>
      </c>
      <c r="F24" s="5">
        <v>107</v>
      </c>
      <c r="G24" s="5">
        <v>107</v>
      </c>
      <c r="H24" s="5">
        <f t="shared" si="0"/>
        <v>0</v>
      </c>
      <c r="I24" s="5"/>
      <c r="J24" s="49">
        <f t="shared" si="1"/>
        <v>1</v>
      </c>
      <c r="K24" s="16">
        <v>45534</v>
      </c>
      <c r="L24" s="5" t="s">
        <v>97</v>
      </c>
    </row>
    <row r="25" spans="1:13" x14ac:dyDescent="0.3">
      <c r="A25" s="5" t="s">
        <v>1024</v>
      </c>
      <c r="B25" s="16">
        <v>45516</v>
      </c>
      <c r="C25" s="5" t="s">
        <v>110</v>
      </c>
      <c r="D25" s="5"/>
      <c r="E25" s="5" t="s">
        <v>10</v>
      </c>
      <c r="F25" s="5">
        <v>154</v>
      </c>
      <c r="G25" s="5">
        <v>154</v>
      </c>
      <c r="H25" s="5">
        <f t="shared" si="0"/>
        <v>0</v>
      </c>
      <c r="I25" s="5"/>
      <c r="J25" s="49">
        <f t="shared" si="1"/>
        <v>1</v>
      </c>
      <c r="K25" s="16">
        <v>45527</v>
      </c>
      <c r="L25" s="5" t="s">
        <v>97</v>
      </c>
    </row>
    <row r="26" spans="1:13" x14ac:dyDescent="0.3">
      <c r="A26" s="5" t="s">
        <v>1025</v>
      </c>
      <c r="B26" s="16">
        <v>45516</v>
      </c>
      <c r="C26" s="5" t="s">
        <v>110</v>
      </c>
      <c r="D26" s="5"/>
      <c r="E26" s="5" t="s">
        <v>10</v>
      </c>
      <c r="F26" s="5">
        <v>437</v>
      </c>
      <c r="G26" s="5">
        <v>437</v>
      </c>
      <c r="H26" s="5">
        <f t="shared" si="0"/>
        <v>0</v>
      </c>
      <c r="I26" s="5"/>
      <c r="J26" s="49">
        <f t="shared" si="1"/>
        <v>1</v>
      </c>
      <c r="K26" s="16">
        <v>45527</v>
      </c>
      <c r="L26" s="5" t="s">
        <v>97</v>
      </c>
    </row>
    <row r="27" spans="1:13" x14ac:dyDescent="0.3">
      <c r="A27" s="5" t="s">
        <v>1029</v>
      </c>
      <c r="B27" s="16">
        <v>45517</v>
      </c>
      <c r="C27" s="5" t="s">
        <v>1030</v>
      </c>
      <c r="D27" s="5"/>
      <c r="E27" s="5" t="s">
        <v>10</v>
      </c>
      <c r="F27" s="5">
        <v>4</v>
      </c>
      <c r="G27" s="5">
        <v>4</v>
      </c>
      <c r="H27" s="5">
        <f t="shared" si="0"/>
        <v>0</v>
      </c>
      <c r="I27" s="5"/>
      <c r="J27" s="49">
        <f t="shared" si="1"/>
        <v>1</v>
      </c>
      <c r="K27" s="16">
        <v>45520</v>
      </c>
      <c r="L27" s="5"/>
    </row>
    <row r="28" spans="1:13" x14ac:dyDescent="0.3">
      <c r="A28" s="5" t="s">
        <v>1123</v>
      </c>
      <c r="B28" s="16">
        <v>45545</v>
      </c>
      <c r="C28" s="5" t="s">
        <v>283</v>
      </c>
      <c r="D28" s="5"/>
      <c r="E28" s="5" t="s">
        <v>10</v>
      </c>
      <c r="F28" s="5">
        <v>3086</v>
      </c>
      <c r="G28" s="5">
        <v>3086</v>
      </c>
      <c r="H28" s="5">
        <f t="shared" si="0"/>
        <v>0</v>
      </c>
      <c r="I28" s="5"/>
      <c r="J28" s="49">
        <f t="shared" si="1"/>
        <v>1</v>
      </c>
      <c r="K28" s="16">
        <v>45576</v>
      </c>
      <c r="L28" s="5"/>
    </row>
    <row r="29" spans="1:13" x14ac:dyDescent="0.3">
      <c r="A29" s="11" t="s">
        <v>1124</v>
      </c>
      <c r="B29" s="17">
        <v>45545</v>
      </c>
      <c r="C29" s="11" t="s">
        <v>207</v>
      </c>
      <c r="D29" s="11"/>
      <c r="E29" s="11" t="s">
        <v>10</v>
      </c>
      <c r="F29" s="11">
        <v>290</v>
      </c>
      <c r="G29" s="11">
        <v>290</v>
      </c>
      <c r="H29" s="11">
        <f t="shared" si="0"/>
        <v>0</v>
      </c>
      <c r="I29" s="11"/>
      <c r="J29" s="49">
        <f t="shared" si="1"/>
        <v>1</v>
      </c>
      <c r="K29" s="17">
        <v>45618</v>
      </c>
      <c r="L29" s="72" t="s">
        <v>1283</v>
      </c>
    </row>
    <row r="30" spans="1:13" x14ac:dyDescent="0.3">
      <c r="A30" s="11" t="s">
        <v>1125</v>
      </c>
      <c r="B30" s="17">
        <v>45545</v>
      </c>
      <c r="C30" s="11" t="s">
        <v>207</v>
      </c>
      <c r="D30" s="11"/>
      <c r="E30" s="11" t="s">
        <v>10</v>
      </c>
      <c r="F30" s="11">
        <v>157</v>
      </c>
      <c r="G30" s="11">
        <v>157</v>
      </c>
      <c r="H30" s="11">
        <f t="shared" si="0"/>
        <v>0</v>
      </c>
      <c r="I30" s="11"/>
      <c r="J30" s="49">
        <f t="shared" si="1"/>
        <v>1</v>
      </c>
      <c r="K30" s="17">
        <v>45618</v>
      </c>
      <c r="L30" s="72" t="s">
        <v>1284</v>
      </c>
    </row>
    <row r="31" spans="1:13" x14ac:dyDescent="0.3">
      <c r="A31" s="5" t="s">
        <v>1126</v>
      </c>
      <c r="B31" s="16">
        <v>45545</v>
      </c>
      <c r="C31" s="5" t="s">
        <v>110</v>
      </c>
      <c r="D31" s="5"/>
      <c r="E31" s="5" t="s">
        <v>10</v>
      </c>
      <c r="F31" s="5">
        <v>142</v>
      </c>
      <c r="G31" s="5">
        <v>142</v>
      </c>
      <c r="H31" s="5">
        <f t="shared" si="0"/>
        <v>0</v>
      </c>
      <c r="I31" s="5"/>
      <c r="J31" s="49">
        <f t="shared" si="1"/>
        <v>1</v>
      </c>
      <c r="K31" s="16">
        <v>45590</v>
      </c>
      <c r="L31" s="5" t="s">
        <v>97</v>
      </c>
    </row>
    <row r="32" spans="1:13" x14ac:dyDescent="0.3">
      <c r="A32" s="5" t="s">
        <v>1127</v>
      </c>
      <c r="B32" s="16">
        <v>45545</v>
      </c>
      <c r="C32" s="5" t="s">
        <v>110</v>
      </c>
      <c r="D32" s="5"/>
      <c r="E32" s="5" t="s">
        <v>10</v>
      </c>
      <c r="F32" s="5">
        <v>132</v>
      </c>
      <c r="G32" s="5">
        <v>132</v>
      </c>
      <c r="H32" s="5">
        <f t="shared" si="0"/>
        <v>0</v>
      </c>
      <c r="I32" s="5"/>
      <c r="J32" s="49">
        <f t="shared" si="1"/>
        <v>1</v>
      </c>
      <c r="K32" s="16">
        <v>45597</v>
      </c>
      <c r="L32" s="5" t="s">
        <v>97</v>
      </c>
    </row>
    <row r="33" spans="1:12" x14ac:dyDescent="0.3">
      <c r="A33" s="5" t="s">
        <v>1129</v>
      </c>
      <c r="B33" s="16">
        <v>45545</v>
      </c>
      <c r="C33" s="5" t="s">
        <v>110</v>
      </c>
      <c r="D33" s="5"/>
      <c r="E33" s="5" t="s">
        <v>10</v>
      </c>
      <c r="F33" s="5">
        <v>134</v>
      </c>
      <c r="G33" s="5">
        <v>134</v>
      </c>
      <c r="H33" s="5">
        <f t="shared" si="0"/>
        <v>0</v>
      </c>
      <c r="I33" s="5"/>
      <c r="J33" s="49">
        <f t="shared" si="1"/>
        <v>1</v>
      </c>
      <c r="K33" s="16">
        <v>45590</v>
      </c>
      <c r="L33" s="5" t="s">
        <v>97</v>
      </c>
    </row>
    <row r="34" spans="1:12" x14ac:dyDescent="0.3">
      <c r="A34" s="5" t="s">
        <v>1130</v>
      </c>
      <c r="B34" s="16">
        <v>45545</v>
      </c>
      <c r="C34" s="5" t="s">
        <v>110</v>
      </c>
      <c r="D34" s="5"/>
      <c r="E34" s="5" t="s">
        <v>10</v>
      </c>
      <c r="F34" s="5">
        <v>382</v>
      </c>
      <c r="G34" s="5">
        <v>382</v>
      </c>
      <c r="H34" s="5">
        <f t="shared" si="0"/>
        <v>0</v>
      </c>
      <c r="I34" s="5"/>
      <c r="J34" s="49">
        <f t="shared" si="1"/>
        <v>1</v>
      </c>
      <c r="K34" s="16">
        <v>45590</v>
      </c>
      <c r="L34" s="5" t="s">
        <v>97</v>
      </c>
    </row>
    <row r="35" spans="1:12" x14ac:dyDescent="0.3">
      <c r="A35" s="5" t="s">
        <v>1131</v>
      </c>
      <c r="B35" s="16">
        <v>45545</v>
      </c>
      <c r="C35" s="5" t="s">
        <v>110</v>
      </c>
      <c r="D35" s="5"/>
      <c r="E35" s="5" t="s">
        <v>10</v>
      </c>
      <c r="F35" s="5">
        <v>148</v>
      </c>
      <c r="G35" s="5">
        <v>148</v>
      </c>
      <c r="H35" s="5">
        <f t="shared" si="0"/>
        <v>0</v>
      </c>
      <c r="I35" s="5"/>
      <c r="J35" s="49">
        <f t="shared" si="1"/>
        <v>1</v>
      </c>
      <c r="K35" s="16">
        <v>45597</v>
      </c>
      <c r="L35" s="5" t="s">
        <v>97</v>
      </c>
    </row>
    <row r="36" spans="1:12" x14ac:dyDescent="0.3">
      <c r="A36" s="5" t="s">
        <v>1132</v>
      </c>
      <c r="B36" s="16">
        <v>45545</v>
      </c>
      <c r="C36" s="5" t="s">
        <v>110</v>
      </c>
      <c r="D36" s="5"/>
      <c r="E36" s="5" t="s">
        <v>10</v>
      </c>
      <c r="F36" s="5">
        <v>308</v>
      </c>
      <c r="G36" s="5">
        <v>308</v>
      </c>
      <c r="H36" s="5">
        <f t="shared" si="0"/>
        <v>0</v>
      </c>
      <c r="I36" s="5"/>
      <c r="J36" s="49">
        <f t="shared" si="1"/>
        <v>1</v>
      </c>
      <c r="K36" s="16">
        <v>45597</v>
      </c>
      <c r="L36" s="5" t="s">
        <v>97</v>
      </c>
    </row>
    <row r="37" spans="1:12" x14ac:dyDescent="0.3">
      <c r="A37" s="5" t="s">
        <v>1133</v>
      </c>
      <c r="B37" s="16">
        <v>45545</v>
      </c>
      <c r="C37" s="5" t="s">
        <v>110</v>
      </c>
      <c r="D37" s="5"/>
      <c r="E37" s="5" t="s">
        <v>10</v>
      </c>
      <c r="F37" s="5">
        <v>418</v>
      </c>
      <c r="G37" s="5">
        <v>418</v>
      </c>
      <c r="H37" s="5">
        <f t="shared" si="0"/>
        <v>0</v>
      </c>
      <c r="I37" s="5"/>
      <c r="J37" s="49">
        <f t="shared" si="1"/>
        <v>1</v>
      </c>
      <c r="K37" s="16">
        <v>45597</v>
      </c>
      <c r="L37" s="5" t="s">
        <v>97</v>
      </c>
    </row>
    <row r="38" spans="1:12" x14ac:dyDescent="0.3">
      <c r="A38" s="5" t="s">
        <v>1140</v>
      </c>
      <c r="B38" s="16">
        <v>45552</v>
      </c>
      <c r="C38" s="5" t="s">
        <v>871</v>
      </c>
      <c r="D38" s="5"/>
      <c r="E38" s="5" t="s">
        <v>10</v>
      </c>
      <c r="F38" s="5">
        <v>50</v>
      </c>
      <c r="G38" s="5">
        <v>50</v>
      </c>
      <c r="H38" s="5">
        <f t="shared" si="0"/>
        <v>0</v>
      </c>
      <c r="I38" s="5"/>
      <c r="J38" s="49">
        <f t="shared" si="1"/>
        <v>1</v>
      </c>
      <c r="K38" s="16">
        <v>45565</v>
      </c>
      <c r="L38" s="5" t="s">
        <v>97</v>
      </c>
    </row>
    <row r="39" spans="1:12" x14ac:dyDescent="0.3">
      <c r="A39" s="5" t="s">
        <v>1185</v>
      </c>
      <c r="B39" s="16">
        <v>45565</v>
      </c>
      <c r="C39" s="5" t="s">
        <v>207</v>
      </c>
      <c r="D39" s="5"/>
      <c r="E39" s="5" t="s">
        <v>10</v>
      </c>
      <c r="F39" s="5">
        <v>44</v>
      </c>
      <c r="G39" s="5">
        <v>44</v>
      </c>
      <c r="H39" s="5">
        <f t="shared" si="0"/>
        <v>0</v>
      </c>
      <c r="I39" s="5"/>
      <c r="J39" s="49">
        <f t="shared" si="1"/>
        <v>1</v>
      </c>
      <c r="K39" s="16">
        <v>45653</v>
      </c>
      <c r="L39" s="5"/>
    </row>
    <row r="40" spans="1:12" x14ac:dyDescent="0.3">
      <c r="A40" s="5" t="s">
        <v>1186</v>
      </c>
      <c r="B40" s="16">
        <v>45565</v>
      </c>
      <c r="C40" s="5" t="s">
        <v>207</v>
      </c>
      <c r="D40" s="5"/>
      <c r="E40" s="5" t="s">
        <v>10</v>
      </c>
      <c r="F40" s="5">
        <v>259</v>
      </c>
      <c r="G40" s="5">
        <v>259</v>
      </c>
      <c r="H40" s="5">
        <f t="shared" si="0"/>
        <v>0</v>
      </c>
      <c r="I40" s="5"/>
      <c r="J40" s="49">
        <f t="shared" si="1"/>
        <v>1</v>
      </c>
      <c r="K40" s="16">
        <v>45653</v>
      </c>
      <c r="L40" s="5"/>
    </row>
    <row r="41" spans="1:12" x14ac:dyDescent="0.3">
      <c r="A41" s="5" t="s">
        <v>1187</v>
      </c>
      <c r="B41" s="16">
        <v>45565</v>
      </c>
      <c r="C41" s="5" t="s">
        <v>207</v>
      </c>
      <c r="D41" s="5"/>
      <c r="E41" s="5" t="s">
        <v>10</v>
      </c>
      <c r="F41" s="5">
        <v>165</v>
      </c>
      <c r="G41" s="5">
        <v>165</v>
      </c>
      <c r="H41" s="5">
        <f t="shared" si="0"/>
        <v>0</v>
      </c>
      <c r="I41" s="5"/>
      <c r="J41" s="49">
        <f t="shared" si="1"/>
        <v>1</v>
      </c>
      <c r="K41" s="16">
        <v>45653</v>
      </c>
      <c r="L41" s="5"/>
    </row>
    <row r="42" spans="1:12" x14ac:dyDescent="0.3">
      <c r="A42" s="5" t="s">
        <v>1188</v>
      </c>
      <c r="B42" s="16">
        <v>45565</v>
      </c>
      <c r="C42" s="5" t="s">
        <v>110</v>
      </c>
      <c r="D42" s="5"/>
      <c r="E42" s="5" t="s">
        <v>10</v>
      </c>
      <c r="F42" s="5">
        <v>48</v>
      </c>
      <c r="G42" s="5">
        <v>48</v>
      </c>
      <c r="H42" s="5">
        <f t="shared" si="0"/>
        <v>0</v>
      </c>
      <c r="I42" s="5"/>
      <c r="J42" s="49">
        <f t="shared" si="1"/>
        <v>1</v>
      </c>
      <c r="K42" s="16">
        <v>45583</v>
      </c>
      <c r="L42" s="5" t="s">
        <v>97</v>
      </c>
    </row>
    <row r="43" spans="1:12" x14ac:dyDescent="0.3">
      <c r="A43" s="5" t="s">
        <v>1189</v>
      </c>
      <c r="B43" s="16">
        <v>45565</v>
      </c>
      <c r="C43" s="5" t="s">
        <v>110</v>
      </c>
      <c r="D43" s="5"/>
      <c r="E43" s="5" t="s">
        <v>10</v>
      </c>
      <c r="F43" s="5">
        <v>33</v>
      </c>
      <c r="G43" s="5">
        <v>33</v>
      </c>
      <c r="H43" s="5">
        <f t="shared" si="0"/>
        <v>0</v>
      </c>
      <c r="I43" s="5"/>
      <c r="J43" s="49">
        <f t="shared" si="1"/>
        <v>1</v>
      </c>
      <c r="K43" s="16">
        <v>45583</v>
      </c>
      <c r="L43" s="5" t="s">
        <v>97</v>
      </c>
    </row>
    <row r="44" spans="1:12" x14ac:dyDescent="0.3">
      <c r="A44" s="5" t="s">
        <v>1190</v>
      </c>
      <c r="B44" s="16">
        <v>45565</v>
      </c>
      <c r="C44" s="5" t="s">
        <v>110</v>
      </c>
      <c r="D44" s="5"/>
      <c r="E44" s="5" t="s">
        <v>10</v>
      </c>
      <c r="F44" s="5">
        <v>22</v>
      </c>
      <c r="G44" s="5">
        <v>22</v>
      </c>
      <c r="H44" s="5">
        <f t="shared" si="0"/>
        <v>0</v>
      </c>
      <c r="I44" s="5"/>
      <c r="J44" s="49">
        <f t="shared" si="1"/>
        <v>1</v>
      </c>
      <c r="K44" s="16">
        <v>45583</v>
      </c>
      <c r="L44" s="5" t="s">
        <v>97</v>
      </c>
    </row>
    <row r="45" spans="1:12" x14ac:dyDescent="0.3">
      <c r="A45" s="5" t="s">
        <v>1191</v>
      </c>
      <c r="B45" s="16">
        <v>45565</v>
      </c>
      <c r="C45" s="5" t="s">
        <v>110</v>
      </c>
      <c r="D45" s="5"/>
      <c r="E45" s="5" t="s">
        <v>10</v>
      </c>
      <c r="F45" s="5">
        <v>57</v>
      </c>
      <c r="G45" s="5">
        <v>57</v>
      </c>
      <c r="H45" s="5">
        <f t="shared" si="0"/>
        <v>0</v>
      </c>
      <c r="I45" s="5"/>
      <c r="J45" s="49">
        <f t="shared" si="1"/>
        <v>1</v>
      </c>
      <c r="K45" s="16">
        <v>45583</v>
      </c>
      <c r="L45" s="5" t="s">
        <v>97</v>
      </c>
    </row>
    <row r="46" spans="1:12" x14ac:dyDescent="0.3">
      <c r="A46" s="5" t="s">
        <v>1192</v>
      </c>
      <c r="B46" s="16">
        <v>45565</v>
      </c>
      <c r="C46" s="5" t="s">
        <v>110</v>
      </c>
      <c r="D46" s="5"/>
      <c r="E46" s="5" t="s">
        <v>10</v>
      </c>
      <c r="F46" s="5">
        <v>47</v>
      </c>
      <c r="G46" s="5">
        <v>47</v>
      </c>
      <c r="H46" s="5">
        <f t="shared" si="0"/>
        <v>0</v>
      </c>
      <c r="I46" s="5"/>
      <c r="J46" s="49">
        <f t="shared" si="1"/>
        <v>1</v>
      </c>
      <c r="K46" s="16">
        <v>45583</v>
      </c>
      <c r="L46" s="5" t="s">
        <v>97</v>
      </c>
    </row>
    <row r="47" spans="1:12" x14ac:dyDescent="0.3">
      <c r="A47" s="5" t="s">
        <v>1193</v>
      </c>
      <c r="B47" s="16">
        <v>45565</v>
      </c>
      <c r="C47" s="5" t="s">
        <v>110</v>
      </c>
      <c r="D47" s="5"/>
      <c r="E47" s="5" t="s">
        <v>10</v>
      </c>
      <c r="F47" s="5">
        <v>377</v>
      </c>
      <c r="G47" s="5">
        <v>377</v>
      </c>
      <c r="H47" s="5">
        <f t="shared" si="0"/>
        <v>0</v>
      </c>
      <c r="I47" s="5"/>
      <c r="J47" s="49">
        <f t="shared" si="1"/>
        <v>1</v>
      </c>
      <c r="K47" s="16">
        <v>45583</v>
      </c>
      <c r="L47" s="5" t="s">
        <v>97</v>
      </c>
    </row>
    <row r="48" spans="1:12" x14ac:dyDescent="0.3">
      <c r="A48" s="5" t="s">
        <v>1060</v>
      </c>
      <c r="B48" s="16">
        <v>45545</v>
      </c>
      <c r="C48" s="5">
        <v>44</v>
      </c>
      <c r="D48" s="5"/>
      <c r="E48" s="5" t="s">
        <v>10</v>
      </c>
      <c r="F48" s="5">
        <v>3246</v>
      </c>
      <c r="G48" s="5">
        <v>3246</v>
      </c>
      <c r="H48" s="5">
        <f t="shared" si="0"/>
        <v>0</v>
      </c>
      <c r="I48" s="5"/>
      <c r="J48" s="49">
        <f t="shared" si="1"/>
        <v>1</v>
      </c>
      <c r="K48" s="16">
        <v>45618</v>
      </c>
      <c r="L48" s="5"/>
    </row>
    <row r="49" spans="1:12" x14ac:dyDescent="0.3">
      <c r="A49" s="5" t="s">
        <v>1061</v>
      </c>
      <c r="B49" s="16">
        <v>45566</v>
      </c>
      <c r="C49" s="5" t="s">
        <v>194</v>
      </c>
      <c r="D49" s="5"/>
      <c r="E49" s="5" t="s">
        <v>10</v>
      </c>
      <c r="F49" s="5">
        <v>4635</v>
      </c>
      <c r="G49" s="5">
        <v>4635</v>
      </c>
      <c r="H49" s="5">
        <f t="shared" si="0"/>
        <v>0</v>
      </c>
      <c r="I49" s="5"/>
      <c r="J49" s="49">
        <f t="shared" si="1"/>
        <v>1</v>
      </c>
      <c r="K49" s="16">
        <v>45618</v>
      </c>
      <c r="L49" s="5"/>
    </row>
    <row r="50" spans="1:12" x14ac:dyDescent="0.3">
      <c r="A50" s="5" t="s">
        <v>1198</v>
      </c>
      <c r="B50" s="16">
        <v>45566</v>
      </c>
      <c r="C50" s="5">
        <v>19</v>
      </c>
      <c r="D50" s="5"/>
      <c r="E50" s="5" t="s">
        <v>10</v>
      </c>
      <c r="F50" s="5">
        <v>1349</v>
      </c>
      <c r="G50" s="5">
        <v>1349</v>
      </c>
      <c r="H50" s="5">
        <f t="shared" si="0"/>
        <v>0</v>
      </c>
      <c r="I50" s="5"/>
      <c r="J50" s="49">
        <f t="shared" si="1"/>
        <v>1</v>
      </c>
      <c r="K50" s="16">
        <v>45618</v>
      </c>
      <c r="L50" s="5"/>
    </row>
    <row r="51" spans="1:12" x14ac:dyDescent="0.3">
      <c r="A51" s="5" t="s">
        <v>1199</v>
      </c>
      <c r="B51" s="16">
        <v>45566</v>
      </c>
      <c r="C51" s="5" t="s">
        <v>194</v>
      </c>
      <c r="D51" s="5"/>
      <c r="E51" s="5" t="s">
        <v>10</v>
      </c>
      <c r="F51" s="5">
        <v>1082</v>
      </c>
      <c r="G51" s="5">
        <v>1082</v>
      </c>
      <c r="H51" s="5">
        <f t="shared" si="0"/>
        <v>0</v>
      </c>
      <c r="I51" s="5"/>
      <c r="J51" s="49">
        <f t="shared" si="1"/>
        <v>1</v>
      </c>
      <c r="K51" s="16">
        <v>45618</v>
      </c>
      <c r="L51" s="5"/>
    </row>
    <row r="52" spans="1:12" x14ac:dyDescent="0.3">
      <c r="A52" s="5" t="s">
        <v>1201</v>
      </c>
      <c r="B52" s="16">
        <v>45566</v>
      </c>
      <c r="C52" s="5">
        <v>36</v>
      </c>
      <c r="D52" s="5"/>
      <c r="E52" s="5" t="s">
        <v>10</v>
      </c>
      <c r="F52" s="5">
        <v>2029</v>
      </c>
      <c r="G52" s="5">
        <v>2029</v>
      </c>
      <c r="H52" s="5">
        <f t="shared" si="0"/>
        <v>0</v>
      </c>
      <c r="I52" s="5"/>
      <c r="J52" s="49">
        <f t="shared" si="1"/>
        <v>1</v>
      </c>
      <c r="K52" s="16">
        <v>45632</v>
      </c>
      <c r="L52" s="5"/>
    </row>
    <row r="53" spans="1:12" x14ac:dyDescent="0.3">
      <c r="A53" s="5" t="s">
        <v>1200</v>
      </c>
      <c r="B53" s="16">
        <v>45566</v>
      </c>
      <c r="C53" s="5" t="s">
        <v>194</v>
      </c>
      <c r="D53" s="5"/>
      <c r="E53" s="5" t="s">
        <v>10</v>
      </c>
      <c r="F53" s="5">
        <v>1449</v>
      </c>
      <c r="G53" s="5">
        <v>1449</v>
      </c>
      <c r="H53" s="5">
        <f t="shared" si="0"/>
        <v>0</v>
      </c>
      <c r="I53" s="5"/>
      <c r="J53" s="49">
        <f t="shared" si="1"/>
        <v>1</v>
      </c>
      <c r="K53" s="16">
        <v>45632</v>
      </c>
      <c r="L53" s="5"/>
    </row>
    <row r="54" spans="1:12" x14ac:dyDescent="0.3">
      <c r="A54" s="11" t="s">
        <v>1264</v>
      </c>
      <c r="B54" s="17">
        <v>45581</v>
      </c>
      <c r="C54" s="11">
        <v>30</v>
      </c>
      <c r="D54" s="11"/>
      <c r="E54" s="11" t="s">
        <v>10</v>
      </c>
      <c r="F54" s="11">
        <v>1479</v>
      </c>
      <c r="G54" s="11">
        <v>1479</v>
      </c>
      <c r="H54" s="11">
        <f t="shared" si="0"/>
        <v>0</v>
      </c>
      <c r="I54" s="11"/>
      <c r="J54" s="49">
        <f t="shared" si="1"/>
        <v>1</v>
      </c>
      <c r="K54" s="17">
        <v>45646</v>
      </c>
      <c r="L54" s="72" t="s">
        <v>1442</v>
      </c>
    </row>
    <row r="55" spans="1:12" x14ac:dyDescent="0.3">
      <c r="A55" s="11" t="s">
        <v>1265</v>
      </c>
      <c r="B55" s="17">
        <v>45581</v>
      </c>
      <c r="C55" s="11">
        <v>40</v>
      </c>
      <c r="D55" s="11"/>
      <c r="E55" s="11" t="s">
        <v>10</v>
      </c>
      <c r="F55" s="11">
        <v>1459</v>
      </c>
      <c r="G55" s="11">
        <v>1459</v>
      </c>
      <c r="H55" s="11">
        <f t="shared" si="0"/>
        <v>0</v>
      </c>
      <c r="I55" s="11"/>
      <c r="J55" s="49">
        <f t="shared" si="1"/>
        <v>1</v>
      </c>
      <c r="K55" s="17">
        <v>45667</v>
      </c>
      <c r="L55" s="72" t="s">
        <v>1442</v>
      </c>
    </row>
    <row r="56" spans="1:12" x14ac:dyDescent="0.3">
      <c r="A56" s="5" t="s">
        <v>1128</v>
      </c>
      <c r="B56" s="16">
        <v>45545</v>
      </c>
      <c r="C56" s="5" t="s">
        <v>110</v>
      </c>
      <c r="D56" s="5"/>
      <c r="E56" s="5" t="s">
        <v>10</v>
      </c>
      <c r="F56" s="5">
        <v>332</v>
      </c>
      <c r="G56" s="5">
        <v>332</v>
      </c>
      <c r="H56" s="5">
        <f t="shared" si="0"/>
        <v>0</v>
      </c>
      <c r="I56" s="5"/>
      <c r="J56" s="49">
        <f t="shared" si="1"/>
        <v>1</v>
      </c>
      <c r="K56" s="16">
        <v>45618</v>
      </c>
      <c r="L56" s="5" t="s">
        <v>97</v>
      </c>
    </row>
    <row r="57" spans="1:12" x14ac:dyDescent="0.3">
      <c r="A57" s="5" t="s">
        <v>1271</v>
      </c>
      <c r="B57" s="16">
        <v>45583</v>
      </c>
      <c r="C57" s="5" t="s">
        <v>110</v>
      </c>
      <c r="D57" s="5"/>
      <c r="E57" s="5" t="s">
        <v>10</v>
      </c>
      <c r="F57" s="5">
        <v>55</v>
      </c>
      <c r="G57" s="5">
        <v>55</v>
      </c>
      <c r="H57" s="5">
        <f t="shared" si="0"/>
        <v>0</v>
      </c>
      <c r="I57" s="5"/>
      <c r="J57" s="49">
        <f t="shared" si="1"/>
        <v>1</v>
      </c>
      <c r="K57" s="16">
        <v>45618</v>
      </c>
      <c r="L57" s="5" t="s">
        <v>97</v>
      </c>
    </row>
    <row r="58" spans="1:12" x14ac:dyDescent="0.3">
      <c r="A58" s="5" t="s">
        <v>1272</v>
      </c>
      <c r="B58" s="16">
        <v>45583</v>
      </c>
      <c r="C58" s="5" t="s">
        <v>110</v>
      </c>
      <c r="D58" s="5"/>
      <c r="E58" s="5" t="s">
        <v>10</v>
      </c>
      <c r="F58" s="5">
        <v>57</v>
      </c>
      <c r="G58" s="5">
        <v>57</v>
      </c>
      <c r="H58" s="5">
        <f t="shared" si="0"/>
        <v>0</v>
      </c>
      <c r="I58" s="5"/>
      <c r="J58" s="49">
        <f t="shared" si="1"/>
        <v>1</v>
      </c>
      <c r="K58" s="16">
        <v>45618</v>
      </c>
      <c r="L58" s="5" t="s">
        <v>97</v>
      </c>
    </row>
    <row r="59" spans="1:12" x14ac:dyDescent="0.3">
      <c r="A59" s="5" t="s">
        <v>1273</v>
      </c>
      <c r="B59" s="16">
        <v>45583</v>
      </c>
      <c r="C59" s="5" t="s">
        <v>110</v>
      </c>
      <c r="D59" s="5"/>
      <c r="E59" s="5" t="s">
        <v>10</v>
      </c>
      <c r="F59" s="5">
        <v>22</v>
      </c>
      <c r="G59" s="5">
        <v>22</v>
      </c>
      <c r="H59" s="5">
        <f t="shared" si="0"/>
        <v>0</v>
      </c>
      <c r="I59" s="5"/>
      <c r="J59" s="49">
        <f t="shared" si="1"/>
        <v>1</v>
      </c>
      <c r="K59" s="16">
        <v>45618</v>
      </c>
      <c r="L59" s="5" t="s">
        <v>97</v>
      </c>
    </row>
    <row r="60" spans="1:12" x14ac:dyDescent="0.3">
      <c r="A60" s="5" t="s">
        <v>1274</v>
      </c>
      <c r="B60" s="16">
        <v>45583</v>
      </c>
      <c r="C60" s="5" t="s">
        <v>110</v>
      </c>
      <c r="D60" s="5"/>
      <c r="E60" s="5" t="s">
        <v>10</v>
      </c>
      <c r="F60" s="5">
        <v>74</v>
      </c>
      <c r="G60" s="5">
        <v>74</v>
      </c>
      <c r="H60" s="5">
        <f t="shared" si="0"/>
        <v>0</v>
      </c>
      <c r="I60" s="5"/>
      <c r="J60" s="49">
        <f t="shared" si="1"/>
        <v>1</v>
      </c>
      <c r="K60" s="16">
        <v>45618</v>
      </c>
      <c r="L60" s="5" t="s">
        <v>97</v>
      </c>
    </row>
    <row r="61" spans="1:12" x14ac:dyDescent="0.3">
      <c r="A61" s="5" t="s">
        <v>1275</v>
      </c>
      <c r="B61" s="16">
        <v>45583</v>
      </c>
      <c r="C61" s="5" t="s">
        <v>110</v>
      </c>
      <c r="D61" s="5"/>
      <c r="E61" s="5" t="s">
        <v>10</v>
      </c>
      <c r="F61" s="5">
        <v>11</v>
      </c>
      <c r="G61" s="5">
        <v>11</v>
      </c>
      <c r="H61" s="5">
        <f t="shared" si="0"/>
        <v>0</v>
      </c>
      <c r="I61" s="5"/>
      <c r="J61" s="49">
        <f t="shared" si="1"/>
        <v>1</v>
      </c>
      <c r="K61" s="16">
        <v>45618</v>
      </c>
      <c r="L61" s="5" t="s">
        <v>97</v>
      </c>
    </row>
    <row r="62" spans="1:12" x14ac:dyDescent="0.3">
      <c r="A62" s="5" t="s">
        <v>1276</v>
      </c>
      <c r="B62" s="16">
        <v>45583</v>
      </c>
      <c r="C62" s="5" t="s">
        <v>110</v>
      </c>
      <c r="D62" s="5"/>
      <c r="E62" s="5" t="s">
        <v>10</v>
      </c>
      <c r="F62" s="5">
        <v>48</v>
      </c>
      <c r="G62" s="5">
        <v>48</v>
      </c>
      <c r="H62" s="5">
        <f t="shared" si="0"/>
        <v>0</v>
      </c>
      <c r="I62" s="5"/>
      <c r="J62" s="49">
        <f t="shared" si="1"/>
        <v>1</v>
      </c>
      <c r="K62" s="16">
        <v>45618</v>
      </c>
      <c r="L62" s="5" t="s">
        <v>97</v>
      </c>
    </row>
    <row r="63" spans="1:12" x14ac:dyDescent="0.3">
      <c r="A63" s="5" t="s">
        <v>1357</v>
      </c>
      <c r="B63" s="16">
        <v>45614</v>
      </c>
      <c r="C63" s="5"/>
      <c r="D63" s="5"/>
      <c r="E63" s="5" t="s">
        <v>10</v>
      </c>
      <c r="F63" s="5">
        <v>32</v>
      </c>
      <c r="G63" s="5">
        <v>32</v>
      </c>
      <c r="H63" s="5">
        <f t="shared" si="0"/>
        <v>0</v>
      </c>
      <c r="I63" s="5"/>
      <c r="J63" s="49">
        <f t="shared" si="1"/>
        <v>1</v>
      </c>
      <c r="K63" s="16">
        <v>45614</v>
      </c>
      <c r="L63" s="5" t="s">
        <v>97</v>
      </c>
    </row>
    <row r="64" spans="1:12" x14ac:dyDescent="0.3">
      <c r="A64" s="5" t="s">
        <v>1379</v>
      </c>
      <c r="B64" s="16">
        <v>45623</v>
      </c>
      <c r="C64" s="5"/>
      <c r="D64" s="5"/>
      <c r="E64" s="5" t="s">
        <v>10</v>
      </c>
      <c r="F64" s="5">
        <v>33</v>
      </c>
      <c r="G64" s="5">
        <v>33</v>
      </c>
      <c r="H64" s="5">
        <f t="shared" si="0"/>
        <v>0</v>
      </c>
      <c r="I64" s="5"/>
      <c r="J64" s="49">
        <f t="shared" si="1"/>
        <v>1</v>
      </c>
      <c r="K64" s="16">
        <v>45632</v>
      </c>
      <c r="L64" s="5"/>
    </row>
    <row r="65" spans="1:12" x14ac:dyDescent="0.3">
      <c r="A65" s="5" t="s">
        <v>1380</v>
      </c>
      <c r="B65" s="16">
        <v>45623</v>
      </c>
      <c r="C65" s="5"/>
      <c r="D65" s="5"/>
      <c r="E65" s="5" t="s">
        <v>10</v>
      </c>
      <c r="F65" s="5">
        <v>7</v>
      </c>
      <c r="G65" s="5">
        <v>7</v>
      </c>
      <c r="H65" s="5">
        <f t="shared" si="0"/>
        <v>0</v>
      </c>
      <c r="I65" s="5"/>
      <c r="J65" s="49">
        <f t="shared" si="1"/>
        <v>1</v>
      </c>
      <c r="K65" s="16">
        <v>45632</v>
      </c>
      <c r="L65" s="5"/>
    </row>
    <row r="66" spans="1:12" x14ac:dyDescent="0.3">
      <c r="A66" s="5" t="s">
        <v>1410</v>
      </c>
      <c r="B66" s="16">
        <v>45635</v>
      </c>
      <c r="C66" s="5"/>
      <c r="D66" s="5"/>
      <c r="E66" s="5" t="s">
        <v>10</v>
      </c>
      <c r="F66" s="5">
        <v>16</v>
      </c>
      <c r="G66" s="5">
        <v>16</v>
      </c>
      <c r="H66" s="5">
        <f t="shared" si="0"/>
        <v>0</v>
      </c>
      <c r="I66" s="5"/>
      <c r="J66" s="49">
        <f t="shared" si="1"/>
        <v>1</v>
      </c>
      <c r="K66" s="16">
        <v>45618</v>
      </c>
      <c r="L66" s="5"/>
    </row>
    <row r="67" spans="1:12" x14ac:dyDescent="0.3">
      <c r="A67" s="5" t="s">
        <v>1419</v>
      </c>
      <c r="B67" s="16">
        <v>45636</v>
      </c>
      <c r="C67" s="5"/>
      <c r="D67" s="5"/>
      <c r="E67" s="5" t="s">
        <v>10</v>
      </c>
      <c r="F67" s="5">
        <v>18</v>
      </c>
      <c r="G67" s="5">
        <v>18</v>
      </c>
      <c r="H67" s="5">
        <f t="shared" si="0"/>
        <v>0</v>
      </c>
      <c r="I67" s="5"/>
      <c r="J67" s="49">
        <f t="shared" si="1"/>
        <v>1</v>
      </c>
      <c r="K67" s="16">
        <v>45646</v>
      </c>
      <c r="L67" s="5"/>
    </row>
    <row r="68" spans="1:12" x14ac:dyDescent="0.3">
      <c r="A68" s="11" t="s">
        <v>1420</v>
      </c>
      <c r="B68" s="17">
        <v>45636</v>
      </c>
      <c r="C68" s="11"/>
      <c r="D68" s="11"/>
      <c r="E68" s="11" t="s">
        <v>10</v>
      </c>
      <c r="F68" s="11">
        <v>86</v>
      </c>
      <c r="G68" s="11">
        <v>86</v>
      </c>
      <c r="H68" s="11">
        <f t="shared" si="0"/>
        <v>0</v>
      </c>
      <c r="I68" s="11"/>
      <c r="J68" s="49">
        <f t="shared" si="1"/>
        <v>1</v>
      </c>
      <c r="K68" s="17">
        <v>45674</v>
      </c>
      <c r="L68" s="72" t="s">
        <v>1619</v>
      </c>
    </row>
    <row r="69" spans="1:12" x14ac:dyDescent="0.3">
      <c r="A69" s="5" t="s">
        <v>1421</v>
      </c>
      <c r="B69" s="16">
        <v>45636</v>
      </c>
      <c r="C69" s="5"/>
      <c r="D69" s="5"/>
      <c r="E69" s="5" t="s">
        <v>10</v>
      </c>
      <c r="F69" s="5">
        <v>78</v>
      </c>
      <c r="G69" s="5">
        <v>78</v>
      </c>
      <c r="H69" s="5">
        <f t="shared" si="0"/>
        <v>0</v>
      </c>
      <c r="I69" s="5"/>
      <c r="J69" s="49">
        <f t="shared" si="1"/>
        <v>1</v>
      </c>
      <c r="K69" s="16">
        <v>45667</v>
      </c>
      <c r="L69" s="5" t="s">
        <v>97</v>
      </c>
    </row>
    <row r="70" spans="1:12" x14ac:dyDescent="0.3">
      <c r="A70" s="5" t="s">
        <v>1422</v>
      </c>
      <c r="B70" s="16">
        <v>45636</v>
      </c>
      <c r="C70" s="5"/>
      <c r="D70" s="5"/>
      <c r="E70" s="5" t="s">
        <v>10</v>
      </c>
      <c r="F70" s="5">
        <v>25</v>
      </c>
      <c r="G70" s="5">
        <v>25</v>
      </c>
      <c r="H70" s="5">
        <f t="shared" si="0"/>
        <v>0</v>
      </c>
      <c r="I70" s="5"/>
      <c r="J70" s="49">
        <f t="shared" si="1"/>
        <v>1</v>
      </c>
      <c r="K70" s="16">
        <v>45681</v>
      </c>
      <c r="L70" s="5"/>
    </row>
    <row r="71" spans="1:12" x14ac:dyDescent="0.3">
      <c r="A71" s="5" t="s">
        <v>1423</v>
      </c>
      <c r="B71" s="16">
        <v>45636</v>
      </c>
      <c r="C71" s="5" t="s">
        <v>1247</v>
      </c>
      <c r="D71" s="5"/>
      <c r="E71" s="5" t="s">
        <v>10</v>
      </c>
      <c r="F71" s="5">
        <v>2800</v>
      </c>
      <c r="G71" s="5">
        <v>2800</v>
      </c>
      <c r="H71" s="5">
        <f t="shared" si="0"/>
        <v>0</v>
      </c>
      <c r="I71" s="5"/>
      <c r="J71" s="49">
        <f t="shared" si="1"/>
        <v>1</v>
      </c>
      <c r="K71" s="16">
        <v>45681</v>
      </c>
      <c r="L71" s="5"/>
    </row>
    <row r="72" spans="1:12" x14ac:dyDescent="0.3">
      <c r="A72" s="5" t="s">
        <v>1424</v>
      </c>
      <c r="B72" s="16">
        <v>45636</v>
      </c>
      <c r="C72" s="5"/>
      <c r="D72" s="5"/>
      <c r="E72" s="5" t="s">
        <v>10</v>
      </c>
      <c r="F72" s="5">
        <v>136</v>
      </c>
      <c r="G72" s="5">
        <v>136</v>
      </c>
      <c r="H72" s="5">
        <f t="shared" si="0"/>
        <v>0</v>
      </c>
      <c r="I72" s="5"/>
      <c r="J72" s="49">
        <f t="shared" si="1"/>
        <v>1</v>
      </c>
      <c r="K72" s="16">
        <v>45667</v>
      </c>
      <c r="L72" s="5" t="s">
        <v>97</v>
      </c>
    </row>
    <row r="73" spans="1:12" x14ac:dyDescent="0.3">
      <c r="A73" s="11" t="s">
        <v>1425</v>
      </c>
      <c r="B73" s="17">
        <v>45636</v>
      </c>
      <c r="C73" s="11">
        <v>18</v>
      </c>
      <c r="D73" s="11"/>
      <c r="E73" s="11" t="s">
        <v>10</v>
      </c>
      <c r="F73" s="11">
        <v>1026</v>
      </c>
      <c r="G73" s="11">
        <v>1026</v>
      </c>
      <c r="H73" s="11">
        <f t="shared" si="0"/>
        <v>0</v>
      </c>
      <c r="I73" s="11"/>
      <c r="J73" s="49">
        <f t="shared" si="1"/>
        <v>1</v>
      </c>
      <c r="K73" s="17">
        <v>45681</v>
      </c>
      <c r="L73" s="73" t="s">
        <v>1620</v>
      </c>
    </row>
    <row r="74" spans="1:12" x14ac:dyDescent="0.3">
      <c r="A74" s="11" t="s">
        <v>1426</v>
      </c>
      <c r="B74" s="17">
        <v>45636</v>
      </c>
      <c r="C74" s="11">
        <v>2</v>
      </c>
      <c r="D74" s="11"/>
      <c r="E74" s="11" t="s">
        <v>10</v>
      </c>
      <c r="F74" s="11">
        <v>58</v>
      </c>
      <c r="G74" s="11">
        <v>58</v>
      </c>
      <c r="H74" s="11">
        <f t="shared" si="0"/>
        <v>0</v>
      </c>
      <c r="I74" s="11"/>
      <c r="J74" s="49">
        <f t="shared" si="1"/>
        <v>1</v>
      </c>
      <c r="K74" s="17">
        <v>45681</v>
      </c>
      <c r="L74" s="73" t="s">
        <v>1621</v>
      </c>
    </row>
    <row r="75" spans="1:12" x14ac:dyDescent="0.3">
      <c r="A75" s="11" t="s">
        <v>1427</v>
      </c>
      <c r="B75" s="17">
        <v>45636</v>
      </c>
      <c r="C75" s="11">
        <v>26</v>
      </c>
      <c r="D75" s="11"/>
      <c r="E75" s="11" t="s">
        <v>1007</v>
      </c>
      <c r="F75" s="11">
        <v>1561</v>
      </c>
      <c r="G75" s="11">
        <v>1561</v>
      </c>
      <c r="H75" s="11">
        <f t="shared" si="0"/>
        <v>0</v>
      </c>
      <c r="I75" s="11"/>
      <c r="J75" s="49">
        <f t="shared" si="1"/>
        <v>1</v>
      </c>
      <c r="K75" s="17">
        <v>45681</v>
      </c>
      <c r="L75" s="72" t="s">
        <v>1622</v>
      </c>
    </row>
    <row r="76" spans="1:12" x14ac:dyDescent="0.3">
      <c r="A76" s="5" t="s">
        <v>1428</v>
      </c>
      <c r="B76" s="16">
        <v>45636</v>
      </c>
      <c r="C76" s="5">
        <v>19</v>
      </c>
      <c r="D76" s="5"/>
      <c r="E76" s="5" t="s">
        <v>10</v>
      </c>
      <c r="F76" s="5">
        <v>920</v>
      </c>
      <c r="G76" s="5">
        <v>920</v>
      </c>
      <c r="H76" s="5">
        <f t="shared" si="0"/>
        <v>0</v>
      </c>
      <c r="I76" s="5"/>
      <c r="J76" s="49">
        <f t="shared" si="1"/>
        <v>1</v>
      </c>
      <c r="K76" s="16">
        <v>45674</v>
      </c>
      <c r="L76" s="5"/>
    </row>
    <row r="77" spans="1:12" x14ac:dyDescent="0.3">
      <c r="A77" s="5" t="s">
        <v>1429</v>
      </c>
      <c r="B77" s="16">
        <v>45636</v>
      </c>
      <c r="C77" s="5"/>
      <c r="D77" s="5"/>
      <c r="E77" s="5" t="s">
        <v>10</v>
      </c>
      <c r="F77" s="5">
        <v>774</v>
      </c>
      <c r="G77" s="5">
        <v>774</v>
      </c>
      <c r="H77" s="5">
        <f t="shared" si="0"/>
        <v>0</v>
      </c>
      <c r="I77" s="5"/>
      <c r="J77" s="49">
        <f t="shared" si="1"/>
        <v>1</v>
      </c>
      <c r="K77" s="16">
        <v>45674</v>
      </c>
      <c r="L77" s="5"/>
    </row>
    <row r="78" spans="1:12" x14ac:dyDescent="0.3">
      <c r="A78" s="5" t="s">
        <v>1430</v>
      </c>
      <c r="B78" s="16">
        <v>45636</v>
      </c>
      <c r="C78" s="5"/>
      <c r="D78" s="5"/>
      <c r="E78" s="5" t="s">
        <v>10</v>
      </c>
      <c r="F78" s="5">
        <v>100</v>
      </c>
      <c r="G78" s="5">
        <v>100</v>
      </c>
      <c r="H78" s="5">
        <f t="shared" si="0"/>
        <v>0</v>
      </c>
      <c r="I78" s="5"/>
      <c r="J78" s="49">
        <f t="shared" si="1"/>
        <v>1</v>
      </c>
      <c r="K78" s="16">
        <v>45674</v>
      </c>
      <c r="L78" s="5"/>
    </row>
    <row r="79" spans="1:12" x14ac:dyDescent="0.3">
      <c r="A79" s="5" t="s">
        <v>1443</v>
      </c>
      <c r="B79" s="16">
        <v>45642</v>
      </c>
      <c r="C79" s="5"/>
      <c r="D79" s="5"/>
      <c r="E79" s="5" t="s">
        <v>10</v>
      </c>
      <c r="F79" s="5">
        <v>1</v>
      </c>
      <c r="G79" s="5">
        <v>1</v>
      </c>
      <c r="H79" s="5">
        <f t="shared" si="0"/>
        <v>0</v>
      </c>
      <c r="I79" s="5"/>
      <c r="J79" s="49">
        <f t="shared" si="1"/>
        <v>1</v>
      </c>
      <c r="K79" s="16">
        <v>45643</v>
      </c>
      <c r="L79" s="5"/>
    </row>
    <row r="80" spans="1:12" x14ac:dyDescent="0.3">
      <c r="A80" s="11" t="s">
        <v>1448</v>
      </c>
      <c r="B80" s="17">
        <v>45643</v>
      </c>
      <c r="C80" s="11">
        <v>45</v>
      </c>
      <c r="D80" s="11"/>
      <c r="E80" s="11" t="s">
        <v>10</v>
      </c>
      <c r="F80" s="11">
        <v>2208</v>
      </c>
      <c r="G80" s="11">
        <v>2208</v>
      </c>
      <c r="H80" s="11">
        <f t="shared" si="0"/>
        <v>0</v>
      </c>
      <c r="I80" s="11"/>
      <c r="J80" s="49">
        <f t="shared" si="1"/>
        <v>1</v>
      </c>
      <c r="K80" s="17">
        <v>45674</v>
      </c>
      <c r="L80" s="72" t="s">
        <v>1551</v>
      </c>
    </row>
    <row r="81" spans="1:13" x14ac:dyDescent="0.3">
      <c r="A81" s="5" t="s">
        <v>1449</v>
      </c>
      <c r="B81" s="16">
        <v>45643</v>
      </c>
      <c r="C81" s="5"/>
      <c r="D81" s="5"/>
      <c r="E81" s="5" t="s">
        <v>10</v>
      </c>
      <c r="F81" s="5">
        <v>1680</v>
      </c>
      <c r="G81" s="5">
        <v>1680</v>
      </c>
      <c r="H81" s="5">
        <f t="shared" si="0"/>
        <v>0</v>
      </c>
      <c r="I81" s="5"/>
      <c r="J81" s="49">
        <f t="shared" si="1"/>
        <v>1</v>
      </c>
      <c r="K81" s="16">
        <v>45308</v>
      </c>
      <c r="L81" s="5"/>
    </row>
    <row r="82" spans="1:13" x14ac:dyDescent="0.3">
      <c r="A82" s="5" t="s">
        <v>1457</v>
      </c>
      <c r="B82" s="16">
        <v>45644</v>
      </c>
      <c r="C82" s="5"/>
      <c r="D82" s="5"/>
      <c r="E82" s="5" t="s">
        <v>10</v>
      </c>
      <c r="F82" s="5">
        <v>1</v>
      </c>
      <c r="G82" s="5">
        <v>1</v>
      </c>
      <c r="H82" s="5">
        <f t="shared" si="0"/>
        <v>0</v>
      </c>
      <c r="I82" s="5"/>
      <c r="J82" s="49">
        <f t="shared" si="1"/>
        <v>1</v>
      </c>
      <c r="K82" s="16">
        <v>45652</v>
      </c>
      <c r="L82" s="5"/>
    </row>
    <row r="83" spans="1:13" x14ac:dyDescent="0.3">
      <c r="A83" s="5" t="s">
        <v>1495</v>
      </c>
      <c r="B83" s="16">
        <v>45649</v>
      </c>
      <c r="C83" s="5"/>
      <c r="D83" s="5"/>
      <c r="E83" s="5" t="s">
        <v>10</v>
      </c>
      <c r="F83" s="5">
        <v>340</v>
      </c>
      <c r="G83" s="5">
        <v>340</v>
      </c>
      <c r="H83" s="5">
        <f t="shared" si="0"/>
        <v>0</v>
      </c>
      <c r="I83" s="5"/>
      <c r="J83" s="49">
        <f t="shared" si="1"/>
        <v>1</v>
      </c>
      <c r="K83" s="16">
        <v>45667</v>
      </c>
      <c r="L83" s="5" t="s">
        <v>97</v>
      </c>
    </row>
    <row r="84" spans="1:13" x14ac:dyDescent="0.3">
      <c r="A84" s="5" t="s">
        <v>1496</v>
      </c>
      <c r="B84" s="16">
        <v>45649</v>
      </c>
      <c r="C84" s="5"/>
      <c r="D84" s="5"/>
      <c r="E84" s="5" t="s">
        <v>10</v>
      </c>
      <c r="F84" s="5">
        <v>8</v>
      </c>
      <c r="G84" s="5">
        <v>8</v>
      </c>
      <c r="H84" s="5">
        <f t="shared" si="0"/>
        <v>0</v>
      </c>
      <c r="I84" s="5"/>
      <c r="J84" s="49">
        <f t="shared" si="1"/>
        <v>1</v>
      </c>
      <c r="K84" s="16">
        <v>45658</v>
      </c>
      <c r="L84" s="5" t="s">
        <v>97</v>
      </c>
    </row>
    <row r="85" spans="1:13" x14ac:dyDescent="0.3">
      <c r="A85" s="5" t="s">
        <v>1497</v>
      </c>
      <c r="B85" s="16">
        <v>45649</v>
      </c>
      <c r="C85" s="5"/>
      <c r="D85" s="5"/>
      <c r="E85" s="5" t="s">
        <v>10</v>
      </c>
      <c r="F85" s="5">
        <v>6</v>
      </c>
      <c r="G85" s="5">
        <v>6</v>
      </c>
      <c r="H85" s="5">
        <f t="shared" si="0"/>
        <v>0</v>
      </c>
      <c r="I85" s="5"/>
      <c r="J85" s="49">
        <f t="shared" si="1"/>
        <v>1</v>
      </c>
      <c r="K85" s="16">
        <v>45667</v>
      </c>
      <c r="L85" s="5" t="s">
        <v>97</v>
      </c>
    </row>
    <row r="86" spans="1:13" x14ac:dyDescent="0.3">
      <c r="A86" s="5" t="s">
        <v>1498</v>
      </c>
      <c r="B86" s="16">
        <v>45649</v>
      </c>
      <c r="C86" s="5"/>
      <c r="D86" s="5"/>
      <c r="E86" s="5" t="s">
        <v>10</v>
      </c>
      <c r="F86" s="5">
        <v>233</v>
      </c>
      <c r="G86" s="5">
        <v>233</v>
      </c>
      <c r="H86" s="5">
        <f t="shared" si="0"/>
        <v>0</v>
      </c>
      <c r="I86" s="5"/>
      <c r="J86" s="49">
        <f t="shared" si="1"/>
        <v>1</v>
      </c>
      <c r="K86" s="16">
        <v>45667</v>
      </c>
      <c r="L86" s="5" t="s">
        <v>97</v>
      </c>
    </row>
    <row r="87" spans="1:13" x14ac:dyDescent="0.3">
      <c r="A87" s="5" t="s">
        <v>1499</v>
      </c>
      <c r="B87" s="16">
        <v>45649</v>
      </c>
      <c r="C87" s="5"/>
      <c r="D87" s="5"/>
      <c r="E87" s="5" t="s">
        <v>10</v>
      </c>
      <c r="F87" s="5">
        <v>379</v>
      </c>
      <c r="G87" s="5">
        <v>379</v>
      </c>
      <c r="H87" s="5">
        <f t="shared" si="0"/>
        <v>0</v>
      </c>
      <c r="I87" s="5"/>
      <c r="J87" s="49">
        <f t="shared" si="1"/>
        <v>1</v>
      </c>
      <c r="K87" s="16">
        <v>45657</v>
      </c>
      <c r="L87" s="5" t="s">
        <v>97</v>
      </c>
    </row>
    <row r="88" spans="1:13" x14ac:dyDescent="0.3">
      <c r="A88" s="5" t="s">
        <v>1517</v>
      </c>
      <c r="B88" s="16">
        <v>45660</v>
      </c>
      <c r="C88" s="5">
        <v>19</v>
      </c>
      <c r="D88" s="5"/>
      <c r="E88" s="5" t="s">
        <v>10</v>
      </c>
      <c r="F88" s="5">
        <v>1026</v>
      </c>
      <c r="G88" s="5">
        <v>1026</v>
      </c>
      <c r="H88" s="5">
        <f t="shared" si="0"/>
        <v>0</v>
      </c>
      <c r="I88" s="5"/>
      <c r="J88" s="49">
        <f t="shared" si="1"/>
        <v>1</v>
      </c>
      <c r="K88" s="16">
        <v>45681</v>
      </c>
      <c r="L88" s="5"/>
    </row>
    <row r="89" spans="1:13" x14ac:dyDescent="0.3">
      <c r="A89" s="5" t="s">
        <v>1518</v>
      </c>
      <c r="B89" s="16">
        <v>45660</v>
      </c>
      <c r="C89" s="5"/>
      <c r="D89" s="5"/>
      <c r="E89" s="5" t="s">
        <v>10</v>
      </c>
      <c r="F89" s="5">
        <v>501</v>
      </c>
      <c r="G89" s="5">
        <v>501</v>
      </c>
      <c r="H89" s="5">
        <f t="shared" si="0"/>
        <v>0</v>
      </c>
      <c r="I89" s="5"/>
      <c r="J89" s="49">
        <f t="shared" si="1"/>
        <v>1</v>
      </c>
      <c r="K89" s="16">
        <v>45681</v>
      </c>
      <c r="L89" s="5"/>
    </row>
    <row r="90" spans="1:13" x14ac:dyDescent="0.3">
      <c r="A90" s="11" t="s">
        <v>1519</v>
      </c>
      <c r="B90" s="17">
        <v>45660</v>
      </c>
      <c r="C90" s="11">
        <v>12</v>
      </c>
      <c r="D90" s="11"/>
      <c r="E90" s="11" t="s">
        <v>10</v>
      </c>
      <c r="F90" s="11">
        <v>805</v>
      </c>
      <c r="G90" s="11">
        <v>805</v>
      </c>
      <c r="H90" s="11">
        <f t="shared" si="0"/>
        <v>0</v>
      </c>
      <c r="I90" s="11"/>
      <c r="J90" s="49">
        <f t="shared" si="1"/>
        <v>1</v>
      </c>
      <c r="K90" s="17">
        <v>45688</v>
      </c>
      <c r="L90" s="72" t="s">
        <v>1596</v>
      </c>
    </row>
    <row r="91" spans="1:13" x14ac:dyDescent="0.3">
      <c r="A91" s="5" t="s">
        <v>1520</v>
      </c>
      <c r="B91" s="16">
        <v>45660</v>
      </c>
      <c r="C91" s="5"/>
      <c r="D91" s="5"/>
      <c r="E91" s="5" t="s">
        <v>10</v>
      </c>
      <c r="F91" s="5">
        <v>413</v>
      </c>
      <c r="G91" s="5">
        <v>413</v>
      </c>
      <c r="H91" s="5">
        <f t="shared" si="0"/>
        <v>0</v>
      </c>
      <c r="I91" s="5"/>
      <c r="J91" s="49">
        <f t="shared" si="1"/>
        <v>1</v>
      </c>
      <c r="K91" s="16">
        <v>45688</v>
      </c>
      <c r="L91" s="5"/>
    </row>
    <row r="92" spans="1:13" x14ac:dyDescent="0.3">
      <c r="A92" s="11" t="s">
        <v>1521</v>
      </c>
      <c r="B92" s="17">
        <v>45660</v>
      </c>
      <c r="C92" s="11">
        <v>48</v>
      </c>
      <c r="D92" s="11"/>
      <c r="E92" s="11" t="s">
        <v>10</v>
      </c>
      <c r="F92" s="11">
        <v>2275</v>
      </c>
      <c r="G92" s="11">
        <v>2275</v>
      </c>
      <c r="H92" s="11">
        <f t="shared" si="0"/>
        <v>0</v>
      </c>
      <c r="I92" s="11"/>
      <c r="J92" s="49">
        <f t="shared" si="1"/>
        <v>1</v>
      </c>
      <c r="K92" s="17">
        <v>45716</v>
      </c>
      <c r="L92" s="72" t="s">
        <v>1840</v>
      </c>
    </row>
    <row r="93" spans="1:13" x14ac:dyDescent="0.3">
      <c r="A93" s="5" t="s">
        <v>1522</v>
      </c>
      <c r="B93" s="16">
        <v>45660</v>
      </c>
      <c r="C93" s="5"/>
      <c r="D93" s="5"/>
      <c r="E93" s="5" t="s">
        <v>10</v>
      </c>
      <c r="F93" s="5">
        <v>1920</v>
      </c>
      <c r="G93" s="5">
        <v>1920</v>
      </c>
      <c r="H93" s="5">
        <f t="shared" si="0"/>
        <v>0</v>
      </c>
      <c r="I93" s="5"/>
      <c r="J93" s="49">
        <f t="shared" si="1"/>
        <v>1</v>
      </c>
      <c r="K93" s="16">
        <v>45716</v>
      </c>
      <c r="L93" s="5"/>
    </row>
    <row r="94" spans="1:13" ht="13.95" customHeight="1" x14ac:dyDescent="0.3">
      <c r="A94" s="5" t="s">
        <v>1533</v>
      </c>
      <c r="B94" s="16">
        <v>45665</v>
      </c>
      <c r="C94" s="5"/>
      <c r="D94" s="5"/>
      <c r="E94" s="5" t="s">
        <v>10</v>
      </c>
      <c r="F94" s="5">
        <v>639</v>
      </c>
      <c r="G94" s="5">
        <v>639</v>
      </c>
      <c r="H94" s="5">
        <f t="shared" si="0"/>
        <v>0</v>
      </c>
      <c r="I94" s="5"/>
      <c r="J94" s="49">
        <f t="shared" si="1"/>
        <v>1</v>
      </c>
      <c r="K94" s="16">
        <v>45695</v>
      </c>
      <c r="L94" s="5" t="s">
        <v>97</v>
      </c>
    </row>
    <row r="95" spans="1:13" s="89" customFormat="1" ht="13.95" customHeight="1" x14ac:dyDescent="0.3">
      <c r="A95" s="42" t="s">
        <v>1534</v>
      </c>
      <c r="B95" s="43">
        <v>45686</v>
      </c>
      <c r="C95" s="42"/>
      <c r="D95" s="42"/>
      <c r="E95" s="42" t="s">
        <v>10</v>
      </c>
      <c r="F95" s="42">
        <v>1329</v>
      </c>
      <c r="G95" s="42">
        <v>1329</v>
      </c>
      <c r="H95" s="42">
        <f t="shared" si="0"/>
        <v>0</v>
      </c>
      <c r="I95" s="42"/>
      <c r="J95" s="85">
        <f t="shared" si="1"/>
        <v>1</v>
      </c>
      <c r="K95" s="43">
        <v>45716</v>
      </c>
      <c r="L95" s="44" t="s">
        <v>1642</v>
      </c>
      <c r="M95" s="81"/>
    </row>
    <row r="96" spans="1:13" ht="28.8" customHeight="1" x14ac:dyDescent="0.3">
      <c r="A96" s="5" t="s">
        <v>1535</v>
      </c>
      <c r="B96" s="16">
        <v>45665</v>
      </c>
      <c r="C96" s="5"/>
      <c r="D96" s="5"/>
      <c r="E96" s="5" t="s">
        <v>10</v>
      </c>
      <c r="F96" s="5">
        <v>790</v>
      </c>
      <c r="G96" s="5">
        <v>790</v>
      </c>
      <c r="H96" s="5">
        <f t="shared" si="0"/>
        <v>0</v>
      </c>
      <c r="I96" s="5"/>
      <c r="J96" s="49">
        <f t="shared" si="1"/>
        <v>1</v>
      </c>
      <c r="K96" s="16">
        <v>45716</v>
      </c>
      <c r="L96" s="5"/>
    </row>
    <row r="97" spans="1:13" ht="58.8" customHeight="1" x14ac:dyDescent="0.3">
      <c r="A97" s="5" t="s">
        <v>1536</v>
      </c>
      <c r="B97" s="16">
        <v>45665</v>
      </c>
      <c r="C97" s="5"/>
      <c r="D97" s="5"/>
      <c r="E97" s="5" t="s">
        <v>10</v>
      </c>
      <c r="F97" s="5">
        <v>733</v>
      </c>
      <c r="G97" s="5">
        <v>733</v>
      </c>
      <c r="H97" s="5">
        <f t="shared" si="0"/>
        <v>0</v>
      </c>
      <c r="I97" s="5"/>
      <c r="J97" s="49">
        <f t="shared" si="1"/>
        <v>1</v>
      </c>
      <c r="K97" s="16">
        <v>45695</v>
      </c>
      <c r="L97" s="5"/>
    </row>
    <row r="98" spans="1:13" x14ac:dyDescent="0.3">
      <c r="A98" s="5" t="s">
        <v>1547</v>
      </c>
      <c r="B98" s="16">
        <v>45667</v>
      </c>
      <c r="C98" s="5"/>
      <c r="D98" s="5"/>
      <c r="E98" s="5" t="s">
        <v>10</v>
      </c>
      <c r="F98" s="5">
        <v>40</v>
      </c>
      <c r="G98" s="5">
        <v>40</v>
      </c>
      <c r="H98" s="5">
        <f t="shared" si="0"/>
        <v>0</v>
      </c>
      <c r="I98" s="5"/>
      <c r="J98" s="49">
        <f t="shared" si="1"/>
        <v>1</v>
      </c>
      <c r="K98" s="16">
        <v>45681</v>
      </c>
      <c r="L98" s="5" t="s">
        <v>97</v>
      </c>
    </row>
    <row r="99" spans="1:13" x14ac:dyDescent="0.3">
      <c r="A99" s="7" t="s">
        <v>1560</v>
      </c>
      <c r="B99" s="19">
        <v>45673</v>
      </c>
      <c r="C99" s="7"/>
      <c r="D99" s="7"/>
      <c r="E99" s="7" t="s">
        <v>1915</v>
      </c>
      <c r="F99" s="7">
        <v>24</v>
      </c>
      <c r="G99" s="7">
        <v>36</v>
      </c>
      <c r="H99" s="7">
        <f t="shared" si="0"/>
        <v>12</v>
      </c>
      <c r="I99" s="7" t="s">
        <v>1409</v>
      </c>
      <c r="J99" s="155">
        <f t="shared" si="1"/>
        <v>0.66666666666666663</v>
      </c>
      <c r="K99" s="19">
        <v>45723</v>
      </c>
      <c r="L99" s="7" t="s">
        <v>1686</v>
      </c>
      <c r="M99" s="7">
        <v>12</v>
      </c>
    </row>
    <row r="100" spans="1:13" x14ac:dyDescent="0.3">
      <c r="A100" s="11" t="s">
        <v>1564</v>
      </c>
      <c r="B100" s="17">
        <v>45677</v>
      </c>
      <c r="C100" s="11">
        <v>17</v>
      </c>
      <c r="D100" s="11"/>
      <c r="E100" s="11" t="s">
        <v>10</v>
      </c>
      <c r="F100" s="11">
        <v>919</v>
      </c>
      <c r="G100" s="11">
        <v>919</v>
      </c>
      <c r="H100" s="11">
        <f t="shared" si="0"/>
        <v>0</v>
      </c>
      <c r="I100" s="11"/>
      <c r="J100" s="49">
        <f t="shared" si="1"/>
        <v>1</v>
      </c>
      <c r="K100" s="17">
        <v>45695</v>
      </c>
      <c r="L100" s="72" t="s">
        <v>1597</v>
      </c>
    </row>
    <row r="101" spans="1:13" x14ac:dyDescent="0.3">
      <c r="A101" s="11" t="s">
        <v>1565</v>
      </c>
      <c r="B101" s="17">
        <v>45677</v>
      </c>
      <c r="C101" s="11">
        <v>15</v>
      </c>
      <c r="D101" s="11"/>
      <c r="E101" s="11" t="s">
        <v>10</v>
      </c>
      <c r="F101" s="11">
        <v>739</v>
      </c>
      <c r="G101" s="11">
        <v>739</v>
      </c>
      <c r="H101" s="11">
        <f t="shared" si="0"/>
        <v>0</v>
      </c>
      <c r="I101" s="11"/>
      <c r="J101" s="49">
        <f t="shared" si="1"/>
        <v>1</v>
      </c>
      <c r="K101" s="17">
        <v>45716</v>
      </c>
      <c r="L101" s="72" t="s">
        <v>1828</v>
      </c>
    </row>
    <row r="102" spans="1:13" x14ac:dyDescent="0.3">
      <c r="A102" s="5" t="s">
        <v>1576</v>
      </c>
      <c r="B102" s="16">
        <v>45679</v>
      </c>
      <c r="C102" s="5"/>
      <c r="D102" s="5"/>
      <c r="E102" s="5" t="s">
        <v>10</v>
      </c>
      <c r="F102" s="5">
        <v>90</v>
      </c>
      <c r="G102" s="5">
        <v>90</v>
      </c>
      <c r="H102" s="5">
        <f t="shared" si="0"/>
        <v>0</v>
      </c>
      <c r="I102" s="5"/>
      <c r="J102" s="49">
        <f t="shared" si="1"/>
        <v>1</v>
      </c>
      <c r="K102" s="16">
        <v>45680</v>
      </c>
      <c r="L102" s="5"/>
    </row>
    <row r="103" spans="1:13" x14ac:dyDescent="0.3">
      <c r="A103" s="5" t="s">
        <v>1594</v>
      </c>
      <c r="B103" s="16">
        <v>45681</v>
      </c>
      <c r="C103" s="5"/>
      <c r="D103" s="5"/>
      <c r="E103" s="5" t="s">
        <v>10</v>
      </c>
      <c r="F103" s="5">
        <v>24</v>
      </c>
      <c r="G103" s="5">
        <v>24</v>
      </c>
      <c r="H103" s="5">
        <f t="shared" si="0"/>
        <v>0</v>
      </c>
      <c r="I103" s="5"/>
      <c r="J103" s="49">
        <f t="shared" si="1"/>
        <v>1</v>
      </c>
      <c r="K103" s="16">
        <v>45695</v>
      </c>
      <c r="L103" s="5"/>
    </row>
    <row r="104" spans="1:13" x14ac:dyDescent="0.3">
      <c r="A104" s="11" t="s">
        <v>1595</v>
      </c>
      <c r="B104" s="17">
        <v>45681</v>
      </c>
      <c r="C104" s="11">
        <v>16</v>
      </c>
      <c r="D104" s="11"/>
      <c r="E104" s="11" t="s">
        <v>10</v>
      </c>
      <c r="F104" s="11">
        <v>518</v>
      </c>
      <c r="G104" s="11">
        <v>518</v>
      </c>
      <c r="H104" s="11">
        <f t="shared" ref="H104:H130" si="2">G104-F104</f>
        <v>0</v>
      </c>
      <c r="I104" s="11"/>
      <c r="J104" s="49">
        <f t="shared" ref="J104:J130" si="3">F104/G104</f>
        <v>1</v>
      </c>
      <c r="K104" s="17">
        <v>45702</v>
      </c>
      <c r="L104" s="72" t="s">
        <v>1690</v>
      </c>
    </row>
    <row r="105" spans="1:13" x14ac:dyDescent="0.3">
      <c r="A105" s="5" t="s">
        <v>1617</v>
      </c>
      <c r="B105" s="16">
        <v>45687</v>
      </c>
      <c r="C105" s="5"/>
      <c r="D105" s="5"/>
      <c r="E105" s="5" t="s">
        <v>10</v>
      </c>
      <c r="F105" s="5">
        <v>1</v>
      </c>
      <c r="G105" s="5">
        <v>1</v>
      </c>
      <c r="H105" s="5">
        <f t="shared" si="2"/>
        <v>0</v>
      </c>
      <c r="I105" s="5"/>
      <c r="J105" s="49">
        <f t="shared" si="3"/>
        <v>1</v>
      </c>
      <c r="K105" s="16">
        <v>45695</v>
      </c>
      <c r="L105" s="5"/>
    </row>
    <row r="106" spans="1:13" x14ac:dyDescent="0.3">
      <c r="A106" s="11" t="s">
        <v>1618</v>
      </c>
      <c r="B106" s="17">
        <v>45687</v>
      </c>
      <c r="C106" s="11">
        <v>20</v>
      </c>
      <c r="D106" s="11"/>
      <c r="E106" s="11" t="s">
        <v>10</v>
      </c>
      <c r="F106" s="11">
        <v>585</v>
      </c>
      <c r="G106" s="11">
        <v>585</v>
      </c>
      <c r="H106" s="11">
        <f t="shared" si="2"/>
        <v>0</v>
      </c>
      <c r="I106" s="11"/>
      <c r="J106" s="49">
        <f t="shared" si="3"/>
        <v>1</v>
      </c>
      <c r="K106" s="17">
        <v>45737</v>
      </c>
      <c r="L106" s="72" t="s">
        <v>1691</v>
      </c>
    </row>
    <row r="107" spans="1:13" x14ac:dyDescent="0.3">
      <c r="A107" s="5" t="s">
        <v>1628</v>
      </c>
      <c r="B107" s="16">
        <v>45688</v>
      </c>
      <c r="C107" s="5"/>
      <c r="D107" s="5"/>
      <c r="E107" s="5" t="s">
        <v>10</v>
      </c>
      <c r="F107" s="5">
        <v>8</v>
      </c>
      <c r="G107" s="5">
        <v>8</v>
      </c>
      <c r="H107" s="5">
        <f t="shared" si="2"/>
        <v>0</v>
      </c>
      <c r="I107" s="5"/>
      <c r="J107" s="49">
        <f t="shared" si="3"/>
        <v>1</v>
      </c>
      <c r="K107" s="16">
        <v>45726</v>
      </c>
      <c r="L107" s="5" t="s">
        <v>97</v>
      </c>
    </row>
    <row r="108" spans="1:13" x14ac:dyDescent="0.3">
      <c r="A108" s="5" t="s">
        <v>1629</v>
      </c>
      <c r="B108" s="16">
        <v>45688</v>
      </c>
      <c r="C108" s="5" t="s">
        <v>676</v>
      </c>
      <c r="D108" s="5"/>
      <c r="E108" s="5" t="s">
        <v>10</v>
      </c>
      <c r="F108" s="5">
        <v>7</v>
      </c>
      <c r="G108" s="5">
        <v>7</v>
      </c>
      <c r="H108" s="5">
        <f t="shared" si="2"/>
        <v>0</v>
      </c>
      <c r="I108" s="5"/>
      <c r="J108" s="49">
        <f t="shared" si="3"/>
        <v>1</v>
      </c>
      <c r="K108" s="16">
        <v>45695</v>
      </c>
      <c r="L108" s="5"/>
    </row>
    <row r="109" spans="1:13" x14ac:dyDescent="0.3">
      <c r="A109" s="5" t="s">
        <v>1643</v>
      </c>
      <c r="B109" s="16">
        <v>45693</v>
      </c>
      <c r="C109" s="5"/>
      <c r="D109" s="5"/>
      <c r="E109" s="5" t="s">
        <v>10</v>
      </c>
      <c r="F109" s="5">
        <v>781</v>
      </c>
      <c r="G109" s="5">
        <v>781</v>
      </c>
      <c r="H109" s="5">
        <f t="shared" si="2"/>
        <v>0</v>
      </c>
      <c r="I109" s="5"/>
      <c r="J109" s="49">
        <f t="shared" si="3"/>
        <v>1</v>
      </c>
      <c r="K109" s="16">
        <v>45709</v>
      </c>
      <c r="L109" s="5" t="s">
        <v>97</v>
      </c>
    </row>
    <row r="110" spans="1:13" x14ac:dyDescent="0.3">
      <c r="A110" s="5" t="s">
        <v>1677</v>
      </c>
      <c r="B110" s="16">
        <v>45693</v>
      </c>
      <c r="C110" s="5"/>
      <c r="D110" s="5"/>
      <c r="E110" s="5" t="s">
        <v>10</v>
      </c>
      <c r="F110" s="5">
        <v>374</v>
      </c>
      <c r="G110" s="5">
        <v>374</v>
      </c>
      <c r="H110" s="5">
        <f t="shared" si="2"/>
        <v>0</v>
      </c>
      <c r="I110" s="5"/>
      <c r="J110" s="49">
        <f t="shared" si="3"/>
        <v>1</v>
      </c>
      <c r="K110" s="16">
        <v>45716</v>
      </c>
      <c r="L110" s="5" t="s">
        <v>97</v>
      </c>
    </row>
    <row r="111" spans="1:13" x14ac:dyDescent="0.3">
      <c r="A111" s="5" t="s">
        <v>1644</v>
      </c>
      <c r="B111" s="16">
        <v>45693</v>
      </c>
      <c r="C111" s="5">
        <v>16</v>
      </c>
      <c r="D111" s="5"/>
      <c r="E111" s="5" t="s">
        <v>10</v>
      </c>
      <c r="F111" s="5">
        <v>577</v>
      </c>
      <c r="G111" s="5">
        <v>577</v>
      </c>
      <c r="H111" s="5">
        <f t="shared" si="2"/>
        <v>0</v>
      </c>
      <c r="I111" s="5"/>
      <c r="J111" s="49">
        <f t="shared" si="3"/>
        <v>1</v>
      </c>
      <c r="K111" s="16">
        <v>45709</v>
      </c>
      <c r="L111" s="5"/>
    </row>
    <row r="112" spans="1:13" x14ac:dyDescent="0.3">
      <c r="A112" s="5" t="s">
        <v>1648</v>
      </c>
      <c r="B112" s="16">
        <v>45694</v>
      </c>
      <c r="C112" s="5"/>
      <c r="D112" s="5"/>
      <c r="E112" s="5" t="s">
        <v>10</v>
      </c>
      <c r="F112" s="5">
        <v>1</v>
      </c>
      <c r="G112" s="5">
        <v>1</v>
      </c>
      <c r="H112" s="5">
        <f t="shared" si="2"/>
        <v>0</v>
      </c>
      <c r="I112" s="5"/>
      <c r="J112" s="49">
        <f t="shared" si="3"/>
        <v>1</v>
      </c>
      <c r="K112" s="16">
        <v>45698</v>
      </c>
      <c r="L112" s="5" t="s">
        <v>97</v>
      </c>
    </row>
    <row r="113" spans="1:12" x14ac:dyDescent="0.3">
      <c r="A113" s="5" t="s">
        <v>1649</v>
      </c>
      <c r="B113" s="16">
        <v>45694</v>
      </c>
      <c r="C113" s="5"/>
      <c r="D113" s="5"/>
      <c r="E113" s="5" t="s">
        <v>10</v>
      </c>
      <c r="F113" s="5">
        <v>2</v>
      </c>
      <c r="G113" s="5">
        <v>2</v>
      </c>
      <c r="H113" s="5">
        <f t="shared" si="2"/>
        <v>0</v>
      </c>
      <c r="I113" s="5"/>
      <c r="J113" s="49">
        <f t="shared" si="3"/>
        <v>1</v>
      </c>
      <c r="K113" s="16">
        <v>45698</v>
      </c>
      <c r="L113" s="5" t="s">
        <v>97</v>
      </c>
    </row>
    <row r="114" spans="1:12" x14ac:dyDescent="0.3">
      <c r="A114" s="5" t="s">
        <v>1678</v>
      </c>
      <c r="B114" s="16">
        <v>45695</v>
      </c>
      <c r="C114" s="5"/>
      <c r="D114" s="5"/>
      <c r="E114" s="5" t="s">
        <v>10</v>
      </c>
      <c r="F114" s="5">
        <v>374</v>
      </c>
      <c r="G114" s="5">
        <v>374</v>
      </c>
      <c r="H114" s="5">
        <f t="shared" si="2"/>
        <v>0</v>
      </c>
      <c r="I114" s="5"/>
      <c r="J114" s="49">
        <f t="shared" si="3"/>
        <v>1</v>
      </c>
      <c r="K114" s="16">
        <v>45709</v>
      </c>
      <c r="L114" s="5" t="s">
        <v>97</v>
      </c>
    </row>
    <row r="115" spans="1:12" x14ac:dyDescent="0.3">
      <c r="A115" s="5" t="s">
        <v>1659</v>
      </c>
      <c r="B115" s="16">
        <v>45699</v>
      </c>
      <c r="C115" s="5"/>
      <c r="D115" s="5"/>
      <c r="E115" s="5" t="s">
        <v>10</v>
      </c>
      <c r="F115" s="5">
        <v>20</v>
      </c>
      <c r="G115" s="5">
        <v>20</v>
      </c>
      <c r="H115" s="5">
        <f t="shared" si="2"/>
        <v>0</v>
      </c>
      <c r="I115" s="5"/>
      <c r="J115" s="49">
        <f t="shared" si="3"/>
        <v>1</v>
      </c>
      <c r="K115" s="16">
        <v>45700</v>
      </c>
      <c r="L115" s="5"/>
    </row>
    <row r="116" spans="1:12" x14ac:dyDescent="0.3">
      <c r="A116" s="11" t="s">
        <v>1660</v>
      </c>
      <c r="B116" s="17">
        <v>45699</v>
      </c>
      <c r="C116" s="11">
        <v>26</v>
      </c>
      <c r="D116" s="11"/>
      <c r="E116" s="11" t="s">
        <v>10</v>
      </c>
      <c r="F116" s="11">
        <v>507</v>
      </c>
      <c r="G116" s="11">
        <v>507</v>
      </c>
      <c r="H116" s="11">
        <f t="shared" si="2"/>
        <v>0</v>
      </c>
      <c r="I116" s="11"/>
      <c r="J116" s="49">
        <f t="shared" si="3"/>
        <v>1</v>
      </c>
      <c r="K116" s="17">
        <v>45716</v>
      </c>
      <c r="L116" s="11"/>
    </row>
    <row r="117" spans="1:12" x14ac:dyDescent="0.3">
      <c r="A117" s="11" t="s">
        <v>1683</v>
      </c>
      <c r="B117" s="17">
        <v>45705</v>
      </c>
      <c r="C117" s="11"/>
      <c r="D117" s="11"/>
      <c r="E117" s="11" t="s">
        <v>10</v>
      </c>
      <c r="F117" s="11">
        <v>1</v>
      </c>
      <c r="G117" s="11">
        <v>1</v>
      </c>
      <c r="H117" s="11">
        <f t="shared" si="2"/>
        <v>0</v>
      </c>
      <c r="I117" s="11"/>
      <c r="J117" s="49">
        <f t="shared" si="3"/>
        <v>1</v>
      </c>
      <c r="K117" s="17">
        <v>45705</v>
      </c>
      <c r="L117" s="11"/>
    </row>
    <row r="118" spans="1:12" x14ac:dyDescent="0.3">
      <c r="A118" s="11" t="s">
        <v>1703</v>
      </c>
      <c r="B118" s="17">
        <v>45708</v>
      </c>
      <c r="C118" s="11"/>
      <c r="D118" s="11"/>
      <c r="E118" s="11" t="s">
        <v>10</v>
      </c>
      <c r="F118" s="11">
        <v>1</v>
      </c>
      <c r="G118" s="11">
        <v>1</v>
      </c>
      <c r="H118" s="11">
        <f t="shared" si="2"/>
        <v>0</v>
      </c>
      <c r="I118" s="11"/>
      <c r="J118" s="49">
        <f t="shared" si="3"/>
        <v>1</v>
      </c>
      <c r="K118" s="17">
        <v>45713</v>
      </c>
      <c r="L118" s="11" t="s">
        <v>97</v>
      </c>
    </row>
    <row r="119" spans="1:12" x14ac:dyDescent="0.3">
      <c r="A119" s="11" t="s">
        <v>1704</v>
      </c>
      <c r="B119" s="17">
        <v>45708</v>
      </c>
      <c r="C119" s="11"/>
      <c r="D119" s="11"/>
      <c r="E119" s="11" t="s">
        <v>10</v>
      </c>
      <c r="F119" s="11">
        <v>930</v>
      </c>
      <c r="G119" s="11">
        <v>930</v>
      </c>
      <c r="H119" s="11">
        <f t="shared" si="2"/>
        <v>0</v>
      </c>
      <c r="I119" s="11"/>
      <c r="J119" s="49">
        <f t="shared" si="3"/>
        <v>1</v>
      </c>
      <c r="K119" s="17">
        <v>45737</v>
      </c>
      <c r="L119" s="11" t="s">
        <v>97</v>
      </c>
    </row>
    <row r="120" spans="1:12" x14ac:dyDescent="0.3">
      <c r="A120" s="11" t="s">
        <v>1705</v>
      </c>
      <c r="B120" s="17">
        <v>45708</v>
      </c>
      <c r="C120" s="11"/>
      <c r="D120" s="11"/>
      <c r="E120" s="11" t="s">
        <v>10</v>
      </c>
      <c r="F120" s="11">
        <v>1298</v>
      </c>
      <c r="G120" s="11">
        <v>1298</v>
      </c>
      <c r="H120" s="11">
        <f t="shared" si="2"/>
        <v>0</v>
      </c>
      <c r="I120" s="11"/>
      <c r="J120" s="49">
        <f t="shared" si="3"/>
        <v>1</v>
      </c>
      <c r="K120" s="17">
        <v>45730</v>
      </c>
      <c r="L120" s="11" t="s">
        <v>97</v>
      </c>
    </row>
    <row r="121" spans="1:12" x14ac:dyDescent="0.3">
      <c r="A121" s="11" t="s">
        <v>1727</v>
      </c>
      <c r="B121" s="17">
        <v>45719</v>
      </c>
      <c r="C121" s="11"/>
      <c r="D121" s="11"/>
      <c r="E121" s="11" t="s">
        <v>10</v>
      </c>
      <c r="F121" s="11">
        <v>50</v>
      </c>
      <c r="G121" s="11">
        <v>50</v>
      </c>
      <c r="H121" s="11">
        <f t="shared" si="2"/>
        <v>0</v>
      </c>
      <c r="I121" s="11"/>
      <c r="J121" s="49">
        <f t="shared" si="3"/>
        <v>1</v>
      </c>
      <c r="K121" s="17">
        <v>45719</v>
      </c>
      <c r="L121" s="11"/>
    </row>
    <row r="122" spans="1:12" x14ac:dyDescent="0.3">
      <c r="A122" s="11" t="s">
        <v>1728</v>
      </c>
      <c r="B122" s="17">
        <v>45719</v>
      </c>
      <c r="C122" s="11"/>
      <c r="D122" s="11"/>
      <c r="E122" s="11" t="s">
        <v>10</v>
      </c>
      <c r="F122" s="11">
        <v>46</v>
      </c>
      <c r="G122" s="11">
        <v>46</v>
      </c>
      <c r="H122" s="11">
        <f t="shared" si="2"/>
        <v>0</v>
      </c>
      <c r="I122" s="11"/>
      <c r="J122" s="49">
        <f t="shared" si="3"/>
        <v>1</v>
      </c>
      <c r="K122" s="17">
        <v>45719</v>
      </c>
      <c r="L122" s="11"/>
    </row>
    <row r="123" spans="1:12" x14ac:dyDescent="0.3">
      <c r="A123" s="11" t="s">
        <v>1732</v>
      </c>
      <c r="B123" s="17">
        <v>45719</v>
      </c>
      <c r="C123" s="11"/>
      <c r="D123" s="11"/>
      <c r="E123" s="11" t="s">
        <v>10</v>
      </c>
      <c r="F123" s="11">
        <v>14</v>
      </c>
      <c r="G123" s="11">
        <v>14</v>
      </c>
      <c r="H123" s="11">
        <f t="shared" si="2"/>
        <v>0</v>
      </c>
      <c r="I123" s="11"/>
      <c r="J123" s="49">
        <f t="shared" si="3"/>
        <v>1</v>
      </c>
      <c r="K123" s="17">
        <v>45720</v>
      </c>
      <c r="L123" s="11" t="s">
        <v>97</v>
      </c>
    </row>
    <row r="124" spans="1:12" x14ac:dyDescent="0.3">
      <c r="A124" s="11" t="s">
        <v>1734</v>
      </c>
      <c r="B124" s="17">
        <v>45719</v>
      </c>
      <c r="C124" s="11"/>
      <c r="D124" s="11"/>
      <c r="E124" s="11" t="s">
        <v>10</v>
      </c>
      <c r="F124" s="11">
        <v>928</v>
      </c>
      <c r="G124" s="11">
        <v>928</v>
      </c>
      <c r="H124" s="11">
        <f t="shared" si="2"/>
        <v>0</v>
      </c>
      <c r="I124" s="11"/>
      <c r="J124" s="49">
        <f t="shared" si="3"/>
        <v>1</v>
      </c>
      <c r="K124" s="17">
        <v>45737</v>
      </c>
      <c r="L124" s="11" t="s">
        <v>97</v>
      </c>
    </row>
    <row r="125" spans="1:12" x14ac:dyDescent="0.3">
      <c r="A125" s="11" t="s">
        <v>1735</v>
      </c>
      <c r="B125" s="17">
        <v>45719</v>
      </c>
      <c r="C125" s="11"/>
      <c r="D125" s="11"/>
      <c r="E125" s="11" t="s">
        <v>10</v>
      </c>
      <c r="F125" s="11">
        <v>646</v>
      </c>
      <c r="G125" s="11">
        <v>646</v>
      </c>
      <c r="H125" s="11">
        <f t="shared" si="2"/>
        <v>0</v>
      </c>
      <c r="I125" s="11"/>
      <c r="J125" s="49">
        <f t="shared" si="3"/>
        <v>1</v>
      </c>
      <c r="K125" s="17">
        <v>45737</v>
      </c>
      <c r="L125" s="11" t="s">
        <v>97</v>
      </c>
    </row>
    <row r="126" spans="1:12" x14ac:dyDescent="0.3">
      <c r="A126" s="11" t="s">
        <v>1750</v>
      </c>
      <c r="B126" s="17">
        <v>45723</v>
      </c>
      <c r="C126" s="11"/>
      <c r="D126" s="11"/>
      <c r="E126" s="11" t="s">
        <v>10</v>
      </c>
      <c r="F126" s="11">
        <v>9</v>
      </c>
      <c r="G126" s="11">
        <v>9</v>
      </c>
      <c r="H126" s="11">
        <f t="shared" si="2"/>
        <v>0</v>
      </c>
      <c r="I126" s="11"/>
      <c r="J126" s="49">
        <f t="shared" si="3"/>
        <v>1</v>
      </c>
      <c r="K126" s="17">
        <v>45723</v>
      </c>
      <c r="L126" s="11" t="s">
        <v>97</v>
      </c>
    </row>
    <row r="127" spans="1:12" x14ac:dyDescent="0.3">
      <c r="A127" s="11" t="s">
        <v>1752</v>
      </c>
      <c r="B127" s="17">
        <v>45723</v>
      </c>
      <c r="C127" s="11"/>
      <c r="D127" s="11"/>
      <c r="E127" s="11" t="s">
        <v>10</v>
      </c>
      <c r="F127" s="11">
        <v>15</v>
      </c>
      <c r="G127" s="11">
        <v>15</v>
      </c>
      <c r="H127" s="11">
        <f t="shared" si="2"/>
        <v>0</v>
      </c>
      <c r="I127" s="11"/>
      <c r="J127" s="49">
        <f t="shared" si="3"/>
        <v>1</v>
      </c>
      <c r="K127" s="17">
        <v>45728</v>
      </c>
      <c r="L127" s="11"/>
    </row>
    <row r="128" spans="1:12" x14ac:dyDescent="0.3">
      <c r="A128" s="11" t="s">
        <v>1760</v>
      </c>
      <c r="B128" s="17">
        <v>45726</v>
      </c>
      <c r="C128" s="11"/>
      <c r="D128" s="11"/>
      <c r="E128" s="11" t="s">
        <v>10</v>
      </c>
      <c r="F128" s="11">
        <v>1659</v>
      </c>
      <c r="G128" s="11">
        <v>1659</v>
      </c>
      <c r="H128" s="11">
        <f t="shared" si="2"/>
        <v>0</v>
      </c>
      <c r="I128" s="11"/>
      <c r="J128" s="49">
        <f t="shared" si="3"/>
        <v>1</v>
      </c>
      <c r="K128" s="17">
        <v>45744</v>
      </c>
      <c r="L128" s="11"/>
    </row>
    <row r="129" spans="1:13" x14ac:dyDescent="0.3">
      <c r="A129" s="11" t="s">
        <v>1761</v>
      </c>
      <c r="B129" s="17">
        <v>45733</v>
      </c>
      <c r="C129" s="11"/>
      <c r="D129" s="11"/>
      <c r="E129" s="11" t="s">
        <v>10</v>
      </c>
      <c r="F129" s="11">
        <v>78</v>
      </c>
      <c r="G129" s="11">
        <v>78</v>
      </c>
      <c r="H129" s="11">
        <f t="shared" si="2"/>
        <v>0</v>
      </c>
      <c r="I129" s="11"/>
      <c r="J129" s="49">
        <f t="shared" si="3"/>
        <v>1</v>
      </c>
      <c r="K129" s="17">
        <v>45744</v>
      </c>
      <c r="L129" s="72" t="s">
        <v>1804</v>
      </c>
    </row>
    <row r="130" spans="1:13" x14ac:dyDescent="0.3">
      <c r="A130" s="11" t="s">
        <v>1783</v>
      </c>
      <c r="B130" s="17">
        <v>45733</v>
      </c>
      <c r="C130" s="11"/>
      <c r="D130" s="11"/>
      <c r="E130" s="11" t="s">
        <v>10</v>
      </c>
      <c r="F130" s="11">
        <v>126</v>
      </c>
      <c r="G130" s="11">
        <v>126</v>
      </c>
      <c r="H130" s="11">
        <f t="shared" si="2"/>
        <v>0</v>
      </c>
      <c r="I130" s="11"/>
      <c r="J130" s="49">
        <f t="shared" si="3"/>
        <v>1</v>
      </c>
      <c r="K130" s="17">
        <v>45737</v>
      </c>
      <c r="L130" s="11" t="s">
        <v>97</v>
      </c>
    </row>
    <row r="131" spans="1:13" x14ac:dyDescent="0.3">
      <c r="A131" s="11" t="s">
        <v>1785</v>
      </c>
      <c r="B131" s="17">
        <v>45733</v>
      </c>
      <c r="C131" s="11"/>
      <c r="D131" s="11"/>
      <c r="E131" s="11" t="s">
        <v>10</v>
      </c>
      <c r="F131" s="11">
        <v>1350</v>
      </c>
      <c r="G131" s="11">
        <v>1350</v>
      </c>
      <c r="H131" s="11">
        <f t="shared" ref="H131:H173" si="4">G131-F131</f>
        <v>0</v>
      </c>
      <c r="I131" s="11"/>
      <c r="J131" s="49">
        <f t="shared" ref="J131:J173" si="5">F131/G131</f>
        <v>1</v>
      </c>
      <c r="K131" s="17">
        <v>45744</v>
      </c>
      <c r="L131" s="70" t="s">
        <v>1843</v>
      </c>
    </row>
    <row r="132" spans="1:13" x14ac:dyDescent="0.3">
      <c r="A132" s="11" t="s">
        <v>1789</v>
      </c>
      <c r="B132" s="17">
        <v>45734</v>
      </c>
      <c r="C132" s="11"/>
      <c r="D132" s="11"/>
      <c r="E132" s="11" t="s">
        <v>10</v>
      </c>
      <c r="F132" s="11">
        <v>265</v>
      </c>
      <c r="G132" s="11">
        <v>265</v>
      </c>
      <c r="H132" s="11">
        <f t="shared" si="4"/>
        <v>0</v>
      </c>
      <c r="I132" s="11"/>
      <c r="J132" s="49">
        <f t="shared" si="5"/>
        <v>1</v>
      </c>
      <c r="K132" s="17">
        <v>45758</v>
      </c>
      <c r="L132" s="72" t="s">
        <v>1836</v>
      </c>
    </row>
    <row r="133" spans="1:13" s="89" customFormat="1" ht="28.8" x14ac:dyDescent="0.3">
      <c r="A133" s="81" t="s">
        <v>1790</v>
      </c>
      <c r="B133" s="98">
        <v>45734</v>
      </c>
      <c r="C133" s="81"/>
      <c r="D133" s="81"/>
      <c r="E133" s="104" t="s">
        <v>1915</v>
      </c>
      <c r="F133" s="81">
        <v>937</v>
      </c>
      <c r="G133" s="81">
        <v>1005</v>
      </c>
      <c r="H133" s="81">
        <f t="shared" si="4"/>
        <v>68</v>
      </c>
      <c r="I133" s="81" t="s">
        <v>1409</v>
      </c>
      <c r="J133" s="99">
        <f t="shared" si="5"/>
        <v>0.93233830845771148</v>
      </c>
      <c r="K133" s="98">
        <v>45779</v>
      </c>
      <c r="L133" s="104" t="s">
        <v>1916</v>
      </c>
      <c r="M133" s="81"/>
    </row>
    <row r="134" spans="1:13" x14ac:dyDescent="0.3">
      <c r="A134" s="11" t="s">
        <v>1791</v>
      </c>
      <c r="B134" s="17">
        <v>45734</v>
      </c>
      <c r="C134" s="11"/>
      <c r="D134" s="11"/>
      <c r="E134" s="11" t="s">
        <v>10</v>
      </c>
      <c r="F134" s="11">
        <v>181</v>
      </c>
      <c r="G134" s="11">
        <v>181</v>
      </c>
      <c r="H134" s="11">
        <f t="shared" si="4"/>
        <v>0</v>
      </c>
      <c r="I134" s="11"/>
      <c r="J134" s="49">
        <f t="shared" si="5"/>
        <v>1</v>
      </c>
      <c r="K134" s="17">
        <v>45737</v>
      </c>
      <c r="L134" s="11" t="s">
        <v>97</v>
      </c>
    </row>
    <row r="135" spans="1:13" x14ac:dyDescent="0.3">
      <c r="A135" s="11" t="s">
        <v>1792</v>
      </c>
      <c r="B135" s="17">
        <v>45735</v>
      </c>
      <c r="C135" s="11"/>
      <c r="D135" s="11"/>
      <c r="E135" s="11" t="s">
        <v>10</v>
      </c>
      <c r="F135" s="11">
        <v>64</v>
      </c>
      <c r="G135" s="11">
        <v>64</v>
      </c>
      <c r="H135" s="11">
        <f t="shared" si="4"/>
        <v>0</v>
      </c>
      <c r="I135" s="11"/>
      <c r="J135" s="49">
        <f t="shared" si="5"/>
        <v>1</v>
      </c>
      <c r="K135" s="17">
        <v>45744</v>
      </c>
      <c r="L135" s="11" t="s">
        <v>1837</v>
      </c>
    </row>
    <row r="136" spans="1:13" x14ac:dyDescent="0.3">
      <c r="A136" s="11" t="s">
        <v>1793</v>
      </c>
      <c r="B136" s="17">
        <v>45735</v>
      </c>
      <c r="C136" s="11"/>
      <c r="D136" s="11"/>
      <c r="E136" s="11" t="s">
        <v>10</v>
      </c>
      <c r="F136" s="11">
        <v>55</v>
      </c>
      <c r="G136" s="11">
        <v>55</v>
      </c>
      <c r="H136" s="11">
        <f t="shared" si="4"/>
        <v>0</v>
      </c>
      <c r="I136" s="11"/>
      <c r="J136" s="49">
        <f t="shared" si="5"/>
        <v>1</v>
      </c>
      <c r="K136" s="17">
        <v>45744</v>
      </c>
      <c r="L136" s="11" t="s">
        <v>1837</v>
      </c>
    </row>
    <row r="137" spans="1:13" x14ac:dyDescent="0.3">
      <c r="A137" s="11" t="s">
        <v>1794</v>
      </c>
      <c r="B137" s="17">
        <v>45735</v>
      </c>
      <c r="C137" s="11"/>
      <c r="D137" s="11"/>
      <c r="E137" s="11" t="s">
        <v>10</v>
      </c>
      <c r="F137" s="11">
        <v>60</v>
      </c>
      <c r="G137" s="11">
        <v>60</v>
      </c>
      <c r="H137" s="11">
        <f t="shared" si="4"/>
        <v>0</v>
      </c>
      <c r="I137" s="11"/>
      <c r="J137" s="49">
        <f t="shared" si="5"/>
        <v>1</v>
      </c>
      <c r="K137" s="17">
        <v>45744</v>
      </c>
      <c r="L137" s="11" t="s">
        <v>1837</v>
      </c>
    </row>
    <row r="138" spans="1:13" x14ac:dyDescent="0.3">
      <c r="A138" s="11" t="s">
        <v>1800</v>
      </c>
      <c r="B138" s="17">
        <v>45735</v>
      </c>
      <c r="C138" s="11"/>
      <c r="D138" s="11"/>
      <c r="E138" s="11" t="s">
        <v>10</v>
      </c>
      <c r="F138" s="11">
        <v>43</v>
      </c>
      <c r="G138" s="11">
        <v>43</v>
      </c>
      <c r="H138" s="11">
        <f t="shared" si="4"/>
        <v>0</v>
      </c>
      <c r="I138" s="11"/>
      <c r="J138" s="49">
        <f t="shared" si="5"/>
        <v>1</v>
      </c>
      <c r="K138" s="17">
        <v>45737</v>
      </c>
      <c r="L138" s="11" t="s">
        <v>97</v>
      </c>
    </row>
    <row r="139" spans="1:13" x14ac:dyDescent="0.3">
      <c r="A139" s="11" t="s">
        <v>1805</v>
      </c>
      <c r="B139" s="17">
        <v>45736</v>
      </c>
      <c r="C139" s="11"/>
      <c r="D139" s="11"/>
      <c r="E139" s="11" t="s">
        <v>10</v>
      </c>
      <c r="F139" s="11">
        <v>26</v>
      </c>
      <c r="G139" s="11">
        <v>26</v>
      </c>
      <c r="H139" s="11">
        <f t="shared" si="4"/>
        <v>0</v>
      </c>
      <c r="I139" s="11"/>
      <c r="J139" s="49">
        <f t="shared" si="5"/>
        <v>1</v>
      </c>
      <c r="K139" s="17">
        <v>45740</v>
      </c>
      <c r="L139" s="11" t="s">
        <v>97</v>
      </c>
    </row>
    <row r="140" spans="1:13" s="89" customFormat="1" ht="28.8" x14ac:dyDescent="0.3">
      <c r="A140" s="78" t="s">
        <v>1815</v>
      </c>
      <c r="B140" s="84">
        <v>45736</v>
      </c>
      <c r="C140" s="78"/>
      <c r="D140" s="78"/>
      <c r="E140" s="78" t="s">
        <v>10</v>
      </c>
      <c r="F140" s="78">
        <v>180</v>
      </c>
      <c r="G140" s="78">
        <v>180</v>
      </c>
      <c r="H140" s="78">
        <f t="shared" si="4"/>
        <v>0</v>
      </c>
      <c r="I140" s="78"/>
      <c r="J140" s="85">
        <f t="shared" si="5"/>
        <v>1</v>
      </c>
      <c r="K140" s="84">
        <v>45751</v>
      </c>
      <c r="L140" s="111" t="s">
        <v>1913</v>
      </c>
      <c r="M140" s="81"/>
    </row>
    <row r="141" spans="1:13" x14ac:dyDescent="0.3">
      <c r="A141" s="11" t="s">
        <v>1816</v>
      </c>
      <c r="B141" s="17">
        <v>45736</v>
      </c>
      <c r="C141" s="11"/>
      <c r="D141" s="11"/>
      <c r="E141" s="11" t="s">
        <v>10</v>
      </c>
      <c r="F141" s="11">
        <v>200</v>
      </c>
      <c r="G141" s="11">
        <v>200</v>
      </c>
      <c r="H141" s="11">
        <f t="shared" si="4"/>
        <v>0</v>
      </c>
      <c r="I141" s="11"/>
      <c r="J141" s="49">
        <f t="shared" si="5"/>
        <v>1</v>
      </c>
      <c r="K141" s="17">
        <v>45751</v>
      </c>
      <c r="L141" s="11" t="s">
        <v>97</v>
      </c>
    </row>
    <row r="142" spans="1:13" x14ac:dyDescent="0.3">
      <c r="A142" s="11" t="s">
        <v>1817</v>
      </c>
      <c r="B142" s="17">
        <v>45736</v>
      </c>
      <c r="C142" s="11"/>
      <c r="D142" s="11"/>
      <c r="E142" s="11" t="s">
        <v>10</v>
      </c>
      <c r="F142" s="11">
        <v>420</v>
      </c>
      <c r="G142" s="11">
        <v>420</v>
      </c>
      <c r="H142" s="11">
        <f t="shared" si="4"/>
        <v>0</v>
      </c>
      <c r="I142" s="11"/>
      <c r="J142" s="49">
        <f t="shared" si="5"/>
        <v>1</v>
      </c>
      <c r="K142" s="17">
        <v>45751</v>
      </c>
      <c r="L142" s="11" t="s">
        <v>97</v>
      </c>
    </row>
    <row r="143" spans="1:13" x14ac:dyDescent="0.3">
      <c r="A143" s="11" t="s">
        <v>1818</v>
      </c>
      <c r="B143" s="17">
        <v>45736</v>
      </c>
      <c r="C143" s="11"/>
      <c r="D143" s="11"/>
      <c r="E143" s="11" t="s">
        <v>10</v>
      </c>
      <c r="F143" s="11">
        <v>480</v>
      </c>
      <c r="G143" s="11">
        <v>480</v>
      </c>
      <c r="H143" s="11">
        <f t="shared" si="4"/>
        <v>0</v>
      </c>
      <c r="I143" s="11"/>
      <c r="J143" s="49">
        <f t="shared" si="5"/>
        <v>1</v>
      </c>
      <c r="K143" s="17">
        <v>45751</v>
      </c>
      <c r="L143" s="11" t="s">
        <v>97</v>
      </c>
    </row>
    <row r="144" spans="1:13" x14ac:dyDescent="0.3">
      <c r="A144" s="11" t="s">
        <v>1825</v>
      </c>
      <c r="B144" s="17">
        <v>45737</v>
      </c>
      <c r="C144" s="11"/>
      <c r="D144" s="11"/>
      <c r="E144" s="11" t="s">
        <v>10</v>
      </c>
      <c r="F144" s="11">
        <v>5</v>
      </c>
      <c r="G144" s="11">
        <v>5</v>
      </c>
      <c r="H144" s="11">
        <f t="shared" si="4"/>
        <v>0</v>
      </c>
      <c r="I144" s="11"/>
      <c r="J144" s="49">
        <f t="shared" si="5"/>
        <v>1</v>
      </c>
      <c r="K144" s="17">
        <v>45744</v>
      </c>
      <c r="L144" s="11" t="s">
        <v>97</v>
      </c>
    </row>
    <row r="145" spans="1:13" x14ac:dyDescent="0.3">
      <c r="A145" s="11" t="s">
        <v>1854</v>
      </c>
      <c r="B145" s="17">
        <v>45747</v>
      </c>
      <c r="C145" s="11"/>
      <c r="D145" s="11"/>
      <c r="E145" s="11" t="s">
        <v>10</v>
      </c>
      <c r="F145" s="11">
        <v>1227</v>
      </c>
      <c r="G145" s="11">
        <v>1227</v>
      </c>
      <c r="H145" s="11">
        <f t="shared" si="4"/>
        <v>0</v>
      </c>
      <c r="I145" s="11"/>
      <c r="J145" s="49">
        <f t="shared" si="5"/>
        <v>1</v>
      </c>
      <c r="K145" s="17">
        <v>45758</v>
      </c>
      <c r="L145" s="11" t="s">
        <v>97</v>
      </c>
    </row>
    <row r="146" spans="1:13" x14ac:dyDescent="0.3">
      <c r="A146" s="11" t="s">
        <v>1855</v>
      </c>
      <c r="B146" s="17">
        <v>45747</v>
      </c>
      <c r="C146" s="11"/>
      <c r="D146" s="11"/>
      <c r="E146" s="11" t="s">
        <v>10</v>
      </c>
      <c r="F146" s="11">
        <v>1327</v>
      </c>
      <c r="G146" s="11">
        <v>1327</v>
      </c>
      <c r="H146" s="11">
        <f t="shared" si="4"/>
        <v>0</v>
      </c>
      <c r="I146" s="11"/>
      <c r="J146" s="49">
        <f t="shared" si="5"/>
        <v>1</v>
      </c>
      <c r="K146" s="17">
        <v>45765</v>
      </c>
      <c r="L146" s="11" t="s">
        <v>97</v>
      </c>
    </row>
    <row r="147" spans="1:13" x14ac:dyDescent="0.3">
      <c r="A147" s="11" t="s">
        <v>1858</v>
      </c>
      <c r="B147" s="17">
        <v>45747</v>
      </c>
      <c r="C147" s="11"/>
      <c r="D147" s="11"/>
      <c r="E147" s="11" t="s">
        <v>10</v>
      </c>
      <c r="F147" s="11">
        <v>7</v>
      </c>
      <c r="G147" s="11">
        <v>7</v>
      </c>
      <c r="H147" s="11">
        <f t="shared" si="4"/>
        <v>0</v>
      </c>
      <c r="I147" s="11"/>
      <c r="J147" s="49">
        <f t="shared" si="5"/>
        <v>1</v>
      </c>
      <c r="K147" s="17">
        <v>45758</v>
      </c>
      <c r="L147" s="11" t="s">
        <v>97</v>
      </c>
    </row>
    <row r="148" spans="1:13" s="89" customFormat="1" ht="43.2" x14ac:dyDescent="0.3">
      <c r="A148" s="64" t="s">
        <v>1859</v>
      </c>
      <c r="B148" s="87">
        <v>45747</v>
      </c>
      <c r="C148" s="64"/>
      <c r="D148" s="64"/>
      <c r="E148" s="64" t="s">
        <v>34</v>
      </c>
      <c r="F148" s="64">
        <v>1766</v>
      </c>
      <c r="G148" s="64">
        <v>1835</v>
      </c>
      <c r="H148" s="64">
        <f t="shared" si="4"/>
        <v>69</v>
      </c>
      <c r="I148" s="64" t="s">
        <v>1409</v>
      </c>
      <c r="J148" s="83">
        <f t="shared" si="5"/>
        <v>0.96239782016348774</v>
      </c>
      <c r="K148" s="87">
        <v>45772</v>
      </c>
      <c r="L148" s="104" t="s">
        <v>1977</v>
      </c>
      <c r="M148" s="81"/>
    </row>
    <row r="149" spans="1:13" s="89" customFormat="1" ht="28.8" x14ac:dyDescent="0.3">
      <c r="A149" s="81" t="s">
        <v>1869</v>
      </c>
      <c r="B149" s="98">
        <v>45750</v>
      </c>
      <c r="C149" s="81"/>
      <c r="D149" s="81"/>
      <c r="E149" s="81" t="s">
        <v>1915</v>
      </c>
      <c r="F149" s="81">
        <v>357</v>
      </c>
      <c r="G149" s="81">
        <v>393</v>
      </c>
      <c r="H149" s="81">
        <f t="shared" si="4"/>
        <v>36</v>
      </c>
      <c r="I149" s="81" t="s">
        <v>1409</v>
      </c>
      <c r="J149" s="99">
        <f t="shared" si="5"/>
        <v>0.90839694656488545</v>
      </c>
      <c r="K149" s="98">
        <v>45793</v>
      </c>
      <c r="L149" s="104" t="s">
        <v>1996</v>
      </c>
      <c r="M149" s="81"/>
    </row>
    <row r="150" spans="1:13" x14ac:dyDescent="0.3">
      <c r="A150" s="11" t="s">
        <v>1870</v>
      </c>
      <c r="B150" s="17">
        <v>45750</v>
      </c>
      <c r="C150" s="11"/>
      <c r="D150" s="11"/>
      <c r="E150" s="11" t="s">
        <v>10</v>
      </c>
      <c r="F150" s="11">
        <v>144</v>
      </c>
      <c r="G150" s="11">
        <v>144</v>
      </c>
      <c r="H150" s="11">
        <f t="shared" si="4"/>
        <v>0</v>
      </c>
      <c r="I150" s="11"/>
      <c r="J150" s="49">
        <f t="shared" si="5"/>
        <v>1</v>
      </c>
      <c r="K150" s="17">
        <v>45779</v>
      </c>
      <c r="L150" s="11" t="s">
        <v>97</v>
      </c>
    </row>
    <row r="151" spans="1:13" x14ac:dyDescent="0.3">
      <c r="A151" s="10" t="s">
        <v>1875</v>
      </c>
      <c r="B151" s="14">
        <v>45751</v>
      </c>
      <c r="C151" s="10"/>
      <c r="D151" s="10"/>
      <c r="E151" s="10" t="s">
        <v>34</v>
      </c>
      <c r="F151" s="10">
        <v>1419</v>
      </c>
      <c r="G151" s="10">
        <v>1444</v>
      </c>
      <c r="H151" s="10">
        <f t="shared" si="4"/>
        <v>25</v>
      </c>
      <c r="I151" s="10" t="s">
        <v>1409</v>
      </c>
      <c r="J151" s="59">
        <f t="shared" si="5"/>
        <v>0.98268698060941828</v>
      </c>
      <c r="K151" s="14">
        <v>45779</v>
      </c>
      <c r="L151" s="10" t="s">
        <v>97</v>
      </c>
    </row>
    <row r="152" spans="1:13" x14ac:dyDescent="0.3">
      <c r="A152" s="10" t="s">
        <v>1884</v>
      </c>
      <c r="B152" s="14">
        <v>45754</v>
      </c>
      <c r="C152" s="10"/>
      <c r="D152" s="10"/>
      <c r="E152" s="10" t="s">
        <v>34</v>
      </c>
      <c r="F152" s="10">
        <v>931</v>
      </c>
      <c r="G152" s="10">
        <v>961</v>
      </c>
      <c r="H152" s="10">
        <f t="shared" si="4"/>
        <v>30</v>
      </c>
      <c r="I152" s="10" t="s">
        <v>1409</v>
      </c>
      <c r="J152" s="59">
        <f t="shared" si="5"/>
        <v>0.96878251821019767</v>
      </c>
      <c r="K152" s="14">
        <v>45786</v>
      </c>
      <c r="L152" s="10" t="s">
        <v>97</v>
      </c>
    </row>
    <row r="153" spans="1:13" s="89" customFormat="1" ht="43.2" x14ac:dyDescent="0.3">
      <c r="A153" s="81" t="s">
        <v>1885</v>
      </c>
      <c r="B153" s="98">
        <v>45754</v>
      </c>
      <c r="C153" s="81"/>
      <c r="D153" s="81"/>
      <c r="E153" s="81" t="s">
        <v>34</v>
      </c>
      <c r="F153" s="81">
        <v>925</v>
      </c>
      <c r="G153" s="81">
        <v>1194</v>
      </c>
      <c r="H153" s="81">
        <f t="shared" si="4"/>
        <v>269</v>
      </c>
      <c r="I153" s="81" t="s">
        <v>54</v>
      </c>
      <c r="J153" s="99">
        <f t="shared" si="5"/>
        <v>0.77470686767169183</v>
      </c>
      <c r="K153" s="98">
        <v>45786</v>
      </c>
      <c r="L153" s="104" t="s">
        <v>1993</v>
      </c>
      <c r="M153" s="81"/>
    </row>
    <row r="154" spans="1:13" x14ac:dyDescent="0.3">
      <c r="A154" s="11" t="s">
        <v>1886</v>
      </c>
      <c r="B154" s="17">
        <v>45754</v>
      </c>
      <c r="C154" s="11"/>
      <c r="D154" s="11"/>
      <c r="E154" s="11" t="s">
        <v>10</v>
      </c>
      <c r="F154" s="11">
        <v>7</v>
      </c>
      <c r="G154" s="11">
        <v>7</v>
      </c>
      <c r="H154" s="11">
        <f t="shared" si="4"/>
        <v>0</v>
      </c>
      <c r="I154" s="11"/>
      <c r="J154" s="49">
        <f t="shared" si="5"/>
        <v>1</v>
      </c>
      <c r="K154" s="17">
        <v>45763</v>
      </c>
      <c r="L154" s="11" t="s">
        <v>97</v>
      </c>
    </row>
    <row r="155" spans="1:13" x14ac:dyDescent="0.3">
      <c r="A155" s="11" t="s">
        <v>1897</v>
      </c>
      <c r="B155" s="17">
        <v>45756</v>
      </c>
      <c r="C155" s="11"/>
      <c r="D155" s="11"/>
      <c r="E155" s="11" t="s">
        <v>10</v>
      </c>
      <c r="F155" s="11">
        <v>9</v>
      </c>
      <c r="G155" s="11">
        <v>9</v>
      </c>
      <c r="H155" s="11">
        <f t="shared" si="4"/>
        <v>0</v>
      </c>
      <c r="I155" s="11"/>
      <c r="J155" s="49">
        <f t="shared" si="5"/>
        <v>1</v>
      </c>
      <c r="K155" s="17">
        <v>45765</v>
      </c>
      <c r="L155" s="11" t="s">
        <v>97</v>
      </c>
    </row>
    <row r="156" spans="1:13" x14ac:dyDescent="0.3">
      <c r="A156" s="10" t="s">
        <v>1497</v>
      </c>
      <c r="B156" s="14">
        <v>45756</v>
      </c>
      <c r="C156" s="10"/>
      <c r="D156" s="10"/>
      <c r="E156" s="10" t="s">
        <v>34</v>
      </c>
      <c r="F156" s="10">
        <v>1082</v>
      </c>
      <c r="G156" s="10">
        <v>3714</v>
      </c>
      <c r="H156" s="10">
        <f t="shared" si="4"/>
        <v>2632</v>
      </c>
      <c r="I156" s="10" t="s">
        <v>54</v>
      </c>
      <c r="J156" s="59">
        <f t="shared" si="5"/>
        <v>0.29133010231556272</v>
      </c>
      <c r="K156" s="14">
        <v>45786</v>
      </c>
      <c r="L156" s="10" t="s">
        <v>97</v>
      </c>
    </row>
    <row r="157" spans="1:13" x14ac:dyDescent="0.3">
      <c r="A157" s="11" t="s">
        <v>1907</v>
      </c>
      <c r="B157" s="17">
        <v>45761</v>
      </c>
      <c r="C157" s="11"/>
      <c r="D157" s="11"/>
      <c r="E157" s="11" t="s">
        <v>10</v>
      </c>
      <c r="F157" s="11">
        <v>36</v>
      </c>
      <c r="G157" s="11">
        <v>36</v>
      </c>
      <c r="H157" s="11">
        <f t="shared" si="4"/>
        <v>0</v>
      </c>
      <c r="I157" s="11"/>
      <c r="J157" s="49">
        <f t="shared" si="5"/>
        <v>1</v>
      </c>
      <c r="K157" s="17">
        <v>45779</v>
      </c>
      <c r="L157" s="11" t="s">
        <v>97</v>
      </c>
    </row>
    <row r="158" spans="1:13" x14ac:dyDescent="0.3">
      <c r="A158" s="11" t="s">
        <v>1908</v>
      </c>
      <c r="B158" s="17">
        <v>45761</v>
      </c>
      <c r="C158" s="11"/>
      <c r="D158" s="11"/>
      <c r="E158" s="11" t="s">
        <v>10</v>
      </c>
      <c r="F158" s="11">
        <v>26</v>
      </c>
      <c r="G158" s="11">
        <v>26</v>
      </c>
      <c r="H158" s="11">
        <f t="shared" si="4"/>
        <v>0</v>
      </c>
      <c r="I158" s="11"/>
      <c r="J158" s="49">
        <f t="shared" si="5"/>
        <v>1</v>
      </c>
      <c r="K158" s="17">
        <v>45779</v>
      </c>
      <c r="L158" s="11" t="s">
        <v>97</v>
      </c>
    </row>
    <row r="159" spans="1:13" x14ac:dyDescent="0.3">
      <c r="A159" s="11" t="s">
        <v>1909</v>
      </c>
      <c r="B159" s="17">
        <v>45761</v>
      </c>
      <c r="C159" s="11"/>
      <c r="D159" s="11"/>
      <c r="E159" s="11" t="s">
        <v>10</v>
      </c>
      <c r="F159" s="11">
        <v>13</v>
      </c>
      <c r="G159" s="11">
        <v>13</v>
      </c>
      <c r="H159" s="11">
        <f t="shared" si="4"/>
        <v>0</v>
      </c>
      <c r="I159" s="11"/>
      <c r="J159" s="49">
        <f t="shared" si="5"/>
        <v>1</v>
      </c>
      <c r="K159" s="17">
        <v>45779</v>
      </c>
      <c r="L159" s="11" t="s">
        <v>97</v>
      </c>
    </row>
    <row r="160" spans="1:13" x14ac:dyDescent="0.3">
      <c r="A160" s="11" t="s">
        <v>1910</v>
      </c>
      <c r="B160" s="17">
        <v>45761</v>
      </c>
      <c r="C160" s="11"/>
      <c r="D160" s="11"/>
      <c r="E160" s="11" t="s">
        <v>10</v>
      </c>
      <c r="F160" s="11">
        <v>34</v>
      </c>
      <c r="G160" s="11">
        <v>34</v>
      </c>
      <c r="H160" s="11">
        <f t="shared" si="4"/>
        <v>0</v>
      </c>
      <c r="I160" s="11"/>
      <c r="J160" s="49">
        <f t="shared" si="5"/>
        <v>1</v>
      </c>
      <c r="K160" s="17">
        <v>45779</v>
      </c>
      <c r="L160" s="11" t="s">
        <v>97</v>
      </c>
    </row>
    <row r="161" spans="1:13" x14ac:dyDescent="0.3">
      <c r="A161" s="10" t="s">
        <v>1911</v>
      </c>
      <c r="B161" s="14">
        <v>45761</v>
      </c>
      <c r="C161" s="10"/>
      <c r="D161" s="10"/>
      <c r="E161" s="10" t="s">
        <v>34</v>
      </c>
      <c r="F161" s="10">
        <v>618</v>
      </c>
      <c r="G161" s="10">
        <v>2604</v>
      </c>
      <c r="H161" s="10">
        <f t="shared" si="4"/>
        <v>1986</v>
      </c>
      <c r="I161" s="10" t="s">
        <v>54</v>
      </c>
      <c r="J161" s="59">
        <f t="shared" si="5"/>
        <v>0.23732718894009217</v>
      </c>
      <c r="K161" s="14">
        <v>45793</v>
      </c>
      <c r="L161" s="10" t="s">
        <v>97</v>
      </c>
    </row>
    <row r="162" spans="1:13" s="89" customFormat="1" ht="28.8" x14ac:dyDescent="0.3">
      <c r="A162" s="81" t="s">
        <v>1912</v>
      </c>
      <c r="B162" s="98">
        <v>45761</v>
      </c>
      <c r="C162" s="81"/>
      <c r="D162" s="81"/>
      <c r="E162" s="81" t="s">
        <v>55</v>
      </c>
      <c r="F162" s="81">
        <v>0</v>
      </c>
      <c r="G162" s="81">
        <v>547</v>
      </c>
      <c r="H162" s="81">
        <f t="shared" si="4"/>
        <v>547</v>
      </c>
      <c r="I162" s="81" t="s">
        <v>54</v>
      </c>
      <c r="J162" s="99">
        <f t="shared" si="5"/>
        <v>0</v>
      </c>
      <c r="K162" s="98">
        <v>45793</v>
      </c>
      <c r="L162" s="104" t="s">
        <v>2003</v>
      </c>
      <c r="M162" s="81"/>
    </row>
    <row r="163" spans="1:13" x14ac:dyDescent="0.3">
      <c r="A163" s="10" t="s">
        <v>1920</v>
      </c>
      <c r="B163" s="14">
        <v>45761</v>
      </c>
      <c r="C163" s="10"/>
      <c r="D163" s="10"/>
      <c r="E163" s="10" t="s">
        <v>55</v>
      </c>
      <c r="F163" s="10">
        <v>0</v>
      </c>
      <c r="G163" s="10">
        <v>500</v>
      </c>
      <c r="H163" s="10">
        <f t="shared" si="4"/>
        <v>500</v>
      </c>
      <c r="I163" s="10" t="s">
        <v>1409</v>
      </c>
      <c r="J163" s="59">
        <f t="shared" si="5"/>
        <v>0</v>
      </c>
      <c r="K163" s="14">
        <v>45795</v>
      </c>
      <c r="L163" s="10" t="s">
        <v>97</v>
      </c>
    </row>
    <row r="164" spans="1:13" x14ac:dyDescent="0.3">
      <c r="A164" s="11" t="s">
        <v>1931</v>
      </c>
      <c r="B164" s="17">
        <v>45762</v>
      </c>
      <c r="C164" s="11"/>
      <c r="D164" s="11"/>
      <c r="E164" s="11" t="s">
        <v>10</v>
      </c>
      <c r="F164" s="11">
        <v>100</v>
      </c>
      <c r="G164" s="11">
        <v>100</v>
      </c>
      <c r="H164" s="11">
        <f t="shared" si="4"/>
        <v>0</v>
      </c>
      <c r="I164" s="11"/>
      <c r="J164" s="49">
        <f t="shared" si="5"/>
        <v>1</v>
      </c>
      <c r="K164" s="17">
        <v>45795</v>
      </c>
      <c r="L164" s="11" t="s">
        <v>97</v>
      </c>
    </row>
    <row r="165" spans="1:13" x14ac:dyDescent="0.3">
      <c r="A165" s="11" t="s">
        <v>1938</v>
      </c>
      <c r="B165" s="17">
        <v>45763</v>
      </c>
      <c r="C165" s="11"/>
      <c r="D165" s="11"/>
      <c r="E165" s="11" t="s">
        <v>10</v>
      </c>
      <c r="F165" s="11">
        <v>12</v>
      </c>
      <c r="G165" s="11">
        <v>12</v>
      </c>
      <c r="H165" s="11">
        <f t="shared" si="4"/>
        <v>0</v>
      </c>
      <c r="I165" s="11"/>
      <c r="J165" s="49">
        <f t="shared" si="5"/>
        <v>1</v>
      </c>
      <c r="K165" s="17">
        <v>45802</v>
      </c>
      <c r="L165" s="11" t="s">
        <v>97</v>
      </c>
    </row>
    <row r="166" spans="1:13" x14ac:dyDescent="0.3">
      <c r="A166" s="11" t="s">
        <v>1953</v>
      </c>
      <c r="B166" s="17">
        <v>45764</v>
      </c>
      <c r="C166" s="11"/>
      <c r="D166" s="11"/>
      <c r="E166" s="11" t="s">
        <v>10</v>
      </c>
      <c r="F166" s="11">
        <v>104</v>
      </c>
      <c r="G166" s="11">
        <v>104</v>
      </c>
      <c r="H166" s="11">
        <f t="shared" si="4"/>
        <v>0</v>
      </c>
      <c r="I166" s="11"/>
      <c r="J166" s="49">
        <f t="shared" si="5"/>
        <v>1</v>
      </c>
      <c r="K166" s="17">
        <v>45765</v>
      </c>
      <c r="L166" s="11" t="s">
        <v>97</v>
      </c>
    </row>
    <row r="167" spans="1:13" x14ac:dyDescent="0.3">
      <c r="A167" s="11" t="s">
        <v>1961</v>
      </c>
      <c r="B167" s="17">
        <v>45765</v>
      </c>
      <c r="C167" s="11"/>
      <c r="D167" s="11"/>
      <c r="E167" s="11" t="s">
        <v>10</v>
      </c>
      <c r="F167" s="11">
        <v>4</v>
      </c>
      <c r="G167" s="11">
        <v>4</v>
      </c>
      <c r="H167" s="11">
        <f t="shared" si="4"/>
        <v>0</v>
      </c>
      <c r="I167" s="11"/>
      <c r="J167" s="49">
        <f t="shared" si="5"/>
        <v>1</v>
      </c>
      <c r="K167" s="17">
        <v>45768</v>
      </c>
      <c r="L167" s="11" t="s">
        <v>97</v>
      </c>
    </row>
    <row r="168" spans="1:13" x14ac:dyDescent="0.3">
      <c r="A168" s="11" t="s">
        <v>1962</v>
      </c>
      <c r="B168" s="17">
        <v>45765</v>
      </c>
      <c r="C168" s="11"/>
      <c r="D168" s="11"/>
      <c r="E168" s="11" t="s">
        <v>10</v>
      </c>
      <c r="F168" s="11">
        <v>10</v>
      </c>
      <c r="G168" s="11">
        <v>10</v>
      </c>
      <c r="H168" s="11">
        <f t="shared" si="4"/>
        <v>0</v>
      </c>
      <c r="I168" s="11"/>
      <c r="J168" s="49">
        <f t="shared" si="5"/>
        <v>1</v>
      </c>
      <c r="K168" s="17">
        <v>45765</v>
      </c>
      <c r="L168" s="11" t="s">
        <v>97</v>
      </c>
    </row>
    <row r="169" spans="1:13" s="81" customFormat="1" ht="28.8" x14ac:dyDescent="0.3">
      <c r="A169" s="81" t="s">
        <v>1964</v>
      </c>
      <c r="B169" s="98">
        <v>45768</v>
      </c>
      <c r="E169" s="81" t="s">
        <v>34</v>
      </c>
      <c r="F169" s="81">
        <v>73</v>
      </c>
      <c r="G169" s="81">
        <v>1287</v>
      </c>
      <c r="H169" s="81">
        <f t="shared" si="4"/>
        <v>1214</v>
      </c>
      <c r="I169" s="81" t="s">
        <v>54</v>
      </c>
      <c r="J169" s="99">
        <f t="shared" si="5"/>
        <v>5.672105672105672E-2</v>
      </c>
      <c r="K169" s="98">
        <v>45800</v>
      </c>
      <c r="L169" s="104" t="s">
        <v>2015</v>
      </c>
    </row>
    <row r="170" spans="1:13" s="89" customFormat="1" ht="28.8" x14ac:dyDescent="0.3">
      <c r="A170" s="81" t="s">
        <v>1965</v>
      </c>
      <c r="B170" s="98">
        <v>45768</v>
      </c>
      <c r="C170" s="81"/>
      <c r="D170" s="81"/>
      <c r="E170" s="81" t="s">
        <v>55</v>
      </c>
      <c r="F170" s="81">
        <v>0</v>
      </c>
      <c r="G170" s="81">
        <v>17</v>
      </c>
      <c r="H170" s="81">
        <f t="shared" si="4"/>
        <v>17</v>
      </c>
      <c r="I170" s="81" t="s">
        <v>54</v>
      </c>
      <c r="J170" s="99">
        <f t="shared" si="5"/>
        <v>0</v>
      </c>
      <c r="K170" s="98">
        <v>45800</v>
      </c>
      <c r="L170" s="104" t="s">
        <v>1995</v>
      </c>
      <c r="M170" s="81"/>
    </row>
    <row r="171" spans="1:13" x14ac:dyDescent="0.3">
      <c r="A171" s="10" t="s">
        <v>1966</v>
      </c>
      <c r="B171" s="14">
        <v>45768</v>
      </c>
      <c r="C171" s="10"/>
      <c r="D171" s="10"/>
      <c r="E171" s="10" t="s">
        <v>34</v>
      </c>
      <c r="F171" s="10">
        <v>3</v>
      </c>
      <c r="G171" s="10">
        <v>17</v>
      </c>
      <c r="H171" s="10">
        <f t="shared" si="4"/>
        <v>14</v>
      </c>
      <c r="I171" s="10" t="s">
        <v>1409</v>
      </c>
      <c r="J171" s="59">
        <f t="shared" si="5"/>
        <v>0.17647058823529413</v>
      </c>
      <c r="K171" s="14">
        <v>45800</v>
      </c>
      <c r="L171" s="10" t="s">
        <v>97</v>
      </c>
    </row>
    <row r="172" spans="1:13" x14ac:dyDescent="0.3">
      <c r="A172" s="10" t="s">
        <v>1978</v>
      </c>
      <c r="B172" s="14">
        <v>45770</v>
      </c>
      <c r="C172" s="10"/>
      <c r="D172" s="10"/>
      <c r="E172" s="10" t="s">
        <v>34</v>
      </c>
      <c r="F172" s="10">
        <v>74</v>
      </c>
      <c r="G172" s="10">
        <v>1432</v>
      </c>
      <c r="H172" s="10">
        <f t="shared" si="4"/>
        <v>1358</v>
      </c>
      <c r="I172" s="10" t="s">
        <v>54</v>
      </c>
      <c r="J172" s="59">
        <f t="shared" si="5"/>
        <v>5.1675977653631286E-2</v>
      </c>
      <c r="K172" s="14">
        <v>45800</v>
      </c>
      <c r="L172" s="10" t="s">
        <v>97</v>
      </c>
    </row>
    <row r="173" spans="1:13" x14ac:dyDescent="0.3">
      <c r="A173" s="10" t="s">
        <v>1994</v>
      </c>
      <c r="B173" s="14">
        <v>45771</v>
      </c>
      <c r="C173" s="10"/>
      <c r="D173" s="10"/>
      <c r="E173" s="10" t="s">
        <v>34</v>
      </c>
      <c r="F173" s="10">
        <v>276</v>
      </c>
      <c r="G173" s="10">
        <v>705</v>
      </c>
      <c r="H173" s="10">
        <f t="shared" si="4"/>
        <v>429</v>
      </c>
      <c r="I173" s="10" t="s">
        <v>54</v>
      </c>
      <c r="J173" s="59">
        <f t="shared" si="5"/>
        <v>0.39148936170212767</v>
      </c>
      <c r="K173" s="14">
        <v>45793</v>
      </c>
      <c r="L173" s="10" t="s">
        <v>97</v>
      </c>
    </row>
    <row r="174" spans="1:13" x14ac:dyDescent="0.3">
      <c r="A174" s="10"/>
      <c r="B174" s="14"/>
      <c r="C174" s="10"/>
      <c r="D174" s="10"/>
      <c r="E174" s="10"/>
      <c r="F174" s="10"/>
      <c r="G174" s="10"/>
      <c r="H174" s="10"/>
      <c r="I174" s="10"/>
      <c r="J174" s="59"/>
      <c r="K174" s="14"/>
      <c r="L174" s="10"/>
    </row>
    <row r="175" spans="1:13" x14ac:dyDescent="0.3">
      <c r="A175" s="10"/>
      <c r="B175" s="14"/>
      <c r="C175" s="10"/>
      <c r="D175" s="10"/>
      <c r="E175" s="10"/>
      <c r="F175" s="10"/>
      <c r="G175" s="10"/>
      <c r="H175" s="10"/>
      <c r="I175" s="10"/>
      <c r="J175" s="59"/>
      <c r="K175" s="14"/>
      <c r="L175" s="10"/>
    </row>
    <row r="176" spans="1:13" x14ac:dyDescent="0.3">
      <c r="A176" s="10"/>
      <c r="B176" s="14"/>
      <c r="C176" s="10"/>
      <c r="D176" s="10"/>
      <c r="E176" s="10"/>
      <c r="F176" s="10"/>
      <c r="G176" s="10"/>
      <c r="H176" s="10"/>
      <c r="I176" s="10"/>
      <c r="J176" s="59"/>
      <c r="K176" s="14"/>
      <c r="L176" s="10"/>
    </row>
    <row r="177" spans="1:12" x14ac:dyDescent="0.3">
      <c r="A177" s="10"/>
      <c r="B177" s="14"/>
      <c r="C177" s="10"/>
      <c r="D177" s="10"/>
      <c r="E177" s="10"/>
      <c r="F177" s="10"/>
      <c r="G177" s="10"/>
      <c r="H177" s="10"/>
      <c r="I177" s="10"/>
      <c r="J177" s="59"/>
      <c r="K177" s="14"/>
      <c r="L177" s="10"/>
    </row>
    <row r="178" spans="1:12" x14ac:dyDescent="0.3">
      <c r="A178" s="10"/>
      <c r="B178" s="14"/>
      <c r="C178" s="10"/>
      <c r="D178" s="10"/>
      <c r="E178" s="10"/>
      <c r="F178" s="10"/>
      <c r="G178" s="10"/>
      <c r="H178" s="10"/>
      <c r="I178" s="10"/>
      <c r="J178" s="59"/>
      <c r="K178" s="14"/>
      <c r="L178" s="10"/>
    </row>
    <row r="179" spans="1:12" x14ac:dyDescent="0.3">
      <c r="A179" s="23">
        <f>COUNTA(A3:A178)</f>
        <v>171</v>
      </c>
      <c r="B179" s="33"/>
      <c r="C179" s="23">
        <f>SUM(C3:C178)</f>
        <v>619</v>
      </c>
      <c r="D179" s="23">
        <f>SUM(D3:D178)</f>
        <v>0</v>
      </c>
      <c r="E179" s="32"/>
      <c r="F179" s="23">
        <f>SUM(F3:F178)</f>
        <v>98211</v>
      </c>
      <c r="G179" s="23">
        <f>SUM(G3:G178)</f>
        <v>107417</v>
      </c>
      <c r="H179" s="100">
        <f t="shared" ref="H179" si="6">G179-F179</f>
        <v>9206</v>
      </c>
      <c r="I179" s="32"/>
      <c r="J179" s="110">
        <f t="shared" ref="J179" si="7">F179/G179</f>
        <v>0.91429661971568743</v>
      </c>
      <c r="K179" s="33"/>
      <c r="L179" s="32"/>
    </row>
    <row r="181" spans="1:12" x14ac:dyDescent="0.3">
      <c r="H181" s="10"/>
    </row>
  </sheetData>
  <autoFilter ref="A2:L173" xr:uid="{90228074-6DCF-4E08-A5D8-4CC1B7BAA3ED}">
    <filterColumn colId="8">
      <customFilters>
        <customFilter operator="notEqual" val=" "/>
      </customFilters>
    </filterColumn>
  </autoFilter>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C447-6A35-455D-9A71-BC17218EDABE}">
  <dimension ref="A1:M8"/>
  <sheetViews>
    <sheetView workbookViewId="0">
      <selection activeCell="A8" sqref="A8"/>
    </sheetView>
  </sheetViews>
  <sheetFormatPr defaultRowHeight="14.4" x14ac:dyDescent="0.3"/>
  <cols>
    <col min="1" max="1" width="43" customWidth="1"/>
    <col min="2" max="2" width="16.88671875" bestFit="1" customWidth="1"/>
    <col min="3" max="3" width="14.5546875" customWidth="1"/>
    <col min="4" max="4" width="12.6640625" customWidth="1"/>
    <col min="5" max="5" width="20.6640625" bestFit="1" customWidth="1"/>
    <col min="6" max="6" width="13.5546875" customWidth="1"/>
    <col min="9" max="9" width="10.33203125" bestFit="1" customWidth="1"/>
    <col min="10" max="10" width="18.33203125" customWidth="1"/>
    <col min="11" max="11" width="27.33203125" customWidth="1"/>
    <col min="12" max="12" width="40.5546875" customWidth="1"/>
    <col min="13" max="13" width="9.109375" style="7"/>
  </cols>
  <sheetData>
    <row r="1" spans="1:13" ht="21" x14ac:dyDescent="0.4">
      <c r="A1" s="3" t="s">
        <v>450</v>
      </c>
      <c r="B1" s="13"/>
      <c r="C1" s="2"/>
      <c r="D1" s="2"/>
      <c r="E1" s="2"/>
      <c r="F1" s="2"/>
      <c r="G1" s="2"/>
      <c r="H1" s="2"/>
      <c r="I1" s="2"/>
      <c r="J1" s="2"/>
      <c r="K1" s="15"/>
      <c r="L1" s="15"/>
    </row>
    <row r="2" spans="1:13" ht="31.2" x14ac:dyDescent="0.3">
      <c r="A2" s="53" t="s">
        <v>0</v>
      </c>
      <c r="B2" s="56" t="s">
        <v>1</v>
      </c>
      <c r="C2" s="55" t="s">
        <v>181</v>
      </c>
      <c r="D2" s="55" t="s">
        <v>180</v>
      </c>
      <c r="E2" s="53" t="s">
        <v>3</v>
      </c>
      <c r="F2" s="55" t="s">
        <v>208</v>
      </c>
      <c r="G2" s="55" t="s">
        <v>209</v>
      </c>
      <c r="H2" s="53" t="s">
        <v>6</v>
      </c>
      <c r="I2" s="53" t="s">
        <v>7</v>
      </c>
      <c r="J2" s="55" t="s">
        <v>210</v>
      </c>
      <c r="K2" s="54" t="s">
        <v>211</v>
      </c>
      <c r="L2" s="56" t="s">
        <v>8</v>
      </c>
    </row>
    <row r="3" spans="1:13" s="89" customFormat="1" ht="28.8" x14ac:dyDescent="0.3">
      <c r="A3" s="42" t="s">
        <v>451</v>
      </c>
      <c r="B3" s="43">
        <v>45366</v>
      </c>
      <c r="C3" s="44"/>
      <c r="D3" s="44"/>
      <c r="E3" s="42" t="s">
        <v>10</v>
      </c>
      <c r="F3" s="44">
        <v>47</v>
      </c>
      <c r="G3" s="44">
        <v>47</v>
      </c>
      <c r="H3" s="42">
        <f>G3-F3</f>
        <v>0</v>
      </c>
      <c r="I3" s="42"/>
      <c r="J3" s="85">
        <f t="shared" ref="J3:J8" si="0">F3/G3</f>
        <v>1</v>
      </c>
      <c r="K3" s="82" t="s">
        <v>453</v>
      </c>
      <c r="L3" s="109" t="s">
        <v>560</v>
      </c>
      <c r="M3" s="81"/>
    </row>
    <row r="4" spans="1:13" s="89" customFormat="1" ht="28.8" x14ac:dyDescent="0.3">
      <c r="A4" s="42" t="s">
        <v>452</v>
      </c>
      <c r="B4" s="43">
        <v>45366</v>
      </c>
      <c r="C4" s="42"/>
      <c r="D4" s="42"/>
      <c r="E4" s="42" t="s">
        <v>10</v>
      </c>
      <c r="F4" s="42">
        <v>340</v>
      </c>
      <c r="G4" s="42">
        <v>340</v>
      </c>
      <c r="H4" s="42">
        <f>G4-F4</f>
        <v>0</v>
      </c>
      <c r="I4" s="42"/>
      <c r="J4" s="85">
        <f t="shared" si="0"/>
        <v>1</v>
      </c>
      <c r="K4" s="82" t="s">
        <v>453</v>
      </c>
      <c r="L4" s="42"/>
      <c r="M4" s="81"/>
    </row>
    <row r="5" spans="1:13" x14ac:dyDescent="0.3">
      <c r="A5" s="5" t="s">
        <v>454</v>
      </c>
      <c r="B5" s="16">
        <v>45369</v>
      </c>
      <c r="C5" s="5"/>
      <c r="D5" s="5"/>
      <c r="E5" s="5" t="s">
        <v>10</v>
      </c>
      <c r="F5" s="5">
        <v>6</v>
      </c>
      <c r="G5" s="5">
        <v>6</v>
      </c>
      <c r="H5" s="42">
        <f t="shared" ref="H5:H6" si="1">G5-F5</f>
        <v>0</v>
      </c>
      <c r="I5" s="5"/>
      <c r="J5" s="49">
        <f t="shared" si="0"/>
        <v>1</v>
      </c>
      <c r="K5" s="16">
        <v>45401</v>
      </c>
      <c r="L5" s="5" t="s">
        <v>549</v>
      </c>
    </row>
    <row r="6" spans="1:13" s="89" customFormat="1" ht="28.8" x14ac:dyDescent="0.3">
      <c r="A6" s="42" t="s">
        <v>838</v>
      </c>
      <c r="B6" s="82" t="s">
        <v>868</v>
      </c>
      <c r="C6" s="42"/>
      <c r="D6" s="42"/>
      <c r="E6" s="42" t="s">
        <v>10</v>
      </c>
      <c r="F6" s="42">
        <v>142</v>
      </c>
      <c r="G6" s="42">
        <v>142</v>
      </c>
      <c r="H6" s="42">
        <f t="shared" si="1"/>
        <v>0</v>
      </c>
      <c r="I6" s="42"/>
      <c r="J6" s="85">
        <f t="shared" si="0"/>
        <v>1</v>
      </c>
      <c r="K6" s="43">
        <v>45499</v>
      </c>
      <c r="L6" s="42" t="s">
        <v>869</v>
      </c>
      <c r="M6" s="81"/>
    </row>
    <row r="7" spans="1:13" x14ac:dyDescent="0.3">
      <c r="A7" s="2"/>
      <c r="B7" s="15"/>
      <c r="C7" s="2"/>
      <c r="D7" s="2"/>
      <c r="E7" s="2"/>
      <c r="F7" s="2"/>
      <c r="G7" s="2"/>
      <c r="H7" s="39"/>
      <c r="I7" s="2"/>
      <c r="J7" s="59"/>
      <c r="K7" s="15"/>
      <c r="L7" s="2"/>
    </row>
    <row r="8" spans="1:13" x14ac:dyDescent="0.3">
      <c r="A8" s="32">
        <v>4</v>
      </c>
      <c r="B8" s="33"/>
      <c r="C8" s="23">
        <f>SUM(C4:C5)</f>
        <v>0</v>
      </c>
      <c r="D8" s="32">
        <v>0</v>
      </c>
      <c r="E8" s="32"/>
      <c r="F8" s="23">
        <f>SUM(F3:F7)</f>
        <v>535</v>
      </c>
      <c r="G8" s="23">
        <f>SUM(G3:G7)</f>
        <v>535</v>
      </c>
      <c r="H8" s="100">
        <f t="shared" ref="H8" si="2">G8-F8</f>
        <v>0</v>
      </c>
      <c r="I8" s="32"/>
      <c r="J8" s="71">
        <f t="shared" si="0"/>
        <v>1</v>
      </c>
      <c r="K8" s="33"/>
      <c r="L8" s="3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D418CC071D1D42AA6AB539AB6689FA" ma:contentTypeVersion="8" ma:contentTypeDescription="Create a new document." ma:contentTypeScope="" ma:versionID="f0356721624e58165097d6f02399c698">
  <xsd:schema xmlns:xsd="http://www.w3.org/2001/XMLSchema" xmlns:xs="http://www.w3.org/2001/XMLSchema" xmlns:p="http://schemas.microsoft.com/office/2006/metadata/properties" xmlns:ns2="74969732-4f9c-4d97-ac18-445f0cca5cb0" targetNamespace="http://schemas.microsoft.com/office/2006/metadata/properties" ma:root="true" ma:fieldsID="ce3b032e97be4e65ead63af08c36dd57" ns2:_="">
    <xsd:import namespace="74969732-4f9c-4d97-ac18-445f0cca5cb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969732-4f9c-4d97-ac18-445f0cca5c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543F87-9AA2-4142-9ADC-AF0E65DF141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2E835CB-FE01-4D30-B5F1-B76DC6A4BB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969732-4f9c-4d97-ac18-445f0cca5c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F698B5-788C-4A7C-B8CA-E570E88608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NEO </vt:lpstr>
      <vt:lpstr>10WT</vt:lpstr>
      <vt:lpstr>PRI ES</vt:lpstr>
      <vt:lpstr>PRI BIO</vt:lpstr>
      <vt:lpstr>RUTGERS</vt:lpstr>
      <vt:lpstr>MT SINAI</vt:lpstr>
      <vt:lpstr>BROWN</vt:lpstr>
      <vt:lpstr>FMG</vt:lpstr>
      <vt:lpstr>660</vt:lpstr>
      <vt:lpstr>SOUTH STATION</vt:lpstr>
      <vt:lpstr>FNB</vt:lpstr>
      <vt:lpstr>PENN</vt:lpstr>
      <vt:lpstr>STRIDER</vt:lpstr>
      <vt:lpstr>REGENERON</vt:lpstr>
      <vt:lpstr>JEFFERSON</vt:lpstr>
      <vt:lpstr>NYPCC</vt:lpstr>
      <vt:lpstr>MET TANG</vt:lpstr>
      <vt:lpstr>OBH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Trama</dc:creator>
  <cp:keywords/>
  <dc:description/>
  <cp:lastModifiedBy>Daniel Clarke</cp:lastModifiedBy>
  <cp:revision/>
  <dcterms:created xsi:type="dcterms:W3CDTF">2023-03-02T15:09:11Z</dcterms:created>
  <dcterms:modified xsi:type="dcterms:W3CDTF">2025-05-06T18:08:19Z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0x01010029D418CC071D1D42AA6AB539AB6689FA</vt:lpwstr>
  </property>
  <property fmtid="{D5CDD505-2E9C-101B-9397-08002B2CF9AE}" pid="3" name="WorkbookGuid">
    <vt:lpwstr>89ecb392-7b81-4cd0-950b-b7fc743e0905</vt:lpwstr>
  </property>
</Properties>
</file>